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ListOffset" hidden="1">1</definedName>
    <definedName name="ReportGroup" localSheetId="0" hidden="1">"0"</definedName>
    <definedName name="RIChartType" localSheetId="0" hidden="1">""</definedName>
    <definedName name="RIReportType" localSheetId="0" hidden="1">"1"</definedName>
    <definedName name="Set">" "</definedName>
    <definedName name="SPRI_ShowListBox" localSheetId="0" hidden="1">"0"</definedName>
    <definedName name="SPWS_WBID">"398771057075262"</definedName>
    <definedName name="SPWS_WSID" localSheetId="0" hidden="1">"331594435226917"</definedName>
    <definedName name="Ticker">" "</definedName>
  </definedNames>
  <calcPr calcId="124519"/>
</workbook>
</file>

<file path=xl/calcChain.xml><?xml version="1.0" encoding="utf-8"?>
<calcChain xmlns="http://schemas.openxmlformats.org/spreadsheetml/2006/main">
  <c r="AY3" i="1" a="1"/>
  <c r="AX3" a="1"/>
  <c r="AW3" a="1"/>
  <c r="AV3" a="1"/>
  <c r="AU3" a="1"/>
  <c r="AT3" a="1"/>
  <c r="AS3" a="1"/>
  <c r="AR3" a="1"/>
  <c r="AQ3" a="1"/>
  <c r="AP3" a="1"/>
  <c r="AO3" a="1"/>
  <c r="AN3" a="1"/>
  <c r="AM3" a="1"/>
  <c r="AL3" a="1"/>
  <c r="AK3" a="1"/>
  <c r="AJ3" a="1"/>
  <c r="AI3" a="1"/>
  <c r="AH3" a="1"/>
  <c r="AG3" a="1"/>
  <c r="AF3" a="1"/>
  <c r="AE3" a="1"/>
  <c r="AD3" a="1"/>
  <c r="AC3" a="1"/>
  <c r="AB3" a="1"/>
  <c r="AA3" a="1"/>
  <c r="Z3" a="1"/>
  <c r="Y3" a="1"/>
  <c r="X3" a="1"/>
  <c r="W3" a="1"/>
  <c r="V3" a="1"/>
  <c r="U3" a="1"/>
  <c r="T3" a="1"/>
  <c r="S3" a="1"/>
  <c r="R3" a="1"/>
  <c r="Q3" a="1"/>
  <c r="P3" a="1"/>
  <c r="O3" a="1"/>
  <c r="N3" a="1"/>
  <c r="M3" a="1"/>
  <c r="L3" a="1"/>
  <c r="K3" a="1"/>
  <c r="J3" a="1"/>
  <c r="I3" a="1"/>
  <c r="H3" a="1"/>
  <c r="G3" a="1"/>
  <c r="F3" a="1"/>
  <c r="E3" a="1"/>
  <c r="D3" a="1"/>
  <c r="C3" a="1"/>
  <c r="A3" a="1"/>
  <c r="AY3" l="1"/>
  <c r="AY5"/>
  <c r="AY7"/>
  <c r="AY9"/>
  <c r="AY11"/>
  <c r="AY13"/>
  <c r="AY15"/>
  <c r="AY17"/>
  <c r="AY19"/>
  <c r="AY21"/>
  <c r="AY23"/>
  <c r="AY25"/>
  <c r="AY27"/>
  <c r="AY29"/>
  <c r="AY31"/>
  <c r="AY33"/>
  <c r="AY35"/>
  <c r="AY37"/>
  <c r="AY39"/>
  <c r="AY41"/>
  <c r="AY43"/>
  <c r="AY45"/>
  <c r="AY47"/>
  <c r="AY49"/>
  <c r="AY51"/>
  <c r="AY53"/>
  <c r="AY55"/>
  <c r="AY57"/>
  <c r="AY59"/>
  <c r="AY61"/>
  <c r="AY63"/>
  <c r="AY65"/>
  <c r="AY67"/>
  <c r="AY69"/>
  <c r="AY71"/>
  <c r="AY73"/>
  <c r="AY75"/>
  <c r="AY77"/>
  <c r="AY79"/>
  <c r="AY81"/>
  <c r="AY83"/>
  <c r="AY85"/>
  <c r="AY87"/>
  <c r="AY89"/>
  <c r="AY91"/>
  <c r="AY93"/>
  <c r="AY95"/>
  <c r="AY97"/>
  <c r="AY99"/>
  <c r="AY101"/>
  <c r="AY103"/>
  <c r="AY105"/>
  <c r="AY107"/>
  <c r="AY109"/>
  <c r="AY111"/>
  <c r="AY113"/>
  <c r="AY115"/>
  <c r="AY117"/>
  <c r="AY119"/>
  <c r="AY121"/>
  <c r="AY123"/>
  <c r="AY125"/>
  <c r="AY127"/>
  <c r="AY129"/>
  <c r="AY131"/>
  <c r="AY133"/>
  <c r="AY135"/>
  <c r="AY137"/>
  <c r="AY139"/>
  <c r="AY141"/>
  <c r="AY143"/>
  <c r="AY145"/>
  <c r="AY147"/>
  <c r="AY149"/>
  <c r="AY151"/>
  <c r="AY153"/>
  <c r="AY155"/>
  <c r="AY157"/>
  <c r="AY159"/>
  <c r="AY161"/>
  <c r="AY163"/>
  <c r="AY165"/>
  <c r="AY167"/>
  <c r="AY169"/>
  <c r="AY171"/>
  <c r="AY173"/>
  <c r="AY175"/>
  <c r="AY177"/>
  <c r="AY179"/>
  <c r="AY181"/>
  <c r="AY183"/>
  <c r="AY185"/>
  <c r="AY187"/>
  <c r="AY189"/>
  <c r="AY191"/>
  <c r="AY193"/>
  <c r="AY195"/>
  <c r="AY197"/>
  <c r="AY199"/>
  <c r="AY201"/>
  <c r="AY203"/>
  <c r="AY205"/>
  <c r="AY207"/>
  <c r="AY209"/>
  <c r="AY211"/>
  <c r="AY213"/>
  <c r="AY215"/>
  <c r="AY217"/>
  <c r="AY219"/>
  <c r="AY221"/>
  <c r="AY223"/>
  <c r="AY225"/>
  <c r="AY227"/>
  <c r="AY229"/>
  <c r="AY231"/>
  <c r="AY233"/>
  <c r="AY235"/>
  <c r="AY237"/>
  <c r="AY239"/>
  <c r="AY241"/>
  <c r="AY243"/>
  <c r="AY245"/>
  <c r="AY247"/>
  <c r="AY249"/>
  <c r="AY251"/>
  <c r="AY253"/>
  <c r="AY255"/>
  <c r="AY257"/>
  <c r="AY259"/>
  <c r="AY261"/>
  <c r="AY263"/>
  <c r="AY265"/>
  <c r="AY267"/>
  <c r="AY269"/>
  <c r="AY271"/>
  <c r="AY273"/>
  <c r="AY275"/>
  <c r="AY277"/>
  <c r="AY279"/>
  <c r="AY281"/>
  <c r="AY283"/>
  <c r="AY285"/>
  <c r="AY287"/>
  <c r="AY289"/>
  <c r="AY291"/>
  <c r="AY293"/>
  <c r="AY295"/>
  <c r="AY297"/>
  <c r="AY299"/>
  <c r="AY301"/>
  <c r="AY303"/>
  <c r="AY305"/>
  <c r="AY307"/>
  <c r="AY309"/>
  <c r="AY311"/>
  <c r="AY313"/>
  <c r="AY315"/>
  <c r="AY317"/>
  <c r="AY319"/>
  <c r="AY321"/>
  <c r="AY323"/>
  <c r="AY325"/>
  <c r="AY327"/>
  <c r="AY329"/>
  <c r="AY331"/>
  <c r="AY333"/>
  <c r="AY335"/>
  <c r="AY337"/>
  <c r="AY339"/>
  <c r="AY341"/>
  <c r="AY343"/>
  <c r="AY345"/>
  <c r="AY347"/>
  <c r="AY349"/>
  <c r="AY351"/>
  <c r="AY353"/>
  <c r="AY355"/>
  <c r="AY357"/>
  <c r="AY359"/>
  <c r="AY361"/>
  <c r="AY363"/>
  <c r="AY365"/>
  <c r="AY367"/>
  <c r="AY369"/>
  <c r="AY371"/>
  <c r="AY373"/>
  <c r="AY375"/>
  <c r="AY377"/>
  <c r="AY379"/>
  <c r="AY381"/>
  <c r="AY383"/>
  <c r="AY385"/>
  <c r="AY387"/>
  <c r="AY389"/>
  <c r="AY391"/>
  <c r="AY393"/>
  <c r="AY395"/>
  <c r="AY397"/>
  <c r="AY399"/>
  <c r="AY401"/>
  <c r="AY403"/>
  <c r="AY405"/>
  <c r="AY407"/>
  <c r="AY409"/>
  <c r="AY411"/>
  <c r="AY413"/>
  <c r="AY415"/>
  <c r="AY417"/>
  <c r="AY419"/>
  <c r="AY421"/>
  <c r="AY423"/>
  <c r="AY425"/>
  <c r="AY427"/>
  <c r="AY429"/>
  <c r="AY431"/>
  <c r="AY433"/>
  <c r="AY435"/>
  <c r="AY437"/>
  <c r="AY439"/>
  <c r="AY441"/>
  <c r="AY443"/>
  <c r="AY445"/>
  <c r="AY447"/>
  <c r="AY449"/>
  <c r="AY451"/>
  <c r="AY453"/>
  <c r="AY455"/>
  <c r="AY457"/>
  <c r="AY459"/>
  <c r="AY461"/>
  <c r="AY463"/>
  <c r="AY465"/>
  <c r="AY467"/>
  <c r="AY469"/>
  <c r="AY471"/>
  <c r="AY473"/>
  <c r="AY475"/>
  <c r="AY477"/>
  <c r="AY479"/>
  <c r="AY481"/>
  <c r="AY483"/>
  <c r="AY485"/>
  <c r="AY487"/>
  <c r="AY489"/>
  <c r="AY491"/>
  <c r="AY493"/>
  <c r="AY495"/>
  <c r="AY497"/>
  <c r="AY499"/>
  <c r="AY501"/>
  <c r="AY503"/>
  <c r="AY505"/>
  <c r="AY507"/>
  <c r="AY509"/>
  <c r="AY511"/>
  <c r="AY513"/>
  <c r="AY4"/>
  <c r="AY6"/>
  <c r="AY8"/>
  <c r="AY10"/>
  <c r="AY12"/>
  <c r="AY14"/>
  <c r="AY16"/>
  <c r="AY18"/>
  <c r="AY20"/>
  <c r="AY22"/>
  <c r="AY24"/>
  <c r="AY26"/>
  <c r="AY28"/>
  <c r="AY30"/>
  <c r="AY32"/>
  <c r="AY34"/>
  <c r="AY36"/>
  <c r="AY38"/>
  <c r="AY40"/>
  <c r="AY42"/>
  <c r="AY44"/>
  <c r="AY46"/>
  <c r="AY48"/>
  <c r="AY50"/>
  <c r="AY52"/>
  <c r="AY54"/>
  <c r="AY56"/>
  <c r="AY58"/>
  <c r="AY60"/>
  <c r="AY62"/>
  <c r="AY64"/>
  <c r="AY66"/>
  <c r="AY68"/>
  <c r="AY70"/>
  <c r="AY72"/>
  <c r="AY74"/>
  <c r="AY76"/>
  <c r="AY78"/>
  <c r="AY80"/>
  <c r="AY82"/>
  <c r="AY84"/>
  <c r="AY86"/>
  <c r="AY88"/>
  <c r="AY90"/>
  <c r="AY92"/>
  <c r="AY94"/>
  <c r="AY96"/>
  <c r="AY98"/>
  <c r="AY100"/>
  <c r="AY102"/>
  <c r="AY104"/>
  <c r="AY106"/>
  <c r="AY108"/>
  <c r="AY110"/>
  <c r="AY112"/>
  <c r="AY114"/>
  <c r="AY116"/>
  <c r="AY118"/>
  <c r="AY120"/>
  <c r="AY122"/>
  <c r="AY124"/>
  <c r="AY126"/>
  <c r="AY128"/>
  <c r="AY130"/>
  <c r="AY132"/>
  <c r="AY134"/>
  <c r="AY136"/>
  <c r="AY138"/>
  <c r="AY140"/>
  <c r="AY142"/>
  <c r="AY144"/>
  <c r="AY146"/>
  <c r="AY148"/>
  <c r="AY150"/>
  <c r="AY152"/>
  <c r="AY154"/>
  <c r="AY156"/>
  <c r="AY158"/>
  <c r="AY160"/>
  <c r="AY162"/>
  <c r="AY164"/>
  <c r="AY166"/>
  <c r="AY168"/>
  <c r="AY170"/>
  <c r="AY172"/>
  <c r="AY174"/>
  <c r="AY176"/>
  <c r="AY178"/>
  <c r="AY180"/>
  <c r="AY182"/>
  <c r="AY184"/>
  <c r="AY186"/>
  <c r="AY188"/>
  <c r="AY190"/>
  <c r="AY192"/>
  <c r="AY194"/>
  <c r="AY196"/>
  <c r="AY198"/>
  <c r="AY200"/>
  <c r="AY202"/>
  <c r="AY204"/>
  <c r="AY206"/>
  <c r="AY208"/>
  <c r="AY210"/>
  <c r="AY212"/>
  <c r="AY214"/>
  <c r="AY216"/>
  <c r="AY218"/>
  <c r="AY220"/>
  <c r="AY222"/>
  <c r="AY224"/>
  <c r="AY226"/>
  <c r="AY228"/>
  <c r="AY230"/>
  <c r="AY232"/>
  <c r="AY234"/>
  <c r="AY236"/>
  <c r="AY238"/>
  <c r="AY240"/>
  <c r="AY242"/>
  <c r="AY244"/>
  <c r="AY246"/>
  <c r="AY248"/>
  <c r="AY250"/>
  <c r="AY252"/>
  <c r="AY254"/>
  <c r="AY256"/>
  <c r="AY258"/>
  <c r="AY260"/>
  <c r="AY262"/>
  <c r="AY264"/>
  <c r="AY266"/>
  <c r="AY268"/>
  <c r="AY270"/>
  <c r="AY272"/>
  <c r="AY274"/>
  <c r="AY276"/>
  <c r="AY278"/>
  <c r="AY280"/>
  <c r="AY282"/>
  <c r="AY284"/>
  <c r="AY286"/>
  <c r="AY288"/>
  <c r="AY290"/>
  <c r="AY292"/>
  <c r="AY294"/>
  <c r="AY296"/>
  <c r="AY298"/>
  <c r="AY300"/>
  <c r="AY302"/>
  <c r="AY304"/>
  <c r="AY306"/>
  <c r="AY308"/>
  <c r="AY310"/>
  <c r="AY312"/>
  <c r="AY314"/>
  <c r="AY316"/>
  <c r="AY318"/>
  <c r="AY320"/>
  <c r="AY322"/>
  <c r="AY324"/>
  <c r="AY326"/>
  <c r="AY328"/>
  <c r="AY330"/>
  <c r="AY332"/>
  <c r="AY334"/>
  <c r="AY336"/>
  <c r="AY338"/>
  <c r="AY340"/>
  <c r="AY342"/>
  <c r="AY344"/>
  <c r="AY348"/>
  <c r="AY352"/>
  <c r="AY356"/>
  <c r="AY360"/>
  <c r="AY364"/>
  <c r="AY368"/>
  <c r="AY372"/>
  <c r="AY376"/>
  <c r="AY380"/>
  <c r="AY384"/>
  <c r="AY388"/>
  <c r="AY392"/>
  <c r="AY396"/>
  <c r="AY400"/>
  <c r="AY404"/>
  <c r="AY408"/>
  <c r="AY412"/>
  <c r="AY416"/>
  <c r="AY420"/>
  <c r="AY424"/>
  <c r="AY428"/>
  <c r="AY432"/>
  <c r="AY436"/>
  <c r="AY440"/>
  <c r="AY444"/>
  <c r="AY448"/>
  <c r="AY452"/>
  <c r="AY456"/>
  <c r="AY460"/>
  <c r="AY464"/>
  <c r="AY468"/>
  <c r="AY472"/>
  <c r="AY476"/>
  <c r="AY480"/>
  <c r="AY484"/>
  <c r="AY488"/>
  <c r="AY492"/>
  <c r="AY496"/>
  <c r="AY500"/>
  <c r="AY504"/>
  <c r="AY508"/>
  <c r="AY512"/>
  <c r="AY515"/>
  <c r="AY517"/>
  <c r="AY519"/>
  <c r="AY521"/>
  <c r="AY523"/>
  <c r="AY525"/>
  <c r="AY527"/>
  <c r="AY529"/>
  <c r="AY531"/>
  <c r="AY533"/>
  <c r="AY535"/>
  <c r="AY537"/>
  <c r="AY539"/>
  <c r="AY541"/>
  <c r="AY543"/>
  <c r="AY545"/>
  <c r="AY547"/>
  <c r="AY549"/>
  <c r="AY551"/>
  <c r="AY553"/>
  <c r="AY555"/>
  <c r="AY557"/>
  <c r="AY559"/>
  <c r="AY561"/>
  <c r="AY563"/>
  <c r="AY565"/>
  <c r="AY567"/>
  <c r="AY569"/>
  <c r="AY571"/>
  <c r="AY573"/>
  <c r="AY575"/>
  <c r="AY577"/>
  <c r="AY579"/>
  <c r="AY581"/>
  <c r="AY583"/>
  <c r="AY585"/>
  <c r="AY587"/>
  <c r="AY589"/>
  <c r="AY591"/>
  <c r="AY593"/>
  <c r="AY595"/>
  <c r="AY597"/>
  <c r="AY599"/>
  <c r="AY601"/>
  <c r="AY603"/>
  <c r="AY605"/>
  <c r="AY607"/>
  <c r="AY609"/>
  <c r="AY611"/>
  <c r="AY613"/>
  <c r="AY615"/>
  <c r="AY617"/>
  <c r="AY619"/>
  <c r="AY621"/>
  <c r="AY623"/>
  <c r="AY625"/>
  <c r="AY627"/>
  <c r="AY629"/>
  <c r="AY631"/>
  <c r="AY633"/>
  <c r="AY635"/>
  <c r="AY637"/>
  <c r="AY639"/>
  <c r="AY641"/>
  <c r="AY643"/>
  <c r="AY645"/>
  <c r="AY647"/>
  <c r="AY649"/>
  <c r="AY651"/>
  <c r="AY653"/>
  <c r="AY655"/>
  <c r="AY657"/>
  <c r="AY659"/>
  <c r="AY661"/>
  <c r="AY663"/>
  <c r="AY665"/>
  <c r="AY667"/>
  <c r="AY669"/>
  <c r="AY671"/>
  <c r="AY673"/>
  <c r="AY675"/>
  <c r="AY677"/>
  <c r="AY679"/>
  <c r="AY681"/>
  <c r="AY683"/>
  <c r="AY685"/>
  <c r="AY687"/>
  <c r="AY689"/>
  <c r="AY691"/>
  <c r="AY693"/>
  <c r="AY695"/>
  <c r="AY697"/>
  <c r="AY699"/>
  <c r="AY701"/>
  <c r="AY703"/>
  <c r="AY705"/>
  <c r="AY707"/>
  <c r="AY709"/>
  <c r="AY711"/>
  <c r="AY713"/>
  <c r="AY715"/>
  <c r="AY717"/>
  <c r="AY719"/>
  <c r="AY721"/>
  <c r="AY723"/>
  <c r="AY725"/>
  <c r="AY727"/>
  <c r="AY729"/>
  <c r="AY731"/>
  <c r="AY733"/>
  <c r="AY735"/>
  <c r="AY737"/>
  <c r="AY739"/>
  <c r="AY741"/>
  <c r="AY743"/>
  <c r="AY745"/>
  <c r="AY747"/>
  <c r="AY749"/>
  <c r="AY751"/>
  <c r="AY753"/>
  <c r="AY755"/>
  <c r="AY757"/>
  <c r="AY759"/>
  <c r="AY761"/>
  <c r="AY763"/>
  <c r="AY765"/>
  <c r="AY767"/>
  <c r="AY769"/>
  <c r="AY771"/>
  <c r="AY773"/>
  <c r="AY775"/>
  <c r="AY777"/>
  <c r="AY779"/>
  <c r="AY781"/>
  <c r="AY783"/>
  <c r="AY785"/>
  <c r="AY787"/>
  <c r="AY789"/>
  <c r="AY791"/>
  <c r="AY793"/>
  <c r="AY795"/>
  <c r="AY797"/>
  <c r="AY799"/>
  <c r="AY801"/>
  <c r="AY803"/>
  <c r="AY805"/>
  <c r="AY807"/>
  <c r="AY809"/>
  <c r="AY811"/>
  <c r="AY813"/>
  <c r="AY815"/>
  <c r="AY817"/>
  <c r="AY819"/>
  <c r="AY821"/>
  <c r="AY823"/>
  <c r="AY825"/>
  <c r="AY827"/>
  <c r="AY829"/>
  <c r="AY831"/>
  <c r="AY833"/>
  <c r="AY835"/>
  <c r="AY837"/>
  <c r="AY839"/>
  <c r="AY841"/>
  <c r="AY843"/>
  <c r="AY845"/>
  <c r="AY847"/>
  <c r="AY849"/>
  <c r="AY851"/>
  <c r="AY853"/>
  <c r="AY855"/>
  <c r="AY857"/>
  <c r="AY859"/>
  <c r="AY861"/>
  <c r="AY863"/>
  <c r="AY865"/>
  <c r="AY867"/>
  <c r="AY869"/>
  <c r="AY871"/>
  <c r="AY873"/>
  <c r="AY875"/>
  <c r="AY877"/>
  <c r="AY879"/>
  <c r="AY881"/>
  <c r="AY883"/>
  <c r="AY885"/>
  <c r="AY887"/>
  <c r="AY889"/>
  <c r="AY891"/>
  <c r="AY893"/>
  <c r="AY895"/>
  <c r="AY897"/>
  <c r="AY899"/>
  <c r="AY901"/>
  <c r="AY903"/>
  <c r="AY905"/>
  <c r="AY907"/>
  <c r="AY909"/>
  <c r="AY911"/>
  <c r="AY913"/>
  <c r="AY915"/>
  <c r="AY917"/>
  <c r="AY346"/>
  <c r="AY350"/>
  <c r="AY354"/>
  <c r="AY358"/>
  <c r="AY362"/>
  <c r="AY366"/>
  <c r="AY370"/>
  <c r="AY374"/>
  <c r="AY378"/>
  <c r="AY382"/>
  <c r="AY386"/>
  <c r="AY390"/>
  <c r="AY394"/>
  <c r="AY398"/>
  <c r="AY402"/>
  <c r="AY406"/>
  <c r="AY410"/>
  <c r="AY414"/>
  <c r="AY418"/>
  <c r="AY422"/>
  <c r="AY426"/>
  <c r="AY430"/>
  <c r="AY434"/>
  <c r="AY438"/>
  <c r="AY442"/>
  <c r="AY446"/>
  <c r="AY450"/>
  <c r="AY454"/>
  <c r="AY458"/>
  <c r="AY462"/>
  <c r="AY466"/>
  <c r="AY470"/>
  <c r="AY474"/>
  <c r="AY478"/>
  <c r="AY482"/>
  <c r="AY486"/>
  <c r="AY490"/>
  <c r="AY494"/>
  <c r="AY498"/>
  <c r="AY502"/>
  <c r="AY506"/>
  <c r="AY510"/>
  <c r="AY514"/>
  <c r="AY516"/>
  <c r="AY518"/>
  <c r="AY520"/>
  <c r="AY522"/>
  <c r="AY524"/>
  <c r="AY526"/>
  <c r="AY528"/>
  <c r="AY530"/>
  <c r="AY532"/>
  <c r="AY534"/>
  <c r="AY536"/>
  <c r="AY538"/>
  <c r="AY540"/>
  <c r="AY542"/>
  <c r="AY544"/>
  <c r="AY546"/>
  <c r="AY548"/>
  <c r="AY550"/>
  <c r="AY552"/>
  <c r="AY554"/>
  <c r="AY556"/>
  <c r="AY558"/>
  <c r="AY560"/>
  <c r="AY562"/>
  <c r="AY564"/>
  <c r="AY566"/>
  <c r="AY568"/>
  <c r="AY570"/>
  <c r="AY572"/>
  <c r="AY574"/>
  <c r="AY576"/>
  <c r="AY578"/>
  <c r="AY580"/>
  <c r="AY582"/>
  <c r="AY584"/>
  <c r="AY586"/>
  <c r="AY588"/>
  <c r="AY590"/>
  <c r="AY592"/>
  <c r="AY594"/>
  <c r="AY596"/>
  <c r="AY598"/>
  <c r="AY600"/>
  <c r="AY602"/>
  <c r="AY604"/>
  <c r="AY606"/>
  <c r="AY608"/>
  <c r="AY610"/>
  <c r="AY612"/>
  <c r="AY614"/>
  <c r="AY616"/>
  <c r="AY618"/>
  <c r="AY620"/>
  <c r="AY622"/>
  <c r="AY624"/>
  <c r="AY626"/>
  <c r="AY628"/>
  <c r="AY630"/>
  <c r="AY632"/>
  <c r="AY634"/>
  <c r="AY636"/>
  <c r="AY638"/>
  <c r="AY640"/>
  <c r="AY642"/>
  <c r="AY644"/>
  <c r="AY646"/>
  <c r="AY648"/>
  <c r="AY650"/>
  <c r="AY652"/>
  <c r="AY654"/>
  <c r="AY656"/>
  <c r="AY658"/>
  <c r="AY660"/>
  <c r="AY662"/>
  <c r="AY664"/>
  <c r="AY666"/>
  <c r="AY668"/>
  <c r="AY670"/>
  <c r="AY672"/>
  <c r="AY674"/>
  <c r="AY676"/>
  <c r="AY678"/>
  <c r="AY680"/>
  <c r="AY682"/>
  <c r="AY684"/>
  <c r="AY686"/>
  <c r="AY688"/>
  <c r="AY690"/>
  <c r="AY692"/>
  <c r="AY694"/>
  <c r="AY696"/>
  <c r="AY698"/>
  <c r="AY700"/>
  <c r="AY702"/>
  <c r="AY704"/>
  <c r="AY706"/>
  <c r="AY708"/>
  <c r="AY710"/>
  <c r="AY712"/>
  <c r="AY714"/>
  <c r="AY716"/>
  <c r="AY718"/>
  <c r="AY720"/>
  <c r="AY722"/>
  <c r="AY724"/>
  <c r="AY726"/>
  <c r="AY728"/>
  <c r="AY730"/>
  <c r="AY732"/>
  <c r="AY734"/>
  <c r="AY736"/>
  <c r="AY738"/>
  <c r="AY740"/>
  <c r="AY742"/>
  <c r="AY744"/>
  <c r="AY746"/>
  <c r="AY748"/>
  <c r="AY750"/>
  <c r="AY752"/>
  <c r="AY754"/>
  <c r="AY756"/>
  <c r="AY758"/>
  <c r="AY760"/>
  <c r="AY762"/>
  <c r="AY764"/>
  <c r="AY766"/>
  <c r="AY768"/>
  <c r="AY770"/>
  <c r="AY772"/>
  <c r="AY774"/>
  <c r="AY776"/>
  <c r="AY778"/>
  <c r="AY780"/>
  <c r="AY782"/>
  <c r="AY784"/>
  <c r="AY786"/>
  <c r="AY788"/>
  <c r="AY790"/>
  <c r="AY792"/>
  <c r="AY794"/>
  <c r="AY796"/>
  <c r="AY798"/>
  <c r="AY800"/>
  <c r="AY802"/>
  <c r="AY804"/>
  <c r="AY806"/>
  <c r="AY808"/>
  <c r="AY810"/>
  <c r="AY812"/>
  <c r="AY814"/>
  <c r="AY816"/>
  <c r="AY818"/>
  <c r="AY820"/>
  <c r="AY822"/>
  <c r="AY824"/>
  <c r="AY826"/>
  <c r="AY828"/>
  <c r="AY830"/>
  <c r="AY832"/>
  <c r="AY834"/>
  <c r="AY836"/>
  <c r="AY838"/>
  <c r="AY840"/>
  <c r="AY842"/>
  <c r="AY844"/>
  <c r="AY846"/>
  <c r="AY848"/>
  <c r="AY850"/>
  <c r="AY852"/>
  <c r="AY854"/>
  <c r="AY856"/>
  <c r="AY858"/>
  <c r="AY860"/>
  <c r="AY862"/>
  <c r="AY864"/>
  <c r="AY866"/>
  <c r="AY868"/>
  <c r="AY870"/>
  <c r="AY872"/>
  <c r="AY874"/>
  <c r="AY876"/>
  <c r="AY878"/>
  <c r="AY880"/>
  <c r="AY882"/>
  <c r="AY884"/>
  <c r="AY886"/>
  <c r="AY888"/>
  <c r="AY890"/>
  <c r="AY892"/>
  <c r="AY894"/>
  <c r="AY896"/>
  <c r="AY898"/>
  <c r="AY900"/>
  <c r="AY902"/>
  <c r="AY904"/>
  <c r="AY906"/>
  <c r="AY908"/>
  <c r="AY910"/>
  <c r="AY912"/>
  <c r="AY914"/>
  <c r="AY916"/>
  <c r="AY918"/>
  <c r="AY920"/>
  <c r="AY922"/>
  <c r="AY924"/>
  <c r="AY926"/>
  <c r="AY928"/>
  <c r="AY930"/>
  <c r="AY932"/>
  <c r="AY934"/>
  <c r="AY936"/>
  <c r="AY938"/>
  <c r="AY940"/>
  <c r="AY921"/>
  <c r="AY925"/>
  <c r="AY929"/>
  <c r="AY933"/>
  <c r="AY937"/>
  <c r="AY941"/>
  <c r="AY943"/>
  <c r="AY945"/>
  <c r="AY947"/>
  <c r="AY949"/>
  <c r="AY951"/>
  <c r="AY953"/>
  <c r="AY955"/>
  <c r="AY957"/>
  <c r="AY959"/>
  <c r="AY961"/>
  <c r="AY963"/>
  <c r="AY965"/>
  <c r="AY967"/>
  <c r="AY969"/>
  <c r="AY971"/>
  <c r="AY973"/>
  <c r="AY975"/>
  <c r="AY977"/>
  <c r="AY979"/>
  <c r="AY981"/>
  <c r="AY983"/>
  <c r="AY985"/>
  <c r="AY987"/>
  <c r="AY989"/>
  <c r="AY991"/>
  <c r="AY993"/>
  <c r="AY995"/>
  <c r="AY997"/>
  <c r="AY999"/>
  <c r="AY1001"/>
  <c r="AY1003"/>
  <c r="AY1005"/>
  <c r="AY1007"/>
  <c r="AY1009"/>
  <c r="AY1011"/>
  <c r="AY1013"/>
  <c r="AY1015"/>
  <c r="AY1017"/>
  <c r="AY1019"/>
  <c r="AY1021"/>
  <c r="AY1023"/>
  <c r="AY1025"/>
  <c r="AY1027"/>
  <c r="AY1029"/>
  <c r="AY1031"/>
  <c r="AY1033"/>
  <c r="AY1035"/>
  <c r="AY1037"/>
  <c r="AY1039"/>
  <c r="AY1041"/>
  <c r="AY1043"/>
  <c r="AY1045"/>
  <c r="AY1047"/>
  <c r="AY1049"/>
  <c r="AY1051"/>
  <c r="AY1053"/>
  <c r="AY1055"/>
  <c r="AY1057"/>
  <c r="AY1059"/>
  <c r="AY1061"/>
  <c r="AY1063"/>
  <c r="AY1065"/>
  <c r="AY1067"/>
  <c r="AY1069"/>
  <c r="AY1071"/>
  <c r="AY1073"/>
  <c r="AY1075"/>
  <c r="AY1077"/>
  <c r="AY1079"/>
  <c r="AY1081"/>
  <c r="AY1083"/>
  <c r="AY1085"/>
  <c r="AY1087"/>
  <c r="AY1089"/>
  <c r="AY1091"/>
  <c r="AY1093"/>
  <c r="AY1095"/>
  <c r="AY1097"/>
  <c r="AY1099"/>
  <c r="AY1101"/>
  <c r="AY1103"/>
  <c r="AY1105"/>
  <c r="AY1107"/>
  <c r="AY1109"/>
  <c r="AY1111"/>
  <c r="AY1113"/>
  <c r="AY1115"/>
  <c r="AY1117"/>
  <c r="AY1119"/>
  <c r="AY1121"/>
  <c r="AY1123"/>
  <c r="AY1125"/>
  <c r="AY1127"/>
  <c r="AY1129"/>
  <c r="AY1131"/>
  <c r="AY1133"/>
  <c r="AY1135"/>
  <c r="AY1137"/>
  <c r="AY1139"/>
  <c r="AY1141"/>
  <c r="AY1143"/>
  <c r="AY1145"/>
  <c r="AY1147"/>
  <c r="AY1149"/>
  <c r="AY1151"/>
  <c r="AY1153"/>
  <c r="AY1155"/>
  <c r="AY1157"/>
  <c r="AY1159"/>
  <c r="AY1161"/>
  <c r="AY1163"/>
  <c r="AY1165"/>
  <c r="AY1167"/>
  <c r="AY1169"/>
  <c r="AY1171"/>
  <c r="AY1173"/>
  <c r="AY1175"/>
  <c r="AY1177"/>
  <c r="AY1179"/>
  <c r="AY1181"/>
  <c r="AY1183"/>
  <c r="AY1185"/>
  <c r="AY1187"/>
  <c r="AY1189"/>
  <c r="AY1191"/>
  <c r="AY1193"/>
  <c r="AY1195"/>
  <c r="AY1197"/>
  <c r="AY1199"/>
  <c r="AY1201"/>
  <c r="AY1203"/>
  <c r="AY1205"/>
  <c r="AY1207"/>
  <c r="AY1209"/>
  <c r="AY1211"/>
  <c r="AY1213"/>
  <c r="AY1215"/>
  <c r="AY1217"/>
  <c r="AY1219"/>
  <c r="AY1221"/>
  <c r="AY1223"/>
  <c r="AY1225"/>
  <c r="AY1227"/>
  <c r="AY1229"/>
  <c r="AY1231"/>
  <c r="AY1233"/>
  <c r="AY1235"/>
  <c r="AY1237"/>
  <c r="AY1239"/>
  <c r="AY1241"/>
  <c r="AY1243"/>
  <c r="AY1245"/>
  <c r="AY1247"/>
  <c r="AY1249"/>
  <c r="AY1251"/>
  <c r="AY1253"/>
  <c r="AY1255"/>
  <c r="AY1257"/>
  <c r="AY1259"/>
  <c r="AY1261"/>
  <c r="AY1263"/>
  <c r="AY1265"/>
  <c r="AY1267"/>
  <c r="AY1269"/>
  <c r="AY1271"/>
  <c r="AY1273"/>
  <c r="AY1275"/>
  <c r="AY1277"/>
  <c r="AY1279"/>
  <c r="AY1281"/>
  <c r="AY1283"/>
  <c r="AY1285"/>
  <c r="AY1287"/>
  <c r="AY1289"/>
  <c r="AY1291"/>
  <c r="AY1293"/>
  <c r="AY1295"/>
  <c r="AY1297"/>
  <c r="AY1299"/>
  <c r="AY1301"/>
  <c r="AY1303"/>
  <c r="AY1305"/>
  <c r="AY1307"/>
  <c r="AY1309"/>
  <c r="AY1311"/>
  <c r="AY1313"/>
  <c r="AY1315"/>
  <c r="AY1317"/>
  <c r="AY1319"/>
  <c r="AY1321"/>
  <c r="AY1323"/>
  <c r="AY1325"/>
  <c r="AY1327"/>
  <c r="AY1329"/>
  <c r="AY1331"/>
  <c r="AY1333"/>
  <c r="AY1335"/>
  <c r="AY1337"/>
  <c r="AY1339"/>
  <c r="AY1341"/>
  <c r="AY1343"/>
  <c r="AY1345"/>
  <c r="AY1347"/>
  <c r="AY1349"/>
  <c r="AY1351"/>
  <c r="AY1353"/>
  <c r="AY1355"/>
  <c r="AY1357"/>
  <c r="AY1359"/>
  <c r="AY1361"/>
  <c r="AY1363"/>
  <c r="AY1365"/>
  <c r="AY1367"/>
  <c r="AY1369"/>
  <c r="AY1371"/>
  <c r="AY1373"/>
  <c r="AY1375"/>
  <c r="AY1377"/>
  <c r="AY1379"/>
  <c r="AY1381"/>
  <c r="AY1383"/>
  <c r="AY1385"/>
  <c r="AY1387"/>
  <c r="AY1389"/>
  <c r="AY1391"/>
  <c r="AY1393"/>
  <c r="AY1395"/>
  <c r="AY1397"/>
  <c r="AY1399"/>
  <c r="AY1401"/>
  <c r="AY1403"/>
  <c r="AY1405"/>
  <c r="AY1407"/>
  <c r="AY1409"/>
  <c r="AY1411"/>
  <c r="AY1413"/>
  <c r="AY1415"/>
  <c r="AY1417"/>
  <c r="AY1419"/>
  <c r="AY1421"/>
  <c r="AY1423"/>
  <c r="AY1425"/>
  <c r="AY1427"/>
  <c r="AY1429"/>
  <c r="AY1431"/>
  <c r="AY1433"/>
  <c r="AY1435"/>
  <c r="AY1437"/>
  <c r="AY1439"/>
  <c r="AY1441"/>
  <c r="AY1443"/>
  <c r="AY1445"/>
  <c r="AY1447"/>
  <c r="AY1449"/>
  <c r="AY1451"/>
  <c r="AY1453"/>
  <c r="AY1455"/>
  <c r="AY1457"/>
  <c r="AY1459"/>
  <c r="AY1461"/>
  <c r="AY1463"/>
  <c r="AY1465"/>
  <c r="AY1467"/>
  <c r="AY1469"/>
  <c r="AY1471"/>
  <c r="AY1473"/>
  <c r="AY1475"/>
  <c r="AY1479"/>
  <c r="AY1481"/>
  <c r="AY1485"/>
  <c r="AY1489"/>
  <c r="AY1493"/>
  <c r="AY1497"/>
  <c r="AY919"/>
  <c r="AY923"/>
  <c r="AY927"/>
  <c r="AY931"/>
  <c r="AY935"/>
  <c r="AY939"/>
  <c r="AY942"/>
  <c r="AY944"/>
  <c r="AY946"/>
  <c r="AY948"/>
  <c r="AY950"/>
  <c r="AY952"/>
  <c r="AY954"/>
  <c r="AY956"/>
  <c r="AY958"/>
  <c r="AY960"/>
  <c r="AY962"/>
  <c r="AY964"/>
  <c r="AY966"/>
  <c r="AY968"/>
  <c r="AY970"/>
  <c r="AY972"/>
  <c r="AY974"/>
  <c r="AY976"/>
  <c r="AY978"/>
  <c r="AY980"/>
  <c r="AY982"/>
  <c r="AY984"/>
  <c r="AY986"/>
  <c r="AY988"/>
  <c r="AY990"/>
  <c r="AY992"/>
  <c r="AY994"/>
  <c r="AY996"/>
  <c r="AY998"/>
  <c r="AY1000"/>
  <c r="AY1002"/>
  <c r="AY1004"/>
  <c r="AY1006"/>
  <c r="AY1008"/>
  <c r="AY1010"/>
  <c r="AY1012"/>
  <c r="AY1014"/>
  <c r="AY1016"/>
  <c r="AY1018"/>
  <c r="AY1020"/>
  <c r="AY1022"/>
  <c r="AY1024"/>
  <c r="AY1026"/>
  <c r="AY1028"/>
  <c r="AY1030"/>
  <c r="AY1032"/>
  <c r="AY1034"/>
  <c r="AY1036"/>
  <c r="AY1038"/>
  <c r="AY1040"/>
  <c r="AY1042"/>
  <c r="AY1044"/>
  <c r="AY1046"/>
  <c r="AY1048"/>
  <c r="AY1050"/>
  <c r="AY1052"/>
  <c r="AY1054"/>
  <c r="AY1056"/>
  <c r="AY1058"/>
  <c r="AY1060"/>
  <c r="AY1062"/>
  <c r="AY1064"/>
  <c r="AY1066"/>
  <c r="AY1068"/>
  <c r="AY1070"/>
  <c r="AY1072"/>
  <c r="AY1074"/>
  <c r="AY1076"/>
  <c r="AY1078"/>
  <c r="AY1080"/>
  <c r="AY1082"/>
  <c r="AY1084"/>
  <c r="AY1086"/>
  <c r="AY1088"/>
  <c r="AY1090"/>
  <c r="AY1092"/>
  <c r="AY1094"/>
  <c r="AY1096"/>
  <c r="AY1098"/>
  <c r="AY1100"/>
  <c r="AY1102"/>
  <c r="AY1104"/>
  <c r="AY1106"/>
  <c r="AY1108"/>
  <c r="AY1110"/>
  <c r="AY1112"/>
  <c r="AY1114"/>
  <c r="AY1116"/>
  <c r="AY1118"/>
  <c r="AY1120"/>
  <c r="AY1122"/>
  <c r="AY1124"/>
  <c r="AY1126"/>
  <c r="AY1128"/>
  <c r="AY1130"/>
  <c r="AY1132"/>
  <c r="AY1134"/>
  <c r="AY1136"/>
  <c r="AY1138"/>
  <c r="AY1140"/>
  <c r="AY1142"/>
  <c r="AY1144"/>
  <c r="AY1146"/>
  <c r="AY1148"/>
  <c r="AY1150"/>
  <c r="AY1152"/>
  <c r="AY1154"/>
  <c r="AY1156"/>
  <c r="AY1158"/>
  <c r="AY1160"/>
  <c r="AY1162"/>
  <c r="AY1164"/>
  <c r="AY1166"/>
  <c r="AY1168"/>
  <c r="AY1170"/>
  <c r="AY1172"/>
  <c r="AY1174"/>
  <c r="AY1176"/>
  <c r="AY1178"/>
  <c r="AY1180"/>
  <c r="AY1182"/>
  <c r="AY1184"/>
  <c r="AY1186"/>
  <c r="AY1188"/>
  <c r="AY1190"/>
  <c r="AY1192"/>
  <c r="AY1194"/>
  <c r="AY1196"/>
  <c r="AY1198"/>
  <c r="AY1200"/>
  <c r="AY1202"/>
  <c r="AY1204"/>
  <c r="AY1206"/>
  <c r="AY1208"/>
  <c r="AY1210"/>
  <c r="AY1212"/>
  <c r="AY1214"/>
  <c r="AY1216"/>
  <c r="AY1218"/>
  <c r="AY1220"/>
  <c r="AY1222"/>
  <c r="AY1224"/>
  <c r="AY1226"/>
  <c r="AY1228"/>
  <c r="AY1230"/>
  <c r="AY1232"/>
  <c r="AY1234"/>
  <c r="AY1236"/>
  <c r="AY1238"/>
  <c r="AY1240"/>
  <c r="AY1242"/>
  <c r="AY1244"/>
  <c r="AY1246"/>
  <c r="AY1248"/>
  <c r="AY1250"/>
  <c r="AY1252"/>
  <c r="AY1254"/>
  <c r="AY1256"/>
  <c r="AY1258"/>
  <c r="AY1260"/>
  <c r="AY1262"/>
  <c r="AY1264"/>
  <c r="AY1266"/>
  <c r="AY1268"/>
  <c r="AY1270"/>
  <c r="AY1272"/>
  <c r="AY1274"/>
  <c r="AY1276"/>
  <c r="AY1278"/>
  <c r="AY1280"/>
  <c r="AY1282"/>
  <c r="AY1284"/>
  <c r="AY1286"/>
  <c r="AY1288"/>
  <c r="AY1290"/>
  <c r="AY1292"/>
  <c r="AY1294"/>
  <c r="AY1296"/>
  <c r="AY1298"/>
  <c r="AY1300"/>
  <c r="AY1302"/>
  <c r="AY1304"/>
  <c r="AY1306"/>
  <c r="AY1308"/>
  <c r="AY1310"/>
  <c r="AY1312"/>
  <c r="AY1314"/>
  <c r="AY1316"/>
  <c r="AY1318"/>
  <c r="AY1320"/>
  <c r="AY1322"/>
  <c r="AY1324"/>
  <c r="AY1326"/>
  <c r="AY1328"/>
  <c r="AY1330"/>
  <c r="AY1332"/>
  <c r="AY1334"/>
  <c r="AY1336"/>
  <c r="AY1338"/>
  <c r="AY1340"/>
  <c r="AY1342"/>
  <c r="AY1344"/>
  <c r="AY1346"/>
  <c r="AY1348"/>
  <c r="AY1350"/>
  <c r="AY1352"/>
  <c r="AY1354"/>
  <c r="AY1356"/>
  <c r="AY1358"/>
  <c r="AY1360"/>
  <c r="AY1362"/>
  <c r="AY1364"/>
  <c r="AY1366"/>
  <c r="AY1368"/>
  <c r="AY1370"/>
  <c r="AY1372"/>
  <c r="AY1374"/>
  <c r="AY1376"/>
  <c r="AY1378"/>
  <c r="AY1380"/>
  <c r="AY1382"/>
  <c r="AY1384"/>
  <c r="AY1386"/>
  <c r="AY1388"/>
  <c r="AY1390"/>
  <c r="AY1392"/>
  <c r="AY1394"/>
  <c r="AY1396"/>
  <c r="AY1398"/>
  <c r="AY1400"/>
  <c r="AY1402"/>
  <c r="AY1404"/>
  <c r="AY1406"/>
  <c r="AY1408"/>
  <c r="AY1410"/>
  <c r="AY1412"/>
  <c r="AY1414"/>
  <c r="AY1416"/>
  <c r="AY1418"/>
  <c r="AY1420"/>
  <c r="AY1422"/>
  <c r="AY1424"/>
  <c r="AY1426"/>
  <c r="AY1428"/>
  <c r="AY1430"/>
  <c r="AY1432"/>
  <c r="AY1434"/>
  <c r="AY1436"/>
  <c r="AY1438"/>
  <c r="AY1440"/>
  <c r="AY1442"/>
  <c r="AY1444"/>
  <c r="AY1446"/>
  <c r="AY1448"/>
  <c r="AY1450"/>
  <c r="AY1452"/>
  <c r="AY1454"/>
  <c r="AY1456"/>
  <c r="AY1458"/>
  <c r="AY1460"/>
  <c r="AY1462"/>
  <c r="AY1464"/>
  <c r="AY1466"/>
  <c r="AY1468"/>
  <c r="AY1470"/>
  <c r="AY1472"/>
  <c r="AY1474"/>
  <c r="AY1476"/>
  <c r="AY1478"/>
  <c r="AY1480"/>
  <c r="AY1482"/>
  <c r="AY1484"/>
  <c r="AY1486"/>
  <c r="AY1488"/>
  <c r="AY1490"/>
  <c r="AY1492"/>
  <c r="AY1494"/>
  <c r="AY1496"/>
  <c r="AY1498"/>
  <c r="AY1500"/>
  <c r="AY1502"/>
  <c r="AY1477"/>
  <c r="AY1483"/>
  <c r="AY1487"/>
  <c r="AY1491"/>
  <c r="AY1495"/>
  <c r="AY1499"/>
  <c r="AY1501"/>
  <c r="AX3"/>
  <c r="AX5"/>
  <c r="AX7"/>
  <c r="AX9"/>
  <c r="AX11"/>
  <c r="AX13"/>
  <c r="AX15"/>
  <c r="AX17"/>
  <c r="AX19"/>
  <c r="AX21"/>
  <c r="AX23"/>
  <c r="AX25"/>
  <c r="AX27"/>
  <c r="AX29"/>
  <c r="AX31"/>
  <c r="AX33"/>
  <c r="AX35"/>
  <c r="AX37"/>
  <c r="AX39"/>
  <c r="AX41"/>
  <c r="AX43"/>
  <c r="AX45"/>
  <c r="AX47"/>
  <c r="AX49"/>
  <c r="AX51"/>
  <c r="AX53"/>
  <c r="AX55"/>
  <c r="AX57"/>
  <c r="AX59"/>
  <c r="AX61"/>
  <c r="AX63"/>
  <c r="AX65"/>
  <c r="AX67"/>
  <c r="AX69"/>
  <c r="AX71"/>
  <c r="AX73"/>
  <c r="AX75"/>
  <c r="AX77"/>
  <c r="AX79"/>
  <c r="AX81"/>
  <c r="AX83"/>
  <c r="AX85"/>
  <c r="AX87"/>
  <c r="AX89"/>
  <c r="AX91"/>
  <c r="AX93"/>
  <c r="AX95"/>
  <c r="AX97"/>
  <c r="AX99"/>
  <c r="AX101"/>
  <c r="AX103"/>
  <c r="AX105"/>
  <c r="AX107"/>
  <c r="AX109"/>
  <c r="AX111"/>
  <c r="AX113"/>
  <c r="AX115"/>
  <c r="AX117"/>
  <c r="AX119"/>
  <c r="AX121"/>
  <c r="AX123"/>
  <c r="AX125"/>
  <c r="AX127"/>
  <c r="AX129"/>
  <c r="AX131"/>
  <c r="AX133"/>
  <c r="AX135"/>
  <c r="AX137"/>
  <c r="AX139"/>
  <c r="AX141"/>
  <c r="AX143"/>
  <c r="AX145"/>
  <c r="AX147"/>
  <c r="AX149"/>
  <c r="AX151"/>
  <c r="AX153"/>
  <c r="AX155"/>
  <c r="AX157"/>
  <c r="AX159"/>
  <c r="AX161"/>
  <c r="AX163"/>
  <c r="AX165"/>
  <c r="AX167"/>
  <c r="AX169"/>
  <c r="AX171"/>
  <c r="AX173"/>
  <c r="AX175"/>
  <c r="AX177"/>
  <c r="AX179"/>
  <c r="AX181"/>
  <c r="AX183"/>
  <c r="AX185"/>
  <c r="AX187"/>
  <c r="AX189"/>
  <c r="AX191"/>
  <c r="AX193"/>
  <c r="AX195"/>
  <c r="AX197"/>
  <c r="AX199"/>
  <c r="AX201"/>
  <c r="AX203"/>
  <c r="AX205"/>
  <c r="AX207"/>
  <c r="AX209"/>
  <c r="AX211"/>
  <c r="AX213"/>
  <c r="AX215"/>
  <c r="AX217"/>
  <c r="AX219"/>
  <c r="AX221"/>
  <c r="AX223"/>
  <c r="AX225"/>
  <c r="AX227"/>
  <c r="AX229"/>
  <c r="AX231"/>
  <c r="AX233"/>
  <c r="AX235"/>
  <c r="AX237"/>
  <c r="AX239"/>
  <c r="AX241"/>
  <c r="AX243"/>
  <c r="AX245"/>
  <c r="AX247"/>
  <c r="AX249"/>
  <c r="AX251"/>
  <c r="AX253"/>
  <c r="AX255"/>
  <c r="AX257"/>
  <c r="AX259"/>
  <c r="AX261"/>
  <c r="AX263"/>
  <c r="AX265"/>
  <c r="AX267"/>
  <c r="AX269"/>
  <c r="AX271"/>
  <c r="AX273"/>
  <c r="AX275"/>
  <c r="AX277"/>
  <c r="AX279"/>
  <c r="AX281"/>
  <c r="AX283"/>
  <c r="AX285"/>
  <c r="AX287"/>
  <c r="AX289"/>
  <c r="AX291"/>
  <c r="AX293"/>
  <c r="AX295"/>
  <c r="AX297"/>
  <c r="AX299"/>
  <c r="AX301"/>
  <c r="AX303"/>
  <c r="AX305"/>
  <c r="AX307"/>
  <c r="AX309"/>
  <c r="AX311"/>
  <c r="AX313"/>
  <c r="AX315"/>
  <c r="AX317"/>
  <c r="AX319"/>
  <c r="AX321"/>
  <c r="AX323"/>
  <c r="AX325"/>
  <c r="AX327"/>
  <c r="AX329"/>
  <c r="AX331"/>
  <c r="AX333"/>
  <c r="AX335"/>
  <c r="AX337"/>
  <c r="AX339"/>
  <c r="AX341"/>
  <c r="AX343"/>
  <c r="AX345"/>
  <c r="AX347"/>
  <c r="AX349"/>
  <c r="AX351"/>
  <c r="AX353"/>
  <c r="AX355"/>
  <c r="AX357"/>
  <c r="AX359"/>
  <c r="AX361"/>
  <c r="AX363"/>
  <c r="AX365"/>
  <c r="AX367"/>
  <c r="AX369"/>
  <c r="AX371"/>
  <c r="AX373"/>
  <c r="AX375"/>
  <c r="AX377"/>
  <c r="AX379"/>
  <c r="AX381"/>
  <c r="AX383"/>
  <c r="AX385"/>
  <c r="AX387"/>
  <c r="AX389"/>
  <c r="AX391"/>
  <c r="AX393"/>
  <c r="AX395"/>
  <c r="AX397"/>
  <c r="AX399"/>
  <c r="AX401"/>
  <c r="AX403"/>
  <c r="AX405"/>
  <c r="AX407"/>
  <c r="AX409"/>
  <c r="AX411"/>
  <c r="AX413"/>
  <c r="AX415"/>
  <c r="AX417"/>
  <c r="AX419"/>
  <c r="AX421"/>
  <c r="AX423"/>
  <c r="AX425"/>
  <c r="AX427"/>
  <c r="AX429"/>
  <c r="AX431"/>
  <c r="AX433"/>
  <c r="AX435"/>
  <c r="AX437"/>
  <c r="AX439"/>
  <c r="AX441"/>
  <c r="AX443"/>
  <c r="AX445"/>
  <c r="AX447"/>
  <c r="AX449"/>
  <c r="AX451"/>
  <c r="AX453"/>
  <c r="AX455"/>
  <c r="AX457"/>
  <c r="AX459"/>
  <c r="AX461"/>
  <c r="AX463"/>
  <c r="AX465"/>
  <c r="AX467"/>
  <c r="AX469"/>
  <c r="AX471"/>
  <c r="AX473"/>
  <c r="AX475"/>
  <c r="AX477"/>
  <c r="AX479"/>
  <c r="AX481"/>
  <c r="AX483"/>
  <c r="AX485"/>
  <c r="AX487"/>
  <c r="AX489"/>
  <c r="AX491"/>
  <c r="AX493"/>
  <c r="AX495"/>
  <c r="AX497"/>
  <c r="AX499"/>
  <c r="AX501"/>
  <c r="AX503"/>
  <c r="AX505"/>
  <c r="AX507"/>
  <c r="AX509"/>
  <c r="AX511"/>
  <c r="AX513"/>
  <c r="AX4"/>
  <c r="AX6"/>
  <c r="AX8"/>
  <c r="AX10"/>
  <c r="AX12"/>
  <c r="AX14"/>
  <c r="AX16"/>
  <c r="AX18"/>
  <c r="AX20"/>
  <c r="AX22"/>
  <c r="AX24"/>
  <c r="AX26"/>
  <c r="AX28"/>
  <c r="AX30"/>
  <c r="AX32"/>
  <c r="AX34"/>
  <c r="AX36"/>
  <c r="AX38"/>
  <c r="AX40"/>
  <c r="AX42"/>
  <c r="AX44"/>
  <c r="AX46"/>
  <c r="AX48"/>
  <c r="AX50"/>
  <c r="AX52"/>
  <c r="AX54"/>
  <c r="AX56"/>
  <c r="AX58"/>
  <c r="AX60"/>
  <c r="AX62"/>
  <c r="AX64"/>
  <c r="AX66"/>
  <c r="AX68"/>
  <c r="AX70"/>
  <c r="AX72"/>
  <c r="AX74"/>
  <c r="AX76"/>
  <c r="AX78"/>
  <c r="AX80"/>
  <c r="AX82"/>
  <c r="AX84"/>
  <c r="AX86"/>
  <c r="AX88"/>
  <c r="AX90"/>
  <c r="AX92"/>
  <c r="AX94"/>
  <c r="AX96"/>
  <c r="AX98"/>
  <c r="AX100"/>
  <c r="AX102"/>
  <c r="AX104"/>
  <c r="AX106"/>
  <c r="AX108"/>
  <c r="AX110"/>
  <c r="AX112"/>
  <c r="AX114"/>
  <c r="AX116"/>
  <c r="AX118"/>
  <c r="AX120"/>
  <c r="AX122"/>
  <c r="AX124"/>
  <c r="AX126"/>
  <c r="AX128"/>
  <c r="AX130"/>
  <c r="AX132"/>
  <c r="AX134"/>
  <c r="AX136"/>
  <c r="AX138"/>
  <c r="AX140"/>
  <c r="AX142"/>
  <c r="AX144"/>
  <c r="AX146"/>
  <c r="AX148"/>
  <c r="AX150"/>
  <c r="AX152"/>
  <c r="AX154"/>
  <c r="AX156"/>
  <c r="AX158"/>
  <c r="AX160"/>
  <c r="AX162"/>
  <c r="AX164"/>
  <c r="AX166"/>
  <c r="AX168"/>
  <c r="AX170"/>
  <c r="AX172"/>
  <c r="AX174"/>
  <c r="AX176"/>
  <c r="AX178"/>
  <c r="AX180"/>
  <c r="AX182"/>
  <c r="AX184"/>
  <c r="AX186"/>
  <c r="AX188"/>
  <c r="AX190"/>
  <c r="AX192"/>
  <c r="AX194"/>
  <c r="AX196"/>
  <c r="AX198"/>
  <c r="AX200"/>
  <c r="AX202"/>
  <c r="AX204"/>
  <c r="AX206"/>
  <c r="AX208"/>
  <c r="AX210"/>
  <c r="AX212"/>
  <c r="AX214"/>
  <c r="AX216"/>
  <c r="AX218"/>
  <c r="AX220"/>
  <c r="AX222"/>
  <c r="AX224"/>
  <c r="AX226"/>
  <c r="AX228"/>
  <c r="AX230"/>
  <c r="AX232"/>
  <c r="AX234"/>
  <c r="AX236"/>
  <c r="AX238"/>
  <c r="AX240"/>
  <c r="AX242"/>
  <c r="AX244"/>
  <c r="AX246"/>
  <c r="AX248"/>
  <c r="AX250"/>
  <c r="AX252"/>
  <c r="AX254"/>
  <c r="AX256"/>
  <c r="AX258"/>
  <c r="AX260"/>
  <c r="AX262"/>
  <c r="AX264"/>
  <c r="AX266"/>
  <c r="AX268"/>
  <c r="AX270"/>
  <c r="AX272"/>
  <c r="AX274"/>
  <c r="AX276"/>
  <c r="AX278"/>
  <c r="AX280"/>
  <c r="AX282"/>
  <c r="AX284"/>
  <c r="AX286"/>
  <c r="AX288"/>
  <c r="AX290"/>
  <c r="AX292"/>
  <c r="AX294"/>
  <c r="AX296"/>
  <c r="AX298"/>
  <c r="AX300"/>
  <c r="AX302"/>
  <c r="AX304"/>
  <c r="AX306"/>
  <c r="AX308"/>
  <c r="AX310"/>
  <c r="AX312"/>
  <c r="AX314"/>
  <c r="AX316"/>
  <c r="AX318"/>
  <c r="AX320"/>
  <c r="AX322"/>
  <c r="AX324"/>
  <c r="AX328"/>
  <c r="AX332"/>
  <c r="AX336"/>
  <c r="AX340"/>
  <c r="AX344"/>
  <c r="AX348"/>
  <c r="AX352"/>
  <c r="AX356"/>
  <c r="AX360"/>
  <c r="AX364"/>
  <c r="AX368"/>
  <c r="AX372"/>
  <c r="AX376"/>
  <c r="AX380"/>
  <c r="AX384"/>
  <c r="AX388"/>
  <c r="AX392"/>
  <c r="AX396"/>
  <c r="AX400"/>
  <c r="AX404"/>
  <c r="AX408"/>
  <c r="AX412"/>
  <c r="AX416"/>
  <c r="AX420"/>
  <c r="AX424"/>
  <c r="AX428"/>
  <c r="AX432"/>
  <c r="AX436"/>
  <c r="AX440"/>
  <c r="AX444"/>
  <c r="AX448"/>
  <c r="AX452"/>
  <c r="AX456"/>
  <c r="AX460"/>
  <c r="AX464"/>
  <c r="AX468"/>
  <c r="AX472"/>
  <c r="AX476"/>
  <c r="AX480"/>
  <c r="AX484"/>
  <c r="AX488"/>
  <c r="AX492"/>
  <c r="AX496"/>
  <c r="AX500"/>
  <c r="AX504"/>
  <c r="AX508"/>
  <c r="AX512"/>
  <c r="AX515"/>
  <c r="AX517"/>
  <c r="AX519"/>
  <c r="AX521"/>
  <c r="AX523"/>
  <c r="AX525"/>
  <c r="AX527"/>
  <c r="AX529"/>
  <c r="AX531"/>
  <c r="AX533"/>
  <c r="AX535"/>
  <c r="AX537"/>
  <c r="AX539"/>
  <c r="AX541"/>
  <c r="AX543"/>
  <c r="AX545"/>
  <c r="AX547"/>
  <c r="AX549"/>
  <c r="AX551"/>
  <c r="AX553"/>
  <c r="AX555"/>
  <c r="AX557"/>
  <c r="AX559"/>
  <c r="AX561"/>
  <c r="AX563"/>
  <c r="AX565"/>
  <c r="AX567"/>
  <c r="AX569"/>
  <c r="AX571"/>
  <c r="AX573"/>
  <c r="AX575"/>
  <c r="AX577"/>
  <c r="AX579"/>
  <c r="AX581"/>
  <c r="AX583"/>
  <c r="AX585"/>
  <c r="AX587"/>
  <c r="AX589"/>
  <c r="AX591"/>
  <c r="AX593"/>
  <c r="AX595"/>
  <c r="AX597"/>
  <c r="AX599"/>
  <c r="AX601"/>
  <c r="AX603"/>
  <c r="AX605"/>
  <c r="AX607"/>
  <c r="AX609"/>
  <c r="AX611"/>
  <c r="AX613"/>
  <c r="AX615"/>
  <c r="AX617"/>
  <c r="AX619"/>
  <c r="AX621"/>
  <c r="AX623"/>
  <c r="AX625"/>
  <c r="AX627"/>
  <c r="AX629"/>
  <c r="AX631"/>
  <c r="AX633"/>
  <c r="AX635"/>
  <c r="AX637"/>
  <c r="AX639"/>
  <c r="AX641"/>
  <c r="AX643"/>
  <c r="AX645"/>
  <c r="AX647"/>
  <c r="AX649"/>
  <c r="AX651"/>
  <c r="AX653"/>
  <c r="AX655"/>
  <c r="AX657"/>
  <c r="AX659"/>
  <c r="AX661"/>
  <c r="AX663"/>
  <c r="AX665"/>
  <c r="AX667"/>
  <c r="AX669"/>
  <c r="AX671"/>
  <c r="AX673"/>
  <c r="AX675"/>
  <c r="AX677"/>
  <c r="AX679"/>
  <c r="AX681"/>
  <c r="AX683"/>
  <c r="AX685"/>
  <c r="AX687"/>
  <c r="AX689"/>
  <c r="AX691"/>
  <c r="AX693"/>
  <c r="AX695"/>
  <c r="AX697"/>
  <c r="AX699"/>
  <c r="AX701"/>
  <c r="AX703"/>
  <c r="AX705"/>
  <c r="AX707"/>
  <c r="AX709"/>
  <c r="AX711"/>
  <c r="AX713"/>
  <c r="AX715"/>
  <c r="AX717"/>
  <c r="AX719"/>
  <c r="AX721"/>
  <c r="AX723"/>
  <c r="AX725"/>
  <c r="AX727"/>
  <c r="AX729"/>
  <c r="AX731"/>
  <c r="AX733"/>
  <c r="AX735"/>
  <c r="AX737"/>
  <c r="AX739"/>
  <c r="AX741"/>
  <c r="AX743"/>
  <c r="AX745"/>
  <c r="AX747"/>
  <c r="AX749"/>
  <c r="AX751"/>
  <c r="AX753"/>
  <c r="AX755"/>
  <c r="AX757"/>
  <c r="AX759"/>
  <c r="AX761"/>
  <c r="AX763"/>
  <c r="AX765"/>
  <c r="AX767"/>
  <c r="AX769"/>
  <c r="AX771"/>
  <c r="AX773"/>
  <c r="AX775"/>
  <c r="AX777"/>
  <c r="AX779"/>
  <c r="AX781"/>
  <c r="AX783"/>
  <c r="AX785"/>
  <c r="AX787"/>
  <c r="AX789"/>
  <c r="AX791"/>
  <c r="AX793"/>
  <c r="AX795"/>
  <c r="AX797"/>
  <c r="AX799"/>
  <c r="AX801"/>
  <c r="AX803"/>
  <c r="AX805"/>
  <c r="AX807"/>
  <c r="AX809"/>
  <c r="AX811"/>
  <c r="AX813"/>
  <c r="AX815"/>
  <c r="AX817"/>
  <c r="AX819"/>
  <c r="AX821"/>
  <c r="AX823"/>
  <c r="AX825"/>
  <c r="AX827"/>
  <c r="AX829"/>
  <c r="AX831"/>
  <c r="AX833"/>
  <c r="AX835"/>
  <c r="AX837"/>
  <c r="AX839"/>
  <c r="AX841"/>
  <c r="AX843"/>
  <c r="AX845"/>
  <c r="AX847"/>
  <c r="AX849"/>
  <c r="AX851"/>
  <c r="AX853"/>
  <c r="AX855"/>
  <c r="AX857"/>
  <c r="AX859"/>
  <c r="AX861"/>
  <c r="AX863"/>
  <c r="AX865"/>
  <c r="AX867"/>
  <c r="AX869"/>
  <c r="AX871"/>
  <c r="AX873"/>
  <c r="AX875"/>
  <c r="AX877"/>
  <c r="AX879"/>
  <c r="AX881"/>
  <c r="AX883"/>
  <c r="AX885"/>
  <c r="AX887"/>
  <c r="AX889"/>
  <c r="AX891"/>
  <c r="AX893"/>
  <c r="AX895"/>
  <c r="AX897"/>
  <c r="AX899"/>
  <c r="AX901"/>
  <c r="AX903"/>
  <c r="AX905"/>
  <c r="AX907"/>
  <c r="AX909"/>
  <c r="AX911"/>
  <c r="AX913"/>
  <c r="AX915"/>
  <c r="AX917"/>
  <c r="AX919"/>
  <c r="AX921"/>
  <c r="AX923"/>
  <c r="AX925"/>
  <c r="AX927"/>
  <c r="AX929"/>
  <c r="AX931"/>
  <c r="AX933"/>
  <c r="AX326"/>
  <c r="AX330"/>
  <c r="AX334"/>
  <c r="AX338"/>
  <c r="AX342"/>
  <c r="AX346"/>
  <c r="AX350"/>
  <c r="AX354"/>
  <c r="AX358"/>
  <c r="AX362"/>
  <c r="AX366"/>
  <c r="AX370"/>
  <c r="AX374"/>
  <c r="AX378"/>
  <c r="AX382"/>
  <c r="AX386"/>
  <c r="AX390"/>
  <c r="AX394"/>
  <c r="AX398"/>
  <c r="AX402"/>
  <c r="AX406"/>
  <c r="AX410"/>
  <c r="AX414"/>
  <c r="AX418"/>
  <c r="AX422"/>
  <c r="AX426"/>
  <c r="AX430"/>
  <c r="AX434"/>
  <c r="AX438"/>
  <c r="AX442"/>
  <c r="AX446"/>
  <c r="AX450"/>
  <c r="AX454"/>
  <c r="AX458"/>
  <c r="AX462"/>
  <c r="AX466"/>
  <c r="AX470"/>
  <c r="AX474"/>
  <c r="AX478"/>
  <c r="AX482"/>
  <c r="AX486"/>
  <c r="AX490"/>
  <c r="AX494"/>
  <c r="AX498"/>
  <c r="AX502"/>
  <c r="AX506"/>
  <c r="AX510"/>
  <c r="AX514"/>
  <c r="AX516"/>
  <c r="AX518"/>
  <c r="AX520"/>
  <c r="AX522"/>
  <c r="AX524"/>
  <c r="AX526"/>
  <c r="AX528"/>
  <c r="AX530"/>
  <c r="AX532"/>
  <c r="AX534"/>
  <c r="AX536"/>
  <c r="AX538"/>
  <c r="AX540"/>
  <c r="AX542"/>
  <c r="AX544"/>
  <c r="AX546"/>
  <c r="AX548"/>
  <c r="AX550"/>
  <c r="AX552"/>
  <c r="AX554"/>
  <c r="AX556"/>
  <c r="AX558"/>
  <c r="AX560"/>
  <c r="AX562"/>
  <c r="AX564"/>
  <c r="AX566"/>
  <c r="AX568"/>
  <c r="AX570"/>
  <c r="AX572"/>
  <c r="AX574"/>
  <c r="AX576"/>
  <c r="AX578"/>
  <c r="AX580"/>
  <c r="AX582"/>
  <c r="AX584"/>
  <c r="AX586"/>
  <c r="AX588"/>
  <c r="AX590"/>
  <c r="AX592"/>
  <c r="AX594"/>
  <c r="AX596"/>
  <c r="AX598"/>
  <c r="AX600"/>
  <c r="AX602"/>
  <c r="AX604"/>
  <c r="AX606"/>
  <c r="AX608"/>
  <c r="AX610"/>
  <c r="AX612"/>
  <c r="AX614"/>
  <c r="AX616"/>
  <c r="AX618"/>
  <c r="AX620"/>
  <c r="AX622"/>
  <c r="AX624"/>
  <c r="AX626"/>
  <c r="AX628"/>
  <c r="AX630"/>
  <c r="AX632"/>
  <c r="AX634"/>
  <c r="AX636"/>
  <c r="AX638"/>
  <c r="AX640"/>
  <c r="AX642"/>
  <c r="AX644"/>
  <c r="AX646"/>
  <c r="AX648"/>
  <c r="AX650"/>
  <c r="AX652"/>
  <c r="AX654"/>
  <c r="AX656"/>
  <c r="AX658"/>
  <c r="AX660"/>
  <c r="AX662"/>
  <c r="AX664"/>
  <c r="AX666"/>
  <c r="AX668"/>
  <c r="AX670"/>
  <c r="AX672"/>
  <c r="AX674"/>
  <c r="AX676"/>
  <c r="AX678"/>
  <c r="AX680"/>
  <c r="AX682"/>
  <c r="AX684"/>
  <c r="AX686"/>
  <c r="AX688"/>
  <c r="AX690"/>
  <c r="AX692"/>
  <c r="AX694"/>
  <c r="AX696"/>
  <c r="AX698"/>
  <c r="AX700"/>
  <c r="AX702"/>
  <c r="AX704"/>
  <c r="AX706"/>
  <c r="AX708"/>
  <c r="AX710"/>
  <c r="AX712"/>
  <c r="AX714"/>
  <c r="AX716"/>
  <c r="AX718"/>
  <c r="AX720"/>
  <c r="AX722"/>
  <c r="AX724"/>
  <c r="AX726"/>
  <c r="AX728"/>
  <c r="AX730"/>
  <c r="AX732"/>
  <c r="AX734"/>
  <c r="AX736"/>
  <c r="AX738"/>
  <c r="AX740"/>
  <c r="AX742"/>
  <c r="AX744"/>
  <c r="AX746"/>
  <c r="AX748"/>
  <c r="AX750"/>
  <c r="AX752"/>
  <c r="AX754"/>
  <c r="AX756"/>
  <c r="AX758"/>
  <c r="AX760"/>
  <c r="AX762"/>
  <c r="AX764"/>
  <c r="AX766"/>
  <c r="AX768"/>
  <c r="AX770"/>
  <c r="AX772"/>
  <c r="AX774"/>
  <c r="AX776"/>
  <c r="AX778"/>
  <c r="AX780"/>
  <c r="AX782"/>
  <c r="AX784"/>
  <c r="AX786"/>
  <c r="AX788"/>
  <c r="AX790"/>
  <c r="AX792"/>
  <c r="AX794"/>
  <c r="AX796"/>
  <c r="AX798"/>
  <c r="AX800"/>
  <c r="AX802"/>
  <c r="AX804"/>
  <c r="AX806"/>
  <c r="AX808"/>
  <c r="AX810"/>
  <c r="AX812"/>
  <c r="AX814"/>
  <c r="AX816"/>
  <c r="AX818"/>
  <c r="AX820"/>
  <c r="AX822"/>
  <c r="AX824"/>
  <c r="AX826"/>
  <c r="AX828"/>
  <c r="AX830"/>
  <c r="AX832"/>
  <c r="AX834"/>
  <c r="AX836"/>
  <c r="AX838"/>
  <c r="AX840"/>
  <c r="AX842"/>
  <c r="AX844"/>
  <c r="AX846"/>
  <c r="AX848"/>
  <c r="AX850"/>
  <c r="AX852"/>
  <c r="AX854"/>
  <c r="AX856"/>
  <c r="AX858"/>
  <c r="AX860"/>
  <c r="AX862"/>
  <c r="AX864"/>
  <c r="AX866"/>
  <c r="AX868"/>
  <c r="AX870"/>
  <c r="AX872"/>
  <c r="AX874"/>
  <c r="AX876"/>
  <c r="AX878"/>
  <c r="AX880"/>
  <c r="AX882"/>
  <c r="AX884"/>
  <c r="AX886"/>
  <c r="AX888"/>
  <c r="AX890"/>
  <c r="AX892"/>
  <c r="AX894"/>
  <c r="AX896"/>
  <c r="AX898"/>
  <c r="AX900"/>
  <c r="AX902"/>
  <c r="AX904"/>
  <c r="AX906"/>
  <c r="AX908"/>
  <c r="AX910"/>
  <c r="AX912"/>
  <c r="AX914"/>
  <c r="AX916"/>
  <c r="AX918"/>
  <c r="AX920"/>
  <c r="AX922"/>
  <c r="AX924"/>
  <c r="AX926"/>
  <c r="AX928"/>
  <c r="AX930"/>
  <c r="AX934"/>
  <c r="AX936"/>
  <c r="AX938"/>
  <c r="AX940"/>
  <c r="AX942"/>
  <c r="AX944"/>
  <c r="AX946"/>
  <c r="AX948"/>
  <c r="AX950"/>
  <c r="AX952"/>
  <c r="AX954"/>
  <c r="AX956"/>
  <c r="AX958"/>
  <c r="AX960"/>
  <c r="AX962"/>
  <c r="AX964"/>
  <c r="AX966"/>
  <c r="AX968"/>
  <c r="AX970"/>
  <c r="AX972"/>
  <c r="AX974"/>
  <c r="AX976"/>
  <c r="AX978"/>
  <c r="AX980"/>
  <c r="AX982"/>
  <c r="AX984"/>
  <c r="AX986"/>
  <c r="AX988"/>
  <c r="AX990"/>
  <c r="AX992"/>
  <c r="AX994"/>
  <c r="AX996"/>
  <c r="AX998"/>
  <c r="AX1000"/>
  <c r="AX1002"/>
  <c r="AX1004"/>
  <c r="AX1006"/>
  <c r="AX1008"/>
  <c r="AX1010"/>
  <c r="AX1012"/>
  <c r="AX1014"/>
  <c r="AX1016"/>
  <c r="AX1018"/>
  <c r="AX1020"/>
  <c r="AX1022"/>
  <c r="AX1024"/>
  <c r="AX1026"/>
  <c r="AX1028"/>
  <c r="AX1030"/>
  <c r="AX1032"/>
  <c r="AX1034"/>
  <c r="AX1036"/>
  <c r="AX1038"/>
  <c r="AX1040"/>
  <c r="AX1042"/>
  <c r="AX1044"/>
  <c r="AX1046"/>
  <c r="AX1048"/>
  <c r="AX1050"/>
  <c r="AX1052"/>
  <c r="AX1054"/>
  <c r="AX1056"/>
  <c r="AX1058"/>
  <c r="AX1060"/>
  <c r="AX1062"/>
  <c r="AX1064"/>
  <c r="AX1066"/>
  <c r="AX1068"/>
  <c r="AX1070"/>
  <c r="AX1072"/>
  <c r="AX1074"/>
  <c r="AX1076"/>
  <c r="AX1078"/>
  <c r="AX1080"/>
  <c r="AX1082"/>
  <c r="AX1084"/>
  <c r="AX1086"/>
  <c r="AX1088"/>
  <c r="AX1090"/>
  <c r="AX1092"/>
  <c r="AX1094"/>
  <c r="AX1096"/>
  <c r="AX1098"/>
  <c r="AX1100"/>
  <c r="AX1102"/>
  <c r="AX1104"/>
  <c r="AX1106"/>
  <c r="AX1108"/>
  <c r="AX1110"/>
  <c r="AX1112"/>
  <c r="AX1114"/>
  <c r="AX1116"/>
  <c r="AX1118"/>
  <c r="AX1120"/>
  <c r="AX1122"/>
  <c r="AX1124"/>
  <c r="AX1126"/>
  <c r="AX1128"/>
  <c r="AX1130"/>
  <c r="AX1132"/>
  <c r="AX1134"/>
  <c r="AX1136"/>
  <c r="AX1138"/>
  <c r="AX1140"/>
  <c r="AX1142"/>
  <c r="AX1144"/>
  <c r="AX1146"/>
  <c r="AX1148"/>
  <c r="AX1150"/>
  <c r="AX1152"/>
  <c r="AX1154"/>
  <c r="AX1156"/>
  <c r="AX1158"/>
  <c r="AX1160"/>
  <c r="AX1162"/>
  <c r="AX1164"/>
  <c r="AX1166"/>
  <c r="AX1168"/>
  <c r="AX1170"/>
  <c r="AX1172"/>
  <c r="AX1174"/>
  <c r="AX1176"/>
  <c r="AX1178"/>
  <c r="AX1180"/>
  <c r="AX1182"/>
  <c r="AX1184"/>
  <c r="AX1186"/>
  <c r="AX1188"/>
  <c r="AX1190"/>
  <c r="AX1192"/>
  <c r="AX1194"/>
  <c r="AX1196"/>
  <c r="AX1198"/>
  <c r="AX1200"/>
  <c r="AX1202"/>
  <c r="AX1204"/>
  <c r="AX1206"/>
  <c r="AX1208"/>
  <c r="AX1210"/>
  <c r="AX1212"/>
  <c r="AX1214"/>
  <c r="AX1216"/>
  <c r="AX1218"/>
  <c r="AX1220"/>
  <c r="AX1222"/>
  <c r="AX1224"/>
  <c r="AX1226"/>
  <c r="AX1228"/>
  <c r="AX1230"/>
  <c r="AX1232"/>
  <c r="AX1234"/>
  <c r="AX1236"/>
  <c r="AX1238"/>
  <c r="AX1240"/>
  <c r="AX1242"/>
  <c r="AX1244"/>
  <c r="AX1246"/>
  <c r="AX1248"/>
  <c r="AX1250"/>
  <c r="AX1252"/>
  <c r="AX1254"/>
  <c r="AX1256"/>
  <c r="AX1258"/>
  <c r="AX1260"/>
  <c r="AX1262"/>
  <c r="AX1264"/>
  <c r="AX1266"/>
  <c r="AX1268"/>
  <c r="AX1270"/>
  <c r="AX1272"/>
  <c r="AX1274"/>
  <c r="AX1276"/>
  <c r="AX1278"/>
  <c r="AX1280"/>
  <c r="AX1282"/>
  <c r="AX1284"/>
  <c r="AX1286"/>
  <c r="AX1288"/>
  <c r="AX1290"/>
  <c r="AX1292"/>
  <c r="AX1294"/>
  <c r="AX1296"/>
  <c r="AX1298"/>
  <c r="AX1300"/>
  <c r="AX1302"/>
  <c r="AX1304"/>
  <c r="AX1306"/>
  <c r="AX1308"/>
  <c r="AX1310"/>
  <c r="AX1312"/>
  <c r="AX1314"/>
  <c r="AX1316"/>
  <c r="AX1318"/>
  <c r="AX1320"/>
  <c r="AX1322"/>
  <c r="AX1324"/>
  <c r="AX1326"/>
  <c r="AX1328"/>
  <c r="AX1330"/>
  <c r="AX1332"/>
  <c r="AX1334"/>
  <c r="AX1336"/>
  <c r="AX1338"/>
  <c r="AX1340"/>
  <c r="AX1342"/>
  <c r="AX1344"/>
  <c r="AX1346"/>
  <c r="AX1348"/>
  <c r="AX1350"/>
  <c r="AX1352"/>
  <c r="AX1354"/>
  <c r="AX1356"/>
  <c r="AX1358"/>
  <c r="AX1360"/>
  <c r="AX1362"/>
  <c r="AX1364"/>
  <c r="AX1366"/>
  <c r="AX1368"/>
  <c r="AX1370"/>
  <c r="AX1372"/>
  <c r="AX1374"/>
  <c r="AX1376"/>
  <c r="AX1378"/>
  <c r="AX1380"/>
  <c r="AX1382"/>
  <c r="AX1384"/>
  <c r="AX1386"/>
  <c r="AX1388"/>
  <c r="AX1390"/>
  <c r="AX1392"/>
  <c r="AX1394"/>
  <c r="AX1396"/>
  <c r="AX1398"/>
  <c r="AX1400"/>
  <c r="AX1402"/>
  <c r="AX1404"/>
  <c r="AX1406"/>
  <c r="AX1408"/>
  <c r="AX1410"/>
  <c r="AX1412"/>
  <c r="AX1414"/>
  <c r="AX1416"/>
  <c r="AX1418"/>
  <c r="AX1420"/>
  <c r="AX1422"/>
  <c r="AX1424"/>
  <c r="AX1426"/>
  <c r="AX1428"/>
  <c r="AX1430"/>
  <c r="AX1432"/>
  <c r="AX1434"/>
  <c r="AX1436"/>
  <c r="AX1438"/>
  <c r="AX1440"/>
  <c r="AX1442"/>
  <c r="AX1444"/>
  <c r="AX1446"/>
  <c r="AX1448"/>
  <c r="AX1450"/>
  <c r="AX1452"/>
  <c r="AX1454"/>
  <c r="AX1456"/>
  <c r="AX1458"/>
  <c r="AX1460"/>
  <c r="AX1462"/>
  <c r="AX1464"/>
  <c r="AX1466"/>
  <c r="AX1468"/>
  <c r="AX1470"/>
  <c r="AX1472"/>
  <c r="AX1474"/>
  <c r="AX1476"/>
  <c r="AX1478"/>
  <c r="AX1480"/>
  <c r="AX1482"/>
  <c r="AX1484"/>
  <c r="AX1486"/>
  <c r="AX1488"/>
  <c r="AX1490"/>
  <c r="AX1492"/>
  <c r="AX1494"/>
  <c r="AX1496"/>
  <c r="AX1498"/>
  <c r="AX1500"/>
  <c r="AX1502"/>
  <c r="AX1495"/>
  <c r="AX1499"/>
  <c r="AX932"/>
  <c r="AX935"/>
  <c r="AX937"/>
  <c r="AX939"/>
  <c r="AX941"/>
  <c r="AX943"/>
  <c r="AX945"/>
  <c r="AX947"/>
  <c r="AX949"/>
  <c r="AX951"/>
  <c r="AX953"/>
  <c r="AX955"/>
  <c r="AX957"/>
  <c r="AX959"/>
  <c r="AX961"/>
  <c r="AX963"/>
  <c r="AX965"/>
  <c r="AX967"/>
  <c r="AX969"/>
  <c r="AX971"/>
  <c r="AX973"/>
  <c r="AX975"/>
  <c r="AX977"/>
  <c r="AX979"/>
  <c r="AX981"/>
  <c r="AX983"/>
  <c r="AX985"/>
  <c r="AX987"/>
  <c r="AX989"/>
  <c r="AX991"/>
  <c r="AX993"/>
  <c r="AX995"/>
  <c r="AX997"/>
  <c r="AX999"/>
  <c r="AX1001"/>
  <c r="AX1003"/>
  <c r="AX1005"/>
  <c r="AX1007"/>
  <c r="AX1009"/>
  <c r="AX1011"/>
  <c r="AX1013"/>
  <c r="AX1015"/>
  <c r="AX1017"/>
  <c r="AX1019"/>
  <c r="AX1021"/>
  <c r="AX1023"/>
  <c r="AX1025"/>
  <c r="AX1027"/>
  <c r="AX1029"/>
  <c r="AX1031"/>
  <c r="AX1033"/>
  <c r="AX1035"/>
  <c r="AX1037"/>
  <c r="AX1039"/>
  <c r="AX1041"/>
  <c r="AX1043"/>
  <c r="AX1045"/>
  <c r="AX1047"/>
  <c r="AX1049"/>
  <c r="AX1051"/>
  <c r="AX1053"/>
  <c r="AX1055"/>
  <c r="AX1057"/>
  <c r="AX1059"/>
  <c r="AX1061"/>
  <c r="AX1063"/>
  <c r="AX1065"/>
  <c r="AX1067"/>
  <c r="AX1069"/>
  <c r="AX1071"/>
  <c r="AX1073"/>
  <c r="AX1075"/>
  <c r="AX1077"/>
  <c r="AX1079"/>
  <c r="AX1081"/>
  <c r="AX1083"/>
  <c r="AX1085"/>
  <c r="AX1087"/>
  <c r="AX1089"/>
  <c r="AX1091"/>
  <c r="AX1093"/>
  <c r="AX1095"/>
  <c r="AX1097"/>
  <c r="AX1099"/>
  <c r="AX1101"/>
  <c r="AX1103"/>
  <c r="AX1105"/>
  <c r="AX1107"/>
  <c r="AX1109"/>
  <c r="AX1111"/>
  <c r="AX1113"/>
  <c r="AX1115"/>
  <c r="AX1117"/>
  <c r="AX1119"/>
  <c r="AX1121"/>
  <c r="AX1123"/>
  <c r="AX1125"/>
  <c r="AX1127"/>
  <c r="AX1129"/>
  <c r="AX1131"/>
  <c r="AX1133"/>
  <c r="AX1135"/>
  <c r="AX1137"/>
  <c r="AX1139"/>
  <c r="AX1141"/>
  <c r="AX1143"/>
  <c r="AX1145"/>
  <c r="AX1147"/>
  <c r="AX1149"/>
  <c r="AX1151"/>
  <c r="AX1153"/>
  <c r="AX1155"/>
  <c r="AX1157"/>
  <c r="AX1159"/>
  <c r="AX1161"/>
  <c r="AX1163"/>
  <c r="AX1165"/>
  <c r="AX1167"/>
  <c r="AX1169"/>
  <c r="AX1171"/>
  <c r="AX1173"/>
  <c r="AX1175"/>
  <c r="AX1177"/>
  <c r="AX1179"/>
  <c r="AX1181"/>
  <c r="AX1183"/>
  <c r="AX1185"/>
  <c r="AX1187"/>
  <c r="AX1189"/>
  <c r="AX1191"/>
  <c r="AX1193"/>
  <c r="AX1195"/>
  <c r="AX1197"/>
  <c r="AX1199"/>
  <c r="AX1201"/>
  <c r="AX1203"/>
  <c r="AX1205"/>
  <c r="AX1207"/>
  <c r="AX1209"/>
  <c r="AX1211"/>
  <c r="AX1213"/>
  <c r="AX1215"/>
  <c r="AX1217"/>
  <c r="AX1219"/>
  <c r="AX1221"/>
  <c r="AX1223"/>
  <c r="AX1225"/>
  <c r="AX1227"/>
  <c r="AX1229"/>
  <c r="AX1231"/>
  <c r="AX1233"/>
  <c r="AX1235"/>
  <c r="AX1237"/>
  <c r="AX1239"/>
  <c r="AX1241"/>
  <c r="AX1243"/>
  <c r="AX1245"/>
  <c r="AX1247"/>
  <c r="AX1249"/>
  <c r="AX1251"/>
  <c r="AX1253"/>
  <c r="AX1255"/>
  <c r="AX1257"/>
  <c r="AX1259"/>
  <c r="AX1261"/>
  <c r="AX1263"/>
  <c r="AX1265"/>
  <c r="AX1267"/>
  <c r="AX1269"/>
  <c r="AX1271"/>
  <c r="AX1273"/>
  <c r="AX1275"/>
  <c r="AX1277"/>
  <c r="AX1279"/>
  <c r="AX1281"/>
  <c r="AX1283"/>
  <c r="AX1285"/>
  <c r="AX1287"/>
  <c r="AX1289"/>
  <c r="AX1291"/>
  <c r="AX1293"/>
  <c r="AX1295"/>
  <c r="AX1297"/>
  <c r="AX1299"/>
  <c r="AX1301"/>
  <c r="AX1303"/>
  <c r="AX1305"/>
  <c r="AX1307"/>
  <c r="AX1309"/>
  <c r="AX1311"/>
  <c r="AX1313"/>
  <c r="AX1315"/>
  <c r="AX1317"/>
  <c r="AX1319"/>
  <c r="AX1321"/>
  <c r="AX1323"/>
  <c r="AX1325"/>
  <c r="AX1327"/>
  <c r="AX1329"/>
  <c r="AX1331"/>
  <c r="AX1333"/>
  <c r="AX1335"/>
  <c r="AX1337"/>
  <c r="AX1339"/>
  <c r="AX1341"/>
  <c r="AX1343"/>
  <c r="AX1345"/>
  <c r="AX1347"/>
  <c r="AX1349"/>
  <c r="AX1351"/>
  <c r="AX1353"/>
  <c r="AX1355"/>
  <c r="AX1357"/>
  <c r="AX1359"/>
  <c r="AX1361"/>
  <c r="AX1363"/>
  <c r="AX1365"/>
  <c r="AX1367"/>
  <c r="AX1369"/>
  <c r="AX1371"/>
  <c r="AX1373"/>
  <c r="AX1375"/>
  <c r="AX1377"/>
  <c r="AX1379"/>
  <c r="AX1381"/>
  <c r="AX1383"/>
  <c r="AX1385"/>
  <c r="AX1387"/>
  <c r="AX1389"/>
  <c r="AX1391"/>
  <c r="AX1393"/>
  <c r="AX1395"/>
  <c r="AX1397"/>
  <c r="AX1399"/>
  <c r="AX1401"/>
  <c r="AX1403"/>
  <c r="AX1405"/>
  <c r="AX1407"/>
  <c r="AX1409"/>
  <c r="AX1411"/>
  <c r="AX1413"/>
  <c r="AX1415"/>
  <c r="AX1417"/>
  <c r="AX1419"/>
  <c r="AX1421"/>
  <c r="AX1423"/>
  <c r="AX1425"/>
  <c r="AX1427"/>
  <c r="AX1429"/>
  <c r="AX1431"/>
  <c r="AX1433"/>
  <c r="AX1435"/>
  <c r="AX1437"/>
  <c r="AX1439"/>
  <c r="AX1441"/>
  <c r="AX1443"/>
  <c r="AX1445"/>
  <c r="AX1447"/>
  <c r="AX1449"/>
  <c r="AX1451"/>
  <c r="AX1453"/>
  <c r="AX1455"/>
  <c r="AX1457"/>
  <c r="AX1459"/>
  <c r="AX1461"/>
  <c r="AX1463"/>
  <c r="AX1465"/>
  <c r="AX1467"/>
  <c r="AX1469"/>
  <c r="AX1471"/>
  <c r="AX1473"/>
  <c r="AX1475"/>
  <c r="AX1477"/>
  <c r="AX1479"/>
  <c r="AX1481"/>
  <c r="AX1483"/>
  <c r="AX1485"/>
  <c r="AX1487"/>
  <c r="AX1489"/>
  <c r="AX1491"/>
  <c r="AX1493"/>
  <c r="AX1497"/>
  <c r="AX1501"/>
  <c r="AW3"/>
  <c r="AW5"/>
  <c r="AW7"/>
  <c r="AW9"/>
  <c r="AW11"/>
  <c r="AW13"/>
  <c r="AW15"/>
  <c r="AW17"/>
  <c r="AW19"/>
  <c r="AW21"/>
  <c r="AW23"/>
  <c r="AW25"/>
  <c r="AW27"/>
  <c r="AW29"/>
  <c r="AW31"/>
  <c r="AW33"/>
  <c r="AW35"/>
  <c r="AW37"/>
  <c r="AW39"/>
  <c r="AW41"/>
  <c r="AW43"/>
  <c r="AW45"/>
  <c r="AW47"/>
  <c r="AW49"/>
  <c r="AW51"/>
  <c r="AW53"/>
  <c r="AW55"/>
  <c r="AW57"/>
  <c r="AW59"/>
  <c r="AW61"/>
  <c r="AW63"/>
  <c r="AW65"/>
  <c r="AW67"/>
  <c r="AW69"/>
  <c r="AW71"/>
  <c r="AW73"/>
  <c r="AW75"/>
  <c r="AW77"/>
  <c r="AW79"/>
  <c r="AW81"/>
  <c r="AW83"/>
  <c r="AW85"/>
  <c r="AW87"/>
  <c r="AW89"/>
  <c r="AW91"/>
  <c r="AW93"/>
  <c r="AW95"/>
  <c r="AW97"/>
  <c r="AW99"/>
  <c r="AW101"/>
  <c r="AW103"/>
  <c r="AW105"/>
  <c r="AW107"/>
  <c r="AW109"/>
  <c r="AW111"/>
  <c r="AW113"/>
  <c r="AW115"/>
  <c r="AW117"/>
  <c r="AW119"/>
  <c r="AW121"/>
  <c r="AW123"/>
  <c r="AW125"/>
  <c r="AW127"/>
  <c r="AW129"/>
  <c r="AW131"/>
  <c r="AW133"/>
  <c r="AW135"/>
  <c r="AW137"/>
  <c r="AW139"/>
  <c r="AW141"/>
  <c r="AW143"/>
  <c r="AW145"/>
  <c r="AW147"/>
  <c r="AW149"/>
  <c r="AW151"/>
  <c r="AW153"/>
  <c r="AW155"/>
  <c r="AW157"/>
  <c r="AW159"/>
  <c r="AW161"/>
  <c r="AW163"/>
  <c r="AW165"/>
  <c r="AW167"/>
  <c r="AW169"/>
  <c r="AW171"/>
  <c r="AW173"/>
  <c r="AW175"/>
  <c r="AW177"/>
  <c r="AW179"/>
  <c r="AW181"/>
  <c r="AW183"/>
  <c r="AW185"/>
  <c r="AW187"/>
  <c r="AW189"/>
  <c r="AW191"/>
  <c r="AW193"/>
  <c r="AW195"/>
  <c r="AW197"/>
  <c r="AW199"/>
  <c r="AW201"/>
  <c r="AW203"/>
  <c r="AW205"/>
  <c r="AW207"/>
  <c r="AW209"/>
  <c r="AW211"/>
  <c r="AW213"/>
  <c r="AW215"/>
  <c r="AW217"/>
  <c r="AW219"/>
  <c r="AW221"/>
  <c r="AW223"/>
  <c r="AW225"/>
  <c r="AW227"/>
  <c r="AW229"/>
  <c r="AW231"/>
  <c r="AW233"/>
  <c r="AW235"/>
  <c r="AW237"/>
  <c r="AW239"/>
  <c r="AW241"/>
  <c r="AW243"/>
  <c r="AW245"/>
  <c r="AW247"/>
  <c r="AW249"/>
  <c r="AW251"/>
  <c r="AW253"/>
  <c r="AW255"/>
  <c r="AW257"/>
  <c r="AW259"/>
  <c r="AW261"/>
  <c r="AW263"/>
  <c r="AW265"/>
  <c r="AW267"/>
  <c r="AW269"/>
  <c r="AW271"/>
  <c r="AW273"/>
  <c r="AW275"/>
  <c r="AW277"/>
  <c r="AW279"/>
  <c r="AW281"/>
  <c r="AW283"/>
  <c r="AW285"/>
  <c r="AW287"/>
  <c r="AW289"/>
  <c r="AW291"/>
  <c r="AW293"/>
  <c r="AW295"/>
  <c r="AW297"/>
  <c r="AW299"/>
  <c r="AW301"/>
  <c r="AW303"/>
  <c r="AW305"/>
  <c r="AW307"/>
  <c r="AW309"/>
  <c r="AW311"/>
  <c r="AW313"/>
  <c r="AW315"/>
  <c r="AW317"/>
  <c r="AW319"/>
  <c r="AW321"/>
  <c r="AW323"/>
  <c r="AW325"/>
  <c r="AW327"/>
  <c r="AW329"/>
  <c r="AW331"/>
  <c r="AW333"/>
  <c r="AW335"/>
  <c r="AW337"/>
  <c r="AW339"/>
  <c r="AW341"/>
  <c r="AW343"/>
  <c r="AW345"/>
  <c r="AW347"/>
  <c r="AW349"/>
  <c r="AW351"/>
  <c r="AW353"/>
  <c r="AW355"/>
  <c r="AW357"/>
  <c r="AW359"/>
  <c r="AW361"/>
  <c r="AW363"/>
  <c r="AW365"/>
  <c r="AW367"/>
  <c r="AW369"/>
  <c r="AW371"/>
  <c r="AW373"/>
  <c r="AW375"/>
  <c r="AW377"/>
  <c r="AW379"/>
  <c r="AW381"/>
  <c r="AW383"/>
  <c r="AW385"/>
  <c r="AW387"/>
  <c r="AW389"/>
  <c r="AW391"/>
  <c r="AW393"/>
  <c r="AW395"/>
  <c r="AW397"/>
  <c r="AW399"/>
  <c r="AW401"/>
  <c r="AW403"/>
  <c r="AW405"/>
  <c r="AW407"/>
  <c r="AW409"/>
  <c r="AW411"/>
  <c r="AW413"/>
  <c r="AW415"/>
  <c r="AW417"/>
  <c r="AW419"/>
  <c r="AW421"/>
  <c r="AW423"/>
  <c r="AW425"/>
  <c r="AW427"/>
  <c r="AW429"/>
  <c r="AW431"/>
  <c r="AW433"/>
  <c r="AW435"/>
  <c r="AW437"/>
  <c r="AW439"/>
  <c r="AW441"/>
  <c r="AW443"/>
  <c r="AW445"/>
  <c r="AW447"/>
  <c r="AW449"/>
  <c r="AW451"/>
  <c r="AW453"/>
  <c r="AW455"/>
  <c r="AW457"/>
  <c r="AW459"/>
  <c r="AW461"/>
  <c r="AW463"/>
  <c r="AW465"/>
  <c r="AW467"/>
  <c r="AW469"/>
  <c r="AW471"/>
  <c r="AW473"/>
  <c r="AW475"/>
  <c r="AW477"/>
  <c r="AW479"/>
  <c r="AW481"/>
  <c r="AW483"/>
  <c r="AW485"/>
  <c r="AW487"/>
  <c r="AW489"/>
  <c r="AW491"/>
  <c r="AW493"/>
  <c r="AW495"/>
  <c r="AW497"/>
  <c r="AW499"/>
  <c r="AW501"/>
  <c r="AW503"/>
  <c r="AW505"/>
  <c r="AW507"/>
  <c r="AW509"/>
  <c r="AW511"/>
  <c r="AW513"/>
  <c r="AW4"/>
  <c r="AW6"/>
  <c r="AW8"/>
  <c r="AW10"/>
  <c r="AW12"/>
  <c r="AW14"/>
  <c r="AW16"/>
  <c r="AW18"/>
  <c r="AW20"/>
  <c r="AW22"/>
  <c r="AW24"/>
  <c r="AW26"/>
  <c r="AW28"/>
  <c r="AW30"/>
  <c r="AW32"/>
  <c r="AW34"/>
  <c r="AW36"/>
  <c r="AW38"/>
  <c r="AW40"/>
  <c r="AW42"/>
  <c r="AW44"/>
  <c r="AW46"/>
  <c r="AW48"/>
  <c r="AW50"/>
  <c r="AW52"/>
  <c r="AW54"/>
  <c r="AW56"/>
  <c r="AW58"/>
  <c r="AW60"/>
  <c r="AW62"/>
  <c r="AW64"/>
  <c r="AW66"/>
  <c r="AW68"/>
  <c r="AW70"/>
  <c r="AW72"/>
  <c r="AW74"/>
  <c r="AW76"/>
  <c r="AW78"/>
  <c r="AW80"/>
  <c r="AW82"/>
  <c r="AW84"/>
  <c r="AW86"/>
  <c r="AW88"/>
  <c r="AW90"/>
  <c r="AW92"/>
  <c r="AW94"/>
  <c r="AW96"/>
  <c r="AW98"/>
  <c r="AW100"/>
  <c r="AW102"/>
  <c r="AW104"/>
  <c r="AW106"/>
  <c r="AW108"/>
  <c r="AW110"/>
  <c r="AW112"/>
  <c r="AW114"/>
  <c r="AW116"/>
  <c r="AW118"/>
  <c r="AW120"/>
  <c r="AW122"/>
  <c r="AW124"/>
  <c r="AW126"/>
  <c r="AW128"/>
  <c r="AW130"/>
  <c r="AW132"/>
  <c r="AW134"/>
  <c r="AW136"/>
  <c r="AW138"/>
  <c r="AW140"/>
  <c r="AW142"/>
  <c r="AW144"/>
  <c r="AW146"/>
  <c r="AW148"/>
  <c r="AW150"/>
  <c r="AW152"/>
  <c r="AW154"/>
  <c r="AW156"/>
  <c r="AW158"/>
  <c r="AW160"/>
  <c r="AW162"/>
  <c r="AW164"/>
  <c r="AW166"/>
  <c r="AW168"/>
  <c r="AW170"/>
  <c r="AW172"/>
  <c r="AW174"/>
  <c r="AW176"/>
  <c r="AW178"/>
  <c r="AW180"/>
  <c r="AW182"/>
  <c r="AW184"/>
  <c r="AW186"/>
  <c r="AW188"/>
  <c r="AW190"/>
  <c r="AW192"/>
  <c r="AW194"/>
  <c r="AW196"/>
  <c r="AW198"/>
  <c r="AW200"/>
  <c r="AW202"/>
  <c r="AW204"/>
  <c r="AW206"/>
  <c r="AW208"/>
  <c r="AW210"/>
  <c r="AW212"/>
  <c r="AW214"/>
  <c r="AW216"/>
  <c r="AW218"/>
  <c r="AW220"/>
  <c r="AW222"/>
  <c r="AW224"/>
  <c r="AW226"/>
  <c r="AW228"/>
  <c r="AW230"/>
  <c r="AW232"/>
  <c r="AW234"/>
  <c r="AW236"/>
  <c r="AW238"/>
  <c r="AW240"/>
  <c r="AW242"/>
  <c r="AW244"/>
  <c r="AW246"/>
  <c r="AW248"/>
  <c r="AW250"/>
  <c r="AW252"/>
  <c r="AW254"/>
  <c r="AW256"/>
  <c r="AW258"/>
  <c r="AW260"/>
  <c r="AW262"/>
  <c r="AW264"/>
  <c r="AW266"/>
  <c r="AW268"/>
  <c r="AW270"/>
  <c r="AW272"/>
  <c r="AW274"/>
  <c r="AW276"/>
  <c r="AW278"/>
  <c r="AW280"/>
  <c r="AW282"/>
  <c r="AW284"/>
  <c r="AW286"/>
  <c r="AW288"/>
  <c r="AW290"/>
  <c r="AW292"/>
  <c r="AW294"/>
  <c r="AW296"/>
  <c r="AW298"/>
  <c r="AW300"/>
  <c r="AW302"/>
  <c r="AW304"/>
  <c r="AW306"/>
  <c r="AW308"/>
  <c r="AW310"/>
  <c r="AW312"/>
  <c r="AW314"/>
  <c r="AW316"/>
  <c r="AW318"/>
  <c r="AW320"/>
  <c r="AW322"/>
  <c r="AW324"/>
  <c r="AW326"/>
  <c r="AW328"/>
  <c r="AW330"/>
  <c r="AW332"/>
  <c r="AW334"/>
  <c r="AW336"/>
  <c r="AW338"/>
  <c r="AW340"/>
  <c r="AW342"/>
  <c r="AW344"/>
  <c r="AW346"/>
  <c r="AW348"/>
  <c r="AW350"/>
  <c r="AW352"/>
  <c r="AW354"/>
  <c r="AW356"/>
  <c r="AW358"/>
  <c r="AW360"/>
  <c r="AW362"/>
  <c r="AW364"/>
  <c r="AW366"/>
  <c r="AW368"/>
  <c r="AW370"/>
  <c r="AW372"/>
  <c r="AW374"/>
  <c r="AW376"/>
  <c r="AW380"/>
  <c r="AW384"/>
  <c r="AW388"/>
  <c r="AW392"/>
  <c r="AW396"/>
  <c r="AW400"/>
  <c r="AW404"/>
  <c r="AW408"/>
  <c r="AW412"/>
  <c r="AW416"/>
  <c r="AW420"/>
  <c r="AW424"/>
  <c r="AW428"/>
  <c r="AW432"/>
  <c r="AW436"/>
  <c r="AW440"/>
  <c r="AW444"/>
  <c r="AW448"/>
  <c r="AW452"/>
  <c r="AW456"/>
  <c r="AW460"/>
  <c r="AW464"/>
  <c r="AW468"/>
  <c r="AW472"/>
  <c r="AW476"/>
  <c r="AW480"/>
  <c r="AW484"/>
  <c r="AW488"/>
  <c r="AW492"/>
  <c r="AW496"/>
  <c r="AW500"/>
  <c r="AW504"/>
  <c r="AW508"/>
  <c r="AW512"/>
  <c r="AW515"/>
  <c r="AW517"/>
  <c r="AW519"/>
  <c r="AW521"/>
  <c r="AW523"/>
  <c r="AW525"/>
  <c r="AW527"/>
  <c r="AW529"/>
  <c r="AW531"/>
  <c r="AW533"/>
  <c r="AW535"/>
  <c r="AW537"/>
  <c r="AW539"/>
  <c r="AW541"/>
  <c r="AW543"/>
  <c r="AW545"/>
  <c r="AW547"/>
  <c r="AW549"/>
  <c r="AW551"/>
  <c r="AW553"/>
  <c r="AW555"/>
  <c r="AW557"/>
  <c r="AW559"/>
  <c r="AW561"/>
  <c r="AW563"/>
  <c r="AW565"/>
  <c r="AW567"/>
  <c r="AW569"/>
  <c r="AW571"/>
  <c r="AW573"/>
  <c r="AW575"/>
  <c r="AW577"/>
  <c r="AW579"/>
  <c r="AW581"/>
  <c r="AW583"/>
  <c r="AW585"/>
  <c r="AW587"/>
  <c r="AW589"/>
  <c r="AW591"/>
  <c r="AW593"/>
  <c r="AW595"/>
  <c r="AW597"/>
  <c r="AW599"/>
  <c r="AW601"/>
  <c r="AW603"/>
  <c r="AW605"/>
  <c r="AW607"/>
  <c r="AW609"/>
  <c r="AW611"/>
  <c r="AW613"/>
  <c r="AW615"/>
  <c r="AW617"/>
  <c r="AW619"/>
  <c r="AW621"/>
  <c r="AW623"/>
  <c r="AW625"/>
  <c r="AW627"/>
  <c r="AW629"/>
  <c r="AW631"/>
  <c r="AW633"/>
  <c r="AW635"/>
  <c r="AW637"/>
  <c r="AW639"/>
  <c r="AW641"/>
  <c r="AW643"/>
  <c r="AW645"/>
  <c r="AW647"/>
  <c r="AW649"/>
  <c r="AW651"/>
  <c r="AW653"/>
  <c r="AW655"/>
  <c r="AW657"/>
  <c r="AW659"/>
  <c r="AW661"/>
  <c r="AW663"/>
  <c r="AW665"/>
  <c r="AW667"/>
  <c r="AW669"/>
  <c r="AW671"/>
  <c r="AW673"/>
  <c r="AW675"/>
  <c r="AW677"/>
  <c r="AW679"/>
  <c r="AW681"/>
  <c r="AW683"/>
  <c r="AW685"/>
  <c r="AW687"/>
  <c r="AW689"/>
  <c r="AW691"/>
  <c r="AW693"/>
  <c r="AW695"/>
  <c r="AW697"/>
  <c r="AW699"/>
  <c r="AW701"/>
  <c r="AW703"/>
  <c r="AW705"/>
  <c r="AW707"/>
  <c r="AW709"/>
  <c r="AW711"/>
  <c r="AW713"/>
  <c r="AW715"/>
  <c r="AW717"/>
  <c r="AW719"/>
  <c r="AW721"/>
  <c r="AW723"/>
  <c r="AW725"/>
  <c r="AW727"/>
  <c r="AW729"/>
  <c r="AW731"/>
  <c r="AW733"/>
  <c r="AW735"/>
  <c r="AW737"/>
  <c r="AW739"/>
  <c r="AW741"/>
  <c r="AW743"/>
  <c r="AW745"/>
  <c r="AW747"/>
  <c r="AW749"/>
  <c r="AW751"/>
  <c r="AW753"/>
  <c r="AW755"/>
  <c r="AW757"/>
  <c r="AW759"/>
  <c r="AW761"/>
  <c r="AW763"/>
  <c r="AW765"/>
  <c r="AW767"/>
  <c r="AW769"/>
  <c r="AW771"/>
  <c r="AW773"/>
  <c r="AW775"/>
  <c r="AW777"/>
  <c r="AW779"/>
  <c r="AW781"/>
  <c r="AW783"/>
  <c r="AW785"/>
  <c r="AW787"/>
  <c r="AW789"/>
  <c r="AW791"/>
  <c r="AW793"/>
  <c r="AW795"/>
  <c r="AW797"/>
  <c r="AW799"/>
  <c r="AW801"/>
  <c r="AW803"/>
  <c r="AW805"/>
  <c r="AW807"/>
  <c r="AW809"/>
  <c r="AW811"/>
  <c r="AW813"/>
  <c r="AW815"/>
  <c r="AW817"/>
  <c r="AW819"/>
  <c r="AW821"/>
  <c r="AW823"/>
  <c r="AW825"/>
  <c r="AW827"/>
  <c r="AW829"/>
  <c r="AW831"/>
  <c r="AW833"/>
  <c r="AW835"/>
  <c r="AW837"/>
  <c r="AW839"/>
  <c r="AW841"/>
  <c r="AW843"/>
  <c r="AW845"/>
  <c r="AW847"/>
  <c r="AW849"/>
  <c r="AW851"/>
  <c r="AW853"/>
  <c r="AW855"/>
  <c r="AW857"/>
  <c r="AW859"/>
  <c r="AW861"/>
  <c r="AW863"/>
  <c r="AW865"/>
  <c r="AW867"/>
  <c r="AW869"/>
  <c r="AW871"/>
  <c r="AW873"/>
  <c r="AW875"/>
  <c r="AW877"/>
  <c r="AW879"/>
  <c r="AW881"/>
  <c r="AW883"/>
  <c r="AW885"/>
  <c r="AW887"/>
  <c r="AW889"/>
  <c r="AW891"/>
  <c r="AW893"/>
  <c r="AW895"/>
  <c r="AW897"/>
  <c r="AW899"/>
  <c r="AW901"/>
  <c r="AW903"/>
  <c r="AW905"/>
  <c r="AW907"/>
  <c r="AW909"/>
  <c r="AW911"/>
  <c r="AW913"/>
  <c r="AW915"/>
  <c r="AW917"/>
  <c r="AW919"/>
  <c r="AW921"/>
  <c r="AW923"/>
  <c r="AW925"/>
  <c r="AW927"/>
  <c r="AW929"/>
  <c r="AW931"/>
  <c r="AW378"/>
  <c r="AW382"/>
  <c r="AW386"/>
  <c r="AW390"/>
  <c r="AW394"/>
  <c r="AW398"/>
  <c r="AW402"/>
  <c r="AW406"/>
  <c r="AW410"/>
  <c r="AW414"/>
  <c r="AW418"/>
  <c r="AW422"/>
  <c r="AW426"/>
  <c r="AW430"/>
  <c r="AW434"/>
  <c r="AW438"/>
  <c r="AW442"/>
  <c r="AW446"/>
  <c r="AW450"/>
  <c r="AW454"/>
  <c r="AW458"/>
  <c r="AW462"/>
  <c r="AW466"/>
  <c r="AW470"/>
  <c r="AW474"/>
  <c r="AW478"/>
  <c r="AW482"/>
  <c r="AW486"/>
  <c r="AW490"/>
  <c r="AW494"/>
  <c r="AW498"/>
  <c r="AW502"/>
  <c r="AW506"/>
  <c r="AW510"/>
  <c r="AW514"/>
  <c r="AW516"/>
  <c r="AW518"/>
  <c r="AW520"/>
  <c r="AW522"/>
  <c r="AW524"/>
  <c r="AW526"/>
  <c r="AW528"/>
  <c r="AW530"/>
  <c r="AW532"/>
  <c r="AW534"/>
  <c r="AW536"/>
  <c r="AW538"/>
  <c r="AW540"/>
  <c r="AW542"/>
  <c r="AW544"/>
  <c r="AW546"/>
  <c r="AW548"/>
  <c r="AW550"/>
  <c r="AW552"/>
  <c r="AW554"/>
  <c r="AW556"/>
  <c r="AW558"/>
  <c r="AW560"/>
  <c r="AW562"/>
  <c r="AW564"/>
  <c r="AW566"/>
  <c r="AW568"/>
  <c r="AW570"/>
  <c r="AW572"/>
  <c r="AW574"/>
  <c r="AW576"/>
  <c r="AW578"/>
  <c r="AW580"/>
  <c r="AW582"/>
  <c r="AW584"/>
  <c r="AW586"/>
  <c r="AW588"/>
  <c r="AW590"/>
  <c r="AW592"/>
  <c r="AW594"/>
  <c r="AW596"/>
  <c r="AW598"/>
  <c r="AW600"/>
  <c r="AW602"/>
  <c r="AW604"/>
  <c r="AW606"/>
  <c r="AW608"/>
  <c r="AW610"/>
  <c r="AW612"/>
  <c r="AW614"/>
  <c r="AW616"/>
  <c r="AW618"/>
  <c r="AW620"/>
  <c r="AW622"/>
  <c r="AW624"/>
  <c r="AW626"/>
  <c r="AW628"/>
  <c r="AW630"/>
  <c r="AW632"/>
  <c r="AW634"/>
  <c r="AW636"/>
  <c r="AW638"/>
  <c r="AW640"/>
  <c r="AW642"/>
  <c r="AW644"/>
  <c r="AW646"/>
  <c r="AW648"/>
  <c r="AW650"/>
  <c r="AW652"/>
  <c r="AW654"/>
  <c r="AW656"/>
  <c r="AW658"/>
  <c r="AW660"/>
  <c r="AW662"/>
  <c r="AW664"/>
  <c r="AW666"/>
  <c r="AW668"/>
  <c r="AW670"/>
  <c r="AW672"/>
  <c r="AW674"/>
  <c r="AW676"/>
  <c r="AW678"/>
  <c r="AW680"/>
  <c r="AW682"/>
  <c r="AW684"/>
  <c r="AW686"/>
  <c r="AW688"/>
  <c r="AW690"/>
  <c r="AW692"/>
  <c r="AW694"/>
  <c r="AW696"/>
  <c r="AW698"/>
  <c r="AW700"/>
  <c r="AW702"/>
  <c r="AW704"/>
  <c r="AW706"/>
  <c r="AW708"/>
  <c r="AW710"/>
  <c r="AW712"/>
  <c r="AW714"/>
  <c r="AW716"/>
  <c r="AW718"/>
  <c r="AW720"/>
  <c r="AW722"/>
  <c r="AW724"/>
  <c r="AW726"/>
  <c r="AW728"/>
  <c r="AW730"/>
  <c r="AW732"/>
  <c r="AW734"/>
  <c r="AW736"/>
  <c r="AW738"/>
  <c r="AW740"/>
  <c r="AW742"/>
  <c r="AW744"/>
  <c r="AW746"/>
  <c r="AW748"/>
  <c r="AW750"/>
  <c r="AW752"/>
  <c r="AW754"/>
  <c r="AW756"/>
  <c r="AW758"/>
  <c r="AW760"/>
  <c r="AW762"/>
  <c r="AW764"/>
  <c r="AW766"/>
  <c r="AW768"/>
  <c r="AW770"/>
  <c r="AW772"/>
  <c r="AW774"/>
  <c r="AW776"/>
  <c r="AW778"/>
  <c r="AW780"/>
  <c r="AW782"/>
  <c r="AW784"/>
  <c r="AW786"/>
  <c r="AW788"/>
  <c r="AW790"/>
  <c r="AW792"/>
  <c r="AW794"/>
  <c r="AW796"/>
  <c r="AW798"/>
  <c r="AW800"/>
  <c r="AW802"/>
  <c r="AW804"/>
  <c r="AW806"/>
  <c r="AW808"/>
  <c r="AW810"/>
  <c r="AW812"/>
  <c r="AW814"/>
  <c r="AW816"/>
  <c r="AW818"/>
  <c r="AW820"/>
  <c r="AW822"/>
  <c r="AW824"/>
  <c r="AW826"/>
  <c r="AW828"/>
  <c r="AW830"/>
  <c r="AW832"/>
  <c r="AW834"/>
  <c r="AW836"/>
  <c r="AW838"/>
  <c r="AW840"/>
  <c r="AW842"/>
  <c r="AW844"/>
  <c r="AW846"/>
  <c r="AW848"/>
  <c r="AW850"/>
  <c r="AW852"/>
  <c r="AW854"/>
  <c r="AW856"/>
  <c r="AW858"/>
  <c r="AW860"/>
  <c r="AW862"/>
  <c r="AW864"/>
  <c r="AW866"/>
  <c r="AW868"/>
  <c r="AW870"/>
  <c r="AW872"/>
  <c r="AW874"/>
  <c r="AW876"/>
  <c r="AW878"/>
  <c r="AW880"/>
  <c r="AW882"/>
  <c r="AW884"/>
  <c r="AW886"/>
  <c r="AW888"/>
  <c r="AW890"/>
  <c r="AW892"/>
  <c r="AW894"/>
  <c r="AW896"/>
  <c r="AW898"/>
  <c r="AW900"/>
  <c r="AW902"/>
  <c r="AW904"/>
  <c r="AW906"/>
  <c r="AW908"/>
  <c r="AW910"/>
  <c r="AW912"/>
  <c r="AW914"/>
  <c r="AW916"/>
  <c r="AW918"/>
  <c r="AW920"/>
  <c r="AW922"/>
  <c r="AW924"/>
  <c r="AW926"/>
  <c r="AW928"/>
  <c r="AW930"/>
  <c r="AW932"/>
  <c r="AW934"/>
  <c r="AW936"/>
  <c r="AW938"/>
  <c r="AW940"/>
  <c r="AW942"/>
  <c r="AW944"/>
  <c r="AW946"/>
  <c r="AW948"/>
  <c r="AW950"/>
  <c r="AW952"/>
  <c r="AW954"/>
  <c r="AW956"/>
  <c r="AW935"/>
  <c r="AW939"/>
  <c r="AW943"/>
  <c r="AW947"/>
  <c r="AW951"/>
  <c r="AW955"/>
  <c r="AW958"/>
  <c r="AW960"/>
  <c r="AW962"/>
  <c r="AW964"/>
  <c r="AW966"/>
  <c r="AW968"/>
  <c r="AW970"/>
  <c r="AW972"/>
  <c r="AW974"/>
  <c r="AW976"/>
  <c r="AW978"/>
  <c r="AW980"/>
  <c r="AW982"/>
  <c r="AW984"/>
  <c r="AW986"/>
  <c r="AW988"/>
  <c r="AW990"/>
  <c r="AW992"/>
  <c r="AW994"/>
  <c r="AW996"/>
  <c r="AW998"/>
  <c r="AW1000"/>
  <c r="AW1002"/>
  <c r="AW1004"/>
  <c r="AW1006"/>
  <c r="AW1008"/>
  <c r="AW1010"/>
  <c r="AW1012"/>
  <c r="AW1014"/>
  <c r="AW1016"/>
  <c r="AW1018"/>
  <c r="AW1020"/>
  <c r="AW1022"/>
  <c r="AW1024"/>
  <c r="AW1026"/>
  <c r="AW1028"/>
  <c r="AW1030"/>
  <c r="AW1032"/>
  <c r="AW1034"/>
  <c r="AW1036"/>
  <c r="AW1038"/>
  <c r="AW1040"/>
  <c r="AW1042"/>
  <c r="AW1044"/>
  <c r="AW1046"/>
  <c r="AW1048"/>
  <c r="AW1050"/>
  <c r="AW1052"/>
  <c r="AW1054"/>
  <c r="AW1056"/>
  <c r="AW1058"/>
  <c r="AW1060"/>
  <c r="AW1062"/>
  <c r="AW1064"/>
  <c r="AW1066"/>
  <c r="AW1068"/>
  <c r="AW1070"/>
  <c r="AW1072"/>
  <c r="AW1074"/>
  <c r="AW1076"/>
  <c r="AW1078"/>
  <c r="AW1080"/>
  <c r="AW1082"/>
  <c r="AW1084"/>
  <c r="AW1086"/>
  <c r="AW1088"/>
  <c r="AW1090"/>
  <c r="AW1092"/>
  <c r="AW1094"/>
  <c r="AW1096"/>
  <c r="AW1098"/>
  <c r="AW1100"/>
  <c r="AW1102"/>
  <c r="AW1104"/>
  <c r="AW1106"/>
  <c r="AW1108"/>
  <c r="AW1110"/>
  <c r="AW1112"/>
  <c r="AW1114"/>
  <c r="AW1116"/>
  <c r="AW1118"/>
  <c r="AW1120"/>
  <c r="AW1122"/>
  <c r="AW1124"/>
  <c r="AW1126"/>
  <c r="AW1128"/>
  <c r="AW1130"/>
  <c r="AW1132"/>
  <c r="AW1134"/>
  <c r="AW1136"/>
  <c r="AW1138"/>
  <c r="AW1140"/>
  <c r="AW1142"/>
  <c r="AW1144"/>
  <c r="AW1146"/>
  <c r="AW1148"/>
  <c r="AW1150"/>
  <c r="AW1152"/>
  <c r="AW1154"/>
  <c r="AW1156"/>
  <c r="AW1158"/>
  <c r="AW1160"/>
  <c r="AW1162"/>
  <c r="AW1164"/>
  <c r="AW1166"/>
  <c r="AW1168"/>
  <c r="AW1170"/>
  <c r="AW1172"/>
  <c r="AW1174"/>
  <c r="AW1176"/>
  <c r="AW1178"/>
  <c r="AW1180"/>
  <c r="AW1182"/>
  <c r="AW1184"/>
  <c r="AW1186"/>
  <c r="AW1188"/>
  <c r="AW1190"/>
  <c r="AW1192"/>
  <c r="AW1194"/>
  <c r="AW1196"/>
  <c r="AW1198"/>
  <c r="AW1200"/>
  <c r="AW1202"/>
  <c r="AW1204"/>
  <c r="AW1206"/>
  <c r="AW1208"/>
  <c r="AW1210"/>
  <c r="AW1212"/>
  <c r="AW1214"/>
  <c r="AW1216"/>
  <c r="AW1218"/>
  <c r="AW1220"/>
  <c r="AW1222"/>
  <c r="AW1224"/>
  <c r="AW1226"/>
  <c r="AW1228"/>
  <c r="AW1230"/>
  <c r="AW1232"/>
  <c r="AW1234"/>
  <c r="AW1236"/>
  <c r="AW1238"/>
  <c r="AW1240"/>
  <c r="AW1242"/>
  <c r="AW1244"/>
  <c r="AW1246"/>
  <c r="AW1248"/>
  <c r="AW1250"/>
  <c r="AW1252"/>
  <c r="AW1254"/>
  <c r="AW1256"/>
  <c r="AW1258"/>
  <c r="AW1260"/>
  <c r="AW1262"/>
  <c r="AW1264"/>
  <c r="AW1266"/>
  <c r="AW1268"/>
  <c r="AW1270"/>
  <c r="AW1272"/>
  <c r="AW1274"/>
  <c r="AW1276"/>
  <c r="AW1278"/>
  <c r="AW1280"/>
  <c r="AW1282"/>
  <c r="AW1284"/>
  <c r="AW1286"/>
  <c r="AW1288"/>
  <c r="AW1290"/>
  <c r="AW1292"/>
  <c r="AW1294"/>
  <c r="AW1296"/>
  <c r="AW1298"/>
  <c r="AW1300"/>
  <c r="AW1302"/>
  <c r="AW1304"/>
  <c r="AW1306"/>
  <c r="AW1308"/>
  <c r="AW1310"/>
  <c r="AW1312"/>
  <c r="AW1314"/>
  <c r="AW1316"/>
  <c r="AW1318"/>
  <c r="AW1320"/>
  <c r="AW1322"/>
  <c r="AW1324"/>
  <c r="AW1326"/>
  <c r="AW1328"/>
  <c r="AW1330"/>
  <c r="AW1332"/>
  <c r="AW1334"/>
  <c r="AW1336"/>
  <c r="AW1338"/>
  <c r="AW1340"/>
  <c r="AW1342"/>
  <c r="AW1344"/>
  <c r="AW1346"/>
  <c r="AW1348"/>
  <c r="AW1350"/>
  <c r="AW1352"/>
  <c r="AW1354"/>
  <c r="AW1356"/>
  <c r="AW1358"/>
  <c r="AW1360"/>
  <c r="AW1362"/>
  <c r="AW1364"/>
  <c r="AW1366"/>
  <c r="AW1368"/>
  <c r="AW1370"/>
  <c r="AW1372"/>
  <c r="AW1374"/>
  <c r="AW1376"/>
  <c r="AW1378"/>
  <c r="AW1380"/>
  <c r="AW1382"/>
  <c r="AW1384"/>
  <c r="AW1386"/>
  <c r="AW1388"/>
  <c r="AW1390"/>
  <c r="AW1392"/>
  <c r="AW1394"/>
  <c r="AW1396"/>
  <c r="AW1398"/>
  <c r="AW1400"/>
  <c r="AW1402"/>
  <c r="AW1404"/>
  <c r="AW1406"/>
  <c r="AW1408"/>
  <c r="AW1410"/>
  <c r="AW1412"/>
  <c r="AW1414"/>
  <c r="AW1416"/>
  <c r="AW1418"/>
  <c r="AW1420"/>
  <c r="AW1422"/>
  <c r="AW1424"/>
  <c r="AW1426"/>
  <c r="AW1428"/>
  <c r="AW1430"/>
  <c r="AW1432"/>
  <c r="AW1434"/>
  <c r="AW1436"/>
  <c r="AW1438"/>
  <c r="AW1440"/>
  <c r="AW1442"/>
  <c r="AW1444"/>
  <c r="AW1446"/>
  <c r="AW1448"/>
  <c r="AW1450"/>
  <c r="AW1452"/>
  <c r="AW1454"/>
  <c r="AW1456"/>
  <c r="AW1458"/>
  <c r="AW1460"/>
  <c r="AW1462"/>
  <c r="AW1464"/>
  <c r="AW1466"/>
  <c r="AW1468"/>
  <c r="AW1470"/>
  <c r="AW1472"/>
  <c r="AW1476"/>
  <c r="AW1480"/>
  <c r="AW1484"/>
  <c r="AW1488"/>
  <c r="AW1492"/>
  <c r="AW1496"/>
  <c r="AW1500"/>
  <c r="AW933"/>
  <c r="AW937"/>
  <c r="AW941"/>
  <c r="AW945"/>
  <c r="AW949"/>
  <c r="AW953"/>
  <c r="AW957"/>
  <c r="AW959"/>
  <c r="AW961"/>
  <c r="AW963"/>
  <c r="AW965"/>
  <c r="AW967"/>
  <c r="AW969"/>
  <c r="AW971"/>
  <c r="AW973"/>
  <c r="AW975"/>
  <c r="AW977"/>
  <c r="AW979"/>
  <c r="AW981"/>
  <c r="AW983"/>
  <c r="AW985"/>
  <c r="AW987"/>
  <c r="AW989"/>
  <c r="AW991"/>
  <c r="AW993"/>
  <c r="AW995"/>
  <c r="AW997"/>
  <c r="AW999"/>
  <c r="AW1001"/>
  <c r="AW1003"/>
  <c r="AW1005"/>
  <c r="AW1007"/>
  <c r="AW1009"/>
  <c r="AW1011"/>
  <c r="AW1013"/>
  <c r="AW1015"/>
  <c r="AW1017"/>
  <c r="AW1019"/>
  <c r="AW1021"/>
  <c r="AW1023"/>
  <c r="AW1025"/>
  <c r="AW1027"/>
  <c r="AW1029"/>
  <c r="AW1031"/>
  <c r="AW1033"/>
  <c r="AW1035"/>
  <c r="AW1037"/>
  <c r="AW1039"/>
  <c r="AW1041"/>
  <c r="AW1043"/>
  <c r="AW1045"/>
  <c r="AW1047"/>
  <c r="AW1049"/>
  <c r="AW1051"/>
  <c r="AW1053"/>
  <c r="AW1055"/>
  <c r="AW1057"/>
  <c r="AW1059"/>
  <c r="AW1061"/>
  <c r="AW1063"/>
  <c r="AW1065"/>
  <c r="AW1067"/>
  <c r="AW1069"/>
  <c r="AW1071"/>
  <c r="AW1073"/>
  <c r="AW1075"/>
  <c r="AW1077"/>
  <c r="AW1079"/>
  <c r="AW1081"/>
  <c r="AW1083"/>
  <c r="AW1085"/>
  <c r="AW1087"/>
  <c r="AW1089"/>
  <c r="AW1091"/>
  <c r="AW1093"/>
  <c r="AW1095"/>
  <c r="AW1097"/>
  <c r="AW1099"/>
  <c r="AW1101"/>
  <c r="AW1103"/>
  <c r="AW1105"/>
  <c r="AW1107"/>
  <c r="AW1109"/>
  <c r="AW1111"/>
  <c r="AW1113"/>
  <c r="AW1115"/>
  <c r="AW1117"/>
  <c r="AW1119"/>
  <c r="AW1121"/>
  <c r="AW1123"/>
  <c r="AW1125"/>
  <c r="AW1127"/>
  <c r="AW1129"/>
  <c r="AW1131"/>
  <c r="AW1133"/>
  <c r="AW1135"/>
  <c r="AW1137"/>
  <c r="AW1139"/>
  <c r="AW1141"/>
  <c r="AW1143"/>
  <c r="AW1145"/>
  <c r="AW1147"/>
  <c r="AW1149"/>
  <c r="AW1151"/>
  <c r="AW1153"/>
  <c r="AW1155"/>
  <c r="AW1157"/>
  <c r="AW1159"/>
  <c r="AW1161"/>
  <c r="AW1163"/>
  <c r="AW1165"/>
  <c r="AW1167"/>
  <c r="AW1169"/>
  <c r="AW1171"/>
  <c r="AW1173"/>
  <c r="AW1175"/>
  <c r="AW1177"/>
  <c r="AW1179"/>
  <c r="AW1181"/>
  <c r="AW1183"/>
  <c r="AW1185"/>
  <c r="AW1187"/>
  <c r="AW1189"/>
  <c r="AW1191"/>
  <c r="AW1193"/>
  <c r="AW1195"/>
  <c r="AW1197"/>
  <c r="AW1199"/>
  <c r="AW1201"/>
  <c r="AW1203"/>
  <c r="AW1205"/>
  <c r="AW1207"/>
  <c r="AW1209"/>
  <c r="AW1211"/>
  <c r="AW1213"/>
  <c r="AW1215"/>
  <c r="AW1217"/>
  <c r="AW1219"/>
  <c r="AW1221"/>
  <c r="AW1223"/>
  <c r="AW1225"/>
  <c r="AW1227"/>
  <c r="AW1229"/>
  <c r="AW1231"/>
  <c r="AW1233"/>
  <c r="AW1235"/>
  <c r="AW1237"/>
  <c r="AW1239"/>
  <c r="AW1241"/>
  <c r="AW1243"/>
  <c r="AW1245"/>
  <c r="AW1247"/>
  <c r="AW1249"/>
  <c r="AW1251"/>
  <c r="AW1253"/>
  <c r="AW1255"/>
  <c r="AW1257"/>
  <c r="AW1259"/>
  <c r="AW1261"/>
  <c r="AW1263"/>
  <c r="AW1265"/>
  <c r="AW1267"/>
  <c r="AW1269"/>
  <c r="AW1271"/>
  <c r="AW1273"/>
  <c r="AW1275"/>
  <c r="AW1277"/>
  <c r="AW1279"/>
  <c r="AW1281"/>
  <c r="AW1283"/>
  <c r="AW1285"/>
  <c r="AW1287"/>
  <c r="AW1289"/>
  <c r="AW1291"/>
  <c r="AW1293"/>
  <c r="AW1295"/>
  <c r="AW1297"/>
  <c r="AW1299"/>
  <c r="AW1301"/>
  <c r="AW1303"/>
  <c r="AW1305"/>
  <c r="AW1307"/>
  <c r="AW1309"/>
  <c r="AW1311"/>
  <c r="AW1313"/>
  <c r="AW1315"/>
  <c r="AW1317"/>
  <c r="AW1319"/>
  <c r="AW1321"/>
  <c r="AW1323"/>
  <c r="AW1325"/>
  <c r="AW1327"/>
  <c r="AW1329"/>
  <c r="AW1331"/>
  <c r="AW1333"/>
  <c r="AW1335"/>
  <c r="AW1337"/>
  <c r="AW1339"/>
  <c r="AW1341"/>
  <c r="AW1343"/>
  <c r="AW1345"/>
  <c r="AW1347"/>
  <c r="AW1349"/>
  <c r="AW1351"/>
  <c r="AW1353"/>
  <c r="AW1355"/>
  <c r="AW1357"/>
  <c r="AW1359"/>
  <c r="AW1361"/>
  <c r="AW1363"/>
  <c r="AW1365"/>
  <c r="AW1367"/>
  <c r="AW1369"/>
  <c r="AW1371"/>
  <c r="AW1373"/>
  <c r="AW1375"/>
  <c r="AW1377"/>
  <c r="AW1379"/>
  <c r="AW1381"/>
  <c r="AW1383"/>
  <c r="AW1385"/>
  <c r="AW1387"/>
  <c r="AW1389"/>
  <c r="AW1391"/>
  <c r="AW1393"/>
  <c r="AW1395"/>
  <c r="AW1397"/>
  <c r="AW1399"/>
  <c r="AW1401"/>
  <c r="AW1403"/>
  <c r="AW1405"/>
  <c r="AW1407"/>
  <c r="AW1409"/>
  <c r="AW1411"/>
  <c r="AW1413"/>
  <c r="AW1415"/>
  <c r="AW1417"/>
  <c r="AW1419"/>
  <c r="AW1421"/>
  <c r="AW1423"/>
  <c r="AW1425"/>
  <c r="AW1427"/>
  <c r="AW1429"/>
  <c r="AW1431"/>
  <c r="AW1433"/>
  <c r="AW1435"/>
  <c r="AW1437"/>
  <c r="AW1439"/>
  <c r="AW1441"/>
  <c r="AW1443"/>
  <c r="AW1445"/>
  <c r="AW1447"/>
  <c r="AW1449"/>
  <c r="AW1451"/>
  <c r="AW1453"/>
  <c r="AW1455"/>
  <c r="AW1457"/>
  <c r="AW1459"/>
  <c r="AW1461"/>
  <c r="AW1463"/>
  <c r="AW1465"/>
  <c r="AW1467"/>
  <c r="AW1469"/>
  <c r="AW1471"/>
  <c r="AW1473"/>
  <c r="AW1475"/>
  <c r="AW1477"/>
  <c r="AW1479"/>
  <c r="AW1481"/>
  <c r="AW1483"/>
  <c r="AW1485"/>
  <c r="AW1487"/>
  <c r="AW1489"/>
  <c r="AW1491"/>
  <c r="AW1493"/>
  <c r="AW1495"/>
  <c r="AW1497"/>
  <c r="AW1499"/>
  <c r="AW1501"/>
  <c r="AW1474"/>
  <c r="AW1478"/>
  <c r="AW1482"/>
  <c r="AW1486"/>
  <c r="AW1490"/>
  <c r="AW1494"/>
  <c r="AW1498"/>
  <c r="AW1502"/>
  <c r="AV3"/>
  <c r="AV5"/>
  <c r="AV7"/>
  <c r="AV9"/>
  <c r="AV11"/>
  <c r="AV13"/>
  <c r="AV15"/>
  <c r="AV17"/>
  <c r="AV19"/>
  <c r="AV21"/>
  <c r="AV23"/>
  <c r="AV25"/>
  <c r="AV27"/>
  <c r="AV29"/>
  <c r="AV31"/>
  <c r="AV33"/>
  <c r="AV35"/>
  <c r="AV37"/>
  <c r="AV39"/>
  <c r="AV41"/>
  <c r="AV43"/>
  <c r="AV45"/>
  <c r="AV47"/>
  <c r="AV49"/>
  <c r="AV51"/>
  <c r="AV53"/>
  <c r="AV55"/>
  <c r="AV57"/>
  <c r="AV59"/>
  <c r="AV61"/>
  <c r="AV63"/>
  <c r="AV65"/>
  <c r="AV67"/>
  <c r="AV69"/>
  <c r="AV71"/>
  <c r="AV73"/>
  <c r="AV75"/>
  <c r="AV77"/>
  <c r="AV79"/>
  <c r="AV81"/>
  <c r="AV83"/>
  <c r="AV85"/>
  <c r="AV87"/>
  <c r="AV89"/>
  <c r="AV91"/>
  <c r="AV93"/>
  <c r="AV95"/>
  <c r="AV97"/>
  <c r="AV99"/>
  <c r="AV101"/>
  <c r="AV103"/>
  <c r="AV105"/>
  <c r="AV107"/>
  <c r="AV109"/>
  <c r="AV111"/>
  <c r="AV113"/>
  <c r="AV115"/>
  <c r="AV117"/>
  <c r="AV119"/>
  <c r="AV121"/>
  <c r="AV123"/>
  <c r="AV125"/>
  <c r="AV127"/>
  <c r="AV129"/>
  <c r="AV131"/>
  <c r="AV133"/>
  <c r="AV135"/>
  <c r="AV137"/>
  <c r="AV139"/>
  <c r="AV141"/>
  <c r="AV143"/>
  <c r="AV145"/>
  <c r="AV147"/>
  <c r="AV149"/>
  <c r="AV151"/>
  <c r="AV153"/>
  <c r="AV155"/>
  <c r="AV157"/>
  <c r="AV159"/>
  <c r="AV161"/>
  <c r="AV163"/>
  <c r="AV165"/>
  <c r="AV167"/>
  <c r="AV169"/>
  <c r="AV171"/>
  <c r="AV173"/>
  <c r="AV175"/>
  <c r="AV177"/>
  <c r="AV179"/>
  <c r="AV181"/>
  <c r="AV183"/>
  <c r="AV185"/>
  <c r="AV187"/>
  <c r="AV189"/>
  <c r="AV191"/>
  <c r="AV193"/>
  <c r="AV195"/>
  <c r="AV197"/>
  <c r="AV199"/>
  <c r="AV201"/>
  <c r="AV203"/>
  <c r="AV205"/>
  <c r="AV207"/>
  <c r="AV209"/>
  <c r="AV211"/>
  <c r="AV213"/>
  <c r="AV215"/>
  <c r="AV217"/>
  <c r="AV219"/>
  <c r="AV221"/>
  <c r="AV223"/>
  <c r="AV225"/>
  <c r="AV227"/>
  <c r="AV229"/>
  <c r="AV231"/>
  <c r="AV233"/>
  <c r="AV235"/>
  <c r="AV237"/>
  <c r="AV239"/>
  <c r="AV241"/>
  <c r="AV243"/>
  <c r="AV245"/>
  <c r="AV247"/>
  <c r="AV249"/>
  <c r="AV251"/>
  <c r="AV253"/>
  <c r="AV255"/>
  <c r="AV257"/>
  <c r="AV259"/>
  <c r="AV261"/>
  <c r="AV263"/>
  <c r="AV265"/>
  <c r="AV267"/>
  <c r="AV269"/>
  <c r="AV271"/>
  <c r="AV273"/>
  <c r="AV275"/>
  <c r="AV277"/>
  <c r="AV279"/>
  <c r="AV281"/>
  <c r="AV283"/>
  <c r="AV285"/>
  <c r="AV287"/>
  <c r="AV289"/>
  <c r="AV291"/>
  <c r="AV293"/>
  <c r="AV295"/>
  <c r="AV297"/>
  <c r="AV299"/>
  <c r="AV301"/>
  <c r="AV303"/>
  <c r="AV305"/>
  <c r="AV307"/>
  <c r="AV309"/>
  <c r="AV311"/>
  <c r="AV313"/>
  <c r="AV315"/>
  <c r="AV317"/>
  <c r="AV319"/>
  <c r="AV321"/>
  <c r="AV323"/>
  <c r="AV325"/>
  <c r="AV327"/>
  <c r="AV329"/>
  <c r="AV331"/>
  <c r="AV333"/>
  <c r="AV335"/>
  <c r="AV337"/>
  <c r="AV339"/>
  <c r="AV341"/>
  <c r="AV343"/>
  <c r="AV345"/>
  <c r="AV347"/>
  <c r="AV349"/>
  <c r="AV351"/>
  <c r="AV353"/>
  <c r="AV355"/>
  <c r="AV357"/>
  <c r="AV359"/>
  <c r="AV361"/>
  <c r="AV363"/>
  <c r="AV365"/>
  <c r="AV367"/>
  <c r="AV369"/>
  <c r="AV371"/>
  <c r="AV373"/>
  <c r="AV375"/>
  <c r="AV377"/>
  <c r="AV379"/>
  <c r="AV381"/>
  <c r="AV383"/>
  <c r="AV385"/>
  <c r="AV387"/>
  <c r="AV389"/>
  <c r="AV391"/>
  <c r="AV393"/>
  <c r="AV395"/>
  <c r="AV397"/>
  <c r="AV399"/>
  <c r="AV401"/>
  <c r="AV403"/>
  <c r="AV405"/>
  <c r="AV407"/>
  <c r="AV409"/>
  <c r="AV411"/>
  <c r="AV413"/>
  <c r="AV415"/>
  <c r="AV417"/>
  <c r="AV419"/>
  <c r="AV421"/>
  <c r="AV423"/>
  <c r="AV425"/>
  <c r="AV427"/>
  <c r="AV429"/>
  <c r="AV431"/>
  <c r="AV433"/>
  <c r="AV435"/>
  <c r="AV437"/>
  <c r="AV439"/>
  <c r="AV441"/>
  <c r="AV443"/>
  <c r="AV445"/>
  <c r="AV447"/>
  <c r="AV449"/>
  <c r="AV451"/>
  <c r="AV453"/>
  <c r="AV455"/>
  <c r="AV457"/>
  <c r="AV459"/>
  <c r="AV461"/>
  <c r="AV463"/>
  <c r="AV465"/>
  <c r="AV467"/>
  <c r="AV469"/>
  <c r="AV471"/>
  <c r="AV473"/>
  <c r="AV475"/>
  <c r="AV477"/>
  <c r="AV479"/>
  <c r="AV481"/>
  <c r="AV483"/>
  <c r="AV485"/>
  <c r="AV487"/>
  <c r="AV489"/>
  <c r="AV491"/>
  <c r="AV493"/>
  <c r="AV495"/>
  <c r="AV497"/>
  <c r="AV499"/>
  <c r="AV501"/>
  <c r="AV503"/>
  <c r="AV505"/>
  <c r="AV507"/>
  <c r="AV509"/>
  <c r="AV511"/>
  <c r="AV513"/>
  <c r="AV4"/>
  <c r="AV6"/>
  <c r="AV8"/>
  <c r="AV10"/>
  <c r="AV12"/>
  <c r="AV14"/>
  <c r="AV16"/>
  <c r="AV18"/>
  <c r="AV20"/>
  <c r="AV22"/>
  <c r="AV24"/>
  <c r="AV26"/>
  <c r="AV28"/>
  <c r="AV30"/>
  <c r="AV32"/>
  <c r="AV34"/>
  <c r="AV36"/>
  <c r="AV38"/>
  <c r="AV40"/>
  <c r="AV42"/>
  <c r="AV44"/>
  <c r="AV46"/>
  <c r="AV48"/>
  <c r="AV50"/>
  <c r="AV52"/>
  <c r="AV54"/>
  <c r="AV56"/>
  <c r="AV58"/>
  <c r="AV60"/>
  <c r="AV62"/>
  <c r="AV64"/>
  <c r="AV66"/>
  <c r="AV68"/>
  <c r="AV70"/>
  <c r="AV72"/>
  <c r="AV74"/>
  <c r="AV76"/>
  <c r="AV78"/>
  <c r="AV80"/>
  <c r="AV82"/>
  <c r="AV84"/>
  <c r="AV86"/>
  <c r="AV88"/>
  <c r="AV90"/>
  <c r="AV92"/>
  <c r="AV94"/>
  <c r="AV96"/>
  <c r="AV98"/>
  <c r="AV100"/>
  <c r="AV102"/>
  <c r="AV104"/>
  <c r="AV106"/>
  <c r="AV108"/>
  <c r="AV110"/>
  <c r="AV112"/>
  <c r="AV114"/>
  <c r="AV116"/>
  <c r="AV118"/>
  <c r="AV120"/>
  <c r="AV122"/>
  <c r="AV124"/>
  <c r="AV126"/>
  <c r="AV128"/>
  <c r="AV130"/>
  <c r="AV132"/>
  <c r="AV134"/>
  <c r="AV136"/>
  <c r="AV138"/>
  <c r="AV140"/>
  <c r="AV142"/>
  <c r="AV144"/>
  <c r="AV146"/>
  <c r="AV148"/>
  <c r="AV150"/>
  <c r="AV152"/>
  <c r="AV154"/>
  <c r="AV156"/>
  <c r="AV158"/>
  <c r="AV160"/>
  <c r="AV162"/>
  <c r="AV164"/>
  <c r="AV166"/>
  <c r="AV168"/>
  <c r="AV170"/>
  <c r="AV172"/>
  <c r="AV174"/>
  <c r="AV176"/>
  <c r="AV178"/>
  <c r="AV180"/>
  <c r="AV182"/>
  <c r="AV184"/>
  <c r="AV186"/>
  <c r="AV188"/>
  <c r="AV190"/>
  <c r="AV192"/>
  <c r="AV194"/>
  <c r="AV196"/>
  <c r="AV198"/>
  <c r="AV200"/>
  <c r="AV202"/>
  <c r="AV204"/>
  <c r="AV206"/>
  <c r="AV208"/>
  <c r="AV210"/>
  <c r="AV212"/>
  <c r="AV214"/>
  <c r="AV216"/>
  <c r="AV218"/>
  <c r="AV220"/>
  <c r="AV222"/>
  <c r="AV224"/>
  <c r="AV226"/>
  <c r="AV228"/>
  <c r="AV230"/>
  <c r="AV232"/>
  <c r="AV234"/>
  <c r="AV236"/>
  <c r="AV238"/>
  <c r="AV240"/>
  <c r="AV242"/>
  <c r="AV244"/>
  <c r="AV246"/>
  <c r="AV248"/>
  <c r="AV250"/>
  <c r="AV252"/>
  <c r="AV254"/>
  <c r="AV256"/>
  <c r="AV258"/>
  <c r="AV260"/>
  <c r="AV262"/>
  <c r="AV264"/>
  <c r="AV266"/>
  <c r="AV268"/>
  <c r="AV270"/>
  <c r="AV272"/>
  <c r="AV274"/>
  <c r="AV276"/>
  <c r="AV278"/>
  <c r="AV280"/>
  <c r="AV282"/>
  <c r="AV284"/>
  <c r="AV286"/>
  <c r="AV288"/>
  <c r="AV290"/>
  <c r="AV292"/>
  <c r="AV294"/>
  <c r="AV296"/>
  <c r="AV298"/>
  <c r="AV300"/>
  <c r="AV302"/>
  <c r="AV304"/>
  <c r="AV306"/>
  <c r="AV308"/>
  <c r="AV310"/>
  <c r="AV312"/>
  <c r="AV314"/>
  <c r="AV316"/>
  <c r="AV318"/>
  <c r="AV320"/>
  <c r="AV322"/>
  <c r="AV324"/>
  <c r="AV326"/>
  <c r="AV328"/>
  <c r="AV330"/>
  <c r="AV334"/>
  <c r="AV338"/>
  <c r="AV342"/>
  <c r="AV346"/>
  <c r="AV350"/>
  <c r="AV354"/>
  <c r="AV358"/>
  <c r="AV362"/>
  <c r="AV366"/>
  <c r="AV370"/>
  <c r="AV374"/>
  <c r="AV378"/>
  <c r="AV382"/>
  <c r="AV386"/>
  <c r="AV390"/>
  <c r="AV394"/>
  <c r="AV398"/>
  <c r="AV402"/>
  <c r="AV406"/>
  <c r="AV410"/>
  <c r="AV414"/>
  <c r="AV418"/>
  <c r="AV422"/>
  <c r="AV426"/>
  <c r="AV430"/>
  <c r="AV434"/>
  <c r="AV438"/>
  <c r="AV442"/>
  <c r="AV446"/>
  <c r="AV450"/>
  <c r="AV454"/>
  <c r="AV458"/>
  <c r="AV462"/>
  <c r="AV466"/>
  <c r="AV470"/>
  <c r="AV474"/>
  <c r="AV478"/>
  <c r="AV482"/>
  <c r="AV486"/>
  <c r="AV490"/>
  <c r="AV494"/>
  <c r="AV498"/>
  <c r="AV502"/>
  <c r="AV506"/>
  <c r="AV510"/>
  <c r="AV514"/>
  <c r="AV516"/>
  <c r="AV518"/>
  <c r="AV520"/>
  <c r="AV522"/>
  <c r="AV524"/>
  <c r="AV526"/>
  <c r="AV528"/>
  <c r="AV530"/>
  <c r="AV532"/>
  <c r="AV534"/>
  <c r="AV536"/>
  <c r="AV538"/>
  <c r="AV540"/>
  <c r="AV542"/>
  <c r="AV544"/>
  <c r="AV546"/>
  <c r="AV548"/>
  <c r="AV550"/>
  <c r="AV552"/>
  <c r="AV554"/>
  <c r="AV556"/>
  <c r="AV558"/>
  <c r="AV560"/>
  <c r="AV562"/>
  <c r="AV564"/>
  <c r="AV566"/>
  <c r="AV568"/>
  <c r="AV570"/>
  <c r="AV572"/>
  <c r="AV574"/>
  <c r="AV576"/>
  <c r="AV578"/>
  <c r="AV580"/>
  <c r="AV582"/>
  <c r="AV584"/>
  <c r="AV586"/>
  <c r="AV588"/>
  <c r="AV590"/>
  <c r="AV592"/>
  <c r="AV594"/>
  <c r="AV596"/>
  <c r="AV598"/>
  <c r="AV600"/>
  <c r="AV602"/>
  <c r="AV604"/>
  <c r="AV606"/>
  <c r="AV608"/>
  <c r="AV610"/>
  <c r="AV612"/>
  <c r="AV614"/>
  <c r="AV616"/>
  <c r="AV618"/>
  <c r="AV620"/>
  <c r="AV622"/>
  <c r="AV624"/>
  <c r="AV626"/>
  <c r="AV628"/>
  <c r="AV630"/>
  <c r="AV632"/>
  <c r="AV634"/>
  <c r="AV636"/>
  <c r="AV638"/>
  <c r="AV640"/>
  <c r="AV642"/>
  <c r="AV644"/>
  <c r="AV646"/>
  <c r="AV648"/>
  <c r="AV650"/>
  <c r="AV652"/>
  <c r="AV654"/>
  <c r="AV656"/>
  <c r="AV658"/>
  <c r="AV660"/>
  <c r="AV662"/>
  <c r="AV664"/>
  <c r="AV666"/>
  <c r="AV668"/>
  <c r="AV670"/>
  <c r="AV672"/>
  <c r="AV674"/>
  <c r="AV676"/>
  <c r="AV678"/>
  <c r="AV680"/>
  <c r="AV682"/>
  <c r="AV684"/>
  <c r="AV686"/>
  <c r="AV688"/>
  <c r="AV690"/>
  <c r="AV692"/>
  <c r="AV694"/>
  <c r="AV696"/>
  <c r="AV698"/>
  <c r="AV700"/>
  <c r="AV702"/>
  <c r="AV704"/>
  <c r="AV706"/>
  <c r="AV708"/>
  <c r="AV710"/>
  <c r="AV712"/>
  <c r="AV714"/>
  <c r="AV716"/>
  <c r="AV718"/>
  <c r="AV720"/>
  <c r="AV722"/>
  <c r="AV724"/>
  <c r="AV726"/>
  <c r="AV728"/>
  <c r="AV730"/>
  <c r="AV732"/>
  <c r="AV734"/>
  <c r="AV736"/>
  <c r="AV738"/>
  <c r="AV740"/>
  <c r="AV742"/>
  <c r="AV744"/>
  <c r="AV746"/>
  <c r="AV748"/>
  <c r="AV750"/>
  <c r="AV752"/>
  <c r="AV754"/>
  <c r="AV756"/>
  <c r="AV758"/>
  <c r="AV760"/>
  <c r="AV762"/>
  <c r="AV764"/>
  <c r="AV766"/>
  <c r="AV768"/>
  <c r="AV770"/>
  <c r="AV772"/>
  <c r="AV774"/>
  <c r="AV776"/>
  <c r="AV778"/>
  <c r="AV780"/>
  <c r="AV782"/>
  <c r="AV784"/>
  <c r="AV786"/>
  <c r="AV788"/>
  <c r="AV790"/>
  <c r="AV792"/>
  <c r="AV794"/>
  <c r="AV796"/>
  <c r="AV798"/>
  <c r="AV800"/>
  <c r="AV802"/>
  <c r="AV804"/>
  <c r="AV806"/>
  <c r="AV808"/>
  <c r="AV810"/>
  <c r="AV812"/>
  <c r="AV814"/>
  <c r="AV816"/>
  <c r="AV818"/>
  <c r="AV820"/>
  <c r="AV822"/>
  <c r="AV824"/>
  <c r="AV826"/>
  <c r="AV828"/>
  <c r="AV830"/>
  <c r="AV832"/>
  <c r="AV834"/>
  <c r="AV836"/>
  <c r="AV838"/>
  <c r="AV840"/>
  <c r="AV842"/>
  <c r="AV844"/>
  <c r="AV846"/>
  <c r="AV848"/>
  <c r="AV850"/>
  <c r="AV852"/>
  <c r="AV854"/>
  <c r="AV856"/>
  <c r="AV858"/>
  <c r="AV860"/>
  <c r="AV862"/>
  <c r="AV864"/>
  <c r="AV866"/>
  <c r="AV868"/>
  <c r="AV870"/>
  <c r="AV872"/>
  <c r="AV874"/>
  <c r="AV876"/>
  <c r="AV878"/>
  <c r="AV880"/>
  <c r="AV882"/>
  <c r="AV884"/>
  <c r="AV886"/>
  <c r="AV888"/>
  <c r="AV890"/>
  <c r="AV892"/>
  <c r="AV894"/>
  <c r="AV896"/>
  <c r="AV898"/>
  <c r="AV900"/>
  <c r="AV902"/>
  <c r="AV904"/>
  <c r="AV906"/>
  <c r="AV908"/>
  <c r="AV910"/>
  <c r="AV912"/>
  <c r="AV914"/>
  <c r="AV916"/>
  <c r="AV918"/>
  <c r="AV920"/>
  <c r="AV922"/>
  <c r="AV924"/>
  <c r="AV926"/>
  <c r="AV928"/>
  <c r="AV930"/>
  <c r="AV932"/>
  <c r="AV934"/>
  <c r="AV936"/>
  <c r="AV938"/>
  <c r="AV940"/>
  <c r="AV942"/>
  <c r="AV944"/>
  <c r="AV946"/>
  <c r="AV948"/>
  <c r="AV950"/>
  <c r="AV952"/>
  <c r="AV332"/>
  <c r="AV336"/>
  <c r="AV340"/>
  <c r="AV344"/>
  <c r="AV348"/>
  <c r="AV352"/>
  <c r="AV356"/>
  <c r="AV360"/>
  <c r="AV364"/>
  <c r="AV368"/>
  <c r="AV372"/>
  <c r="AV376"/>
  <c r="AV380"/>
  <c r="AV384"/>
  <c r="AV388"/>
  <c r="AV392"/>
  <c r="AV396"/>
  <c r="AV400"/>
  <c r="AV404"/>
  <c r="AV408"/>
  <c r="AV412"/>
  <c r="AV416"/>
  <c r="AV420"/>
  <c r="AV424"/>
  <c r="AV428"/>
  <c r="AV432"/>
  <c r="AV436"/>
  <c r="AV440"/>
  <c r="AV444"/>
  <c r="AV448"/>
  <c r="AV452"/>
  <c r="AV456"/>
  <c r="AV460"/>
  <c r="AV464"/>
  <c r="AV468"/>
  <c r="AV472"/>
  <c r="AV476"/>
  <c r="AV480"/>
  <c r="AV484"/>
  <c r="AV488"/>
  <c r="AV492"/>
  <c r="AV496"/>
  <c r="AV500"/>
  <c r="AV504"/>
  <c r="AV508"/>
  <c r="AV512"/>
  <c r="AV515"/>
  <c r="AV517"/>
  <c r="AV519"/>
  <c r="AV521"/>
  <c r="AV523"/>
  <c r="AV525"/>
  <c r="AV527"/>
  <c r="AV529"/>
  <c r="AV531"/>
  <c r="AV533"/>
  <c r="AV535"/>
  <c r="AV537"/>
  <c r="AV539"/>
  <c r="AV541"/>
  <c r="AV543"/>
  <c r="AV545"/>
  <c r="AV547"/>
  <c r="AV549"/>
  <c r="AV551"/>
  <c r="AV553"/>
  <c r="AV555"/>
  <c r="AV557"/>
  <c r="AV559"/>
  <c r="AV561"/>
  <c r="AV563"/>
  <c r="AV565"/>
  <c r="AV567"/>
  <c r="AV569"/>
  <c r="AV571"/>
  <c r="AV573"/>
  <c r="AV575"/>
  <c r="AV577"/>
  <c r="AV579"/>
  <c r="AV581"/>
  <c r="AV583"/>
  <c r="AV585"/>
  <c r="AV587"/>
  <c r="AV589"/>
  <c r="AV591"/>
  <c r="AV593"/>
  <c r="AV595"/>
  <c r="AV597"/>
  <c r="AV599"/>
  <c r="AV601"/>
  <c r="AV603"/>
  <c r="AV605"/>
  <c r="AV607"/>
  <c r="AV609"/>
  <c r="AV611"/>
  <c r="AV613"/>
  <c r="AV615"/>
  <c r="AV617"/>
  <c r="AV619"/>
  <c r="AV621"/>
  <c r="AV623"/>
  <c r="AV625"/>
  <c r="AV627"/>
  <c r="AV629"/>
  <c r="AV631"/>
  <c r="AV633"/>
  <c r="AV635"/>
  <c r="AV637"/>
  <c r="AV639"/>
  <c r="AV641"/>
  <c r="AV643"/>
  <c r="AV645"/>
  <c r="AV647"/>
  <c r="AV649"/>
  <c r="AV651"/>
  <c r="AV653"/>
  <c r="AV655"/>
  <c r="AV657"/>
  <c r="AV659"/>
  <c r="AV661"/>
  <c r="AV663"/>
  <c r="AV665"/>
  <c r="AV667"/>
  <c r="AV669"/>
  <c r="AV671"/>
  <c r="AV673"/>
  <c r="AV675"/>
  <c r="AV677"/>
  <c r="AV679"/>
  <c r="AV681"/>
  <c r="AV683"/>
  <c r="AV685"/>
  <c r="AV687"/>
  <c r="AV689"/>
  <c r="AV691"/>
  <c r="AV693"/>
  <c r="AV695"/>
  <c r="AV697"/>
  <c r="AV699"/>
  <c r="AV701"/>
  <c r="AV703"/>
  <c r="AV705"/>
  <c r="AV707"/>
  <c r="AV709"/>
  <c r="AV711"/>
  <c r="AV713"/>
  <c r="AV715"/>
  <c r="AV717"/>
  <c r="AV719"/>
  <c r="AV721"/>
  <c r="AV723"/>
  <c r="AV725"/>
  <c r="AV727"/>
  <c r="AV729"/>
  <c r="AV731"/>
  <c r="AV733"/>
  <c r="AV735"/>
  <c r="AV737"/>
  <c r="AV739"/>
  <c r="AV741"/>
  <c r="AV743"/>
  <c r="AV745"/>
  <c r="AV747"/>
  <c r="AV749"/>
  <c r="AV751"/>
  <c r="AV753"/>
  <c r="AV755"/>
  <c r="AV757"/>
  <c r="AV759"/>
  <c r="AV761"/>
  <c r="AV763"/>
  <c r="AV765"/>
  <c r="AV767"/>
  <c r="AV769"/>
  <c r="AV771"/>
  <c r="AV773"/>
  <c r="AV775"/>
  <c r="AV777"/>
  <c r="AV779"/>
  <c r="AV781"/>
  <c r="AV783"/>
  <c r="AV785"/>
  <c r="AV787"/>
  <c r="AV789"/>
  <c r="AV791"/>
  <c r="AV793"/>
  <c r="AV795"/>
  <c r="AV797"/>
  <c r="AV799"/>
  <c r="AV801"/>
  <c r="AV803"/>
  <c r="AV805"/>
  <c r="AV807"/>
  <c r="AV809"/>
  <c r="AV811"/>
  <c r="AV813"/>
  <c r="AV815"/>
  <c r="AV817"/>
  <c r="AV819"/>
  <c r="AV821"/>
  <c r="AV823"/>
  <c r="AV825"/>
  <c r="AV827"/>
  <c r="AV829"/>
  <c r="AV831"/>
  <c r="AV833"/>
  <c r="AV835"/>
  <c r="AV837"/>
  <c r="AV839"/>
  <c r="AV841"/>
  <c r="AV843"/>
  <c r="AV845"/>
  <c r="AV847"/>
  <c r="AV849"/>
  <c r="AV851"/>
  <c r="AV853"/>
  <c r="AV855"/>
  <c r="AV857"/>
  <c r="AV859"/>
  <c r="AV861"/>
  <c r="AV863"/>
  <c r="AV865"/>
  <c r="AV867"/>
  <c r="AV869"/>
  <c r="AV871"/>
  <c r="AV873"/>
  <c r="AV875"/>
  <c r="AV877"/>
  <c r="AV879"/>
  <c r="AV881"/>
  <c r="AV883"/>
  <c r="AV885"/>
  <c r="AV887"/>
  <c r="AV889"/>
  <c r="AV891"/>
  <c r="AV893"/>
  <c r="AV895"/>
  <c r="AV897"/>
  <c r="AV899"/>
  <c r="AV901"/>
  <c r="AV903"/>
  <c r="AV905"/>
  <c r="AV907"/>
  <c r="AV909"/>
  <c r="AV911"/>
  <c r="AV913"/>
  <c r="AV915"/>
  <c r="AV917"/>
  <c r="AV919"/>
  <c r="AV921"/>
  <c r="AV923"/>
  <c r="AV925"/>
  <c r="AV927"/>
  <c r="AV929"/>
  <c r="AV931"/>
  <c r="AV933"/>
  <c r="AV937"/>
  <c r="AV941"/>
  <c r="AV945"/>
  <c r="AV949"/>
  <c r="AV953"/>
  <c r="AV955"/>
  <c r="AV957"/>
  <c r="AV959"/>
  <c r="AV961"/>
  <c r="AV963"/>
  <c r="AV965"/>
  <c r="AV967"/>
  <c r="AV969"/>
  <c r="AV971"/>
  <c r="AV973"/>
  <c r="AV975"/>
  <c r="AV977"/>
  <c r="AV979"/>
  <c r="AV981"/>
  <c r="AV983"/>
  <c r="AV985"/>
  <c r="AV987"/>
  <c r="AV989"/>
  <c r="AV991"/>
  <c r="AV993"/>
  <c r="AV995"/>
  <c r="AV997"/>
  <c r="AV999"/>
  <c r="AV1001"/>
  <c r="AV1003"/>
  <c r="AV1005"/>
  <c r="AV1007"/>
  <c r="AV1009"/>
  <c r="AV1011"/>
  <c r="AV1013"/>
  <c r="AV1015"/>
  <c r="AV1017"/>
  <c r="AV1019"/>
  <c r="AV1021"/>
  <c r="AV1023"/>
  <c r="AV1025"/>
  <c r="AV1027"/>
  <c r="AV1029"/>
  <c r="AV1031"/>
  <c r="AV1033"/>
  <c r="AV1035"/>
  <c r="AV1037"/>
  <c r="AV1039"/>
  <c r="AV1041"/>
  <c r="AV1043"/>
  <c r="AV1045"/>
  <c r="AV1047"/>
  <c r="AV1049"/>
  <c r="AV1051"/>
  <c r="AV1053"/>
  <c r="AV1055"/>
  <c r="AV1057"/>
  <c r="AV1059"/>
  <c r="AV1061"/>
  <c r="AV1063"/>
  <c r="AV1065"/>
  <c r="AV1067"/>
  <c r="AV1069"/>
  <c r="AV1071"/>
  <c r="AV1073"/>
  <c r="AV1075"/>
  <c r="AV1077"/>
  <c r="AV1079"/>
  <c r="AV1081"/>
  <c r="AV1083"/>
  <c r="AV1085"/>
  <c r="AV1087"/>
  <c r="AV1089"/>
  <c r="AV1091"/>
  <c r="AV1093"/>
  <c r="AV1095"/>
  <c r="AV1097"/>
  <c r="AV1099"/>
  <c r="AV1101"/>
  <c r="AV1103"/>
  <c r="AV1105"/>
  <c r="AV1107"/>
  <c r="AV1109"/>
  <c r="AV1111"/>
  <c r="AV1113"/>
  <c r="AV1115"/>
  <c r="AV1117"/>
  <c r="AV1119"/>
  <c r="AV1121"/>
  <c r="AV1123"/>
  <c r="AV1125"/>
  <c r="AV1127"/>
  <c r="AV1129"/>
  <c r="AV1131"/>
  <c r="AV1133"/>
  <c r="AV1135"/>
  <c r="AV1137"/>
  <c r="AV1139"/>
  <c r="AV1141"/>
  <c r="AV1143"/>
  <c r="AV1145"/>
  <c r="AV1147"/>
  <c r="AV1149"/>
  <c r="AV1151"/>
  <c r="AV1153"/>
  <c r="AV1155"/>
  <c r="AV1157"/>
  <c r="AV1159"/>
  <c r="AV1161"/>
  <c r="AV1163"/>
  <c r="AV1165"/>
  <c r="AV1167"/>
  <c r="AV1169"/>
  <c r="AV1171"/>
  <c r="AV1173"/>
  <c r="AV1175"/>
  <c r="AV1177"/>
  <c r="AV1179"/>
  <c r="AV1181"/>
  <c r="AV1183"/>
  <c r="AV1185"/>
  <c r="AV1187"/>
  <c r="AV1189"/>
  <c r="AV1191"/>
  <c r="AV1193"/>
  <c r="AV1195"/>
  <c r="AV1197"/>
  <c r="AV1199"/>
  <c r="AV1201"/>
  <c r="AV1203"/>
  <c r="AV1205"/>
  <c r="AV1207"/>
  <c r="AV1209"/>
  <c r="AV1211"/>
  <c r="AV1213"/>
  <c r="AV1215"/>
  <c r="AV1217"/>
  <c r="AV1219"/>
  <c r="AV1221"/>
  <c r="AV1223"/>
  <c r="AV1225"/>
  <c r="AV1227"/>
  <c r="AV1229"/>
  <c r="AV1231"/>
  <c r="AV1233"/>
  <c r="AV1235"/>
  <c r="AV1237"/>
  <c r="AV1239"/>
  <c r="AV1241"/>
  <c r="AV1243"/>
  <c r="AV1245"/>
  <c r="AV1247"/>
  <c r="AV1249"/>
  <c r="AV1251"/>
  <c r="AV1253"/>
  <c r="AV1255"/>
  <c r="AV1257"/>
  <c r="AV1259"/>
  <c r="AV1261"/>
  <c r="AV1263"/>
  <c r="AV1265"/>
  <c r="AV1267"/>
  <c r="AV1269"/>
  <c r="AV1271"/>
  <c r="AV1273"/>
  <c r="AV1275"/>
  <c r="AV1277"/>
  <c r="AV1279"/>
  <c r="AV1281"/>
  <c r="AV1283"/>
  <c r="AV1285"/>
  <c r="AV1287"/>
  <c r="AV1289"/>
  <c r="AV1291"/>
  <c r="AV1293"/>
  <c r="AV1295"/>
  <c r="AV1297"/>
  <c r="AV1299"/>
  <c r="AV1301"/>
  <c r="AV1303"/>
  <c r="AV1305"/>
  <c r="AV1307"/>
  <c r="AV1309"/>
  <c r="AV1311"/>
  <c r="AV1313"/>
  <c r="AV1315"/>
  <c r="AV1317"/>
  <c r="AV1319"/>
  <c r="AV1321"/>
  <c r="AV1323"/>
  <c r="AV1325"/>
  <c r="AV1327"/>
  <c r="AV1329"/>
  <c r="AV1331"/>
  <c r="AV1333"/>
  <c r="AV1335"/>
  <c r="AV1337"/>
  <c r="AV1339"/>
  <c r="AV1341"/>
  <c r="AV1343"/>
  <c r="AV1345"/>
  <c r="AV1347"/>
  <c r="AV1349"/>
  <c r="AV1351"/>
  <c r="AV1353"/>
  <c r="AV1355"/>
  <c r="AV1357"/>
  <c r="AV1359"/>
  <c r="AV1361"/>
  <c r="AV1363"/>
  <c r="AV1365"/>
  <c r="AV1367"/>
  <c r="AV1369"/>
  <c r="AV1371"/>
  <c r="AV1373"/>
  <c r="AV1375"/>
  <c r="AV1377"/>
  <c r="AV1379"/>
  <c r="AV1381"/>
  <c r="AV1383"/>
  <c r="AV1385"/>
  <c r="AV1387"/>
  <c r="AV1389"/>
  <c r="AV1391"/>
  <c r="AV1393"/>
  <c r="AV1395"/>
  <c r="AV1397"/>
  <c r="AV1399"/>
  <c r="AV1401"/>
  <c r="AV1403"/>
  <c r="AV1405"/>
  <c r="AV1407"/>
  <c r="AV1409"/>
  <c r="AV1411"/>
  <c r="AV1413"/>
  <c r="AV1415"/>
  <c r="AV1417"/>
  <c r="AV1419"/>
  <c r="AV1421"/>
  <c r="AV1423"/>
  <c r="AV1425"/>
  <c r="AV1427"/>
  <c r="AV1429"/>
  <c r="AV1431"/>
  <c r="AV1433"/>
  <c r="AV1435"/>
  <c r="AV1437"/>
  <c r="AV1439"/>
  <c r="AV1441"/>
  <c r="AV1443"/>
  <c r="AV1445"/>
  <c r="AV1447"/>
  <c r="AV1449"/>
  <c r="AV1451"/>
  <c r="AV1453"/>
  <c r="AV1455"/>
  <c r="AV1457"/>
  <c r="AV1459"/>
  <c r="AV1461"/>
  <c r="AV1463"/>
  <c r="AV1465"/>
  <c r="AV1467"/>
  <c r="AV1469"/>
  <c r="AV1471"/>
  <c r="AV1473"/>
  <c r="AV1475"/>
  <c r="AV1477"/>
  <c r="AV1479"/>
  <c r="AV1481"/>
  <c r="AV1483"/>
  <c r="AV1485"/>
  <c r="AV1487"/>
  <c r="AV1489"/>
  <c r="AV1491"/>
  <c r="AV1493"/>
  <c r="AV1495"/>
  <c r="AV1497"/>
  <c r="AV1499"/>
  <c r="AV1501"/>
  <c r="AV1498"/>
  <c r="AV1502"/>
  <c r="AV935"/>
  <c r="AV939"/>
  <c r="AV943"/>
  <c r="AV947"/>
  <c r="AV951"/>
  <c r="AV954"/>
  <c r="AV956"/>
  <c r="AV958"/>
  <c r="AV960"/>
  <c r="AV962"/>
  <c r="AV964"/>
  <c r="AV966"/>
  <c r="AV968"/>
  <c r="AV970"/>
  <c r="AV972"/>
  <c r="AV974"/>
  <c r="AV976"/>
  <c r="AV978"/>
  <c r="AV980"/>
  <c r="AV982"/>
  <c r="AV984"/>
  <c r="AV986"/>
  <c r="AV988"/>
  <c r="AV990"/>
  <c r="AV992"/>
  <c r="AV994"/>
  <c r="AV996"/>
  <c r="AV998"/>
  <c r="AV1000"/>
  <c r="AV1002"/>
  <c r="AV1004"/>
  <c r="AV1006"/>
  <c r="AV1008"/>
  <c r="AV1010"/>
  <c r="AV1012"/>
  <c r="AV1014"/>
  <c r="AV1016"/>
  <c r="AV1018"/>
  <c r="AV1020"/>
  <c r="AV1022"/>
  <c r="AV1024"/>
  <c r="AV1026"/>
  <c r="AV1028"/>
  <c r="AV1030"/>
  <c r="AV1032"/>
  <c r="AV1034"/>
  <c r="AV1036"/>
  <c r="AV1038"/>
  <c r="AV1040"/>
  <c r="AV1042"/>
  <c r="AV1044"/>
  <c r="AV1046"/>
  <c r="AV1048"/>
  <c r="AV1050"/>
  <c r="AV1052"/>
  <c r="AV1054"/>
  <c r="AV1056"/>
  <c r="AV1058"/>
  <c r="AV1060"/>
  <c r="AV1062"/>
  <c r="AV1064"/>
  <c r="AV1066"/>
  <c r="AV1068"/>
  <c r="AV1070"/>
  <c r="AV1072"/>
  <c r="AV1074"/>
  <c r="AV1076"/>
  <c r="AV1078"/>
  <c r="AV1080"/>
  <c r="AV1082"/>
  <c r="AV1084"/>
  <c r="AV1086"/>
  <c r="AV1088"/>
  <c r="AV1090"/>
  <c r="AV1092"/>
  <c r="AV1094"/>
  <c r="AV1096"/>
  <c r="AV1098"/>
  <c r="AV1100"/>
  <c r="AV1102"/>
  <c r="AV1104"/>
  <c r="AV1106"/>
  <c r="AV1108"/>
  <c r="AV1110"/>
  <c r="AV1112"/>
  <c r="AV1114"/>
  <c r="AV1116"/>
  <c r="AV1118"/>
  <c r="AV1120"/>
  <c r="AV1122"/>
  <c r="AV1124"/>
  <c r="AV1126"/>
  <c r="AV1128"/>
  <c r="AV1130"/>
  <c r="AV1132"/>
  <c r="AV1134"/>
  <c r="AV1136"/>
  <c r="AV1138"/>
  <c r="AV1140"/>
  <c r="AV1142"/>
  <c r="AV1144"/>
  <c r="AV1146"/>
  <c r="AV1148"/>
  <c r="AV1150"/>
  <c r="AV1152"/>
  <c r="AV1154"/>
  <c r="AV1156"/>
  <c r="AV1158"/>
  <c r="AV1160"/>
  <c r="AV1162"/>
  <c r="AV1164"/>
  <c r="AV1166"/>
  <c r="AV1168"/>
  <c r="AV1170"/>
  <c r="AV1172"/>
  <c r="AV1174"/>
  <c r="AV1176"/>
  <c r="AV1178"/>
  <c r="AV1180"/>
  <c r="AV1182"/>
  <c r="AV1184"/>
  <c r="AV1186"/>
  <c r="AV1188"/>
  <c r="AV1190"/>
  <c r="AV1192"/>
  <c r="AV1194"/>
  <c r="AV1196"/>
  <c r="AV1198"/>
  <c r="AV1200"/>
  <c r="AV1202"/>
  <c r="AV1204"/>
  <c r="AV1206"/>
  <c r="AV1208"/>
  <c r="AV1210"/>
  <c r="AV1212"/>
  <c r="AV1214"/>
  <c r="AV1216"/>
  <c r="AV1218"/>
  <c r="AV1220"/>
  <c r="AV1222"/>
  <c r="AV1224"/>
  <c r="AV1226"/>
  <c r="AV1228"/>
  <c r="AV1230"/>
  <c r="AV1232"/>
  <c r="AV1234"/>
  <c r="AV1236"/>
  <c r="AV1238"/>
  <c r="AV1240"/>
  <c r="AV1242"/>
  <c r="AV1244"/>
  <c r="AV1246"/>
  <c r="AV1248"/>
  <c r="AV1250"/>
  <c r="AV1252"/>
  <c r="AV1254"/>
  <c r="AV1256"/>
  <c r="AV1258"/>
  <c r="AV1260"/>
  <c r="AV1262"/>
  <c r="AV1264"/>
  <c r="AV1266"/>
  <c r="AV1268"/>
  <c r="AV1270"/>
  <c r="AV1272"/>
  <c r="AV1274"/>
  <c r="AV1276"/>
  <c r="AV1278"/>
  <c r="AV1280"/>
  <c r="AV1282"/>
  <c r="AV1284"/>
  <c r="AV1286"/>
  <c r="AV1288"/>
  <c r="AV1290"/>
  <c r="AV1292"/>
  <c r="AV1294"/>
  <c r="AV1296"/>
  <c r="AV1298"/>
  <c r="AV1300"/>
  <c r="AV1302"/>
  <c r="AV1304"/>
  <c r="AV1306"/>
  <c r="AV1308"/>
  <c r="AV1310"/>
  <c r="AV1312"/>
  <c r="AV1314"/>
  <c r="AV1316"/>
  <c r="AV1318"/>
  <c r="AV1320"/>
  <c r="AV1322"/>
  <c r="AV1324"/>
  <c r="AV1326"/>
  <c r="AV1328"/>
  <c r="AV1330"/>
  <c r="AV1332"/>
  <c r="AV1334"/>
  <c r="AV1336"/>
  <c r="AV1338"/>
  <c r="AV1340"/>
  <c r="AV1342"/>
  <c r="AV1344"/>
  <c r="AV1346"/>
  <c r="AV1348"/>
  <c r="AV1350"/>
  <c r="AV1352"/>
  <c r="AV1354"/>
  <c r="AV1356"/>
  <c r="AV1358"/>
  <c r="AV1360"/>
  <c r="AV1362"/>
  <c r="AV1364"/>
  <c r="AV1366"/>
  <c r="AV1368"/>
  <c r="AV1370"/>
  <c r="AV1372"/>
  <c r="AV1374"/>
  <c r="AV1376"/>
  <c r="AV1378"/>
  <c r="AV1380"/>
  <c r="AV1382"/>
  <c r="AV1384"/>
  <c r="AV1386"/>
  <c r="AV1388"/>
  <c r="AV1390"/>
  <c r="AV1392"/>
  <c r="AV1394"/>
  <c r="AV1396"/>
  <c r="AV1398"/>
  <c r="AV1400"/>
  <c r="AV1402"/>
  <c r="AV1404"/>
  <c r="AV1406"/>
  <c r="AV1408"/>
  <c r="AV1410"/>
  <c r="AV1412"/>
  <c r="AV1414"/>
  <c r="AV1416"/>
  <c r="AV1418"/>
  <c r="AV1420"/>
  <c r="AV1422"/>
  <c r="AV1424"/>
  <c r="AV1426"/>
  <c r="AV1428"/>
  <c r="AV1430"/>
  <c r="AV1432"/>
  <c r="AV1434"/>
  <c r="AV1436"/>
  <c r="AV1438"/>
  <c r="AV1440"/>
  <c r="AV1442"/>
  <c r="AV1444"/>
  <c r="AV1446"/>
  <c r="AV1448"/>
  <c r="AV1450"/>
  <c r="AV1452"/>
  <c r="AV1454"/>
  <c r="AV1456"/>
  <c r="AV1458"/>
  <c r="AV1460"/>
  <c r="AV1462"/>
  <c r="AV1464"/>
  <c r="AV1466"/>
  <c r="AV1468"/>
  <c r="AV1470"/>
  <c r="AV1472"/>
  <c r="AV1474"/>
  <c r="AV1476"/>
  <c r="AV1478"/>
  <c r="AV1480"/>
  <c r="AV1482"/>
  <c r="AV1484"/>
  <c r="AV1486"/>
  <c r="AV1488"/>
  <c r="AV1490"/>
  <c r="AV1492"/>
  <c r="AV1494"/>
  <c r="AV1496"/>
  <c r="AV1500"/>
  <c r="AU3"/>
  <c r="AU5"/>
  <c r="AU7"/>
  <c r="AU9"/>
  <c r="AU11"/>
  <c r="AU13"/>
  <c r="AU15"/>
  <c r="AU17"/>
  <c r="AU19"/>
  <c r="AU21"/>
  <c r="AU23"/>
  <c r="AU25"/>
  <c r="AU27"/>
  <c r="AU29"/>
  <c r="AU31"/>
  <c r="AU33"/>
  <c r="AU35"/>
  <c r="AU37"/>
  <c r="AU39"/>
  <c r="AU41"/>
  <c r="AU43"/>
  <c r="AU45"/>
  <c r="AU47"/>
  <c r="AU49"/>
  <c r="AU51"/>
  <c r="AU53"/>
  <c r="AU55"/>
  <c r="AU57"/>
  <c r="AU59"/>
  <c r="AU61"/>
  <c r="AU63"/>
  <c r="AU65"/>
  <c r="AU67"/>
  <c r="AU69"/>
  <c r="AU71"/>
  <c r="AU73"/>
  <c r="AU75"/>
  <c r="AU77"/>
  <c r="AU79"/>
  <c r="AU81"/>
  <c r="AU83"/>
  <c r="AU85"/>
  <c r="AU87"/>
  <c r="AU89"/>
  <c r="AU91"/>
  <c r="AU93"/>
  <c r="AU95"/>
  <c r="AU97"/>
  <c r="AU99"/>
  <c r="AU101"/>
  <c r="AU103"/>
  <c r="AU105"/>
  <c r="AU107"/>
  <c r="AU109"/>
  <c r="AU111"/>
  <c r="AU113"/>
  <c r="AU115"/>
  <c r="AU117"/>
  <c r="AU119"/>
  <c r="AU121"/>
  <c r="AU123"/>
  <c r="AU125"/>
  <c r="AU127"/>
  <c r="AU129"/>
  <c r="AU131"/>
  <c r="AU133"/>
  <c r="AU135"/>
  <c r="AU137"/>
  <c r="AU139"/>
  <c r="AU141"/>
  <c r="AU143"/>
  <c r="AU145"/>
  <c r="AU147"/>
  <c r="AU149"/>
  <c r="AU151"/>
  <c r="AU153"/>
  <c r="AU155"/>
  <c r="AU157"/>
  <c r="AU159"/>
  <c r="AU161"/>
  <c r="AU163"/>
  <c r="AU165"/>
  <c r="AU167"/>
  <c r="AU169"/>
  <c r="AU171"/>
  <c r="AU173"/>
  <c r="AU175"/>
  <c r="AU177"/>
  <c r="AU179"/>
  <c r="AU181"/>
  <c r="AU183"/>
  <c r="AU185"/>
  <c r="AU187"/>
  <c r="AU189"/>
  <c r="AU191"/>
  <c r="AU193"/>
  <c r="AU195"/>
  <c r="AU197"/>
  <c r="AU199"/>
  <c r="AU201"/>
  <c r="AU203"/>
  <c r="AU205"/>
  <c r="AU207"/>
  <c r="AU209"/>
  <c r="AU211"/>
  <c r="AU213"/>
  <c r="AU215"/>
  <c r="AU217"/>
  <c r="AU219"/>
  <c r="AU221"/>
  <c r="AU223"/>
  <c r="AU225"/>
  <c r="AU227"/>
  <c r="AU229"/>
  <c r="AU231"/>
  <c r="AU233"/>
  <c r="AU235"/>
  <c r="AU237"/>
  <c r="AU239"/>
  <c r="AU241"/>
  <c r="AU243"/>
  <c r="AU245"/>
  <c r="AU247"/>
  <c r="AU249"/>
  <c r="AU251"/>
  <c r="AU253"/>
  <c r="AU255"/>
  <c r="AU257"/>
  <c r="AU259"/>
  <c r="AU261"/>
  <c r="AU263"/>
  <c r="AU265"/>
  <c r="AU267"/>
  <c r="AU269"/>
  <c r="AU271"/>
  <c r="AU273"/>
  <c r="AU275"/>
  <c r="AU277"/>
  <c r="AU279"/>
  <c r="AU281"/>
  <c r="AU283"/>
  <c r="AU285"/>
  <c r="AU287"/>
  <c r="AU289"/>
  <c r="AU291"/>
  <c r="AU293"/>
  <c r="AU295"/>
  <c r="AU297"/>
  <c r="AU299"/>
  <c r="AU301"/>
  <c r="AU303"/>
  <c r="AU305"/>
  <c r="AU307"/>
  <c r="AU309"/>
  <c r="AU311"/>
  <c r="AU313"/>
  <c r="AU315"/>
  <c r="AU317"/>
  <c r="AU319"/>
  <c r="AU321"/>
  <c r="AU323"/>
  <c r="AU325"/>
  <c r="AU327"/>
  <c r="AU329"/>
  <c r="AU331"/>
  <c r="AU333"/>
  <c r="AU335"/>
  <c r="AU337"/>
  <c r="AU339"/>
  <c r="AU341"/>
  <c r="AU343"/>
  <c r="AU345"/>
  <c r="AU347"/>
  <c r="AU349"/>
  <c r="AU351"/>
  <c r="AU353"/>
  <c r="AU355"/>
  <c r="AU357"/>
  <c r="AU359"/>
  <c r="AU361"/>
  <c r="AU363"/>
  <c r="AU365"/>
  <c r="AU367"/>
  <c r="AU369"/>
  <c r="AU371"/>
  <c r="AU373"/>
  <c r="AU375"/>
  <c r="AU377"/>
  <c r="AU379"/>
  <c r="AU381"/>
  <c r="AU383"/>
  <c r="AU385"/>
  <c r="AU387"/>
  <c r="AU389"/>
  <c r="AU391"/>
  <c r="AU393"/>
  <c r="AU395"/>
  <c r="AU397"/>
  <c r="AU399"/>
  <c r="AU401"/>
  <c r="AU403"/>
  <c r="AU405"/>
  <c r="AU407"/>
  <c r="AU409"/>
  <c r="AU411"/>
  <c r="AU413"/>
  <c r="AU415"/>
  <c r="AU417"/>
  <c r="AU419"/>
  <c r="AU421"/>
  <c r="AU423"/>
  <c r="AU425"/>
  <c r="AU427"/>
  <c r="AU429"/>
  <c r="AU431"/>
  <c r="AU433"/>
  <c r="AU435"/>
  <c r="AU437"/>
  <c r="AU439"/>
  <c r="AU441"/>
  <c r="AU443"/>
  <c r="AU445"/>
  <c r="AU447"/>
  <c r="AU449"/>
  <c r="AU451"/>
  <c r="AU453"/>
  <c r="AU455"/>
  <c r="AU457"/>
  <c r="AU459"/>
  <c r="AU461"/>
  <c r="AU463"/>
  <c r="AU465"/>
  <c r="AU467"/>
  <c r="AU469"/>
  <c r="AU471"/>
  <c r="AU473"/>
  <c r="AU475"/>
  <c r="AU477"/>
  <c r="AU479"/>
  <c r="AU481"/>
  <c r="AU483"/>
  <c r="AU485"/>
  <c r="AU487"/>
  <c r="AU489"/>
  <c r="AU491"/>
  <c r="AU493"/>
  <c r="AU495"/>
  <c r="AU497"/>
  <c r="AU499"/>
  <c r="AU501"/>
  <c r="AU503"/>
  <c r="AU505"/>
  <c r="AU507"/>
  <c r="AU509"/>
  <c r="AU511"/>
  <c r="AU513"/>
  <c r="AU4"/>
  <c r="AU6"/>
  <c r="AU8"/>
  <c r="AU10"/>
  <c r="AU12"/>
  <c r="AU14"/>
  <c r="AU16"/>
  <c r="AU18"/>
  <c r="AU20"/>
  <c r="AU22"/>
  <c r="AU24"/>
  <c r="AU26"/>
  <c r="AU28"/>
  <c r="AU30"/>
  <c r="AU32"/>
  <c r="AU34"/>
  <c r="AU36"/>
  <c r="AU38"/>
  <c r="AU40"/>
  <c r="AU42"/>
  <c r="AU44"/>
  <c r="AU46"/>
  <c r="AU48"/>
  <c r="AU50"/>
  <c r="AU52"/>
  <c r="AU54"/>
  <c r="AU56"/>
  <c r="AU58"/>
  <c r="AU60"/>
  <c r="AU62"/>
  <c r="AU64"/>
  <c r="AU66"/>
  <c r="AU68"/>
  <c r="AU70"/>
  <c r="AU72"/>
  <c r="AU74"/>
  <c r="AU76"/>
  <c r="AU78"/>
  <c r="AU80"/>
  <c r="AU82"/>
  <c r="AU84"/>
  <c r="AU86"/>
  <c r="AU88"/>
  <c r="AU90"/>
  <c r="AU92"/>
  <c r="AU94"/>
  <c r="AU96"/>
  <c r="AU98"/>
  <c r="AU100"/>
  <c r="AU102"/>
  <c r="AU104"/>
  <c r="AU106"/>
  <c r="AU108"/>
  <c r="AU110"/>
  <c r="AU112"/>
  <c r="AU114"/>
  <c r="AU116"/>
  <c r="AU118"/>
  <c r="AU120"/>
  <c r="AU122"/>
  <c r="AU124"/>
  <c r="AU126"/>
  <c r="AU128"/>
  <c r="AU130"/>
  <c r="AU132"/>
  <c r="AU134"/>
  <c r="AU136"/>
  <c r="AU138"/>
  <c r="AU140"/>
  <c r="AU142"/>
  <c r="AU144"/>
  <c r="AU146"/>
  <c r="AU148"/>
  <c r="AU150"/>
  <c r="AU152"/>
  <c r="AU154"/>
  <c r="AU156"/>
  <c r="AU158"/>
  <c r="AU160"/>
  <c r="AU162"/>
  <c r="AU164"/>
  <c r="AU166"/>
  <c r="AU168"/>
  <c r="AU170"/>
  <c r="AU172"/>
  <c r="AU174"/>
  <c r="AU176"/>
  <c r="AU178"/>
  <c r="AU180"/>
  <c r="AU182"/>
  <c r="AU184"/>
  <c r="AU186"/>
  <c r="AU188"/>
  <c r="AU190"/>
  <c r="AU192"/>
  <c r="AU194"/>
  <c r="AU196"/>
  <c r="AU198"/>
  <c r="AU200"/>
  <c r="AU202"/>
  <c r="AU204"/>
  <c r="AU206"/>
  <c r="AU208"/>
  <c r="AU210"/>
  <c r="AU212"/>
  <c r="AU214"/>
  <c r="AU216"/>
  <c r="AU218"/>
  <c r="AU220"/>
  <c r="AU222"/>
  <c r="AU224"/>
  <c r="AU226"/>
  <c r="AU228"/>
  <c r="AU230"/>
  <c r="AU232"/>
  <c r="AU234"/>
  <c r="AU236"/>
  <c r="AU238"/>
  <c r="AU240"/>
  <c r="AU242"/>
  <c r="AU244"/>
  <c r="AU246"/>
  <c r="AU248"/>
  <c r="AU250"/>
  <c r="AU252"/>
  <c r="AU254"/>
  <c r="AU256"/>
  <c r="AU258"/>
  <c r="AU260"/>
  <c r="AU262"/>
  <c r="AU264"/>
  <c r="AU266"/>
  <c r="AU268"/>
  <c r="AU270"/>
  <c r="AU272"/>
  <c r="AU274"/>
  <c r="AU276"/>
  <c r="AU278"/>
  <c r="AU280"/>
  <c r="AU282"/>
  <c r="AU284"/>
  <c r="AU286"/>
  <c r="AU288"/>
  <c r="AU290"/>
  <c r="AU292"/>
  <c r="AU294"/>
  <c r="AU296"/>
  <c r="AU298"/>
  <c r="AU300"/>
  <c r="AU302"/>
  <c r="AU304"/>
  <c r="AU306"/>
  <c r="AU308"/>
  <c r="AU310"/>
  <c r="AU312"/>
  <c r="AU314"/>
  <c r="AU316"/>
  <c r="AU318"/>
  <c r="AU320"/>
  <c r="AU322"/>
  <c r="AU324"/>
  <c r="AU326"/>
  <c r="AU328"/>
  <c r="AU330"/>
  <c r="AU332"/>
  <c r="AU334"/>
  <c r="AU336"/>
  <c r="AU340"/>
  <c r="AU344"/>
  <c r="AU348"/>
  <c r="AU352"/>
  <c r="AU356"/>
  <c r="AU360"/>
  <c r="AU364"/>
  <c r="AU368"/>
  <c r="AU372"/>
  <c r="AU376"/>
  <c r="AU380"/>
  <c r="AU384"/>
  <c r="AU388"/>
  <c r="AU392"/>
  <c r="AU396"/>
  <c r="AU400"/>
  <c r="AU404"/>
  <c r="AU408"/>
  <c r="AU412"/>
  <c r="AU416"/>
  <c r="AU420"/>
  <c r="AU424"/>
  <c r="AU428"/>
  <c r="AU432"/>
  <c r="AU436"/>
  <c r="AU440"/>
  <c r="AU444"/>
  <c r="AU448"/>
  <c r="AU452"/>
  <c r="AU456"/>
  <c r="AU460"/>
  <c r="AU464"/>
  <c r="AU468"/>
  <c r="AU472"/>
  <c r="AU476"/>
  <c r="AU480"/>
  <c r="AU484"/>
  <c r="AU488"/>
  <c r="AU492"/>
  <c r="AU496"/>
  <c r="AU500"/>
  <c r="AU504"/>
  <c r="AU508"/>
  <c r="AU512"/>
  <c r="AU515"/>
  <c r="AU517"/>
  <c r="AU519"/>
  <c r="AU521"/>
  <c r="AU523"/>
  <c r="AU525"/>
  <c r="AU527"/>
  <c r="AU529"/>
  <c r="AU531"/>
  <c r="AU533"/>
  <c r="AU535"/>
  <c r="AU537"/>
  <c r="AU539"/>
  <c r="AU541"/>
  <c r="AU543"/>
  <c r="AU545"/>
  <c r="AU547"/>
  <c r="AU549"/>
  <c r="AU551"/>
  <c r="AU553"/>
  <c r="AU555"/>
  <c r="AU557"/>
  <c r="AU559"/>
  <c r="AU561"/>
  <c r="AU563"/>
  <c r="AU565"/>
  <c r="AU567"/>
  <c r="AU569"/>
  <c r="AU571"/>
  <c r="AU573"/>
  <c r="AU575"/>
  <c r="AU577"/>
  <c r="AU579"/>
  <c r="AU581"/>
  <c r="AU583"/>
  <c r="AU585"/>
  <c r="AU587"/>
  <c r="AU589"/>
  <c r="AU591"/>
  <c r="AU593"/>
  <c r="AU595"/>
  <c r="AU597"/>
  <c r="AU599"/>
  <c r="AU601"/>
  <c r="AU603"/>
  <c r="AU605"/>
  <c r="AU607"/>
  <c r="AU609"/>
  <c r="AU611"/>
  <c r="AU613"/>
  <c r="AU615"/>
  <c r="AU617"/>
  <c r="AU619"/>
  <c r="AU621"/>
  <c r="AU623"/>
  <c r="AU625"/>
  <c r="AU627"/>
  <c r="AU629"/>
  <c r="AU631"/>
  <c r="AU633"/>
  <c r="AU635"/>
  <c r="AU637"/>
  <c r="AU639"/>
  <c r="AU641"/>
  <c r="AU643"/>
  <c r="AU645"/>
  <c r="AU647"/>
  <c r="AU649"/>
  <c r="AU651"/>
  <c r="AU653"/>
  <c r="AU655"/>
  <c r="AU657"/>
  <c r="AU659"/>
  <c r="AU661"/>
  <c r="AU663"/>
  <c r="AU665"/>
  <c r="AU667"/>
  <c r="AU669"/>
  <c r="AU671"/>
  <c r="AU673"/>
  <c r="AU675"/>
  <c r="AU677"/>
  <c r="AU679"/>
  <c r="AU681"/>
  <c r="AU683"/>
  <c r="AU685"/>
  <c r="AU687"/>
  <c r="AU689"/>
  <c r="AU691"/>
  <c r="AU693"/>
  <c r="AU695"/>
  <c r="AU697"/>
  <c r="AU699"/>
  <c r="AU701"/>
  <c r="AU703"/>
  <c r="AU705"/>
  <c r="AU707"/>
  <c r="AU709"/>
  <c r="AU711"/>
  <c r="AU713"/>
  <c r="AU715"/>
  <c r="AU717"/>
  <c r="AU719"/>
  <c r="AU721"/>
  <c r="AU723"/>
  <c r="AU725"/>
  <c r="AU727"/>
  <c r="AU729"/>
  <c r="AU731"/>
  <c r="AU733"/>
  <c r="AU735"/>
  <c r="AU737"/>
  <c r="AU739"/>
  <c r="AU741"/>
  <c r="AU743"/>
  <c r="AU745"/>
  <c r="AU747"/>
  <c r="AU749"/>
  <c r="AU751"/>
  <c r="AU753"/>
  <c r="AU755"/>
  <c r="AU757"/>
  <c r="AU759"/>
  <c r="AU761"/>
  <c r="AU763"/>
  <c r="AU765"/>
  <c r="AU767"/>
  <c r="AU769"/>
  <c r="AU771"/>
  <c r="AU773"/>
  <c r="AU775"/>
  <c r="AU777"/>
  <c r="AU779"/>
  <c r="AU781"/>
  <c r="AU783"/>
  <c r="AU785"/>
  <c r="AU787"/>
  <c r="AU789"/>
  <c r="AU791"/>
  <c r="AU793"/>
  <c r="AU795"/>
  <c r="AU797"/>
  <c r="AU799"/>
  <c r="AU801"/>
  <c r="AU803"/>
  <c r="AU805"/>
  <c r="AU807"/>
  <c r="AU809"/>
  <c r="AU811"/>
  <c r="AU813"/>
  <c r="AU815"/>
  <c r="AU817"/>
  <c r="AU819"/>
  <c r="AU821"/>
  <c r="AU823"/>
  <c r="AU825"/>
  <c r="AU827"/>
  <c r="AU829"/>
  <c r="AU831"/>
  <c r="AU833"/>
  <c r="AU835"/>
  <c r="AU837"/>
  <c r="AU839"/>
  <c r="AU841"/>
  <c r="AU843"/>
  <c r="AU845"/>
  <c r="AU847"/>
  <c r="AU849"/>
  <c r="AU851"/>
  <c r="AU853"/>
  <c r="AU855"/>
  <c r="AU857"/>
  <c r="AU859"/>
  <c r="AU861"/>
  <c r="AU863"/>
  <c r="AU865"/>
  <c r="AU867"/>
  <c r="AU869"/>
  <c r="AU871"/>
  <c r="AU873"/>
  <c r="AU875"/>
  <c r="AU877"/>
  <c r="AU879"/>
  <c r="AU881"/>
  <c r="AU883"/>
  <c r="AU885"/>
  <c r="AU887"/>
  <c r="AU889"/>
  <c r="AU891"/>
  <c r="AU893"/>
  <c r="AU895"/>
  <c r="AU897"/>
  <c r="AU899"/>
  <c r="AU901"/>
  <c r="AU903"/>
  <c r="AU905"/>
  <c r="AU907"/>
  <c r="AU338"/>
  <c r="AU342"/>
  <c r="AU346"/>
  <c r="AU350"/>
  <c r="AU354"/>
  <c r="AU358"/>
  <c r="AU362"/>
  <c r="AU366"/>
  <c r="AU370"/>
  <c r="AU374"/>
  <c r="AU378"/>
  <c r="AU382"/>
  <c r="AU386"/>
  <c r="AU390"/>
  <c r="AU394"/>
  <c r="AU398"/>
  <c r="AU402"/>
  <c r="AU406"/>
  <c r="AU410"/>
  <c r="AU414"/>
  <c r="AU418"/>
  <c r="AU422"/>
  <c r="AU426"/>
  <c r="AU430"/>
  <c r="AU434"/>
  <c r="AU438"/>
  <c r="AU442"/>
  <c r="AU446"/>
  <c r="AU450"/>
  <c r="AU454"/>
  <c r="AU458"/>
  <c r="AU462"/>
  <c r="AU466"/>
  <c r="AU470"/>
  <c r="AU474"/>
  <c r="AU478"/>
  <c r="AU482"/>
  <c r="AU486"/>
  <c r="AU490"/>
  <c r="AU494"/>
  <c r="AU498"/>
  <c r="AU502"/>
  <c r="AU506"/>
  <c r="AU510"/>
  <c r="AU514"/>
  <c r="AU516"/>
  <c r="AU518"/>
  <c r="AU520"/>
  <c r="AU522"/>
  <c r="AU524"/>
  <c r="AU526"/>
  <c r="AU528"/>
  <c r="AU530"/>
  <c r="AU532"/>
  <c r="AU534"/>
  <c r="AU536"/>
  <c r="AU538"/>
  <c r="AU540"/>
  <c r="AU542"/>
  <c r="AU544"/>
  <c r="AU546"/>
  <c r="AU548"/>
  <c r="AU550"/>
  <c r="AU552"/>
  <c r="AU554"/>
  <c r="AU556"/>
  <c r="AU558"/>
  <c r="AU560"/>
  <c r="AU562"/>
  <c r="AU564"/>
  <c r="AU566"/>
  <c r="AU568"/>
  <c r="AU570"/>
  <c r="AU572"/>
  <c r="AU574"/>
  <c r="AU576"/>
  <c r="AU578"/>
  <c r="AU580"/>
  <c r="AU582"/>
  <c r="AU584"/>
  <c r="AU586"/>
  <c r="AU588"/>
  <c r="AU590"/>
  <c r="AU592"/>
  <c r="AU594"/>
  <c r="AU596"/>
  <c r="AU598"/>
  <c r="AU600"/>
  <c r="AU602"/>
  <c r="AU604"/>
  <c r="AU606"/>
  <c r="AU608"/>
  <c r="AU610"/>
  <c r="AU612"/>
  <c r="AU614"/>
  <c r="AU616"/>
  <c r="AU618"/>
  <c r="AU620"/>
  <c r="AU622"/>
  <c r="AU624"/>
  <c r="AU626"/>
  <c r="AU628"/>
  <c r="AU630"/>
  <c r="AU632"/>
  <c r="AU634"/>
  <c r="AU636"/>
  <c r="AU638"/>
  <c r="AU640"/>
  <c r="AU642"/>
  <c r="AU644"/>
  <c r="AU646"/>
  <c r="AU648"/>
  <c r="AU650"/>
  <c r="AU652"/>
  <c r="AU654"/>
  <c r="AU656"/>
  <c r="AU658"/>
  <c r="AU660"/>
  <c r="AU662"/>
  <c r="AU664"/>
  <c r="AU666"/>
  <c r="AU668"/>
  <c r="AU670"/>
  <c r="AU672"/>
  <c r="AU674"/>
  <c r="AU676"/>
  <c r="AU678"/>
  <c r="AU680"/>
  <c r="AU682"/>
  <c r="AU684"/>
  <c r="AU686"/>
  <c r="AU688"/>
  <c r="AU690"/>
  <c r="AU692"/>
  <c r="AU694"/>
  <c r="AU696"/>
  <c r="AU698"/>
  <c r="AU700"/>
  <c r="AU702"/>
  <c r="AU704"/>
  <c r="AU706"/>
  <c r="AU708"/>
  <c r="AU710"/>
  <c r="AU712"/>
  <c r="AU714"/>
  <c r="AU716"/>
  <c r="AU718"/>
  <c r="AU720"/>
  <c r="AU722"/>
  <c r="AU724"/>
  <c r="AU726"/>
  <c r="AU728"/>
  <c r="AU730"/>
  <c r="AU732"/>
  <c r="AU734"/>
  <c r="AU736"/>
  <c r="AU738"/>
  <c r="AU740"/>
  <c r="AU742"/>
  <c r="AU744"/>
  <c r="AU746"/>
  <c r="AU748"/>
  <c r="AU750"/>
  <c r="AU752"/>
  <c r="AU754"/>
  <c r="AU756"/>
  <c r="AU758"/>
  <c r="AU760"/>
  <c r="AU762"/>
  <c r="AU764"/>
  <c r="AU766"/>
  <c r="AU768"/>
  <c r="AU770"/>
  <c r="AU772"/>
  <c r="AU774"/>
  <c r="AU776"/>
  <c r="AU778"/>
  <c r="AU780"/>
  <c r="AU782"/>
  <c r="AU784"/>
  <c r="AU786"/>
  <c r="AU788"/>
  <c r="AU790"/>
  <c r="AU792"/>
  <c r="AU794"/>
  <c r="AU796"/>
  <c r="AU798"/>
  <c r="AU800"/>
  <c r="AU802"/>
  <c r="AU804"/>
  <c r="AU806"/>
  <c r="AU808"/>
  <c r="AU810"/>
  <c r="AU812"/>
  <c r="AU814"/>
  <c r="AU816"/>
  <c r="AU818"/>
  <c r="AU820"/>
  <c r="AU822"/>
  <c r="AU824"/>
  <c r="AU826"/>
  <c r="AU828"/>
  <c r="AU830"/>
  <c r="AU832"/>
  <c r="AU834"/>
  <c r="AU836"/>
  <c r="AU838"/>
  <c r="AU840"/>
  <c r="AU842"/>
  <c r="AU844"/>
  <c r="AU846"/>
  <c r="AU848"/>
  <c r="AU850"/>
  <c r="AU852"/>
  <c r="AU854"/>
  <c r="AU856"/>
  <c r="AU858"/>
  <c r="AU860"/>
  <c r="AU862"/>
  <c r="AU864"/>
  <c r="AU866"/>
  <c r="AU868"/>
  <c r="AU870"/>
  <c r="AU872"/>
  <c r="AU874"/>
  <c r="AU876"/>
  <c r="AU878"/>
  <c r="AU880"/>
  <c r="AU882"/>
  <c r="AU884"/>
  <c r="AU886"/>
  <c r="AU888"/>
  <c r="AU890"/>
  <c r="AU892"/>
  <c r="AU894"/>
  <c r="AU896"/>
  <c r="AU898"/>
  <c r="AU900"/>
  <c r="AU902"/>
  <c r="AU904"/>
  <c r="AU906"/>
  <c r="AU908"/>
  <c r="AU910"/>
  <c r="AU912"/>
  <c r="AU914"/>
  <c r="AU916"/>
  <c r="AU918"/>
  <c r="AU920"/>
  <c r="AU922"/>
  <c r="AU924"/>
  <c r="AU926"/>
  <c r="AU928"/>
  <c r="AU930"/>
  <c r="AU932"/>
  <c r="AU934"/>
  <c r="AU936"/>
  <c r="AU911"/>
  <c r="AU915"/>
  <c r="AU919"/>
  <c r="AU923"/>
  <c r="AU927"/>
  <c r="AU931"/>
  <c r="AU935"/>
  <c r="AU938"/>
  <c r="AU940"/>
  <c r="AU942"/>
  <c r="AU944"/>
  <c r="AU946"/>
  <c r="AU948"/>
  <c r="AU950"/>
  <c r="AU952"/>
  <c r="AU954"/>
  <c r="AU956"/>
  <c r="AU958"/>
  <c r="AU960"/>
  <c r="AU962"/>
  <c r="AU964"/>
  <c r="AU966"/>
  <c r="AU968"/>
  <c r="AU970"/>
  <c r="AU972"/>
  <c r="AU974"/>
  <c r="AU976"/>
  <c r="AU978"/>
  <c r="AU980"/>
  <c r="AU982"/>
  <c r="AU984"/>
  <c r="AU986"/>
  <c r="AU988"/>
  <c r="AU990"/>
  <c r="AU992"/>
  <c r="AU994"/>
  <c r="AU996"/>
  <c r="AU998"/>
  <c r="AU1000"/>
  <c r="AU1002"/>
  <c r="AU1004"/>
  <c r="AU1006"/>
  <c r="AU1008"/>
  <c r="AU1010"/>
  <c r="AU1012"/>
  <c r="AU1014"/>
  <c r="AU1016"/>
  <c r="AU1018"/>
  <c r="AU1020"/>
  <c r="AU1022"/>
  <c r="AU1024"/>
  <c r="AU1026"/>
  <c r="AU1028"/>
  <c r="AU1030"/>
  <c r="AU1032"/>
  <c r="AU1034"/>
  <c r="AU1036"/>
  <c r="AU1038"/>
  <c r="AU1040"/>
  <c r="AU1042"/>
  <c r="AU1044"/>
  <c r="AU1046"/>
  <c r="AU1048"/>
  <c r="AU1050"/>
  <c r="AU1052"/>
  <c r="AU1054"/>
  <c r="AU1056"/>
  <c r="AU1058"/>
  <c r="AU1060"/>
  <c r="AU1062"/>
  <c r="AU1064"/>
  <c r="AU1066"/>
  <c r="AU1068"/>
  <c r="AU1070"/>
  <c r="AU1072"/>
  <c r="AU1074"/>
  <c r="AU1076"/>
  <c r="AU1078"/>
  <c r="AU1080"/>
  <c r="AU1082"/>
  <c r="AU1084"/>
  <c r="AU1086"/>
  <c r="AU1088"/>
  <c r="AU1090"/>
  <c r="AU1092"/>
  <c r="AU1094"/>
  <c r="AU1096"/>
  <c r="AU1098"/>
  <c r="AU1100"/>
  <c r="AU1102"/>
  <c r="AU1104"/>
  <c r="AU1106"/>
  <c r="AU1108"/>
  <c r="AU1110"/>
  <c r="AU1112"/>
  <c r="AU1114"/>
  <c r="AU1116"/>
  <c r="AU1118"/>
  <c r="AU1120"/>
  <c r="AU1122"/>
  <c r="AU1124"/>
  <c r="AU1126"/>
  <c r="AU1128"/>
  <c r="AU1130"/>
  <c r="AU1132"/>
  <c r="AU1134"/>
  <c r="AU1136"/>
  <c r="AU1138"/>
  <c r="AU1140"/>
  <c r="AU1142"/>
  <c r="AU1144"/>
  <c r="AU1146"/>
  <c r="AU1148"/>
  <c r="AU1150"/>
  <c r="AU1152"/>
  <c r="AU1154"/>
  <c r="AU1156"/>
  <c r="AU1158"/>
  <c r="AU1160"/>
  <c r="AU1162"/>
  <c r="AU1164"/>
  <c r="AU1166"/>
  <c r="AU1168"/>
  <c r="AU1170"/>
  <c r="AU1172"/>
  <c r="AU1174"/>
  <c r="AU1176"/>
  <c r="AU1178"/>
  <c r="AU1180"/>
  <c r="AU1182"/>
  <c r="AU1184"/>
  <c r="AU1186"/>
  <c r="AU1188"/>
  <c r="AU1190"/>
  <c r="AU1192"/>
  <c r="AU1194"/>
  <c r="AU1196"/>
  <c r="AU1198"/>
  <c r="AU1200"/>
  <c r="AU1202"/>
  <c r="AU1204"/>
  <c r="AU1206"/>
  <c r="AU1208"/>
  <c r="AU1210"/>
  <c r="AU1212"/>
  <c r="AU1214"/>
  <c r="AU1216"/>
  <c r="AU1218"/>
  <c r="AU1220"/>
  <c r="AU1222"/>
  <c r="AU1224"/>
  <c r="AU1226"/>
  <c r="AU1228"/>
  <c r="AU1230"/>
  <c r="AU1232"/>
  <c r="AU1234"/>
  <c r="AU1236"/>
  <c r="AU1238"/>
  <c r="AU1240"/>
  <c r="AU1242"/>
  <c r="AU1244"/>
  <c r="AU1246"/>
  <c r="AU1248"/>
  <c r="AU1250"/>
  <c r="AU1252"/>
  <c r="AU1254"/>
  <c r="AU1256"/>
  <c r="AU1258"/>
  <c r="AU1260"/>
  <c r="AU1262"/>
  <c r="AU1264"/>
  <c r="AU1266"/>
  <c r="AU1268"/>
  <c r="AU1270"/>
  <c r="AU1272"/>
  <c r="AU1274"/>
  <c r="AU1276"/>
  <c r="AU1278"/>
  <c r="AU1280"/>
  <c r="AU1282"/>
  <c r="AU1284"/>
  <c r="AU1286"/>
  <c r="AU1288"/>
  <c r="AU1290"/>
  <c r="AU1292"/>
  <c r="AU1294"/>
  <c r="AU1296"/>
  <c r="AU1298"/>
  <c r="AU1300"/>
  <c r="AU1302"/>
  <c r="AU1304"/>
  <c r="AU1306"/>
  <c r="AU1308"/>
  <c r="AU1310"/>
  <c r="AU1312"/>
  <c r="AU1314"/>
  <c r="AU1316"/>
  <c r="AU1318"/>
  <c r="AU1320"/>
  <c r="AU1322"/>
  <c r="AU1324"/>
  <c r="AU1326"/>
  <c r="AU1328"/>
  <c r="AU1330"/>
  <c r="AU1332"/>
  <c r="AU1334"/>
  <c r="AU1336"/>
  <c r="AU1338"/>
  <c r="AU1340"/>
  <c r="AU1342"/>
  <c r="AU1344"/>
  <c r="AU1346"/>
  <c r="AU1348"/>
  <c r="AU1350"/>
  <c r="AU1352"/>
  <c r="AU1354"/>
  <c r="AU1356"/>
  <c r="AU1358"/>
  <c r="AU1360"/>
  <c r="AU1362"/>
  <c r="AU1364"/>
  <c r="AU1366"/>
  <c r="AU1368"/>
  <c r="AU1370"/>
  <c r="AU1372"/>
  <c r="AU1374"/>
  <c r="AU1376"/>
  <c r="AU1378"/>
  <c r="AU1380"/>
  <c r="AU1382"/>
  <c r="AU1384"/>
  <c r="AU1386"/>
  <c r="AU1388"/>
  <c r="AU1390"/>
  <c r="AU1392"/>
  <c r="AU1394"/>
  <c r="AU1396"/>
  <c r="AU1398"/>
  <c r="AU1400"/>
  <c r="AU1402"/>
  <c r="AU1404"/>
  <c r="AU1406"/>
  <c r="AU1408"/>
  <c r="AU1410"/>
  <c r="AU1412"/>
  <c r="AU1414"/>
  <c r="AU1416"/>
  <c r="AU1418"/>
  <c r="AU1420"/>
  <c r="AU1422"/>
  <c r="AU1424"/>
  <c r="AU1426"/>
  <c r="AU1428"/>
  <c r="AU1430"/>
  <c r="AU1432"/>
  <c r="AU1434"/>
  <c r="AU1436"/>
  <c r="AU1438"/>
  <c r="AU1440"/>
  <c r="AU1442"/>
  <c r="AU1444"/>
  <c r="AU1446"/>
  <c r="AU1448"/>
  <c r="AU1450"/>
  <c r="AU1452"/>
  <c r="AU1454"/>
  <c r="AU1456"/>
  <c r="AU1458"/>
  <c r="AU1460"/>
  <c r="AU1462"/>
  <c r="AU1464"/>
  <c r="AU1466"/>
  <c r="AU1468"/>
  <c r="AU1470"/>
  <c r="AU1472"/>
  <c r="AU1474"/>
  <c r="AU1476"/>
  <c r="AU1478"/>
  <c r="AU1482"/>
  <c r="AU1486"/>
  <c r="AU1490"/>
  <c r="AU1494"/>
  <c r="AU1498"/>
  <c r="AU1502"/>
  <c r="AU909"/>
  <c r="AU913"/>
  <c r="AU917"/>
  <c r="AU921"/>
  <c r="AU925"/>
  <c r="AU929"/>
  <c r="AU933"/>
  <c r="AU937"/>
  <c r="AU939"/>
  <c r="AU941"/>
  <c r="AU943"/>
  <c r="AU945"/>
  <c r="AU947"/>
  <c r="AU949"/>
  <c r="AU951"/>
  <c r="AU953"/>
  <c r="AU955"/>
  <c r="AU957"/>
  <c r="AU959"/>
  <c r="AU961"/>
  <c r="AU963"/>
  <c r="AU965"/>
  <c r="AU967"/>
  <c r="AU969"/>
  <c r="AU971"/>
  <c r="AU973"/>
  <c r="AU975"/>
  <c r="AU977"/>
  <c r="AU979"/>
  <c r="AU981"/>
  <c r="AU983"/>
  <c r="AU985"/>
  <c r="AU987"/>
  <c r="AU989"/>
  <c r="AU991"/>
  <c r="AU993"/>
  <c r="AU995"/>
  <c r="AU997"/>
  <c r="AU999"/>
  <c r="AU1001"/>
  <c r="AU1003"/>
  <c r="AU1005"/>
  <c r="AU1007"/>
  <c r="AU1009"/>
  <c r="AU1011"/>
  <c r="AU1013"/>
  <c r="AU1015"/>
  <c r="AU1017"/>
  <c r="AU1019"/>
  <c r="AU1021"/>
  <c r="AU1023"/>
  <c r="AU1025"/>
  <c r="AU1027"/>
  <c r="AU1029"/>
  <c r="AU1031"/>
  <c r="AU1033"/>
  <c r="AU1035"/>
  <c r="AU1037"/>
  <c r="AU1039"/>
  <c r="AU1041"/>
  <c r="AU1043"/>
  <c r="AU1045"/>
  <c r="AU1047"/>
  <c r="AU1049"/>
  <c r="AU1051"/>
  <c r="AU1053"/>
  <c r="AU1055"/>
  <c r="AU1057"/>
  <c r="AU1059"/>
  <c r="AU1061"/>
  <c r="AU1063"/>
  <c r="AU1065"/>
  <c r="AU1067"/>
  <c r="AU1069"/>
  <c r="AU1071"/>
  <c r="AU1073"/>
  <c r="AU1075"/>
  <c r="AU1077"/>
  <c r="AU1079"/>
  <c r="AU1081"/>
  <c r="AU1083"/>
  <c r="AU1085"/>
  <c r="AU1087"/>
  <c r="AU1089"/>
  <c r="AU1091"/>
  <c r="AU1093"/>
  <c r="AU1095"/>
  <c r="AU1097"/>
  <c r="AU1099"/>
  <c r="AU1101"/>
  <c r="AU1103"/>
  <c r="AU1105"/>
  <c r="AU1107"/>
  <c r="AU1109"/>
  <c r="AU1111"/>
  <c r="AU1113"/>
  <c r="AU1115"/>
  <c r="AU1117"/>
  <c r="AU1119"/>
  <c r="AU1121"/>
  <c r="AU1123"/>
  <c r="AU1125"/>
  <c r="AU1127"/>
  <c r="AU1129"/>
  <c r="AU1131"/>
  <c r="AU1133"/>
  <c r="AU1135"/>
  <c r="AU1137"/>
  <c r="AU1139"/>
  <c r="AU1141"/>
  <c r="AU1143"/>
  <c r="AU1145"/>
  <c r="AU1147"/>
  <c r="AU1149"/>
  <c r="AU1151"/>
  <c r="AU1153"/>
  <c r="AU1155"/>
  <c r="AU1157"/>
  <c r="AU1159"/>
  <c r="AU1161"/>
  <c r="AU1163"/>
  <c r="AU1165"/>
  <c r="AU1167"/>
  <c r="AU1169"/>
  <c r="AU1171"/>
  <c r="AU1173"/>
  <c r="AU1175"/>
  <c r="AU1177"/>
  <c r="AU1179"/>
  <c r="AU1181"/>
  <c r="AU1183"/>
  <c r="AU1185"/>
  <c r="AU1187"/>
  <c r="AU1189"/>
  <c r="AU1191"/>
  <c r="AU1193"/>
  <c r="AU1195"/>
  <c r="AU1197"/>
  <c r="AU1199"/>
  <c r="AU1201"/>
  <c r="AU1203"/>
  <c r="AU1205"/>
  <c r="AU1207"/>
  <c r="AU1209"/>
  <c r="AU1211"/>
  <c r="AU1213"/>
  <c r="AU1215"/>
  <c r="AU1217"/>
  <c r="AU1219"/>
  <c r="AU1221"/>
  <c r="AU1223"/>
  <c r="AU1225"/>
  <c r="AU1227"/>
  <c r="AU1229"/>
  <c r="AU1231"/>
  <c r="AU1233"/>
  <c r="AU1235"/>
  <c r="AU1237"/>
  <c r="AU1239"/>
  <c r="AU1241"/>
  <c r="AU1243"/>
  <c r="AU1245"/>
  <c r="AU1247"/>
  <c r="AU1249"/>
  <c r="AU1251"/>
  <c r="AU1253"/>
  <c r="AU1255"/>
  <c r="AU1257"/>
  <c r="AU1259"/>
  <c r="AU1261"/>
  <c r="AU1263"/>
  <c r="AU1265"/>
  <c r="AU1267"/>
  <c r="AU1269"/>
  <c r="AU1271"/>
  <c r="AU1273"/>
  <c r="AU1275"/>
  <c r="AU1277"/>
  <c r="AU1279"/>
  <c r="AU1281"/>
  <c r="AU1283"/>
  <c r="AU1285"/>
  <c r="AU1287"/>
  <c r="AU1289"/>
  <c r="AU1291"/>
  <c r="AU1293"/>
  <c r="AU1295"/>
  <c r="AU1297"/>
  <c r="AU1299"/>
  <c r="AU1301"/>
  <c r="AU1303"/>
  <c r="AU1305"/>
  <c r="AU1307"/>
  <c r="AU1309"/>
  <c r="AU1311"/>
  <c r="AU1313"/>
  <c r="AU1315"/>
  <c r="AU1317"/>
  <c r="AU1319"/>
  <c r="AU1321"/>
  <c r="AU1323"/>
  <c r="AU1325"/>
  <c r="AU1327"/>
  <c r="AU1329"/>
  <c r="AU1331"/>
  <c r="AU1333"/>
  <c r="AU1335"/>
  <c r="AU1337"/>
  <c r="AU1339"/>
  <c r="AU1341"/>
  <c r="AU1343"/>
  <c r="AU1345"/>
  <c r="AU1347"/>
  <c r="AU1349"/>
  <c r="AU1351"/>
  <c r="AU1353"/>
  <c r="AU1355"/>
  <c r="AU1357"/>
  <c r="AU1359"/>
  <c r="AU1361"/>
  <c r="AU1363"/>
  <c r="AU1365"/>
  <c r="AU1367"/>
  <c r="AU1369"/>
  <c r="AU1371"/>
  <c r="AU1373"/>
  <c r="AU1375"/>
  <c r="AU1377"/>
  <c r="AU1379"/>
  <c r="AU1381"/>
  <c r="AU1383"/>
  <c r="AU1385"/>
  <c r="AU1387"/>
  <c r="AU1389"/>
  <c r="AU1391"/>
  <c r="AU1393"/>
  <c r="AU1395"/>
  <c r="AU1397"/>
  <c r="AU1399"/>
  <c r="AU1401"/>
  <c r="AU1403"/>
  <c r="AU1405"/>
  <c r="AU1407"/>
  <c r="AU1409"/>
  <c r="AU1411"/>
  <c r="AU1413"/>
  <c r="AU1415"/>
  <c r="AU1417"/>
  <c r="AU1419"/>
  <c r="AU1421"/>
  <c r="AU1423"/>
  <c r="AU1425"/>
  <c r="AU1427"/>
  <c r="AU1429"/>
  <c r="AU1431"/>
  <c r="AU1433"/>
  <c r="AU1435"/>
  <c r="AU1437"/>
  <c r="AU1439"/>
  <c r="AU1441"/>
  <c r="AU1443"/>
  <c r="AU1445"/>
  <c r="AU1447"/>
  <c r="AU1449"/>
  <c r="AU1451"/>
  <c r="AU1453"/>
  <c r="AU1455"/>
  <c r="AU1457"/>
  <c r="AU1459"/>
  <c r="AU1461"/>
  <c r="AU1463"/>
  <c r="AU1465"/>
  <c r="AU1467"/>
  <c r="AU1469"/>
  <c r="AU1471"/>
  <c r="AU1473"/>
  <c r="AU1475"/>
  <c r="AU1477"/>
  <c r="AU1479"/>
  <c r="AU1481"/>
  <c r="AU1483"/>
  <c r="AU1485"/>
  <c r="AU1487"/>
  <c r="AU1489"/>
  <c r="AU1491"/>
  <c r="AU1493"/>
  <c r="AU1495"/>
  <c r="AU1497"/>
  <c r="AU1499"/>
  <c r="AU1501"/>
  <c r="AU1480"/>
  <c r="AU1484"/>
  <c r="AU1488"/>
  <c r="AU1492"/>
  <c r="AU1496"/>
  <c r="AU1500"/>
  <c r="AT3"/>
  <c r="AT5"/>
  <c r="AT7"/>
  <c r="AT9"/>
  <c r="AT11"/>
  <c r="AT13"/>
  <c r="AT15"/>
  <c r="AT17"/>
  <c r="AT19"/>
  <c r="AT21"/>
  <c r="AT23"/>
  <c r="AT25"/>
  <c r="AT27"/>
  <c r="AT29"/>
  <c r="AT31"/>
  <c r="AT33"/>
  <c r="AT35"/>
  <c r="AT37"/>
  <c r="AT39"/>
  <c r="AT41"/>
  <c r="AT43"/>
  <c r="AT45"/>
  <c r="AT47"/>
  <c r="AT49"/>
  <c r="AT51"/>
  <c r="AT53"/>
  <c r="AT55"/>
  <c r="AT57"/>
  <c r="AT59"/>
  <c r="AT61"/>
  <c r="AT63"/>
  <c r="AT65"/>
  <c r="AT67"/>
  <c r="AT69"/>
  <c r="AT71"/>
  <c r="AT73"/>
  <c r="AT75"/>
  <c r="AT77"/>
  <c r="AT79"/>
  <c r="AT81"/>
  <c r="AT83"/>
  <c r="AT85"/>
  <c r="AT87"/>
  <c r="AT89"/>
  <c r="AT91"/>
  <c r="AT93"/>
  <c r="AT95"/>
  <c r="AT97"/>
  <c r="AT99"/>
  <c r="AT101"/>
  <c r="AT103"/>
  <c r="AT105"/>
  <c r="AT107"/>
  <c r="AT109"/>
  <c r="AT111"/>
  <c r="AT113"/>
  <c r="AT115"/>
  <c r="AT117"/>
  <c r="AT119"/>
  <c r="AT121"/>
  <c r="AT123"/>
  <c r="AT125"/>
  <c r="AT127"/>
  <c r="AT129"/>
  <c r="AT131"/>
  <c r="AT133"/>
  <c r="AT135"/>
  <c r="AT137"/>
  <c r="AT139"/>
  <c r="AT141"/>
  <c r="AT143"/>
  <c r="AT145"/>
  <c r="AT147"/>
  <c r="AT149"/>
  <c r="AT151"/>
  <c r="AT153"/>
  <c r="AT155"/>
  <c r="AT157"/>
  <c r="AT159"/>
  <c r="AT161"/>
  <c r="AT163"/>
  <c r="AT165"/>
  <c r="AT167"/>
  <c r="AT169"/>
  <c r="AT171"/>
  <c r="AT173"/>
  <c r="AT175"/>
  <c r="AT177"/>
  <c r="AT179"/>
  <c r="AT181"/>
  <c r="AT183"/>
  <c r="AT185"/>
  <c r="AT187"/>
  <c r="AT189"/>
  <c r="AT191"/>
  <c r="AT193"/>
  <c r="AT195"/>
  <c r="AT197"/>
  <c r="AT199"/>
  <c r="AT201"/>
  <c r="AT203"/>
  <c r="AT205"/>
  <c r="AT207"/>
  <c r="AT209"/>
  <c r="AT211"/>
  <c r="AT213"/>
  <c r="AT215"/>
  <c r="AT217"/>
  <c r="AT219"/>
  <c r="AT221"/>
  <c r="AT223"/>
  <c r="AT225"/>
  <c r="AT227"/>
  <c r="AT229"/>
  <c r="AT231"/>
  <c r="AT233"/>
  <c r="AT235"/>
  <c r="AT237"/>
  <c r="AT239"/>
  <c r="AT241"/>
  <c r="AT243"/>
  <c r="AT245"/>
  <c r="AT247"/>
  <c r="AT249"/>
  <c r="AT251"/>
  <c r="AT253"/>
  <c r="AT255"/>
  <c r="AT257"/>
  <c r="AT259"/>
  <c r="AT261"/>
  <c r="AT263"/>
  <c r="AT265"/>
  <c r="AT267"/>
  <c r="AT269"/>
  <c r="AT271"/>
  <c r="AT273"/>
  <c r="AT275"/>
  <c r="AT277"/>
  <c r="AT279"/>
  <c r="AT281"/>
  <c r="AT283"/>
  <c r="AT285"/>
  <c r="AT287"/>
  <c r="AT289"/>
  <c r="AT291"/>
  <c r="AT293"/>
  <c r="AT295"/>
  <c r="AT297"/>
  <c r="AT299"/>
  <c r="AT301"/>
  <c r="AT303"/>
  <c r="AT305"/>
  <c r="AT307"/>
  <c r="AT309"/>
  <c r="AT311"/>
  <c r="AT313"/>
  <c r="AT315"/>
  <c r="AT317"/>
  <c r="AT319"/>
  <c r="AT321"/>
  <c r="AT323"/>
  <c r="AT325"/>
  <c r="AT327"/>
  <c r="AT329"/>
  <c r="AT331"/>
  <c r="AT333"/>
  <c r="AT335"/>
  <c r="AT337"/>
  <c r="AT339"/>
  <c r="AT341"/>
  <c r="AT343"/>
  <c r="AT345"/>
  <c r="AT347"/>
  <c r="AT349"/>
  <c r="AT351"/>
  <c r="AT353"/>
  <c r="AT355"/>
  <c r="AT357"/>
  <c r="AT359"/>
  <c r="AT361"/>
  <c r="AT363"/>
  <c r="AT365"/>
  <c r="AT367"/>
  <c r="AT369"/>
  <c r="AT371"/>
  <c r="AT373"/>
  <c r="AT375"/>
  <c r="AT377"/>
  <c r="AT379"/>
  <c r="AT381"/>
  <c r="AT383"/>
  <c r="AT385"/>
  <c r="AT387"/>
  <c r="AT389"/>
  <c r="AT391"/>
  <c r="AT393"/>
  <c r="AT395"/>
  <c r="AT397"/>
  <c r="AT399"/>
  <c r="AT401"/>
  <c r="AT403"/>
  <c r="AT405"/>
  <c r="AT407"/>
  <c r="AT409"/>
  <c r="AT411"/>
  <c r="AT413"/>
  <c r="AT415"/>
  <c r="AT417"/>
  <c r="AT419"/>
  <c r="AT421"/>
  <c r="AT423"/>
  <c r="AT425"/>
  <c r="AT427"/>
  <c r="AT429"/>
  <c r="AT431"/>
  <c r="AT433"/>
  <c r="AT435"/>
  <c r="AT437"/>
  <c r="AT439"/>
  <c r="AT441"/>
  <c r="AT443"/>
  <c r="AT445"/>
  <c r="AT447"/>
  <c r="AT449"/>
  <c r="AT451"/>
  <c r="AT453"/>
  <c r="AT455"/>
  <c r="AT457"/>
  <c r="AT459"/>
  <c r="AT461"/>
  <c r="AT463"/>
  <c r="AT465"/>
  <c r="AT467"/>
  <c r="AT469"/>
  <c r="AT471"/>
  <c r="AT473"/>
  <c r="AT475"/>
  <c r="AT477"/>
  <c r="AT479"/>
  <c r="AT481"/>
  <c r="AT483"/>
  <c r="AT485"/>
  <c r="AT487"/>
  <c r="AT489"/>
  <c r="AT491"/>
  <c r="AT493"/>
  <c r="AT495"/>
  <c r="AT497"/>
  <c r="AT499"/>
  <c r="AT501"/>
  <c r="AT503"/>
  <c r="AT505"/>
  <c r="AT507"/>
  <c r="AT509"/>
  <c r="AT511"/>
  <c r="AT513"/>
  <c r="AT4"/>
  <c r="AT6"/>
  <c r="AT8"/>
  <c r="AT10"/>
  <c r="AT12"/>
  <c r="AT14"/>
  <c r="AT16"/>
  <c r="AT18"/>
  <c r="AT20"/>
  <c r="AT22"/>
  <c r="AT24"/>
  <c r="AT26"/>
  <c r="AT28"/>
  <c r="AT30"/>
  <c r="AT32"/>
  <c r="AT34"/>
  <c r="AT36"/>
  <c r="AT38"/>
  <c r="AT40"/>
  <c r="AT42"/>
  <c r="AT44"/>
  <c r="AT46"/>
  <c r="AT48"/>
  <c r="AT50"/>
  <c r="AT52"/>
  <c r="AT54"/>
  <c r="AT56"/>
  <c r="AT58"/>
  <c r="AT60"/>
  <c r="AT62"/>
  <c r="AT64"/>
  <c r="AT66"/>
  <c r="AT68"/>
  <c r="AT70"/>
  <c r="AT72"/>
  <c r="AT74"/>
  <c r="AT76"/>
  <c r="AT78"/>
  <c r="AT80"/>
  <c r="AT82"/>
  <c r="AT84"/>
  <c r="AT86"/>
  <c r="AT88"/>
  <c r="AT90"/>
  <c r="AT92"/>
  <c r="AT94"/>
  <c r="AT96"/>
  <c r="AT98"/>
  <c r="AT100"/>
  <c r="AT102"/>
  <c r="AT104"/>
  <c r="AT106"/>
  <c r="AT108"/>
  <c r="AT110"/>
  <c r="AT112"/>
  <c r="AT114"/>
  <c r="AT116"/>
  <c r="AT118"/>
  <c r="AT120"/>
  <c r="AT122"/>
  <c r="AT124"/>
  <c r="AT126"/>
  <c r="AT128"/>
  <c r="AT130"/>
  <c r="AT132"/>
  <c r="AT134"/>
  <c r="AT136"/>
  <c r="AT138"/>
  <c r="AT140"/>
  <c r="AT142"/>
  <c r="AT144"/>
  <c r="AT146"/>
  <c r="AT148"/>
  <c r="AT150"/>
  <c r="AT152"/>
  <c r="AT154"/>
  <c r="AT156"/>
  <c r="AT158"/>
  <c r="AT160"/>
  <c r="AT162"/>
  <c r="AT164"/>
  <c r="AT166"/>
  <c r="AT168"/>
  <c r="AT170"/>
  <c r="AT172"/>
  <c r="AT174"/>
  <c r="AT176"/>
  <c r="AT178"/>
  <c r="AT180"/>
  <c r="AT182"/>
  <c r="AT184"/>
  <c r="AT186"/>
  <c r="AT188"/>
  <c r="AT190"/>
  <c r="AT192"/>
  <c r="AT194"/>
  <c r="AT196"/>
  <c r="AT198"/>
  <c r="AT200"/>
  <c r="AT202"/>
  <c r="AT204"/>
  <c r="AT206"/>
  <c r="AT208"/>
  <c r="AT210"/>
  <c r="AT212"/>
  <c r="AT214"/>
  <c r="AT216"/>
  <c r="AT218"/>
  <c r="AT220"/>
  <c r="AT222"/>
  <c r="AT224"/>
  <c r="AT226"/>
  <c r="AT228"/>
  <c r="AT230"/>
  <c r="AT232"/>
  <c r="AT234"/>
  <c r="AT236"/>
  <c r="AT238"/>
  <c r="AT240"/>
  <c r="AT242"/>
  <c r="AT244"/>
  <c r="AT246"/>
  <c r="AT248"/>
  <c r="AT250"/>
  <c r="AT252"/>
  <c r="AT254"/>
  <c r="AT256"/>
  <c r="AT258"/>
  <c r="AT260"/>
  <c r="AT262"/>
  <c r="AT264"/>
  <c r="AT266"/>
  <c r="AT268"/>
  <c r="AT270"/>
  <c r="AT272"/>
  <c r="AT274"/>
  <c r="AT276"/>
  <c r="AT278"/>
  <c r="AT280"/>
  <c r="AT282"/>
  <c r="AT284"/>
  <c r="AT286"/>
  <c r="AT288"/>
  <c r="AT290"/>
  <c r="AT292"/>
  <c r="AT294"/>
  <c r="AT296"/>
  <c r="AT298"/>
  <c r="AT300"/>
  <c r="AT302"/>
  <c r="AT304"/>
  <c r="AT306"/>
  <c r="AT308"/>
  <c r="AT310"/>
  <c r="AT312"/>
  <c r="AT314"/>
  <c r="AT316"/>
  <c r="AT318"/>
  <c r="AT320"/>
  <c r="AT322"/>
  <c r="AT324"/>
  <c r="AT326"/>
  <c r="AT328"/>
  <c r="AT330"/>
  <c r="AT334"/>
  <c r="AT338"/>
  <c r="AT342"/>
  <c r="AT346"/>
  <c r="AT350"/>
  <c r="AT354"/>
  <c r="AT358"/>
  <c r="AT362"/>
  <c r="AT366"/>
  <c r="AT370"/>
  <c r="AT374"/>
  <c r="AT378"/>
  <c r="AT382"/>
  <c r="AT386"/>
  <c r="AT390"/>
  <c r="AT394"/>
  <c r="AT398"/>
  <c r="AT402"/>
  <c r="AT406"/>
  <c r="AT410"/>
  <c r="AT414"/>
  <c r="AT418"/>
  <c r="AT422"/>
  <c r="AT426"/>
  <c r="AT430"/>
  <c r="AT434"/>
  <c r="AT438"/>
  <c r="AT442"/>
  <c r="AT446"/>
  <c r="AT450"/>
  <c r="AT454"/>
  <c r="AT458"/>
  <c r="AT462"/>
  <c r="AT466"/>
  <c r="AT470"/>
  <c r="AT474"/>
  <c r="AT478"/>
  <c r="AT482"/>
  <c r="AT486"/>
  <c r="AT490"/>
  <c r="AT494"/>
  <c r="AT498"/>
  <c r="AT502"/>
  <c r="AT506"/>
  <c r="AT510"/>
  <c r="AT514"/>
  <c r="AT516"/>
  <c r="AT518"/>
  <c r="AT520"/>
  <c r="AT522"/>
  <c r="AT524"/>
  <c r="AT526"/>
  <c r="AT528"/>
  <c r="AT530"/>
  <c r="AT532"/>
  <c r="AT534"/>
  <c r="AT536"/>
  <c r="AT538"/>
  <c r="AT540"/>
  <c r="AT542"/>
  <c r="AT544"/>
  <c r="AT546"/>
  <c r="AT548"/>
  <c r="AT550"/>
  <c r="AT552"/>
  <c r="AT554"/>
  <c r="AT556"/>
  <c r="AT558"/>
  <c r="AT560"/>
  <c r="AT562"/>
  <c r="AT564"/>
  <c r="AT566"/>
  <c r="AT568"/>
  <c r="AT570"/>
  <c r="AT572"/>
  <c r="AT574"/>
  <c r="AT576"/>
  <c r="AT578"/>
  <c r="AT580"/>
  <c r="AT582"/>
  <c r="AT584"/>
  <c r="AT586"/>
  <c r="AT588"/>
  <c r="AT590"/>
  <c r="AT592"/>
  <c r="AT594"/>
  <c r="AT596"/>
  <c r="AT598"/>
  <c r="AT600"/>
  <c r="AT602"/>
  <c r="AT604"/>
  <c r="AT606"/>
  <c r="AT608"/>
  <c r="AT610"/>
  <c r="AT612"/>
  <c r="AT614"/>
  <c r="AT616"/>
  <c r="AT618"/>
  <c r="AT620"/>
  <c r="AT622"/>
  <c r="AT624"/>
  <c r="AT626"/>
  <c r="AT628"/>
  <c r="AT630"/>
  <c r="AT632"/>
  <c r="AT634"/>
  <c r="AT636"/>
  <c r="AT638"/>
  <c r="AT640"/>
  <c r="AT642"/>
  <c r="AT644"/>
  <c r="AT646"/>
  <c r="AT648"/>
  <c r="AT650"/>
  <c r="AT652"/>
  <c r="AT654"/>
  <c r="AT656"/>
  <c r="AT658"/>
  <c r="AT660"/>
  <c r="AT662"/>
  <c r="AT664"/>
  <c r="AT666"/>
  <c r="AT668"/>
  <c r="AT670"/>
  <c r="AT672"/>
  <c r="AT674"/>
  <c r="AT676"/>
  <c r="AT678"/>
  <c r="AT680"/>
  <c r="AT682"/>
  <c r="AT684"/>
  <c r="AT686"/>
  <c r="AT688"/>
  <c r="AT690"/>
  <c r="AT692"/>
  <c r="AT694"/>
  <c r="AT696"/>
  <c r="AT698"/>
  <c r="AT700"/>
  <c r="AT702"/>
  <c r="AT704"/>
  <c r="AT706"/>
  <c r="AT708"/>
  <c r="AT710"/>
  <c r="AT712"/>
  <c r="AT714"/>
  <c r="AT716"/>
  <c r="AT718"/>
  <c r="AT720"/>
  <c r="AT722"/>
  <c r="AT724"/>
  <c r="AT726"/>
  <c r="AT728"/>
  <c r="AT730"/>
  <c r="AT732"/>
  <c r="AT734"/>
  <c r="AT736"/>
  <c r="AT738"/>
  <c r="AT740"/>
  <c r="AT742"/>
  <c r="AT744"/>
  <c r="AT746"/>
  <c r="AT748"/>
  <c r="AT750"/>
  <c r="AT752"/>
  <c r="AT754"/>
  <c r="AT756"/>
  <c r="AT758"/>
  <c r="AT760"/>
  <c r="AT762"/>
  <c r="AT764"/>
  <c r="AT766"/>
  <c r="AT768"/>
  <c r="AT770"/>
  <c r="AT772"/>
  <c r="AT774"/>
  <c r="AT776"/>
  <c r="AT778"/>
  <c r="AT780"/>
  <c r="AT782"/>
  <c r="AT784"/>
  <c r="AT786"/>
  <c r="AT788"/>
  <c r="AT790"/>
  <c r="AT792"/>
  <c r="AT794"/>
  <c r="AT796"/>
  <c r="AT798"/>
  <c r="AT800"/>
  <c r="AT802"/>
  <c r="AT804"/>
  <c r="AT806"/>
  <c r="AT808"/>
  <c r="AT810"/>
  <c r="AT812"/>
  <c r="AT814"/>
  <c r="AT816"/>
  <c r="AT818"/>
  <c r="AT820"/>
  <c r="AT822"/>
  <c r="AT824"/>
  <c r="AT826"/>
  <c r="AT828"/>
  <c r="AT830"/>
  <c r="AT832"/>
  <c r="AT834"/>
  <c r="AT836"/>
  <c r="AT838"/>
  <c r="AT840"/>
  <c r="AT842"/>
  <c r="AT844"/>
  <c r="AT846"/>
  <c r="AT848"/>
  <c r="AT850"/>
  <c r="AT852"/>
  <c r="AT854"/>
  <c r="AT856"/>
  <c r="AT858"/>
  <c r="AT860"/>
  <c r="AT862"/>
  <c r="AT864"/>
  <c r="AT866"/>
  <c r="AT868"/>
  <c r="AT870"/>
  <c r="AT872"/>
  <c r="AT874"/>
  <c r="AT876"/>
  <c r="AT878"/>
  <c r="AT880"/>
  <c r="AT882"/>
  <c r="AT884"/>
  <c r="AT886"/>
  <c r="AT888"/>
  <c r="AT890"/>
  <c r="AT892"/>
  <c r="AT894"/>
  <c r="AT896"/>
  <c r="AT898"/>
  <c r="AT900"/>
  <c r="AT902"/>
  <c r="AT904"/>
  <c r="AT906"/>
  <c r="AT908"/>
  <c r="AT910"/>
  <c r="AT912"/>
  <c r="AT914"/>
  <c r="AT916"/>
  <c r="AT918"/>
  <c r="AT920"/>
  <c r="AT922"/>
  <c r="AT924"/>
  <c r="AT926"/>
  <c r="AT928"/>
  <c r="AT930"/>
  <c r="AT932"/>
  <c r="AT934"/>
  <c r="AT936"/>
  <c r="AT938"/>
  <c r="AT940"/>
  <c r="AT332"/>
  <c r="AT336"/>
  <c r="AT340"/>
  <c r="AT344"/>
  <c r="AT348"/>
  <c r="AT352"/>
  <c r="AT356"/>
  <c r="AT360"/>
  <c r="AT364"/>
  <c r="AT368"/>
  <c r="AT372"/>
  <c r="AT376"/>
  <c r="AT380"/>
  <c r="AT384"/>
  <c r="AT388"/>
  <c r="AT392"/>
  <c r="AT396"/>
  <c r="AT400"/>
  <c r="AT404"/>
  <c r="AT408"/>
  <c r="AT412"/>
  <c r="AT416"/>
  <c r="AT420"/>
  <c r="AT424"/>
  <c r="AT428"/>
  <c r="AT432"/>
  <c r="AT436"/>
  <c r="AT440"/>
  <c r="AT444"/>
  <c r="AT448"/>
  <c r="AT452"/>
  <c r="AT456"/>
  <c r="AT460"/>
  <c r="AT464"/>
  <c r="AT468"/>
  <c r="AT472"/>
  <c r="AT476"/>
  <c r="AT480"/>
  <c r="AT484"/>
  <c r="AT488"/>
  <c r="AT492"/>
  <c r="AT496"/>
  <c r="AT500"/>
  <c r="AT504"/>
  <c r="AT508"/>
  <c r="AT512"/>
  <c r="AT515"/>
  <c r="AT517"/>
  <c r="AT519"/>
  <c r="AT521"/>
  <c r="AT523"/>
  <c r="AT525"/>
  <c r="AT527"/>
  <c r="AT529"/>
  <c r="AT531"/>
  <c r="AT533"/>
  <c r="AT535"/>
  <c r="AT537"/>
  <c r="AT539"/>
  <c r="AT541"/>
  <c r="AT543"/>
  <c r="AT545"/>
  <c r="AT547"/>
  <c r="AT549"/>
  <c r="AT551"/>
  <c r="AT553"/>
  <c r="AT555"/>
  <c r="AT557"/>
  <c r="AT559"/>
  <c r="AT561"/>
  <c r="AT563"/>
  <c r="AT565"/>
  <c r="AT567"/>
  <c r="AT569"/>
  <c r="AT571"/>
  <c r="AT573"/>
  <c r="AT575"/>
  <c r="AT577"/>
  <c r="AT579"/>
  <c r="AT581"/>
  <c r="AT583"/>
  <c r="AT585"/>
  <c r="AT587"/>
  <c r="AT589"/>
  <c r="AT591"/>
  <c r="AT593"/>
  <c r="AT595"/>
  <c r="AT597"/>
  <c r="AT599"/>
  <c r="AT601"/>
  <c r="AT603"/>
  <c r="AT605"/>
  <c r="AT607"/>
  <c r="AT609"/>
  <c r="AT611"/>
  <c r="AT613"/>
  <c r="AT615"/>
  <c r="AT617"/>
  <c r="AT619"/>
  <c r="AT621"/>
  <c r="AT623"/>
  <c r="AT625"/>
  <c r="AT627"/>
  <c r="AT629"/>
  <c r="AT631"/>
  <c r="AT633"/>
  <c r="AT635"/>
  <c r="AT637"/>
  <c r="AT639"/>
  <c r="AT641"/>
  <c r="AT643"/>
  <c r="AT645"/>
  <c r="AT647"/>
  <c r="AT649"/>
  <c r="AT651"/>
  <c r="AT653"/>
  <c r="AT655"/>
  <c r="AT657"/>
  <c r="AT659"/>
  <c r="AT661"/>
  <c r="AT663"/>
  <c r="AT665"/>
  <c r="AT667"/>
  <c r="AT669"/>
  <c r="AT671"/>
  <c r="AT673"/>
  <c r="AT675"/>
  <c r="AT677"/>
  <c r="AT679"/>
  <c r="AT681"/>
  <c r="AT683"/>
  <c r="AT685"/>
  <c r="AT687"/>
  <c r="AT689"/>
  <c r="AT691"/>
  <c r="AT693"/>
  <c r="AT695"/>
  <c r="AT697"/>
  <c r="AT699"/>
  <c r="AT701"/>
  <c r="AT703"/>
  <c r="AT705"/>
  <c r="AT707"/>
  <c r="AT709"/>
  <c r="AT711"/>
  <c r="AT713"/>
  <c r="AT715"/>
  <c r="AT717"/>
  <c r="AT719"/>
  <c r="AT721"/>
  <c r="AT723"/>
  <c r="AT725"/>
  <c r="AT727"/>
  <c r="AT729"/>
  <c r="AT731"/>
  <c r="AT733"/>
  <c r="AT735"/>
  <c r="AT737"/>
  <c r="AT739"/>
  <c r="AT741"/>
  <c r="AT743"/>
  <c r="AT745"/>
  <c r="AT747"/>
  <c r="AT749"/>
  <c r="AT751"/>
  <c r="AT753"/>
  <c r="AT755"/>
  <c r="AT757"/>
  <c r="AT759"/>
  <c r="AT761"/>
  <c r="AT763"/>
  <c r="AT765"/>
  <c r="AT767"/>
  <c r="AT769"/>
  <c r="AT771"/>
  <c r="AT773"/>
  <c r="AT775"/>
  <c r="AT777"/>
  <c r="AT779"/>
  <c r="AT781"/>
  <c r="AT783"/>
  <c r="AT785"/>
  <c r="AT787"/>
  <c r="AT789"/>
  <c r="AT791"/>
  <c r="AT793"/>
  <c r="AT795"/>
  <c r="AT797"/>
  <c r="AT799"/>
  <c r="AT801"/>
  <c r="AT803"/>
  <c r="AT805"/>
  <c r="AT807"/>
  <c r="AT809"/>
  <c r="AT811"/>
  <c r="AT813"/>
  <c r="AT815"/>
  <c r="AT817"/>
  <c r="AT819"/>
  <c r="AT821"/>
  <c r="AT823"/>
  <c r="AT825"/>
  <c r="AT827"/>
  <c r="AT829"/>
  <c r="AT831"/>
  <c r="AT833"/>
  <c r="AT835"/>
  <c r="AT837"/>
  <c r="AT839"/>
  <c r="AT841"/>
  <c r="AT843"/>
  <c r="AT845"/>
  <c r="AT847"/>
  <c r="AT849"/>
  <c r="AT851"/>
  <c r="AT853"/>
  <c r="AT855"/>
  <c r="AT857"/>
  <c r="AT859"/>
  <c r="AT861"/>
  <c r="AT863"/>
  <c r="AT865"/>
  <c r="AT867"/>
  <c r="AT869"/>
  <c r="AT871"/>
  <c r="AT873"/>
  <c r="AT875"/>
  <c r="AT877"/>
  <c r="AT879"/>
  <c r="AT881"/>
  <c r="AT883"/>
  <c r="AT885"/>
  <c r="AT887"/>
  <c r="AT889"/>
  <c r="AT891"/>
  <c r="AT893"/>
  <c r="AT895"/>
  <c r="AT897"/>
  <c r="AT899"/>
  <c r="AT901"/>
  <c r="AT903"/>
  <c r="AT905"/>
  <c r="AT907"/>
  <c r="AT909"/>
  <c r="AT911"/>
  <c r="AT913"/>
  <c r="AT915"/>
  <c r="AT917"/>
  <c r="AT919"/>
  <c r="AT921"/>
  <c r="AT923"/>
  <c r="AT925"/>
  <c r="AT927"/>
  <c r="AT929"/>
  <c r="AT931"/>
  <c r="AT933"/>
  <c r="AT937"/>
  <c r="AT941"/>
  <c r="AT943"/>
  <c r="AT945"/>
  <c r="AT947"/>
  <c r="AT949"/>
  <c r="AT951"/>
  <c r="AT953"/>
  <c r="AT955"/>
  <c r="AT957"/>
  <c r="AT959"/>
  <c r="AT961"/>
  <c r="AT963"/>
  <c r="AT965"/>
  <c r="AT967"/>
  <c r="AT969"/>
  <c r="AT971"/>
  <c r="AT973"/>
  <c r="AT975"/>
  <c r="AT977"/>
  <c r="AT979"/>
  <c r="AT981"/>
  <c r="AT983"/>
  <c r="AT985"/>
  <c r="AT987"/>
  <c r="AT989"/>
  <c r="AT991"/>
  <c r="AT993"/>
  <c r="AT995"/>
  <c r="AT997"/>
  <c r="AT999"/>
  <c r="AT1001"/>
  <c r="AT1003"/>
  <c r="AT1005"/>
  <c r="AT1007"/>
  <c r="AT1009"/>
  <c r="AT1011"/>
  <c r="AT1013"/>
  <c r="AT1015"/>
  <c r="AT1017"/>
  <c r="AT1019"/>
  <c r="AT1021"/>
  <c r="AT1023"/>
  <c r="AT1025"/>
  <c r="AT1027"/>
  <c r="AT1029"/>
  <c r="AT1031"/>
  <c r="AT1033"/>
  <c r="AT1035"/>
  <c r="AT1037"/>
  <c r="AT1039"/>
  <c r="AT1041"/>
  <c r="AT1043"/>
  <c r="AT1045"/>
  <c r="AT1047"/>
  <c r="AT1049"/>
  <c r="AT1051"/>
  <c r="AT1053"/>
  <c r="AT1055"/>
  <c r="AT1057"/>
  <c r="AT1059"/>
  <c r="AT1061"/>
  <c r="AT1063"/>
  <c r="AT1065"/>
  <c r="AT1067"/>
  <c r="AT1069"/>
  <c r="AT1071"/>
  <c r="AT1073"/>
  <c r="AT1075"/>
  <c r="AT1077"/>
  <c r="AT1079"/>
  <c r="AT1081"/>
  <c r="AT1083"/>
  <c r="AT1085"/>
  <c r="AT1087"/>
  <c r="AT1089"/>
  <c r="AT1091"/>
  <c r="AT1093"/>
  <c r="AT1095"/>
  <c r="AT1097"/>
  <c r="AT1099"/>
  <c r="AT1101"/>
  <c r="AT1103"/>
  <c r="AT1105"/>
  <c r="AT1107"/>
  <c r="AT1109"/>
  <c r="AT1111"/>
  <c r="AT1113"/>
  <c r="AT1115"/>
  <c r="AT1117"/>
  <c r="AT1119"/>
  <c r="AT1121"/>
  <c r="AT1123"/>
  <c r="AT1125"/>
  <c r="AT1127"/>
  <c r="AT1129"/>
  <c r="AT1131"/>
  <c r="AT1133"/>
  <c r="AT1135"/>
  <c r="AT1137"/>
  <c r="AT1139"/>
  <c r="AT1141"/>
  <c r="AT1143"/>
  <c r="AT1145"/>
  <c r="AT1147"/>
  <c r="AT1149"/>
  <c r="AT1151"/>
  <c r="AT1153"/>
  <c r="AT1155"/>
  <c r="AT1157"/>
  <c r="AT1159"/>
  <c r="AT1161"/>
  <c r="AT1163"/>
  <c r="AT1165"/>
  <c r="AT1167"/>
  <c r="AT1169"/>
  <c r="AT1171"/>
  <c r="AT1173"/>
  <c r="AT1175"/>
  <c r="AT1177"/>
  <c r="AT1179"/>
  <c r="AT1181"/>
  <c r="AT1183"/>
  <c r="AT1185"/>
  <c r="AT1187"/>
  <c r="AT1189"/>
  <c r="AT1191"/>
  <c r="AT1193"/>
  <c r="AT1195"/>
  <c r="AT1197"/>
  <c r="AT1199"/>
  <c r="AT1201"/>
  <c r="AT1203"/>
  <c r="AT1205"/>
  <c r="AT1207"/>
  <c r="AT1209"/>
  <c r="AT1211"/>
  <c r="AT1213"/>
  <c r="AT1215"/>
  <c r="AT1217"/>
  <c r="AT1219"/>
  <c r="AT1221"/>
  <c r="AT1223"/>
  <c r="AT1225"/>
  <c r="AT1227"/>
  <c r="AT1229"/>
  <c r="AT1231"/>
  <c r="AT1233"/>
  <c r="AT1235"/>
  <c r="AT1237"/>
  <c r="AT1239"/>
  <c r="AT1241"/>
  <c r="AT1243"/>
  <c r="AT1245"/>
  <c r="AT1247"/>
  <c r="AT1249"/>
  <c r="AT1251"/>
  <c r="AT1253"/>
  <c r="AT1255"/>
  <c r="AT1257"/>
  <c r="AT1259"/>
  <c r="AT1261"/>
  <c r="AT1263"/>
  <c r="AT1265"/>
  <c r="AT1267"/>
  <c r="AT1269"/>
  <c r="AT1271"/>
  <c r="AT1273"/>
  <c r="AT1275"/>
  <c r="AT1277"/>
  <c r="AT1279"/>
  <c r="AT1281"/>
  <c r="AT1283"/>
  <c r="AT1285"/>
  <c r="AT1287"/>
  <c r="AT1289"/>
  <c r="AT1291"/>
  <c r="AT1293"/>
  <c r="AT1295"/>
  <c r="AT1297"/>
  <c r="AT1299"/>
  <c r="AT1301"/>
  <c r="AT1303"/>
  <c r="AT1305"/>
  <c r="AT1307"/>
  <c r="AT1309"/>
  <c r="AT1311"/>
  <c r="AT1313"/>
  <c r="AT1315"/>
  <c r="AT1317"/>
  <c r="AT1319"/>
  <c r="AT1321"/>
  <c r="AT1323"/>
  <c r="AT1325"/>
  <c r="AT1327"/>
  <c r="AT1329"/>
  <c r="AT1331"/>
  <c r="AT1333"/>
  <c r="AT1335"/>
  <c r="AT1337"/>
  <c r="AT1339"/>
  <c r="AT1341"/>
  <c r="AT1343"/>
  <c r="AT1345"/>
  <c r="AT1347"/>
  <c r="AT1349"/>
  <c r="AT1351"/>
  <c r="AT1353"/>
  <c r="AT1355"/>
  <c r="AT1357"/>
  <c r="AT1359"/>
  <c r="AT1361"/>
  <c r="AT1363"/>
  <c r="AT1365"/>
  <c r="AT1367"/>
  <c r="AT1369"/>
  <c r="AT1371"/>
  <c r="AT1373"/>
  <c r="AT1375"/>
  <c r="AT1377"/>
  <c r="AT1379"/>
  <c r="AT1381"/>
  <c r="AT1383"/>
  <c r="AT1385"/>
  <c r="AT1387"/>
  <c r="AT1389"/>
  <c r="AT1391"/>
  <c r="AT1393"/>
  <c r="AT1395"/>
  <c r="AT1397"/>
  <c r="AT1399"/>
  <c r="AT1401"/>
  <c r="AT1403"/>
  <c r="AT1405"/>
  <c r="AT1407"/>
  <c r="AT1409"/>
  <c r="AT1411"/>
  <c r="AT1413"/>
  <c r="AT1415"/>
  <c r="AT1417"/>
  <c r="AT1419"/>
  <c r="AT1421"/>
  <c r="AT1423"/>
  <c r="AT1425"/>
  <c r="AT1427"/>
  <c r="AT1429"/>
  <c r="AT1431"/>
  <c r="AT1433"/>
  <c r="AT1435"/>
  <c r="AT1437"/>
  <c r="AT1439"/>
  <c r="AT1441"/>
  <c r="AT1443"/>
  <c r="AT1445"/>
  <c r="AT1447"/>
  <c r="AT1449"/>
  <c r="AT1451"/>
  <c r="AT1453"/>
  <c r="AT1455"/>
  <c r="AT1457"/>
  <c r="AT1459"/>
  <c r="AT1461"/>
  <c r="AT1463"/>
  <c r="AT1465"/>
  <c r="AT1467"/>
  <c r="AT1469"/>
  <c r="AT1471"/>
  <c r="AT1473"/>
  <c r="AT1475"/>
  <c r="AT1477"/>
  <c r="AT1479"/>
  <c r="AT1481"/>
  <c r="AT1483"/>
  <c r="AT1485"/>
  <c r="AT1487"/>
  <c r="AT1489"/>
  <c r="AT1491"/>
  <c r="AT1493"/>
  <c r="AT1495"/>
  <c r="AT1497"/>
  <c r="AT1499"/>
  <c r="AT1501"/>
  <c r="AT1494"/>
  <c r="AT1500"/>
  <c r="AT935"/>
  <c r="AT939"/>
  <c r="AT942"/>
  <c r="AT944"/>
  <c r="AT946"/>
  <c r="AT948"/>
  <c r="AT950"/>
  <c r="AT952"/>
  <c r="AT954"/>
  <c r="AT956"/>
  <c r="AT958"/>
  <c r="AT960"/>
  <c r="AT962"/>
  <c r="AT964"/>
  <c r="AT966"/>
  <c r="AT968"/>
  <c r="AT970"/>
  <c r="AT972"/>
  <c r="AT974"/>
  <c r="AT976"/>
  <c r="AT978"/>
  <c r="AT980"/>
  <c r="AT982"/>
  <c r="AT984"/>
  <c r="AT986"/>
  <c r="AT988"/>
  <c r="AT990"/>
  <c r="AT992"/>
  <c r="AT994"/>
  <c r="AT996"/>
  <c r="AT998"/>
  <c r="AT1000"/>
  <c r="AT1002"/>
  <c r="AT1004"/>
  <c r="AT1006"/>
  <c r="AT1008"/>
  <c r="AT1010"/>
  <c r="AT1012"/>
  <c r="AT1014"/>
  <c r="AT1016"/>
  <c r="AT1018"/>
  <c r="AT1020"/>
  <c r="AT1022"/>
  <c r="AT1024"/>
  <c r="AT1026"/>
  <c r="AT1028"/>
  <c r="AT1030"/>
  <c r="AT1032"/>
  <c r="AT1034"/>
  <c r="AT1036"/>
  <c r="AT1038"/>
  <c r="AT1040"/>
  <c r="AT1042"/>
  <c r="AT1044"/>
  <c r="AT1046"/>
  <c r="AT1048"/>
  <c r="AT1050"/>
  <c r="AT1052"/>
  <c r="AT1054"/>
  <c r="AT1056"/>
  <c r="AT1058"/>
  <c r="AT1060"/>
  <c r="AT1062"/>
  <c r="AT1064"/>
  <c r="AT1066"/>
  <c r="AT1068"/>
  <c r="AT1070"/>
  <c r="AT1072"/>
  <c r="AT1074"/>
  <c r="AT1076"/>
  <c r="AT1078"/>
  <c r="AT1080"/>
  <c r="AT1082"/>
  <c r="AT1084"/>
  <c r="AT1086"/>
  <c r="AT1088"/>
  <c r="AT1090"/>
  <c r="AT1092"/>
  <c r="AT1094"/>
  <c r="AT1096"/>
  <c r="AT1098"/>
  <c r="AT1100"/>
  <c r="AT1102"/>
  <c r="AT1104"/>
  <c r="AT1106"/>
  <c r="AT1108"/>
  <c r="AT1110"/>
  <c r="AT1112"/>
  <c r="AT1114"/>
  <c r="AT1116"/>
  <c r="AT1118"/>
  <c r="AT1120"/>
  <c r="AT1122"/>
  <c r="AT1124"/>
  <c r="AT1126"/>
  <c r="AT1128"/>
  <c r="AT1130"/>
  <c r="AT1132"/>
  <c r="AT1134"/>
  <c r="AT1136"/>
  <c r="AT1138"/>
  <c r="AT1140"/>
  <c r="AT1142"/>
  <c r="AT1144"/>
  <c r="AT1146"/>
  <c r="AT1148"/>
  <c r="AT1150"/>
  <c r="AT1152"/>
  <c r="AT1154"/>
  <c r="AT1156"/>
  <c r="AT1158"/>
  <c r="AT1160"/>
  <c r="AT1162"/>
  <c r="AT1164"/>
  <c r="AT1166"/>
  <c r="AT1168"/>
  <c r="AT1170"/>
  <c r="AT1172"/>
  <c r="AT1174"/>
  <c r="AT1176"/>
  <c r="AT1178"/>
  <c r="AT1180"/>
  <c r="AT1182"/>
  <c r="AT1184"/>
  <c r="AT1186"/>
  <c r="AT1188"/>
  <c r="AT1190"/>
  <c r="AT1192"/>
  <c r="AT1194"/>
  <c r="AT1196"/>
  <c r="AT1198"/>
  <c r="AT1200"/>
  <c r="AT1202"/>
  <c r="AT1204"/>
  <c r="AT1206"/>
  <c r="AT1208"/>
  <c r="AT1210"/>
  <c r="AT1212"/>
  <c r="AT1214"/>
  <c r="AT1216"/>
  <c r="AT1218"/>
  <c r="AT1220"/>
  <c r="AT1222"/>
  <c r="AT1224"/>
  <c r="AT1226"/>
  <c r="AT1228"/>
  <c r="AT1230"/>
  <c r="AT1232"/>
  <c r="AT1234"/>
  <c r="AT1236"/>
  <c r="AT1238"/>
  <c r="AT1240"/>
  <c r="AT1242"/>
  <c r="AT1244"/>
  <c r="AT1246"/>
  <c r="AT1248"/>
  <c r="AT1250"/>
  <c r="AT1252"/>
  <c r="AT1254"/>
  <c r="AT1256"/>
  <c r="AT1258"/>
  <c r="AT1260"/>
  <c r="AT1262"/>
  <c r="AT1264"/>
  <c r="AT1266"/>
  <c r="AT1268"/>
  <c r="AT1270"/>
  <c r="AT1272"/>
  <c r="AT1274"/>
  <c r="AT1276"/>
  <c r="AT1278"/>
  <c r="AT1280"/>
  <c r="AT1282"/>
  <c r="AT1284"/>
  <c r="AT1286"/>
  <c r="AT1288"/>
  <c r="AT1290"/>
  <c r="AT1292"/>
  <c r="AT1294"/>
  <c r="AT1296"/>
  <c r="AT1298"/>
  <c r="AT1300"/>
  <c r="AT1302"/>
  <c r="AT1304"/>
  <c r="AT1306"/>
  <c r="AT1308"/>
  <c r="AT1310"/>
  <c r="AT1312"/>
  <c r="AT1314"/>
  <c r="AT1316"/>
  <c r="AT1318"/>
  <c r="AT1320"/>
  <c r="AT1322"/>
  <c r="AT1324"/>
  <c r="AT1326"/>
  <c r="AT1328"/>
  <c r="AT1330"/>
  <c r="AT1332"/>
  <c r="AT1334"/>
  <c r="AT1336"/>
  <c r="AT1338"/>
  <c r="AT1340"/>
  <c r="AT1342"/>
  <c r="AT1344"/>
  <c r="AT1346"/>
  <c r="AT1348"/>
  <c r="AT1350"/>
  <c r="AT1352"/>
  <c r="AT1354"/>
  <c r="AT1356"/>
  <c r="AT1358"/>
  <c r="AT1360"/>
  <c r="AT1362"/>
  <c r="AT1364"/>
  <c r="AT1366"/>
  <c r="AT1368"/>
  <c r="AT1370"/>
  <c r="AT1372"/>
  <c r="AT1374"/>
  <c r="AT1376"/>
  <c r="AT1378"/>
  <c r="AT1380"/>
  <c r="AT1382"/>
  <c r="AT1384"/>
  <c r="AT1386"/>
  <c r="AT1388"/>
  <c r="AT1390"/>
  <c r="AT1392"/>
  <c r="AT1394"/>
  <c r="AT1396"/>
  <c r="AT1398"/>
  <c r="AT1400"/>
  <c r="AT1402"/>
  <c r="AT1404"/>
  <c r="AT1406"/>
  <c r="AT1408"/>
  <c r="AT1410"/>
  <c r="AT1412"/>
  <c r="AT1414"/>
  <c r="AT1416"/>
  <c r="AT1418"/>
  <c r="AT1420"/>
  <c r="AT1422"/>
  <c r="AT1424"/>
  <c r="AT1426"/>
  <c r="AT1428"/>
  <c r="AT1430"/>
  <c r="AT1432"/>
  <c r="AT1434"/>
  <c r="AT1436"/>
  <c r="AT1438"/>
  <c r="AT1440"/>
  <c r="AT1442"/>
  <c r="AT1444"/>
  <c r="AT1446"/>
  <c r="AT1448"/>
  <c r="AT1450"/>
  <c r="AT1452"/>
  <c r="AT1454"/>
  <c r="AT1456"/>
  <c r="AT1458"/>
  <c r="AT1460"/>
  <c r="AT1462"/>
  <c r="AT1464"/>
  <c r="AT1466"/>
  <c r="AT1468"/>
  <c r="AT1470"/>
  <c r="AT1472"/>
  <c r="AT1474"/>
  <c r="AT1476"/>
  <c r="AT1478"/>
  <c r="AT1480"/>
  <c r="AT1482"/>
  <c r="AT1484"/>
  <c r="AT1486"/>
  <c r="AT1488"/>
  <c r="AT1490"/>
  <c r="AT1492"/>
  <c r="AT1496"/>
  <c r="AT1498"/>
  <c r="AT1502"/>
  <c r="AS3"/>
  <c r="AS5"/>
  <c r="AS7"/>
  <c r="AS9"/>
  <c r="AS11"/>
  <c r="AS13"/>
  <c r="AS15"/>
  <c r="AS17"/>
  <c r="AS19"/>
  <c r="AS21"/>
  <c r="AS23"/>
  <c r="AS25"/>
  <c r="AS27"/>
  <c r="AS29"/>
  <c r="AS31"/>
  <c r="AS33"/>
  <c r="AS35"/>
  <c r="AS37"/>
  <c r="AS39"/>
  <c r="AS41"/>
  <c r="AS43"/>
  <c r="AS45"/>
  <c r="AS47"/>
  <c r="AS49"/>
  <c r="AS51"/>
  <c r="AS53"/>
  <c r="AS55"/>
  <c r="AS57"/>
  <c r="AS59"/>
  <c r="AS61"/>
  <c r="AS63"/>
  <c r="AS65"/>
  <c r="AS67"/>
  <c r="AS69"/>
  <c r="AS71"/>
  <c r="AS73"/>
  <c r="AS75"/>
  <c r="AS77"/>
  <c r="AS79"/>
  <c r="AS81"/>
  <c r="AS83"/>
  <c r="AS85"/>
  <c r="AS87"/>
  <c r="AS89"/>
  <c r="AS91"/>
  <c r="AS93"/>
  <c r="AS95"/>
  <c r="AS97"/>
  <c r="AS99"/>
  <c r="AS101"/>
  <c r="AS103"/>
  <c r="AS105"/>
  <c r="AS107"/>
  <c r="AS109"/>
  <c r="AS111"/>
  <c r="AS113"/>
  <c r="AS115"/>
  <c r="AS117"/>
  <c r="AS119"/>
  <c r="AS121"/>
  <c r="AS123"/>
  <c r="AS125"/>
  <c r="AS127"/>
  <c r="AS129"/>
  <c r="AS131"/>
  <c r="AS133"/>
  <c r="AS135"/>
  <c r="AS137"/>
  <c r="AS139"/>
  <c r="AS141"/>
  <c r="AS143"/>
  <c r="AS145"/>
  <c r="AS147"/>
  <c r="AS149"/>
  <c r="AS151"/>
  <c r="AS153"/>
  <c r="AS155"/>
  <c r="AS157"/>
  <c r="AS159"/>
  <c r="AS161"/>
  <c r="AS163"/>
  <c r="AS165"/>
  <c r="AS167"/>
  <c r="AS169"/>
  <c r="AS171"/>
  <c r="AS173"/>
  <c r="AS175"/>
  <c r="AS177"/>
  <c r="AS179"/>
  <c r="AS181"/>
  <c r="AS183"/>
  <c r="AS185"/>
  <c r="AS187"/>
  <c r="AS189"/>
  <c r="AS191"/>
  <c r="AS193"/>
  <c r="AS195"/>
  <c r="AS197"/>
  <c r="AS199"/>
  <c r="AS201"/>
  <c r="AS203"/>
  <c r="AS205"/>
  <c r="AS207"/>
  <c r="AS209"/>
  <c r="AS211"/>
  <c r="AS213"/>
  <c r="AS215"/>
  <c r="AS217"/>
  <c r="AS219"/>
  <c r="AS221"/>
  <c r="AS223"/>
  <c r="AS225"/>
  <c r="AS227"/>
  <c r="AS229"/>
  <c r="AS231"/>
  <c r="AS233"/>
  <c r="AS235"/>
  <c r="AS237"/>
  <c r="AS239"/>
  <c r="AS241"/>
  <c r="AS243"/>
  <c r="AS245"/>
  <c r="AS247"/>
  <c r="AS249"/>
  <c r="AS251"/>
  <c r="AS253"/>
  <c r="AS255"/>
  <c r="AS257"/>
  <c r="AS259"/>
  <c r="AS261"/>
  <c r="AS263"/>
  <c r="AS265"/>
  <c r="AS267"/>
  <c r="AS269"/>
  <c r="AS271"/>
  <c r="AS273"/>
  <c r="AS275"/>
  <c r="AS277"/>
  <c r="AS279"/>
  <c r="AS281"/>
  <c r="AS283"/>
  <c r="AS285"/>
  <c r="AS287"/>
  <c r="AS289"/>
  <c r="AS291"/>
  <c r="AS293"/>
  <c r="AS295"/>
  <c r="AS297"/>
  <c r="AS299"/>
  <c r="AS301"/>
  <c r="AS303"/>
  <c r="AS305"/>
  <c r="AS307"/>
  <c r="AS309"/>
  <c r="AS311"/>
  <c r="AS313"/>
  <c r="AS315"/>
  <c r="AS317"/>
  <c r="AS319"/>
  <c r="AS321"/>
  <c r="AS323"/>
  <c r="AS325"/>
  <c r="AS327"/>
  <c r="AS329"/>
  <c r="AS331"/>
  <c r="AS333"/>
  <c r="AS335"/>
  <c r="AS337"/>
  <c r="AS339"/>
  <c r="AS341"/>
  <c r="AS343"/>
  <c r="AS345"/>
  <c r="AS347"/>
  <c r="AS349"/>
  <c r="AS351"/>
  <c r="AS353"/>
  <c r="AS355"/>
  <c r="AS357"/>
  <c r="AS359"/>
  <c r="AS361"/>
  <c r="AS363"/>
  <c r="AS365"/>
  <c r="AS367"/>
  <c r="AS369"/>
  <c r="AS371"/>
  <c r="AS373"/>
  <c r="AS375"/>
  <c r="AS377"/>
  <c r="AS379"/>
  <c r="AS381"/>
  <c r="AS383"/>
  <c r="AS385"/>
  <c r="AS387"/>
  <c r="AS389"/>
  <c r="AS391"/>
  <c r="AS393"/>
  <c r="AS395"/>
  <c r="AS397"/>
  <c r="AS399"/>
  <c r="AS401"/>
  <c r="AS403"/>
  <c r="AS405"/>
  <c r="AS407"/>
  <c r="AS409"/>
  <c r="AS411"/>
  <c r="AS413"/>
  <c r="AS415"/>
  <c r="AS417"/>
  <c r="AS419"/>
  <c r="AS421"/>
  <c r="AS423"/>
  <c r="AS425"/>
  <c r="AS427"/>
  <c r="AS429"/>
  <c r="AS431"/>
  <c r="AS433"/>
  <c r="AS435"/>
  <c r="AS437"/>
  <c r="AS439"/>
  <c r="AS441"/>
  <c r="AS443"/>
  <c r="AS445"/>
  <c r="AS447"/>
  <c r="AS449"/>
  <c r="AS451"/>
  <c r="AS453"/>
  <c r="AS455"/>
  <c r="AS457"/>
  <c r="AS459"/>
  <c r="AS461"/>
  <c r="AS463"/>
  <c r="AS465"/>
  <c r="AS467"/>
  <c r="AS469"/>
  <c r="AS471"/>
  <c r="AS473"/>
  <c r="AS475"/>
  <c r="AS477"/>
  <c r="AS479"/>
  <c r="AS481"/>
  <c r="AS483"/>
  <c r="AS485"/>
  <c r="AS487"/>
  <c r="AS489"/>
  <c r="AS491"/>
  <c r="AS493"/>
  <c r="AS495"/>
  <c r="AS497"/>
  <c r="AS499"/>
  <c r="AS501"/>
  <c r="AS503"/>
  <c r="AS505"/>
  <c r="AS507"/>
  <c r="AS509"/>
  <c r="AS511"/>
  <c r="AS513"/>
  <c r="AS4"/>
  <c r="AS6"/>
  <c r="AS8"/>
  <c r="AS10"/>
  <c r="AS12"/>
  <c r="AS14"/>
  <c r="AS16"/>
  <c r="AS18"/>
  <c r="AS20"/>
  <c r="AS22"/>
  <c r="AS24"/>
  <c r="AS26"/>
  <c r="AS28"/>
  <c r="AS30"/>
  <c r="AS32"/>
  <c r="AS34"/>
  <c r="AS36"/>
  <c r="AS38"/>
  <c r="AS40"/>
  <c r="AS42"/>
  <c r="AS44"/>
  <c r="AS46"/>
  <c r="AS48"/>
  <c r="AS50"/>
  <c r="AS52"/>
  <c r="AS54"/>
  <c r="AS56"/>
  <c r="AS58"/>
  <c r="AS60"/>
  <c r="AS62"/>
  <c r="AS64"/>
  <c r="AS66"/>
  <c r="AS68"/>
  <c r="AS70"/>
  <c r="AS72"/>
  <c r="AS74"/>
  <c r="AS76"/>
  <c r="AS78"/>
  <c r="AS80"/>
  <c r="AS82"/>
  <c r="AS84"/>
  <c r="AS86"/>
  <c r="AS88"/>
  <c r="AS90"/>
  <c r="AS92"/>
  <c r="AS94"/>
  <c r="AS96"/>
  <c r="AS98"/>
  <c r="AS100"/>
  <c r="AS102"/>
  <c r="AS104"/>
  <c r="AS106"/>
  <c r="AS108"/>
  <c r="AS110"/>
  <c r="AS112"/>
  <c r="AS114"/>
  <c r="AS116"/>
  <c r="AS118"/>
  <c r="AS120"/>
  <c r="AS122"/>
  <c r="AS124"/>
  <c r="AS126"/>
  <c r="AS128"/>
  <c r="AS130"/>
  <c r="AS132"/>
  <c r="AS134"/>
  <c r="AS136"/>
  <c r="AS138"/>
  <c r="AS140"/>
  <c r="AS142"/>
  <c r="AS144"/>
  <c r="AS146"/>
  <c r="AS148"/>
  <c r="AS150"/>
  <c r="AS152"/>
  <c r="AS154"/>
  <c r="AS156"/>
  <c r="AS158"/>
  <c r="AS160"/>
  <c r="AS162"/>
  <c r="AS164"/>
  <c r="AS166"/>
  <c r="AS168"/>
  <c r="AS170"/>
  <c r="AS172"/>
  <c r="AS174"/>
  <c r="AS176"/>
  <c r="AS178"/>
  <c r="AS180"/>
  <c r="AS182"/>
  <c r="AS184"/>
  <c r="AS186"/>
  <c r="AS188"/>
  <c r="AS190"/>
  <c r="AS192"/>
  <c r="AS194"/>
  <c r="AS196"/>
  <c r="AS198"/>
  <c r="AS200"/>
  <c r="AS202"/>
  <c r="AS204"/>
  <c r="AS206"/>
  <c r="AS208"/>
  <c r="AS210"/>
  <c r="AS212"/>
  <c r="AS214"/>
  <c r="AS216"/>
  <c r="AS218"/>
  <c r="AS220"/>
  <c r="AS222"/>
  <c r="AS224"/>
  <c r="AS226"/>
  <c r="AS228"/>
  <c r="AS230"/>
  <c r="AS232"/>
  <c r="AS234"/>
  <c r="AS236"/>
  <c r="AS238"/>
  <c r="AS240"/>
  <c r="AS242"/>
  <c r="AS244"/>
  <c r="AS246"/>
  <c r="AS248"/>
  <c r="AS250"/>
  <c r="AS252"/>
  <c r="AS254"/>
  <c r="AS256"/>
  <c r="AS258"/>
  <c r="AS260"/>
  <c r="AS262"/>
  <c r="AS264"/>
  <c r="AS266"/>
  <c r="AS268"/>
  <c r="AS270"/>
  <c r="AS272"/>
  <c r="AS274"/>
  <c r="AS276"/>
  <c r="AS278"/>
  <c r="AS280"/>
  <c r="AS282"/>
  <c r="AS284"/>
  <c r="AS286"/>
  <c r="AS288"/>
  <c r="AS290"/>
  <c r="AS292"/>
  <c r="AS294"/>
  <c r="AS296"/>
  <c r="AS298"/>
  <c r="AS300"/>
  <c r="AS302"/>
  <c r="AS304"/>
  <c r="AS306"/>
  <c r="AS308"/>
  <c r="AS310"/>
  <c r="AS312"/>
  <c r="AS314"/>
  <c r="AS316"/>
  <c r="AS318"/>
  <c r="AS320"/>
  <c r="AS322"/>
  <c r="AS324"/>
  <c r="AS326"/>
  <c r="AS328"/>
  <c r="AS330"/>
  <c r="AS332"/>
  <c r="AS334"/>
  <c r="AS336"/>
  <c r="AS338"/>
  <c r="AS342"/>
  <c r="AS346"/>
  <c r="AS350"/>
  <c r="AS354"/>
  <c r="AS358"/>
  <c r="AS362"/>
  <c r="AS366"/>
  <c r="AS370"/>
  <c r="AS374"/>
  <c r="AS378"/>
  <c r="AS382"/>
  <c r="AS386"/>
  <c r="AS390"/>
  <c r="AS394"/>
  <c r="AS398"/>
  <c r="AS402"/>
  <c r="AS406"/>
  <c r="AS410"/>
  <c r="AS414"/>
  <c r="AS418"/>
  <c r="AS422"/>
  <c r="AS426"/>
  <c r="AS430"/>
  <c r="AS434"/>
  <c r="AS438"/>
  <c r="AS442"/>
  <c r="AS446"/>
  <c r="AS450"/>
  <c r="AS454"/>
  <c r="AS458"/>
  <c r="AS462"/>
  <c r="AS466"/>
  <c r="AS470"/>
  <c r="AS474"/>
  <c r="AS478"/>
  <c r="AS482"/>
  <c r="AS486"/>
  <c r="AS490"/>
  <c r="AS494"/>
  <c r="AS498"/>
  <c r="AS502"/>
  <c r="AS506"/>
  <c r="AS510"/>
  <c r="AS514"/>
  <c r="AS516"/>
  <c r="AS518"/>
  <c r="AS520"/>
  <c r="AS522"/>
  <c r="AS524"/>
  <c r="AS526"/>
  <c r="AS528"/>
  <c r="AS530"/>
  <c r="AS532"/>
  <c r="AS534"/>
  <c r="AS536"/>
  <c r="AS538"/>
  <c r="AS540"/>
  <c r="AS542"/>
  <c r="AS544"/>
  <c r="AS546"/>
  <c r="AS548"/>
  <c r="AS550"/>
  <c r="AS552"/>
  <c r="AS554"/>
  <c r="AS556"/>
  <c r="AS558"/>
  <c r="AS560"/>
  <c r="AS562"/>
  <c r="AS564"/>
  <c r="AS566"/>
  <c r="AS568"/>
  <c r="AS570"/>
  <c r="AS572"/>
  <c r="AS574"/>
  <c r="AS576"/>
  <c r="AS578"/>
  <c r="AS580"/>
  <c r="AS582"/>
  <c r="AS584"/>
  <c r="AS586"/>
  <c r="AS588"/>
  <c r="AS590"/>
  <c r="AS592"/>
  <c r="AS594"/>
  <c r="AS596"/>
  <c r="AS598"/>
  <c r="AS600"/>
  <c r="AS602"/>
  <c r="AS604"/>
  <c r="AS606"/>
  <c r="AS608"/>
  <c r="AS610"/>
  <c r="AS612"/>
  <c r="AS614"/>
  <c r="AS616"/>
  <c r="AS618"/>
  <c r="AS620"/>
  <c r="AS622"/>
  <c r="AS624"/>
  <c r="AS626"/>
  <c r="AS628"/>
  <c r="AS630"/>
  <c r="AS632"/>
  <c r="AS634"/>
  <c r="AS636"/>
  <c r="AS638"/>
  <c r="AS640"/>
  <c r="AS642"/>
  <c r="AS644"/>
  <c r="AS646"/>
  <c r="AS648"/>
  <c r="AS650"/>
  <c r="AS652"/>
  <c r="AS654"/>
  <c r="AS656"/>
  <c r="AS658"/>
  <c r="AS660"/>
  <c r="AS662"/>
  <c r="AS664"/>
  <c r="AS666"/>
  <c r="AS668"/>
  <c r="AS670"/>
  <c r="AS672"/>
  <c r="AS674"/>
  <c r="AS676"/>
  <c r="AS678"/>
  <c r="AS680"/>
  <c r="AS682"/>
  <c r="AS684"/>
  <c r="AS686"/>
  <c r="AS688"/>
  <c r="AS690"/>
  <c r="AS692"/>
  <c r="AS694"/>
  <c r="AS696"/>
  <c r="AS698"/>
  <c r="AS700"/>
  <c r="AS702"/>
  <c r="AS704"/>
  <c r="AS706"/>
  <c r="AS708"/>
  <c r="AS710"/>
  <c r="AS712"/>
  <c r="AS714"/>
  <c r="AS716"/>
  <c r="AS718"/>
  <c r="AS720"/>
  <c r="AS722"/>
  <c r="AS724"/>
  <c r="AS726"/>
  <c r="AS728"/>
  <c r="AS730"/>
  <c r="AS732"/>
  <c r="AS734"/>
  <c r="AS736"/>
  <c r="AS738"/>
  <c r="AS740"/>
  <c r="AS742"/>
  <c r="AS744"/>
  <c r="AS746"/>
  <c r="AS748"/>
  <c r="AS750"/>
  <c r="AS752"/>
  <c r="AS754"/>
  <c r="AS756"/>
  <c r="AS758"/>
  <c r="AS760"/>
  <c r="AS762"/>
  <c r="AS764"/>
  <c r="AS766"/>
  <c r="AS768"/>
  <c r="AS770"/>
  <c r="AS772"/>
  <c r="AS774"/>
  <c r="AS776"/>
  <c r="AS778"/>
  <c r="AS780"/>
  <c r="AS782"/>
  <c r="AS784"/>
  <c r="AS786"/>
  <c r="AS788"/>
  <c r="AS790"/>
  <c r="AS792"/>
  <c r="AS794"/>
  <c r="AS796"/>
  <c r="AS798"/>
  <c r="AS800"/>
  <c r="AS802"/>
  <c r="AS804"/>
  <c r="AS806"/>
  <c r="AS808"/>
  <c r="AS810"/>
  <c r="AS812"/>
  <c r="AS814"/>
  <c r="AS816"/>
  <c r="AS818"/>
  <c r="AS820"/>
  <c r="AS822"/>
  <c r="AS824"/>
  <c r="AS826"/>
  <c r="AS828"/>
  <c r="AS830"/>
  <c r="AS832"/>
  <c r="AS834"/>
  <c r="AS836"/>
  <c r="AS838"/>
  <c r="AS840"/>
  <c r="AS842"/>
  <c r="AS844"/>
  <c r="AS846"/>
  <c r="AS848"/>
  <c r="AS850"/>
  <c r="AS852"/>
  <c r="AS854"/>
  <c r="AS856"/>
  <c r="AS858"/>
  <c r="AS860"/>
  <c r="AS862"/>
  <c r="AS864"/>
  <c r="AS866"/>
  <c r="AS868"/>
  <c r="AS870"/>
  <c r="AS872"/>
  <c r="AS874"/>
  <c r="AS876"/>
  <c r="AS878"/>
  <c r="AS880"/>
  <c r="AS882"/>
  <c r="AS884"/>
  <c r="AS886"/>
  <c r="AS888"/>
  <c r="AS890"/>
  <c r="AS892"/>
  <c r="AS894"/>
  <c r="AS896"/>
  <c r="AS898"/>
  <c r="AS900"/>
  <c r="AS902"/>
  <c r="AS904"/>
  <c r="AS906"/>
  <c r="AS908"/>
  <c r="AS340"/>
  <c r="AS344"/>
  <c r="AS348"/>
  <c r="AS352"/>
  <c r="AS356"/>
  <c r="AS360"/>
  <c r="AS364"/>
  <c r="AS368"/>
  <c r="AS372"/>
  <c r="AS376"/>
  <c r="AS380"/>
  <c r="AS384"/>
  <c r="AS388"/>
  <c r="AS392"/>
  <c r="AS396"/>
  <c r="AS400"/>
  <c r="AS404"/>
  <c r="AS408"/>
  <c r="AS412"/>
  <c r="AS416"/>
  <c r="AS420"/>
  <c r="AS424"/>
  <c r="AS428"/>
  <c r="AS432"/>
  <c r="AS436"/>
  <c r="AS440"/>
  <c r="AS444"/>
  <c r="AS448"/>
  <c r="AS452"/>
  <c r="AS456"/>
  <c r="AS460"/>
  <c r="AS464"/>
  <c r="AS468"/>
  <c r="AS472"/>
  <c r="AS476"/>
  <c r="AS480"/>
  <c r="AS484"/>
  <c r="AS488"/>
  <c r="AS492"/>
  <c r="AS496"/>
  <c r="AS500"/>
  <c r="AS504"/>
  <c r="AS508"/>
  <c r="AS512"/>
  <c r="AS515"/>
  <c r="AS517"/>
  <c r="AS519"/>
  <c r="AS521"/>
  <c r="AS523"/>
  <c r="AS525"/>
  <c r="AS527"/>
  <c r="AS529"/>
  <c r="AS531"/>
  <c r="AS533"/>
  <c r="AS535"/>
  <c r="AS537"/>
  <c r="AS539"/>
  <c r="AS541"/>
  <c r="AS543"/>
  <c r="AS545"/>
  <c r="AS547"/>
  <c r="AS549"/>
  <c r="AS551"/>
  <c r="AS553"/>
  <c r="AS555"/>
  <c r="AS557"/>
  <c r="AS559"/>
  <c r="AS561"/>
  <c r="AS563"/>
  <c r="AS565"/>
  <c r="AS567"/>
  <c r="AS569"/>
  <c r="AS571"/>
  <c r="AS573"/>
  <c r="AS575"/>
  <c r="AS577"/>
  <c r="AS579"/>
  <c r="AS581"/>
  <c r="AS583"/>
  <c r="AS585"/>
  <c r="AS587"/>
  <c r="AS589"/>
  <c r="AS591"/>
  <c r="AS593"/>
  <c r="AS595"/>
  <c r="AS597"/>
  <c r="AS599"/>
  <c r="AS601"/>
  <c r="AS603"/>
  <c r="AS605"/>
  <c r="AS607"/>
  <c r="AS609"/>
  <c r="AS611"/>
  <c r="AS613"/>
  <c r="AS615"/>
  <c r="AS617"/>
  <c r="AS619"/>
  <c r="AS621"/>
  <c r="AS623"/>
  <c r="AS625"/>
  <c r="AS627"/>
  <c r="AS629"/>
  <c r="AS631"/>
  <c r="AS633"/>
  <c r="AS635"/>
  <c r="AS637"/>
  <c r="AS639"/>
  <c r="AS641"/>
  <c r="AS643"/>
  <c r="AS645"/>
  <c r="AS647"/>
  <c r="AS649"/>
  <c r="AS651"/>
  <c r="AS653"/>
  <c r="AS655"/>
  <c r="AS657"/>
  <c r="AS659"/>
  <c r="AS661"/>
  <c r="AS663"/>
  <c r="AS665"/>
  <c r="AS667"/>
  <c r="AS669"/>
  <c r="AS671"/>
  <c r="AS673"/>
  <c r="AS675"/>
  <c r="AS677"/>
  <c r="AS679"/>
  <c r="AS681"/>
  <c r="AS683"/>
  <c r="AS685"/>
  <c r="AS687"/>
  <c r="AS689"/>
  <c r="AS691"/>
  <c r="AS693"/>
  <c r="AS695"/>
  <c r="AS697"/>
  <c r="AS699"/>
  <c r="AS701"/>
  <c r="AS703"/>
  <c r="AS705"/>
  <c r="AS707"/>
  <c r="AS709"/>
  <c r="AS711"/>
  <c r="AS713"/>
  <c r="AS715"/>
  <c r="AS717"/>
  <c r="AS719"/>
  <c r="AS721"/>
  <c r="AS723"/>
  <c r="AS725"/>
  <c r="AS727"/>
  <c r="AS729"/>
  <c r="AS731"/>
  <c r="AS733"/>
  <c r="AS735"/>
  <c r="AS737"/>
  <c r="AS739"/>
  <c r="AS741"/>
  <c r="AS743"/>
  <c r="AS745"/>
  <c r="AS747"/>
  <c r="AS749"/>
  <c r="AS751"/>
  <c r="AS753"/>
  <c r="AS755"/>
  <c r="AS757"/>
  <c r="AS759"/>
  <c r="AS761"/>
  <c r="AS763"/>
  <c r="AS765"/>
  <c r="AS767"/>
  <c r="AS769"/>
  <c r="AS771"/>
  <c r="AS773"/>
  <c r="AS775"/>
  <c r="AS777"/>
  <c r="AS779"/>
  <c r="AS781"/>
  <c r="AS783"/>
  <c r="AS785"/>
  <c r="AS787"/>
  <c r="AS789"/>
  <c r="AS791"/>
  <c r="AS793"/>
  <c r="AS795"/>
  <c r="AS797"/>
  <c r="AS799"/>
  <c r="AS801"/>
  <c r="AS803"/>
  <c r="AS805"/>
  <c r="AS807"/>
  <c r="AS809"/>
  <c r="AS811"/>
  <c r="AS813"/>
  <c r="AS815"/>
  <c r="AS817"/>
  <c r="AS819"/>
  <c r="AS821"/>
  <c r="AS823"/>
  <c r="AS825"/>
  <c r="AS827"/>
  <c r="AS829"/>
  <c r="AS831"/>
  <c r="AS833"/>
  <c r="AS835"/>
  <c r="AS837"/>
  <c r="AS839"/>
  <c r="AS841"/>
  <c r="AS843"/>
  <c r="AS845"/>
  <c r="AS847"/>
  <c r="AS849"/>
  <c r="AS851"/>
  <c r="AS853"/>
  <c r="AS855"/>
  <c r="AS857"/>
  <c r="AS859"/>
  <c r="AS861"/>
  <c r="AS863"/>
  <c r="AS865"/>
  <c r="AS867"/>
  <c r="AS869"/>
  <c r="AS871"/>
  <c r="AS873"/>
  <c r="AS875"/>
  <c r="AS877"/>
  <c r="AS879"/>
  <c r="AS881"/>
  <c r="AS883"/>
  <c r="AS885"/>
  <c r="AS887"/>
  <c r="AS889"/>
  <c r="AS891"/>
  <c r="AS893"/>
  <c r="AS895"/>
  <c r="AS897"/>
  <c r="AS899"/>
  <c r="AS901"/>
  <c r="AS903"/>
  <c r="AS905"/>
  <c r="AS907"/>
  <c r="AS909"/>
  <c r="AS911"/>
  <c r="AS913"/>
  <c r="AS915"/>
  <c r="AS917"/>
  <c r="AS919"/>
  <c r="AS921"/>
  <c r="AS923"/>
  <c r="AS925"/>
  <c r="AS927"/>
  <c r="AS929"/>
  <c r="AS931"/>
  <c r="AS933"/>
  <c r="AS935"/>
  <c r="AS937"/>
  <c r="AS912"/>
  <c r="AS916"/>
  <c r="AS920"/>
  <c r="AS924"/>
  <c r="AS928"/>
  <c r="AS932"/>
  <c r="AS936"/>
  <c r="AS939"/>
  <c r="AS941"/>
  <c r="AS943"/>
  <c r="AS945"/>
  <c r="AS947"/>
  <c r="AS949"/>
  <c r="AS951"/>
  <c r="AS953"/>
  <c r="AS955"/>
  <c r="AS957"/>
  <c r="AS959"/>
  <c r="AS961"/>
  <c r="AS963"/>
  <c r="AS965"/>
  <c r="AS967"/>
  <c r="AS969"/>
  <c r="AS971"/>
  <c r="AS973"/>
  <c r="AS975"/>
  <c r="AS977"/>
  <c r="AS979"/>
  <c r="AS981"/>
  <c r="AS983"/>
  <c r="AS985"/>
  <c r="AS987"/>
  <c r="AS989"/>
  <c r="AS991"/>
  <c r="AS993"/>
  <c r="AS995"/>
  <c r="AS997"/>
  <c r="AS999"/>
  <c r="AS1001"/>
  <c r="AS1003"/>
  <c r="AS1005"/>
  <c r="AS1007"/>
  <c r="AS1009"/>
  <c r="AS1011"/>
  <c r="AS1013"/>
  <c r="AS1015"/>
  <c r="AS1017"/>
  <c r="AS1019"/>
  <c r="AS1021"/>
  <c r="AS1023"/>
  <c r="AS1025"/>
  <c r="AS1027"/>
  <c r="AS1029"/>
  <c r="AS1031"/>
  <c r="AS1033"/>
  <c r="AS1035"/>
  <c r="AS1037"/>
  <c r="AS1039"/>
  <c r="AS1041"/>
  <c r="AS1043"/>
  <c r="AS1045"/>
  <c r="AS1047"/>
  <c r="AS1049"/>
  <c r="AS1051"/>
  <c r="AS1053"/>
  <c r="AS1055"/>
  <c r="AS1057"/>
  <c r="AS1059"/>
  <c r="AS1061"/>
  <c r="AS1063"/>
  <c r="AS1065"/>
  <c r="AS1067"/>
  <c r="AS1069"/>
  <c r="AS1071"/>
  <c r="AS1073"/>
  <c r="AS1075"/>
  <c r="AS1077"/>
  <c r="AS1079"/>
  <c r="AS1081"/>
  <c r="AS1083"/>
  <c r="AS1085"/>
  <c r="AS1087"/>
  <c r="AS1089"/>
  <c r="AS1091"/>
  <c r="AS1093"/>
  <c r="AS1095"/>
  <c r="AS1097"/>
  <c r="AS1099"/>
  <c r="AS1101"/>
  <c r="AS1103"/>
  <c r="AS1105"/>
  <c r="AS1107"/>
  <c r="AS1109"/>
  <c r="AS1111"/>
  <c r="AS1113"/>
  <c r="AS1115"/>
  <c r="AS1117"/>
  <c r="AS1119"/>
  <c r="AS1121"/>
  <c r="AS1123"/>
  <c r="AS1125"/>
  <c r="AS1127"/>
  <c r="AS1129"/>
  <c r="AS1131"/>
  <c r="AS1133"/>
  <c r="AS1135"/>
  <c r="AS1137"/>
  <c r="AS1139"/>
  <c r="AS1141"/>
  <c r="AS1143"/>
  <c r="AS1145"/>
  <c r="AS1147"/>
  <c r="AS1149"/>
  <c r="AS1151"/>
  <c r="AS1153"/>
  <c r="AS1155"/>
  <c r="AS1157"/>
  <c r="AS1159"/>
  <c r="AS1161"/>
  <c r="AS1163"/>
  <c r="AS1165"/>
  <c r="AS1167"/>
  <c r="AS1169"/>
  <c r="AS1171"/>
  <c r="AS1173"/>
  <c r="AS1175"/>
  <c r="AS1177"/>
  <c r="AS1179"/>
  <c r="AS1181"/>
  <c r="AS1183"/>
  <c r="AS1185"/>
  <c r="AS1187"/>
  <c r="AS1189"/>
  <c r="AS1191"/>
  <c r="AS1193"/>
  <c r="AS1195"/>
  <c r="AS1197"/>
  <c r="AS1199"/>
  <c r="AS1201"/>
  <c r="AS1203"/>
  <c r="AS1205"/>
  <c r="AS1207"/>
  <c r="AS1209"/>
  <c r="AS1211"/>
  <c r="AS1213"/>
  <c r="AS1215"/>
  <c r="AS1217"/>
  <c r="AS1219"/>
  <c r="AS1221"/>
  <c r="AS1223"/>
  <c r="AS1225"/>
  <c r="AS1227"/>
  <c r="AS1229"/>
  <c r="AS1231"/>
  <c r="AS1233"/>
  <c r="AS1235"/>
  <c r="AS1237"/>
  <c r="AS1239"/>
  <c r="AS1241"/>
  <c r="AS1243"/>
  <c r="AS1245"/>
  <c r="AS1247"/>
  <c r="AS1249"/>
  <c r="AS1251"/>
  <c r="AS1253"/>
  <c r="AS1255"/>
  <c r="AS1257"/>
  <c r="AS1259"/>
  <c r="AS1261"/>
  <c r="AS1263"/>
  <c r="AS1265"/>
  <c r="AS1267"/>
  <c r="AS1269"/>
  <c r="AS1271"/>
  <c r="AS1273"/>
  <c r="AS1275"/>
  <c r="AS1277"/>
  <c r="AS1279"/>
  <c r="AS1281"/>
  <c r="AS1283"/>
  <c r="AS1285"/>
  <c r="AS1287"/>
  <c r="AS1289"/>
  <c r="AS1291"/>
  <c r="AS1293"/>
  <c r="AS1295"/>
  <c r="AS1297"/>
  <c r="AS1299"/>
  <c r="AS1301"/>
  <c r="AS1303"/>
  <c r="AS1305"/>
  <c r="AS1307"/>
  <c r="AS1309"/>
  <c r="AS1311"/>
  <c r="AS1313"/>
  <c r="AS1315"/>
  <c r="AS1317"/>
  <c r="AS1319"/>
  <c r="AS1321"/>
  <c r="AS1323"/>
  <c r="AS1325"/>
  <c r="AS1327"/>
  <c r="AS1329"/>
  <c r="AS1331"/>
  <c r="AS1333"/>
  <c r="AS1335"/>
  <c r="AS1337"/>
  <c r="AS1339"/>
  <c r="AS1341"/>
  <c r="AS1343"/>
  <c r="AS1345"/>
  <c r="AS1347"/>
  <c r="AS1349"/>
  <c r="AS1351"/>
  <c r="AS1353"/>
  <c r="AS1355"/>
  <c r="AS1357"/>
  <c r="AS1359"/>
  <c r="AS1361"/>
  <c r="AS1363"/>
  <c r="AS1365"/>
  <c r="AS1367"/>
  <c r="AS1369"/>
  <c r="AS1371"/>
  <c r="AS1373"/>
  <c r="AS1375"/>
  <c r="AS1377"/>
  <c r="AS1379"/>
  <c r="AS1381"/>
  <c r="AS1383"/>
  <c r="AS1385"/>
  <c r="AS1387"/>
  <c r="AS1389"/>
  <c r="AS1391"/>
  <c r="AS1393"/>
  <c r="AS1395"/>
  <c r="AS1397"/>
  <c r="AS1399"/>
  <c r="AS1401"/>
  <c r="AS1403"/>
  <c r="AS1405"/>
  <c r="AS1407"/>
  <c r="AS1409"/>
  <c r="AS1411"/>
  <c r="AS1413"/>
  <c r="AS1415"/>
  <c r="AS1417"/>
  <c r="AS1419"/>
  <c r="AS1421"/>
  <c r="AS1423"/>
  <c r="AS1425"/>
  <c r="AS1427"/>
  <c r="AS1429"/>
  <c r="AS1431"/>
  <c r="AS1433"/>
  <c r="AS1435"/>
  <c r="AS1437"/>
  <c r="AS1439"/>
  <c r="AS1441"/>
  <c r="AS1443"/>
  <c r="AS1445"/>
  <c r="AS1447"/>
  <c r="AS1449"/>
  <c r="AS1451"/>
  <c r="AS1453"/>
  <c r="AS1455"/>
  <c r="AS1457"/>
  <c r="AS1459"/>
  <c r="AS1461"/>
  <c r="AS1463"/>
  <c r="AS1465"/>
  <c r="AS1467"/>
  <c r="AS1469"/>
  <c r="AS1471"/>
  <c r="AS1473"/>
  <c r="AS1475"/>
  <c r="AS1477"/>
  <c r="AS1479"/>
  <c r="AS1481"/>
  <c r="AS1483"/>
  <c r="AS1485"/>
  <c r="AS1487"/>
  <c r="AS1489"/>
  <c r="AS1491"/>
  <c r="AS1493"/>
  <c r="AS1495"/>
  <c r="AS1497"/>
  <c r="AS1499"/>
  <c r="AS1501"/>
  <c r="AS910"/>
  <c r="AS914"/>
  <c r="AS918"/>
  <c r="AS922"/>
  <c r="AS926"/>
  <c r="AS930"/>
  <c r="AS934"/>
  <c r="AS938"/>
  <c r="AS940"/>
  <c r="AS942"/>
  <c r="AS944"/>
  <c r="AS946"/>
  <c r="AS948"/>
  <c r="AS950"/>
  <c r="AS952"/>
  <c r="AS954"/>
  <c r="AS956"/>
  <c r="AS958"/>
  <c r="AS960"/>
  <c r="AS962"/>
  <c r="AS964"/>
  <c r="AS966"/>
  <c r="AS968"/>
  <c r="AS970"/>
  <c r="AS972"/>
  <c r="AS974"/>
  <c r="AS976"/>
  <c r="AS978"/>
  <c r="AS980"/>
  <c r="AS982"/>
  <c r="AS984"/>
  <c r="AS986"/>
  <c r="AS988"/>
  <c r="AS990"/>
  <c r="AS992"/>
  <c r="AS994"/>
  <c r="AS996"/>
  <c r="AS998"/>
  <c r="AS1000"/>
  <c r="AS1002"/>
  <c r="AS1004"/>
  <c r="AS1006"/>
  <c r="AS1008"/>
  <c r="AS1010"/>
  <c r="AS1012"/>
  <c r="AS1014"/>
  <c r="AS1016"/>
  <c r="AS1018"/>
  <c r="AS1020"/>
  <c r="AS1022"/>
  <c r="AS1024"/>
  <c r="AS1026"/>
  <c r="AS1028"/>
  <c r="AS1030"/>
  <c r="AS1032"/>
  <c r="AS1034"/>
  <c r="AS1036"/>
  <c r="AS1038"/>
  <c r="AS1040"/>
  <c r="AS1042"/>
  <c r="AS1044"/>
  <c r="AS1046"/>
  <c r="AS1048"/>
  <c r="AS1050"/>
  <c r="AS1052"/>
  <c r="AS1054"/>
  <c r="AS1056"/>
  <c r="AS1058"/>
  <c r="AS1060"/>
  <c r="AS1062"/>
  <c r="AS1064"/>
  <c r="AS1066"/>
  <c r="AS1068"/>
  <c r="AS1070"/>
  <c r="AS1072"/>
  <c r="AS1074"/>
  <c r="AS1076"/>
  <c r="AS1078"/>
  <c r="AS1080"/>
  <c r="AS1082"/>
  <c r="AS1084"/>
  <c r="AS1086"/>
  <c r="AS1088"/>
  <c r="AS1090"/>
  <c r="AS1092"/>
  <c r="AS1094"/>
  <c r="AS1096"/>
  <c r="AS1098"/>
  <c r="AS1100"/>
  <c r="AS1102"/>
  <c r="AS1104"/>
  <c r="AS1106"/>
  <c r="AS1108"/>
  <c r="AS1110"/>
  <c r="AS1112"/>
  <c r="AS1114"/>
  <c r="AS1116"/>
  <c r="AS1118"/>
  <c r="AS1120"/>
  <c r="AS1122"/>
  <c r="AS1124"/>
  <c r="AS1126"/>
  <c r="AS1128"/>
  <c r="AS1130"/>
  <c r="AS1132"/>
  <c r="AS1134"/>
  <c r="AS1136"/>
  <c r="AS1138"/>
  <c r="AS1140"/>
  <c r="AS1142"/>
  <c r="AS1144"/>
  <c r="AS1146"/>
  <c r="AS1148"/>
  <c r="AS1150"/>
  <c r="AS1152"/>
  <c r="AS1154"/>
  <c r="AS1156"/>
  <c r="AS1158"/>
  <c r="AS1160"/>
  <c r="AS1162"/>
  <c r="AS1164"/>
  <c r="AS1166"/>
  <c r="AS1168"/>
  <c r="AS1170"/>
  <c r="AS1172"/>
  <c r="AS1174"/>
  <c r="AS1176"/>
  <c r="AS1178"/>
  <c r="AS1180"/>
  <c r="AS1182"/>
  <c r="AS1184"/>
  <c r="AS1186"/>
  <c r="AS1188"/>
  <c r="AS1190"/>
  <c r="AS1192"/>
  <c r="AS1194"/>
  <c r="AS1196"/>
  <c r="AS1198"/>
  <c r="AS1200"/>
  <c r="AS1202"/>
  <c r="AS1204"/>
  <c r="AS1206"/>
  <c r="AS1208"/>
  <c r="AS1210"/>
  <c r="AS1212"/>
  <c r="AS1214"/>
  <c r="AS1216"/>
  <c r="AS1218"/>
  <c r="AS1220"/>
  <c r="AS1222"/>
  <c r="AS1224"/>
  <c r="AS1226"/>
  <c r="AS1228"/>
  <c r="AS1230"/>
  <c r="AS1232"/>
  <c r="AS1234"/>
  <c r="AS1236"/>
  <c r="AS1238"/>
  <c r="AS1240"/>
  <c r="AS1242"/>
  <c r="AS1244"/>
  <c r="AS1246"/>
  <c r="AS1248"/>
  <c r="AS1250"/>
  <c r="AS1252"/>
  <c r="AS1254"/>
  <c r="AS1256"/>
  <c r="AS1258"/>
  <c r="AS1260"/>
  <c r="AS1262"/>
  <c r="AS1264"/>
  <c r="AS1266"/>
  <c r="AS1268"/>
  <c r="AS1270"/>
  <c r="AS1272"/>
  <c r="AS1274"/>
  <c r="AS1276"/>
  <c r="AS1278"/>
  <c r="AS1280"/>
  <c r="AS1282"/>
  <c r="AS1284"/>
  <c r="AS1286"/>
  <c r="AS1288"/>
  <c r="AS1290"/>
  <c r="AS1292"/>
  <c r="AS1294"/>
  <c r="AS1296"/>
  <c r="AS1298"/>
  <c r="AS1300"/>
  <c r="AS1302"/>
  <c r="AS1304"/>
  <c r="AS1306"/>
  <c r="AS1308"/>
  <c r="AS1310"/>
  <c r="AS1312"/>
  <c r="AS1314"/>
  <c r="AS1316"/>
  <c r="AS1318"/>
  <c r="AS1320"/>
  <c r="AS1322"/>
  <c r="AS1324"/>
  <c r="AS1326"/>
  <c r="AS1328"/>
  <c r="AS1330"/>
  <c r="AS1332"/>
  <c r="AS1334"/>
  <c r="AS1336"/>
  <c r="AS1338"/>
  <c r="AS1340"/>
  <c r="AS1342"/>
  <c r="AS1344"/>
  <c r="AS1346"/>
  <c r="AS1348"/>
  <c r="AS1350"/>
  <c r="AS1352"/>
  <c r="AS1354"/>
  <c r="AS1356"/>
  <c r="AS1358"/>
  <c r="AS1360"/>
  <c r="AS1362"/>
  <c r="AS1364"/>
  <c r="AS1366"/>
  <c r="AS1368"/>
  <c r="AS1370"/>
  <c r="AS1372"/>
  <c r="AS1374"/>
  <c r="AS1376"/>
  <c r="AS1378"/>
  <c r="AS1380"/>
  <c r="AS1382"/>
  <c r="AS1384"/>
  <c r="AS1386"/>
  <c r="AS1388"/>
  <c r="AS1390"/>
  <c r="AS1392"/>
  <c r="AS1394"/>
  <c r="AS1396"/>
  <c r="AS1398"/>
  <c r="AS1400"/>
  <c r="AS1402"/>
  <c r="AS1404"/>
  <c r="AS1406"/>
  <c r="AS1408"/>
  <c r="AS1410"/>
  <c r="AS1412"/>
  <c r="AS1414"/>
  <c r="AS1416"/>
  <c r="AS1418"/>
  <c r="AS1420"/>
  <c r="AS1422"/>
  <c r="AS1424"/>
  <c r="AS1426"/>
  <c r="AS1428"/>
  <c r="AS1430"/>
  <c r="AS1432"/>
  <c r="AS1434"/>
  <c r="AS1436"/>
  <c r="AS1438"/>
  <c r="AS1440"/>
  <c r="AS1442"/>
  <c r="AS1444"/>
  <c r="AS1446"/>
  <c r="AS1448"/>
  <c r="AS1450"/>
  <c r="AS1452"/>
  <c r="AS1454"/>
  <c r="AS1456"/>
  <c r="AS1458"/>
  <c r="AS1460"/>
  <c r="AS1462"/>
  <c r="AS1464"/>
  <c r="AS1466"/>
  <c r="AS1468"/>
  <c r="AS1470"/>
  <c r="AS1472"/>
  <c r="AS1474"/>
  <c r="AS1476"/>
  <c r="AS1478"/>
  <c r="AS1480"/>
  <c r="AS1482"/>
  <c r="AS1484"/>
  <c r="AS1486"/>
  <c r="AS1488"/>
  <c r="AS1490"/>
  <c r="AS1492"/>
  <c r="AS1494"/>
  <c r="AS1496"/>
  <c r="AS1498"/>
  <c r="AS1500"/>
  <c r="AS1502"/>
  <c r="AR3"/>
  <c r="AR5"/>
  <c r="AR7"/>
  <c r="AR9"/>
  <c r="AR11"/>
  <c r="AR13"/>
  <c r="AR15"/>
  <c r="AR17"/>
  <c r="AR19"/>
  <c r="AR21"/>
  <c r="AR23"/>
  <c r="AR25"/>
  <c r="AR27"/>
  <c r="AR29"/>
  <c r="AR31"/>
  <c r="AR33"/>
  <c r="AR35"/>
  <c r="AR37"/>
  <c r="AR39"/>
  <c r="AR41"/>
  <c r="AR43"/>
  <c r="AR45"/>
  <c r="AR47"/>
  <c r="AR49"/>
  <c r="AR51"/>
  <c r="AR53"/>
  <c r="AR55"/>
  <c r="AR57"/>
  <c r="AR59"/>
  <c r="AR61"/>
  <c r="AR63"/>
  <c r="AR65"/>
  <c r="AR67"/>
  <c r="AR69"/>
  <c r="AR71"/>
  <c r="AR73"/>
  <c r="AR75"/>
  <c r="AR77"/>
  <c r="AR79"/>
  <c r="AR81"/>
  <c r="AR83"/>
  <c r="AR85"/>
  <c r="AR87"/>
  <c r="AR89"/>
  <c r="AR91"/>
  <c r="AR93"/>
  <c r="AR95"/>
  <c r="AR97"/>
  <c r="AR99"/>
  <c r="AR101"/>
  <c r="AR103"/>
  <c r="AR105"/>
  <c r="AR107"/>
  <c r="AR109"/>
  <c r="AR111"/>
  <c r="AR113"/>
  <c r="AR115"/>
  <c r="AR117"/>
  <c r="AR119"/>
  <c r="AR121"/>
  <c r="AR123"/>
  <c r="AR125"/>
  <c r="AR127"/>
  <c r="AR129"/>
  <c r="AR131"/>
  <c r="AR133"/>
  <c r="AR135"/>
  <c r="AR137"/>
  <c r="AR139"/>
  <c r="AR141"/>
  <c r="AR143"/>
  <c r="AR145"/>
  <c r="AR147"/>
  <c r="AR149"/>
  <c r="AR151"/>
  <c r="AR153"/>
  <c r="AR155"/>
  <c r="AR157"/>
  <c r="AR159"/>
  <c r="AR161"/>
  <c r="AR163"/>
  <c r="AR165"/>
  <c r="AR167"/>
  <c r="AR169"/>
  <c r="AR171"/>
  <c r="AR173"/>
  <c r="AR175"/>
  <c r="AR177"/>
  <c r="AR179"/>
  <c r="AR181"/>
  <c r="AR183"/>
  <c r="AR185"/>
  <c r="AR187"/>
  <c r="AR189"/>
  <c r="AR191"/>
  <c r="AR193"/>
  <c r="AR195"/>
  <c r="AR197"/>
  <c r="AR199"/>
  <c r="AR201"/>
  <c r="AR203"/>
  <c r="AR205"/>
  <c r="AR207"/>
  <c r="AR209"/>
  <c r="AR211"/>
  <c r="AR213"/>
  <c r="AR215"/>
  <c r="AR217"/>
  <c r="AR219"/>
  <c r="AR221"/>
  <c r="AR223"/>
  <c r="AR225"/>
  <c r="AR227"/>
  <c r="AR229"/>
  <c r="AR231"/>
  <c r="AR233"/>
  <c r="AR235"/>
  <c r="AR237"/>
  <c r="AR239"/>
  <c r="AR241"/>
  <c r="AR243"/>
  <c r="AR245"/>
  <c r="AR247"/>
  <c r="AR249"/>
  <c r="AR251"/>
  <c r="AR253"/>
  <c r="AR255"/>
  <c r="AR257"/>
  <c r="AR259"/>
  <c r="AR261"/>
  <c r="AR263"/>
  <c r="AR265"/>
  <c r="AR267"/>
  <c r="AR269"/>
  <c r="AR271"/>
  <c r="AR273"/>
  <c r="AR275"/>
  <c r="AR277"/>
  <c r="AR279"/>
  <c r="AR281"/>
  <c r="AR283"/>
  <c r="AR285"/>
  <c r="AR287"/>
  <c r="AR289"/>
  <c r="AR291"/>
  <c r="AR293"/>
  <c r="AR295"/>
  <c r="AR297"/>
  <c r="AR299"/>
  <c r="AR301"/>
  <c r="AR303"/>
  <c r="AR305"/>
  <c r="AR307"/>
  <c r="AR309"/>
  <c r="AR311"/>
  <c r="AR313"/>
  <c r="AR315"/>
  <c r="AR317"/>
  <c r="AR319"/>
  <c r="AR321"/>
  <c r="AR323"/>
  <c r="AR325"/>
  <c r="AR327"/>
  <c r="AR329"/>
  <c r="AR331"/>
  <c r="AR333"/>
  <c r="AR335"/>
  <c r="AR337"/>
  <c r="AR339"/>
  <c r="AR341"/>
  <c r="AR343"/>
  <c r="AR345"/>
  <c r="AR347"/>
  <c r="AR349"/>
  <c r="AR351"/>
  <c r="AR353"/>
  <c r="AR355"/>
  <c r="AR357"/>
  <c r="AR359"/>
  <c r="AR361"/>
  <c r="AR363"/>
  <c r="AR365"/>
  <c r="AR367"/>
  <c r="AR369"/>
  <c r="AR371"/>
  <c r="AR373"/>
  <c r="AR375"/>
  <c r="AR377"/>
  <c r="AR379"/>
  <c r="AR381"/>
  <c r="AR383"/>
  <c r="AR385"/>
  <c r="AR387"/>
  <c r="AR389"/>
  <c r="AR391"/>
  <c r="AR393"/>
  <c r="AR395"/>
  <c r="AR397"/>
  <c r="AR399"/>
  <c r="AR401"/>
  <c r="AR403"/>
  <c r="AR405"/>
  <c r="AR407"/>
  <c r="AR409"/>
  <c r="AR411"/>
  <c r="AR413"/>
  <c r="AR415"/>
  <c r="AR417"/>
  <c r="AR419"/>
  <c r="AR421"/>
  <c r="AR423"/>
  <c r="AR425"/>
  <c r="AR427"/>
  <c r="AR429"/>
  <c r="AR431"/>
  <c r="AR433"/>
  <c r="AR435"/>
  <c r="AR437"/>
  <c r="AR439"/>
  <c r="AR441"/>
  <c r="AR443"/>
  <c r="AR445"/>
  <c r="AR447"/>
  <c r="AR449"/>
  <c r="AR451"/>
  <c r="AR453"/>
  <c r="AR455"/>
  <c r="AR457"/>
  <c r="AR459"/>
  <c r="AR461"/>
  <c r="AR463"/>
  <c r="AR465"/>
  <c r="AR467"/>
  <c r="AR469"/>
  <c r="AR471"/>
  <c r="AR473"/>
  <c r="AR475"/>
  <c r="AR477"/>
  <c r="AR479"/>
  <c r="AR481"/>
  <c r="AR483"/>
  <c r="AR485"/>
  <c r="AR487"/>
  <c r="AR489"/>
  <c r="AR491"/>
  <c r="AR493"/>
  <c r="AR495"/>
  <c r="AR497"/>
  <c r="AR499"/>
  <c r="AR501"/>
  <c r="AR503"/>
  <c r="AR505"/>
  <c r="AR507"/>
  <c r="AR509"/>
  <c r="AR511"/>
  <c r="AR513"/>
  <c r="AR4"/>
  <c r="AR6"/>
  <c r="AR8"/>
  <c r="AR10"/>
  <c r="AR12"/>
  <c r="AR14"/>
  <c r="AR16"/>
  <c r="AR18"/>
  <c r="AR20"/>
  <c r="AR22"/>
  <c r="AR24"/>
  <c r="AR26"/>
  <c r="AR28"/>
  <c r="AR30"/>
  <c r="AR32"/>
  <c r="AR34"/>
  <c r="AR36"/>
  <c r="AR38"/>
  <c r="AR40"/>
  <c r="AR42"/>
  <c r="AR44"/>
  <c r="AR46"/>
  <c r="AR48"/>
  <c r="AR50"/>
  <c r="AR52"/>
  <c r="AR54"/>
  <c r="AR56"/>
  <c r="AR58"/>
  <c r="AR60"/>
  <c r="AR62"/>
  <c r="AR64"/>
  <c r="AR66"/>
  <c r="AR68"/>
  <c r="AR70"/>
  <c r="AR72"/>
  <c r="AR74"/>
  <c r="AR76"/>
  <c r="AR78"/>
  <c r="AR80"/>
  <c r="AR82"/>
  <c r="AR84"/>
  <c r="AR86"/>
  <c r="AR88"/>
  <c r="AR90"/>
  <c r="AR92"/>
  <c r="AR94"/>
  <c r="AR96"/>
  <c r="AR98"/>
  <c r="AR100"/>
  <c r="AR102"/>
  <c r="AR104"/>
  <c r="AR106"/>
  <c r="AR108"/>
  <c r="AR110"/>
  <c r="AR112"/>
  <c r="AR114"/>
  <c r="AR116"/>
  <c r="AR118"/>
  <c r="AR120"/>
  <c r="AR122"/>
  <c r="AR124"/>
  <c r="AR126"/>
  <c r="AR128"/>
  <c r="AR130"/>
  <c r="AR132"/>
  <c r="AR134"/>
  <c r="AR136"/>
  <c r="AR138"/>
  <c r="AR140"/>
  <c r="AR142"/>
  <c r="AR144"/>
  <c r="AR146"/>
  <c r="AR148"/>
  <c r="AR150"/>
  <c r="AR152"/>
  <c r="AR154"/>
  <c r="AR156"/>
  <c r="AR158"/>
  <c r="AR160"/>
  <c r="AR162"/>
  <c r="AR164"/>
  <c r="AR166"/>
  <c r="AR168"/>
  <c r="AR170"/>
  <c r="AR172"/>
  <c r="AR174"/>
  <c r="AR176"/>
  <c r="AR178"/>
  <c r="AR180"/>
  <c r="AR182"/>
  <c r="AR184"/>
  <c r="AR186"/>
  <c r="AR188"/>
  <c r="AR190"/>
  <c r="AR192"/>
  <c r="AR194"/>
  <c r="AR196"/>
  <c r="AR198"/>
  <c r="AR200"/>
  <c r="AR202"/>
  <c r="AR204"/>
  <c r="AR206"/>
  <c r="AR208"/>
  <c r="AR210"/>
  <c r="AR212"/>
  <c r="AR214"/>
  <c r="AR216"/>
  <c r="AR218"/>
  <c r="AR220"/>
  <c r="AR222"/>
  <c r="AR224"/>
  <c r="AR226"/>
  <c r="AR228"/>
  <c r="AR230"/>
  <c r="AR232"/>
  <c r="AR234"/>
  <c r="AR236"/>
  <c r="AR238"/>
  <c r="AR240"/>
  <c r="AR242"/>
  <c r="AR244"/>
  <c r="AR246"/>
  <c r="AR248"/>
  <c r="AR250"/>
  <c r="AR252"/>
  <c r="AR254"/>
  <c r="AR256"/>
  <c r="AR258"/>
  <c r="AR260"/>
  <c r="AR262"/>
  <c r="AR264"/>
  <c r="AR266"/>
  <c r="AR268"/>
  <c r="AR270"/>
  <c r="AR272"/>
  <c r="AR274"/>
  <c r="AR276"/>
  <c r="AR278"/>
  <c r="AR280"/>
  <c r="AR282"/>
  <c r="AR284"/>
  <c r="AR286"/>
  <c r="AR288"/>
  <c r="AR290"/>
  <c r="AR292"/>
  <c r="AR294"/>
  <c r="AR296"/>
  <c r="AR298"/>
  <c r="AR300"/>
  <c r="AR302"/>
  <c r="AR304"/>
  <c r="AR306"/>
  <c r="AR308"/>
  <c r="AR310"/>
  <c r="AR312"/>
  <c r="AR314"/>
  <c r="AR316"/>
  <c r="AR318"/>
  <c r="AR320"/>
  <c r="AR322"/>
  <c r="AR324"/>
  <c r="AR326"/>
  <c r="AR328"/>
  <c r="AR330"/>
  <c r="AR332"/>
  <c r="AR334"/>
  <c r="AR336"/>
  <c r="AR338"/>
  <c r="AR340"/>
  <c r="AR342"/>
  <c r="AR344"/>
  <c r="AR346"/>
  <c r="AR348"/>
  <c r="AR350"/>
  <c r="AR352"/>
  <c r="AR356"/>
  <c r="AR360"/>
  <c r="AR364"/>
  <c r="AR368"/>
  <c r="AR372"/>
  <c r="AR376"/>
  <c r="AR380"/>
  <c r="AR384"/>
  <c r="AR388"/>
  <c r="AR392"/>
  <c r="AR396"/>
  <c r="AR400"/>
  <c r="AR404"/>
  <c r="AR408"/>
  <c r="AR412"/>
  <c r="AR416"/>
  <c r="AR420"/>
  <c r="AR424"/>
  <c r="AR428"/>
  <c r="AR432"/>
  <c r="AR436"/>
  <c r="AR440"/>
  <c r="AR444"/>
  <c r="AR448"/>
  <c r="AR452"/>
  <c r="AR456"/>
  <c r="AR460"/>
  <c r="AR464"/>
  <c r="AR468"/>
  <c r="AR472"/>
  <c r="AR476"/>
  <c r="AR480"/>
  <c r="AR484"/>
  <c r="AR488"/>
  <c r="AR492"/>
  <c r="AR496"/>
  <c r="AR500"/>
  <c r="AR504"/>
  <c r="AR508"/>
  <c r="AR512"/>
  <c r="AR515"/>
  <c r="AR517"/>
  <c r="AR519"/>
  <c r="AR521"/>
  <c r="AR523"/>
  <c r="AR525"/>
  <c r="AR527"/>
  <c r="AR529"/>
  <c r="AR531"/>
  <c r="AR533"/>
  <c r="AR535"/>
  <c r="AR537"/>
  <c r="AR539"/>
  <c r="AR541"/>
  <c r="AR543"/>
  <c r="AR545"/>
  <c r="AR547"/>
  <c r="AR549"/>
  <c r="AR551"/>
  <c r="AR553"/>
  <c r="AR555"/>
  <c r="AR557"/>
  <c r="AR559"/>
  <c r="AR561"/>
  <c r="AR563"/>
  <c r="AR565"/>
  <c r="AR567"/>
  <c r="AR569"/>
  <c r="AR571"/>
  <c r="AR573"/>
  <c r="AR575"/>
  <c r="AR577"/>
  <c r="AR579"/>
  <c r="AR581"/>
  <c r="AR583"/>
  <c r="AR585"/>
  <c r="AR587"/>
  <c r="AR589"/>
  <c r="AR591"/>
  <c r="AR593"/>
  <c r="AR595"/>
  <c r="AR597"/>
  <c r="AR599"/>
  <c r="AR601"/>
  <c r="AR603"/>
  <c r="AR605"/>
  <c r="AR607"/>
  <c r="AR609"/>
  <c r="AR611"/>
  <c r="AR613"/>
  <c r="AR615"/>
  <c r="AR617"/>
  <c r="AR619"/>
  <c r="AR621"/>
  <c r="AR623"/>
  <c r="AR625"/>
  <c r="AR627"/>
  <c r="AR629"/>
  <c r="AR631"/>
  <c r="AR633"/>
  <c r="AR635"/>
  <c r="AR637"/>
  <c r="AR639"/>
  <c r="AR641"/>
  <c r="AR643"/>
  <c r="AR645"/>
  <c r="AR647"/>
  <c r="AR649"/>
  <c r="AR651"/>
  <c r="AR653"/>
  <c r="AR655"/>
  <c r="AR657"/>
  <c r="AR659"/>
  <c r="AR661"/>
  <c r="AR663"/>
  <c r="AR665"/>
  <c r="AR667"/>
  <c r="AR669"/>
  <c r="AR671"/>
  <c r="AR673"/>
  <c r="AR675"/>
  <c r="AR677"/>
  <c r="AR679"/>
  <c r="AR681"/>
  <c r="AR683"/>
  <c r="AR685"/>
  <c r="AR687"/>
  <c r="AR689"/>
  <c r="AR691"/>
  <c r="AR693"/>
  <c r="AR695"/>
  <c r="AR697"/>
  <c r="AR699"/>
  <c r="AR701"/>
  <c r="AR703"/>
  <c r="AR705"/>
  <c r="AR707"/>
  <c r="AR709"/>
  <c r="AR711"/>
  <c r="AR713"/>
  <c r="AR715"/>
  <c r="AR717"/>
  <c r="AR719"/>
  <c r="AR721"/>
  <c r="AR723"/>
  <c r="AR725"/>
  <c r="AR727"/>
  <c r="AR729"/>
  <c r="AR731"/>
  <c r="AR733"/>
  <c r="AR735"/>
  <c r="AR737"/>
  <c r="AR739"/>
  <c r="AR741"/>
  <c r="AR743"/>
  <c r="AR745"/>
  <c r="AR747"/>
  <c r="AR749"/>
  <c r="AR751"/>
  <c r="AR753"/>
  <c r="AR755"/>
  <c r="AR757"/>
  <c r="AR759"/>
  <c r="AR761"/>
  <c r="AR763"/>
  <c r="AR765"/>
  <c r="AR767"/>
  <c r="AR769"/>
  <c r="AR771"/>
  <c r="AR773"/>
  <c r="AR775"/>
  <c r="AR777"/>
  <c r="AR779"/>
  <c r="AR781"/>
  <c r="AR783"/>
  <c r="AR785"/>
  <c r="AR787"/>
  <c r="AR789"/>
  <c r="AR791"/>
  <c r="AR793"/>
  <c r="AR795"/>
  <c r="AR797"/>
  <c r="AR799"/>
  <c r="AR801"/>
  <c r="AR803"/>
  <c r="AR805"/>
  <c r="AR807"/>
  <c r="AR809"/>
  <c r="AR811"/>
  <c r="AR813"/>
  <c r="AR815"/>
  <c r="AR817"/>
  <c r="AR819"/>
  <c r="AR821"/>
  <c r="AR823"/>
  <c r="AR825"/>
  <c r="AR827"/>
  <c r="AR829"/>
  <c r="AR831"/>
  <c r="AR833"/>
  <c r="AR835"/>
  <c r="AR837"/>
  <c r="AR839"/>
  <c r="AR841"/>
  <c r="AR843"/>
  <c r="AR845"/>
  <c r="AR847"/>
  <c r="AR849"/>
  <c r="AR851"/>
  <c r="AR853"/>
  <c r="AR855"/>
  <c r="AR857"/>
  <c r="AR859"/>
  <c r="AR861"/>
  <c r="AR863"/>
  <c r="AR865"/>
  <c r="AR867"/>
  <c r="AR869"/>
  <c r="AR871"/>
  <c r="AR873"/>
  <c r="AR875"/>
  <c r="AR877"/>
  <c r="AR879"/>
  <c r="AR881"/>
  <c r="AR883"/>
  <c r="AR885"/>
  <c r="AR887"/>
  <c r="AR889"/>
  <c r="AR891"/>
  <c r="AR893"/>
  <c r="AR895"/>
  <c r="AR897"/>
  <c r="AR899"/>
  <c r="AR901"/>
  <c r="AR903"/>
  <c r="AR905"/>
  <c r="AR907"/>
  <c r="AR909"/>
  <c r="AR911"/>
  <c r="AR913"/>
  <c r="AR915"/>
  <c r="AR917"/>
  <c r="AR919"/>
  <c r="AR921"/>
  <c r="AR923"/>
  <c r="AR925"/>
  <c r="AR927"/>
  <c r="AR929"/>
  <c r="AR931"/>
  <c r="AR933"/>
  <c r="AR935"/>
  <c r="AR937"/>
  <c r="AR939"/>
  <c r="AR941"/>
  <c r="AR943"/>
  <c r="AR945"/>
  <c r="AR354"/>
  <c r="AR358"/>
  <c r="AR362"/>
  <c r="AR366"/>
  <c r="AR370"/>
  <c r="AR374"/>
  <c r="AR378"/>
  <c r="AR382"/>
  <c r="AR386"/>
  <c r="AR390"/>
  <c r="AR394"/>
  <c r="AR398"/>
  <c r="AR402"/>
  <c r="AR406"/>
  <c r="AR410"/>
  <c r="AR414"/>
  <c r="AR418"/>
  <c r="AR422"/>
  <c r="AR426"/>
  <c r="AR430"/>
  <c r="AR434"/>
  <c r="AR438"/>
  <c r="AR442"/>
  <c r="AR446"/>
  <c r="AR450"/>
  <c r="AR454"/>
  <c r="AR458"/>
  <c r="AR462"/>
  <c r="AR466"/>
  <c r="AR470"/>
  <c r="AR474"/>
  <c r="AR478"/>
  <c r="AR482"/>
  <c r="AR486"/>
  <c r="AR490"/>
  <c r="AR494"/>
  <c r="AR498"/>
  <c r="AR502"/>
  <c r="AR506"/>
  <c r="AR510"/>
  <c r="AR514"/>
  <c r="AR516"/>
  <c r="AR518"/>
  <c r="AR520"/>
  <c r="AR522"/>
  <c r="AR524"/>
  <c r="AR526"/>
  <c r="AR528"/>
  <c r="AR530"/>
  <c r="AR532"/>
  <c r="AR534"/>
  <c r="AR536"/>
  <c r="AR538"/>
  <c r="AR540"/>
  <c r="AR542"/>
  <c r="AR544"/>
  <c r="AR546"/>
  <c r="AR548"/>
  <c r="AR550"/>
  <c r="AR552"/>
  <c r="AR554"/>
  <c r="AR556"/>
  <c r="AR558"/>
  <c r="AR560"/>
  <c r="AR562"/>
  <c r="AR564"/>
  <c r="AR566"/>
  <c r="AR568"/>
  <c r="AR570"/>
  <c r="AR572"/>
  <c r="AR574"/>
  <c r="AR576"/>
  <c r="AR578"/>
  <c r="AR580"/>
  <c r="AR582"/>
  <c r="AR584"/>
  <c r="AR586"/>
  <c r="AR588"/>
  <c r="AR590"/>
  <c r="AR592"/>
  <c r="AR594"/>
  <c r="AR596"/>
  <c r="AR598"/>
  <c r="AR600"/>
  <c r="AR602"/>
  <c r="AR604"/>
  <c r="AR606"/>
  <c r="AR608"/>
  <c r="AR610"/>
  <c r="AR612"/>
  <c r="AR614"/>
  <c r="AR616"/>
  <c r="AR618"/>
  <c r="AR620"/>
  <c r="AR622"/>
  <c r="AR624"/>
  <c r="AR626"/>
  <c r="AR628"/>
  <c r="AR630"/>
  <c r="AR632"/>
  <c r="AR634"/>
  <c r="AR636"/>
  <c r="AR638"/>
  <c r="AR640"/>
  <c r="AR642"/>
  <c r="AR644"/>
  <c r="AR646"/>
  <c r="AR648"/>
  <c r="AR650"/>
  <c r="AR652"/>
  <c r="AR654"/>
  <c r="AR656"/>
  <c r="AR658"/>
  <c r="AR660"/>
  <c r="AR662"/>
  <c r="AR664"/>
  <c r="AR666"/>
  <c r="AR668"/>
  <c r="AR670"/>
  <c r="AR672"/>
  <c r="AR674"/>
  <c r="AR676"/>
  <c r="AR678"/>
  <c r="AR680"/>
  <c r="AR682"/>
  <c r="AR684"/>
  <c r="AR686"/>
  <c r="AR688"/>
  <c r="AR690"/>
  <c r="AR692"/>
  <c r="AR694"/>
  <c r="AR696"/>
  <c r="AR698"/>
  <c r="AR700"/>
  <c r="AR702"/>
  <c r="AR704"/>
  <c r="AR706"/>
  <c r="AR708"/>
  <c r="AR710"/>
  <c r="AR712"/>
  <c r="AR714"/>
  <c r="AR716"/>
  <c r="AR718"/>
  <c r="AR720"/>
  <c r="AR722"/>
  <c r="AR724"/>
  <c r="AR726"/>
  <c r="AR728"/>
  <c r="AR730"/>
  <c r="AR732"/>
  <c r="AR734"/>
  <c r="AR736"/>
  <c r="AR738"/>
  <c r="AR740"/>
  <c r="AR742"/>
  <c r="AR744"/>
  <c r="AR746"/>
  <c r="AR748"/>
  <c r="AR750"/>
  <c r="AR752"/>
  <c r="AR754"/>
  <c r="AR756"/>
  <c r="AR758"/>
  <c r="AR760"/>
  <c r="AR762"/>
  <c r="AR764"/>
  <c r="AR766"/>
  <c r="AR768"/>
  <c r="AR770"/>
  <c r="AR772"/>
  <c r="AR774"/>
  <c r="AR776"/>
  <c r="AR778"/>
  <c r="AR780"/>
  <c r="AR782"/>
  <c r="AR784"/>
  <c r="AR786"/>
  <c r="AR788"/>
  <c r="AR790"/>
  <c r="AR792"/>
  <c r="AR794"/>
  <c r="AR796"/>
  <c r="AR798"/>
  <c r="AR800"/>
  <c r="AR802"/>
  <c r="AR804"/>
  <c r="AR806"/>
  <c r="AR808"/>
  <c r="AR810"/>
  <c r="AR812"/>
  <c r="AR814"/>
  <c r="AR816"/>
  <c r="AR818"/>
  <c r="AR820"/>
  <c r="AR822"/>
  <c r="AR824"/>
  <c r="AR826"/>
  <c r="AR828"/>
  <c r="AR830"/>
  <c r="AR832"/>
  <c r="AR834"/>
  <c r="AR836"/>
  <c r="AR838"/>
  <c r="AR840"/>
  <c r="AR842"/>
  <c r="AR844"/>
  <c r="AR846"/>
  <c r="AR848"/>
  <c r="AR850"/>
  <c r="AR852"/>
  <c r="AR854"/>
  <c r="AR856"/>
  <c r="AR858"/>
  <c r="AR860"/>
  <c r="AR862"/>
  <c r="AR864"/>
  <c r="AR866"/>
  <c r="AR868"/>
  <c r="AR870"/>
  <c r="AR872"/>
  <c r="AR874"/>
  <c r="AR876"/>
  <c r="AR878"/>
  <c r="AR880"/>
  <c r="AR882"/>
  <c r="AR884"/>
  <c r="AR886"/>
  <c r="AR888"/>
  <c r="AR890"/>
  <c r="AR892"/>
  <c r="AR894"/>
  <c r="AR896"/>
  <c r="AR898"/>
  <c r="AR900"/>
  <c r="AR902"/>
  <c r="AR904"/>
  <c r="AR906"/>
  <c r="AR908"/>
  <c r="AR910"/>
  <c r="AR912"/>
  <c r="AR914"/>
  <c r="AR916"/>
  <c r="AR918"/>
  <c r="AR920"/>
  <c r="AR922"/>
  <c r="AR924"/>
  <c r="AR926"/>
  <c r="AR928"/>
  <c r="AR930"/>
  <c r="AR932"/>
  <c r="AR934"/>
  <c r="AR936"/>
  <c r="AR938"/>
  <c r="AR940"/>
  <c r="AR942"/>
  <c r="AR944"/>
  <c r="AR947"/>
  <c r="AR949"/>
  <c r="AR951"/>
  <c r="AR953"/>
  <c r="AR955"/>
  <c r="AR957"/>
  <c r="AR959"/>
  <c r="AR961"/>
  <c r="AR963"/>
  <c r="AR965"/>
  <c r="AR967"/>
  <c r="AR969"/>
  <c r="AR971"/>
  <c r="AR973"/>
  <c r="AR975"/>
  <c r="AR977"/>
  <c r="AR979"/>
  <c r="AR981"/>
  <c r="AR983"/>
  <c r="AR985"/>
  <c r="AR987"/>
  <c r="AR989"/>
  <c r="AR991"/>
  <c r="AR993"/>
  <c r="AR995"/>
  <c r="AR997"/>
  <c r="AR999"/>
  <c r="AR1001"/>
  <c r="AR1003"/>
  <c r="AR1005"/>
  <c r="AR1007"/>
  <c r="AR1009"/>
  <c r="AR1011"/>
  <c r="AR1013"/>
  <c r="AR1015"/>
  <c r="AR1017"/>
  <c r="AR1019"/>
  <c r="AR1021"/>
  <c r="AR1023"/>
  <c r="AR1025"/>
  <c r="AR1027"/>
  <c r="AR1029"/>
  <c r="AR1031"/>
  <c r="AR1033"/>
  <c r="AR1035"/>
  <c r="AR1037"/>
  <c r="AR1039"/>
  <c r="AR1041"/>
  <c r="AR1043"/>
  <c r="AR1045"/>
  <c r="AR1047"/>
  <c r="AR1049"/>
  <c r="AR1051"/>
  <c r="AR1053"/>
  <c r="AR1055"/>
  <c r="AR1057"/>
  <c r="AR1059"/>
  <c r="AR1061"/>
  <c r="AR1063"/>
  <c r="AR1065"/>
  <c r="AR1067"/>
  <c r="AR1069"/>
  <c r="AR1071"/>
  <c r="AR1073"/>
  <c r="AR1075"/>
  <c r="AR1077"/>
  <c r="AR1079"/>
  <c r="AR1081"/>
  <c r="AR1083"/>
  <c r="AR1085"/>
  <c r="AR1087"/>
  <c r="AR1089"/>
  <c r="AR1091"/>
  <c r="AR1093"/>
  <c r="AR1095"/>
  <c r="AR1097"/>
  <c r="AR1099"/>
  <c r="AR1101"/>
  <c r="AR1103"/>
  <c r="AR1105"/>
  <c r="AR1107"/>
  <c r="AR1109"/>
  <c r="AR1111"/>
  <c r="AR1113"/>
  <c r="AR1115"/>
  <c r="AR1117"/>
  <c r="AR1119"/>
  <c r="AR1121"/>
  <c r="AR1123"/>
  <c r="AR1125"/>
  <c r="AR1127"/>
  <c r="AR1129"/>
  <c r="AR1131"/>
  <c r="AR1133"/>
  <c r="AR1135"/>
  <c r="AR1137"/>
  <c r="AR1139"/>
  <c r="AR1141"/>
  <c r="AR1143"/>
  <c r="AR1145"/>
  <c r="AR1147"/>
  <c r="AR1149"/>
  <c r="AR1151"/>
  <c r="AR1153"/>
  <c r="AR1155"/>
  <c r="AR1157"/>
  <c r="AR1159"/>
  <c r="AR1161"/>
  <c r="AR1163"/>
  <c r="AR1165"/>
  <c r="AR1167"/>
  <c r="AR1169"/>
  <c r="AR1171"/>
  <c r="AR1173"/>
  <c r="AR1175"/>
  <c r="AR1177"/>
  <c r="AR1179"/>
  <c r="AR1181"/>
  <c r="AR1183"/>
  <c r="AR1185"/>
  <c r="AR1187"/>
  <c r="AR1189"/>
  <c r="AR1191"/>
  <c r="AR1193"/>
  <c r="AR1195"/>
  <c r="AR1197"/>
  <c r="AR1199"/>
  <c r="AR1201"/>
  <c r="AR1203"/>
  <c r="AR1205"/>
  <c r="AR1207"/>
  <c r="AR1209"/>
  <c r="AR1211"/>
  <c r="AR1213"/>
  <c r="AR1215"/>
  <c r="AR1217"/>
  <c r="AR1219"/>
  <c r="AR1221"/>
  <c r="AR1223"/>
  <c r="AR1225"/>
  <c r="AR1227"/>
  <c r="AR1229"/>
  <c r="AR1231"/>
  <c r="AR1233"/>
  <c r="AR1235"/>
  <c r="AR1237"/>
  <c r="AR1239"/>
  <c r="AR1241"/>
  <c r="AR1243"/>
  <c r="AR1245"/>
  <c r="AR1247"/>
  <c r="AR1249"/>
  <c r="AR1251"/>
  <c r="AR1253"/>
  <c r="AR1255"/>
  <c r="AR1257"/>
  <c r="AR1259"/>
  <c r="AR1261"/>
  <c r="AR1263"/>
  <c r="AR1265"/>
  <c r="AR1267"/>
  <c r="AR1269"/>
  <c r="AR1271"/>
  <c r="AR1273"/>
  <c r="AR1275"/>
  <c r="AR1277"/>
  <c r="AR1279"/>
  <c r="AR1281"/>
  <c r="AR1283"/>
  <c r="AR1285"/>
  <c r="AR1287"/>
  <c r="AR1289"/>
  <c r="AR1291"/>
  <c r="AR1293"/>
  <c r="AR1295"/>
  <c r="AR1297"/>
  <c r="AR1299"/>
  <c r="AR1301"/>
  <c r="AR1303"/>
  <c r="AR1305"/>
  <c r="AR1307"/>
  <c r="AR1309"/>
  <c r="AR1311"/>
  <c r="AR1313"/>
  <c r="AR1315"/>
  <c r="AR1317"/>
  <c r="AR1319"/>
  <c r="AR1321"/>
  <c r="AR1323"/>
  <c r="AR1325"/>
  <c r="AR1327"/>
  <c r="AR1329"/>
  <c r="AR1331"/>
  <c r="AR1333"/>
  <c r="AR1335"/>
  <c r="AR1337"/>
  <c r="AR1339"/>
  <c r="AR1341"/>
  <c r="AR1343"/>
  <c r="AR1345"/>
  <c r="AR1347"/>
  <c r="AR1349"/>
  <c r="AR1351"/>
  <c r="AR1353"/>
  <c r="AR1355"/>
  <c r="AR1357"/>
  <c r="AR1359"/>
  <c r="AR1361"/>
  <c r="AR1363"/>
  <c r="AR1365"/>
  <c r="AR1367"/>
  <c r="AR1369"/>
  <c r="AR1371"/>
  <c r="AR1373"/>
  <c r="AR1375"/>
  <c r="AR1377"/>
  <c r="AR1379"/>
  <c r="AR1381"/>
  <c r="AR1383"/>
  <c r="AR1385"/>
  <c r="AR1387"/>
  <c r="AR1389"/>
  <c r="AR1391"/>
  <c r="AR1393"/>
  <c r="AR1395"/>
  <c r="AR1397"/>
  <c r="AR1399"/>
  <c r="AR1401"/>
  <c r="AR1403"/>
  <c r="AR1405"/>
  <c r="AR1407"/>
  <c r="AR1409"/>
  <c r="AR1411"/>
  <c r="AR1413"/>
  <c r="AR1415"/>
  <c r="AR1417"/>
  <c r="AR1419"/>
  <c r="AR1421"/>
  <c r="AR1423"/>
  <c r="AR1425"/>
  <c r="AR1427"/>
  <c r="AR1429"/>
  <c r="AR1431"/>
  <c r="AR1433"/>
  <c r="AR1435"/>
  <c r="AR1437"/>
  <c r="AR1439"/>
  <c r="AR1441"/>
  <c r="AR1443"/>
  <c r="AR1445"/>
  <c r="AR1447"/>
  <c r="AR1449"/>
  <c r="AR1451"/>
  <c r="AR1453"/>
  <c r="AR1455"/>
  <c r="AR1457"/>
  <c r="AR1459"/>
  <c r="AR1461"/>
  <c r="AR1463"/>
  <c r="AR1465"/>
  <c r="AR1467"/>
  <c r="AR1469"/>
  <c r="AR1471"/>
  <c r="AR1473"/>
  <c r="AR1475"/>
  <c r="AR1477"/>
  <c r="AR1479"/>
  <c r="AR1481"/>
  <c r="AR1483"/>
  <c r="AR1485"/>
  <c r="AR1487"/>
  <c r="AR1489"/>
  <c r="AR1491"/>
  <c r="AR1493"/>
  <c r="AR1495"/>
  <c r="AR1497"/>
  <c r="AR1499"/>
  <c r="AR1501"/>
  <c r="AR1500"/>
  <c r="AR946"/>
  <c r="AR948"/>
  <c r="AR950"/>
  <c r="AR952"/>
  <c r="AR954"/>
  <c r="AR956"/>
  <c r="AR958"/>
  <c r="AR960"/>
  <c r="AR962"/>
  <c r="AR964"/>
  <c r="AR966"/>
  <c r="AR968"/>
  <c r="AR970"/>
  <c r="AR972"/>
  <c r="AR974"/>
  <c r="AR976"/>
  <c r="AR978"/>
  <c r="AR980"/>
  <c r="AR982"/>
  <c r="AR984"/>
  <c r="AR986"/>
  <c r="AR988"/>
  <c r="AR990"/>
  <c r="AR992"/>
  <c r="AR994"/>
  <c r="AR996"/>
  <c r="AR998"/>
  <c r="AR1000"/>
  <c r="AR1002"/>
  <c r="AR1004"/>
  <c r="AR1006"/>
  <c r="AR1008"/>
  <c r="AR1010"/>
  <c r="AR1012"/>
  <c r="AR1014"/>
  <c r="AR1016"/>
  <c r="AR1018"/>
  <c r="AR1020"/>
  <c r="AR1022"/>
  <c r="AR1024"/>
  <c r="AR1026"/>
  <c r="AR1028"/>
  <c r="AR1030"/>
  <c r="AR1032"/>
  <c r="AR1034"/>
  <c r="AR1036"/>
  <c r="AR1038"/>
  <c r="AR1040"/>
  <c r="AR1042"/>
  <c r="AR1044"/>
  <c r="AR1046"/>
  <c r="AR1048"/>
  <c r="AR1050"/>
  <c r="AR1052"/>
  <c r="AR1054"/>
  <c r="AR1056"/>
  <c r="AR1058"/>
  <c r="AR1060"/>
  <c r="AR1062"/>
  <c r="AR1064"/>
  <c r="AR1066"/>
  <c r="AR1068"/>
  <c r="AR1070"/>
  <c r="AR1072"/>
  <c r="AR1074"/>
  <c r="AR1076"/>
  <c r="AR1078"/>
  <c r="AR1080"/>
  <c r="AR1082"/>
  <c r="AR1084"/>
  <c r="AR1086"/>
  <c r="AR1088"/>
  <c r="AR1090"/>
  <c r="AR1092"/>
  <c r="AR1094"/>
  <c r="AR1096"/>
  <c r="AR1098"/>
  <c r="AR1100"/>
  <c r="AR1102"/>
  <c r="AR1104"/>
  <c r="AR1106"/>
  <c r="AR1108"/>
  <c r="AR1110"/>
  <c r="AR1112"/>
  <c r="AR1114"/>
  <c r="AR1116"/>
  <c r="AR1118"/>
  <c r="AR1120"/>
  <c r="AR1122"/>
  <c r="AR1124"/>
  <c r="AR1126"/>
  <c r="AR1128"/>
  <c r="AR1130"/>
  <c r="AR1132"/>
  <c r="AR1134"/>
  <c r="AR1136"/>
  <c r="AR1138"/>
  <c r="AR1140"/>
  <c r="AR1142"/>
  <c r="AR1144"/>
  <c r="AR1146"/>
  <c r="AR1148"/>
  <c r="AR1150"/>
  <c r="AR1152"/>
  <c r="AR1154"/>
  <c r="AR1156"/>
  <c r="AR1158"/>
  <c r="AR1160"/>
  <c r="AR1162"/>
  <c r="AR1164"/>
  <c r="AR1166"/>
  <c r="AR1168"/>
  <c r="AR1170"/>
  <c r="AR1172"/>
  <c r="AR1174"/>
  <c r="AR1176"/>
  <c r="AR1178"/>
  <c r="AR1180"/>
  <c r="AR1182"/>
  <c r="AR1184"/>
  <c r="AR1186"/>
  <c r="AR1188"/>
  <c r="AR1190"/>
  <c r="AR1192"/>
  <c r="AR1194"/>
  <c r="AR1196"/>
  <c r="AR1198"/>
  <c r="AR1200"/>
  <c r="AR1202"/>
  <c r="AR1204"/>
  <c r="AR1206"/>
  <c r="AR1208"/>
  <c r="AR1210"/>
  <c r="AR1212"/>
  <c r="AR1214"/>
  <c r="AR1216"/>
  <c r="AR1218"/>
  <c r="AR1220"/>
  <c r="AR1222"/>
  <c r="AR1224"/>
  <c r="AR1226"/>
  <c r="AR1228"/>
  <c r="AR1230"/>
  <c r="AR1232"/>
  <c r="AR1234"/>
  <c r="AR1236"/>
  <c r="AR1238"/>
  <c r="AR1240"/>
  <c r="AR1242"/>
  <c r="AR1244"/>
  <c r="AR1246"/>
  <c r="AR1248"/>
  <c r="AR1250"/>
  <c r="AR1252"/>
  <c r="AR1254"/>
  <c r="AR1256"/>
  <c r="AR1258"/>
  <c r="AR1260"/>
  <c r="AR1262"/>
  <c r="AR1264"/>
  <c r="AR1266"/>
  <c r="AR1268"/>
  <c r="AR1270"/>
  <c r="AR1272"/>
  <c r="AR1274"/>
  <c r="AR1276"/>
  <c r="AR1278"/>
  <c r="AR1280"/>
  <c r="AR1282"/>
  <c r="AR1284"/>
  <c r="AR1286"/>
  <c r="AR1288"/>
  <c r="AR1290"/>
  <c r="AR1292"/>
  <c r="AR1294"/>
  <c r="AR1296"/>
  <c r="AR1298"/>
  <c r="AR1300"/>
  <c r="AR1302"/>
  <c r="AR1304"/>
  <c r="AR1306"/>
  <c r="AR1308"/>
  <c r="AR1310"/>
  <c r="AR1312"/>
  <c r="AR1314"/>
  <c r="AR1316"/>
  <c r="AR1318"/>
  <c r="AR1320"/>
  <c r="AR1322"/>
  <c r="AR1324"/>
  <c r="AR1326"/>
  <c r="AR1328"/>
  <c r="AR1330"/>
  <c r="AR1332"/>
  <c r="AR1334"/>
  <c r="AR1336"/>
  <c r="AR1338"/>
  <c r="AR1340"/>
  <c r="AR1342"/>
  <c r="AR1344"/>
  <c r="AR1346"/>
  <c r="AR1348"/>
  <c r="AR1350"/>
  <c r="AR1352"/>
  <c r="AR1354"/>
  <c r="AR1356"/>
  <c r="AR1358"/>
  <c r="AR1360"/>
  <c r="AR1362"/>
  <c r="AR1364"/>
  <c r="AR1366"/>
  <c r="AR1368"/>
  <c r="AR1370"/>
  <c r="AR1372"/>
  <c r="AR1374"/>
  <c r="AR1376"/>
  <c r="AR1378"/>
  <c r="AR1380"/>
  <c r="AR1382"/>
  <c r="AR1384"/>
  <c r="AR1386"/>
  <c r="AR1388"/>
  <c r="AR1390"/>
  <c r="AR1392"/>
  <c r="AR1394"/>
  <c r="AR1396"/>
  <c r="AR1398"/>
  <c r="AR1400"/>
  <c r="AR1402"/>
  <c r="AR1404"/>
  <c r="AR1406"/>
  <c r="AR1408"/>
  <c r="AR1410"/>
  <c r="AR1412"/>
  <c r="AR1414"/>
  <c r="AR1416"/>
  <c r="AR1418"/>
  <c r="AR1420"/>
  <c r="AR1422"/>
  <c r="AR1424"/>
  <c r="AR1426"/>
  <c r="AR1428"/>
  <c r="AR1430"/>
  <c r="AR1432"/>
  <c r="AR1434"/>
  <c r="AR1436"/>
  <c r="AR1438"/>
  <c r="AR1440"/>
  <c r="AR1442"/>
  <c r="AR1444"/>
  <c r="AR1446"/>
  <c r="AR1448"/>
  <c r="AR1450"/>
  <c r="AR1452"/>
  <c r="AR1454"/>
  <c r="AR1456"/>
  <c r="AR1458"/>
  <c r="AR1460"/>
  <c r="AR1462"/>
  <c r="AR1464"/>
  <c r="AR1466"/>
  <c r="AR1468"/>
  <c r="AR1470"/>
  <c r="AR1472"/>
  <c r="AR1474"/>
  <c r="AR1476"/>
  <c r="AR1478"/>
  <c r="AR1480"/>
  <c r="AR1482"/>
  <c r="AR1484"/>
  <c r="AR1486"/>
  <c r="AR1488"/>
  <c r="AR1490"/>
  <c r="AR1492"/>
  <c r="AR1494"/>
  <c r="AR1496"/>
  <c r="AR1498"/>
  <c r="AR1502"/>
  <c r="AQ3"/>
  <c r="AQ5"/>
  <c r="AQ7"/>
  <c r="AQ9"/>
  <c r="AQ11"/>
  <c r="AQ13"/>
  <c r="AQ15"/>
  <c r="AQ17"/>
  <c r="AQ19"/>
  <c r="AQ21"/>
  <c r="AQ23"/>
  <c r="AQ25"/>
  <c r="AQ27"/>
  <c r="AQ29"/>
  <c r="AQ31"/>
  <c r="AQ33"/>
  <c r="AQ35"/>
  <c r="AQ37"/>
  <c r="AQ39"/>
  <c r="AQ41"/>
  <c r="AQ43"/>
  <c r="AQ45"/>
  <c r="AQ47"/>
  <c r="AQ49"/>
  <c r="AQ51"/>
  <c r="AQ53"/>
  <c r="AQ55"/>
  <c r="AQ57"/>
  <c r="AQ59"/>
  <c r="AQ61"/>
  <c r="AQ63"/>
  <c r="AQ65"/>
  <c r="AQ67"/>
  <c r="AQ69"/>
  <c r="AQ71"/>
  <c r="AQ73"/>
  <c r="AQ75"/>
  <c r="AQ77"/>
  <c r="AQ79"/>
  <c r="AQ81"/>
  <c r="AQ83"/>
  <c r="AQ85"/>
  <c r="AQ87"/>
  <c r="AQ89"/>
  <c r="AQ91"/>
  <c r="AQ93"/>
  <c r="AQ95"/>
  <c r="AQ97"/>
  <c r="AQ99"/>
  <c r="AQ101"/>
  <c r="AQ103"/>
  <c r="AQ105"/>
  <c r="AQ107"/>
  <c r="AQ109"/>
  <c r="AQ111"/>
  <c r="AQ113"/>
  <c r="AQ115"/>
  <c r="AQ117"/>
  <c r="AQ119"/>
  <c r="AQ121"/>
  <c r="AQ123"/>
  <c r="AQ125"/>
  <c r="AQ127"/>
  <c r="AQ129"/>
  <c r="AQ131"/>
  <c r="AQ133"/>
  <c r="AQ135"/>
  <c r="AQ137"/>
  <c r="AQ139"/>
  <c r="AQ141"/>
  <c r="AQ143"/>
  <c r="AQ145"/>
  <c r="AQ147"/>
  <c r="AQ149"/>
  <c r="AQ151"/>
  <c r="AQ153"/>
  <c r="AQ155"/>
  <c r="AQ157"/>
  <c r="AQ159"/>
  <c r="AQ161"/>
  <c r="AQ163"/>
  <c r="AQ165"/>
  <c r="AQ167"/>
  <c r="AQ169"/>
  <c r="AQ171"/>
  <c r="AQ173"/>
  <c r="AQ175"/>
  <c r="AQ177"/>
  <c r="AQ179"/>
  <c r="AQ181"/>
  <c r="AQ183"/>
  <c r="AQ185"/>
  <c r="AQ187"/>
  <c r="AQ189"/>
  <c r="AQ191"/>
  <c r="AQ193"/>
  <c r="AQ195"/>
  <c r="AQ197"/>
  <c r="AQ199"/>
  <c r="AQ201"/>
  <c r="AQ203"/>
  <c r="AQ205"/>
  <c r="AQ207"/>
  <c r="AQ209"/>
  <c r="AQ211"/>
  <c r="AQ213"/>
  <c r="AQ215"/>
  <c r="AQ217"/>
  <c r="AQ219"/>
  <c r="AQ221"/>
  <c r="AQ223"/>
  <c r="AQ225"/>
  <c r="AQ227"/>
  <c r="AQ229"/>
  <c r="AQ231"/>
  <c r="AQ233"/>
  <c r="AQ235"/>
  <c r="AQ237"/>
  <c r="AQ239"/>
  <c r="AQ241"/>
  <c r="AQ243"/>
  <c r="AQ245"/>
  <c r="AQ247"/>
  <c r="AQ249"/>
  <c r="AQ251"/>
  <c r="AQ253"/>
  <c r="AQ255"/>
  <c r="AQ257"/>
  <c r="AQ259"/>
  <c r="AQ261"/>
  <c r="AQ263"/>
  <c r="AQ265"/>
  <c r="AQ267"/>
  <c r="AQ269"/>
  <c r="AQ271"/>
  <c r="AQ273"/>
  <c r="AQ275"/>
  <c r="AQ277"/>
  <c r="AQ279"/>
  <c r="AQ281"/>
  <c r="AQ283"/>
  <c r="AQ285"/>
  <c r="AQ287"/>
  <c r="AQ289"/>
  <c r="AQ291"/>
  <c r="AQ293"/>
  <c r="AQ295"/>
  <c r="AQ297"/>
  <c r="AQ299"/>
  <c r="AQ301"/>
  <c r="AQ303"/>
  <c r="AQ305"/>
  <c r="AQ307"/>
  <c r="AQ309"/>
  <c r="AQ311"/>
  <c r="AQ313"/>
  <c r="AQ315"/>
  <c r="AQ317"/>
  <c r="AQ319"/>
  <c r="AQ321"/>
  <c r="AQ323"/>
  <c r="AQ325"/>
  <c r="AQ327"/>
  <c r="AQ329"/>
  <c r="AQ331"/>
  <c r="AQ333"/>
  <c r="AQ335"/>
  <c r="AQ337"/>
  <c r="AQ339"/>
  <c r="AQ341"/>
  <c r="AQ343"/>
  <c r="AQ345"/>
  <c r="AQ347"/>
  <c r="AQ349"/>
  <c r="AQ351"/>
  <c r="AQ353"/>
  <c r="AQ355"/>
  <c r="AQ357"/>
  <c r="AQ359"/>
  <c r="AQ361"/>
  <c r="AQ363"/>
  <c r="AQ365"/>
  <c r="AQ367"/>
  <c r="AQ369"/>
  <c r="AQ371"/>
  <c r="AQ373"/>
  <c r="AQ375"/>
  <c r="AQ377"/>
  <c r="AQ379"/>
  <c r="AQ381"/>
  <c r="AQ383"/>
  <c r="AQ385"/>
  <c r="AQ387"/>
  <c r="AQ389"/>
  <c r="AQ391"/>
  <c r="AQ393"/>
  <c r="AQ395"/>
  <c r="AQ397"/>
  <c r="AQ399"/>
  <c r="AQ401"/>
  <c r="AQ403"/>
  <c r="AQ405"/>
  <c r="AQ407"/>
  <c r="AQ409"/>
  <c r="AQ411"/>
  <c r="AQ413"/>
  <c r="AQ415"/>
  <c r="AQ417"/>
  <c r="AQ419"/>
  <c r="AQ421"/>
  <c r="AQ423"/>
  <c r="AQ425"/>
  <c r="AQ427"/>
  <c r="AQ429"/>
  <c r="AQ431"/>
  <c r="AQ433"/>
  <c r="AQ435"/>
  <c r="AQ437"/>
  <c r="AQ439"/>
  <c r="AQ441"/>
  <c r="AQ443"/>
  <c r="AQ445"/>
  <c r="AQ447"/>
  <c r="AQ449"/>
  <c r="AQ451"/>
  <c r="AQ453"/>
  <c r="AQ455"/>
  <c r="AQ457"/>
  <c r="AQ459"/>
  <c r="AQ461"/>
  <c r="AQ463"/>
  <c r="AQ465"/>
  <c r="AQ467"/>
  <c r="AQ469"/>
  <c r="AQ471"/>
  <c r="AQ473"/>
  <c r="AQ475"/>
  <c r="AQ477"/>
  <c r="AQ479"/>
  <c r="AQ481"/>
  <c r="AQ483"/>
  <c r="AQ485"/>
  <c r="AQ487"/>
  <c r="AQ489"/>
  <c r="AQ491"/>
  <c r="AQ493"/>
  <c r="AQ495"/>
  <c r="AQ497"/>
  <c r="AQ499"/>
  <c r="AQ501"/>
  <c r="AQ503"/>
  <c r="AQ505"/>
  <c r="AQ507"/>
  <c r="AQ509"/>
  <c r="AQ511"/>
  <c r="AQ513"/>
  <c r="AQ4"/>
  <c r="AQ6"/>
  <c r="AQ8"/>
  <c r="AQ10"/>
  <c r="AQ12"/>
  <c r="AQ14"/>
  <c r="AQ16"/>
  <c r="AQ18"/>
  <c r="AQ20"/>
  <c r="AQ22"/>
  <c r="AQ24"/>
  <c r="AQ26"/>
  <c r="AQ28"/>
  <c r="AQ30"/>
  <c r="AQ32"/>
  <c r="AQ34"/>
  <c r="AQ36"/>
  <c r="AQ38"/>
  <c r="AQ40"/>
  <c r="AQ42"/>
  <c r="AQ44"/>
  <c r="AQ46"/>
  <c r="AQ48"/>
  <c r="AQ50"/>
  <c r="AQ52"/>
  <c r="AQ54"/>
  <c r="AQ56"/>
  <c r="AQ58"/>
  <c r="AQ60"/>
  <c r="AQ62"/>
  <c r="AQ64"/>
  <c r="AQ66"/>
  <c r="AQ68"/>
  <c r="AQ70"/>
  <c r="AQ72"/>
  <c r="AQ74"/>
  <c r="AQ76"/>
  <c r="AQ78"/>
  <c r="AQ80"/>
  <c r="AQ82"/>
  <c r="AQ84"/>
  <c r="AQ86"/>
  <c r="AQ88"/>
  <c r="AQ90"/>
  <c r="AQ92"/>
  <c r="AQ94"/>
  <c r="AQ96"/>
  <c r="AQ98"/>
  <c r="AQ100"/>
  <c r="AQ102"/>
  <c r="AQ104"/>
  <c r="AQ106"/>
  <c r="AQ108"/>
  <c r="AQ110"/>
  <c r="AQ112"/>
  <c r="AQ114"/>
  <c r="AQ116"/>
  <c r="AQ118"/>
  <c r="AQ120"/>
  <c r="AQ122"/>
  <c r="AQ124"/>
  <c r="AQ126"/>
  <c r="AQ128"/>
  <c r="AQ130"/>
  <c r="AQ132"/>
  <c r="AQ134"/>
  <c r="AQ136"/>
  <c r="AQ138"/>
  <c r="AQ140"/>
  <c r="AQ142"/>
  <c r="AQ144"/>
  <c r="AQ146"/>
  <c r="AQ148"/>
  <c r="AQ150"/>
  <c r="AQ152"/>
  <c r="AQ154"/>
  <c r="AQ156"/>
  <c r="AQ158"/>
  <c r="AQ160"/>
  <c r="AQ162"/>
  <c r="AQ164"/>
  <c r="AQ166"/>
  <c r="AQ168"/>
  <c r="AQ170"/>
  <c r="AQ172"/>
  <c r="AQ174"/>
  <c r="AQ176"/>
  <c r="AQ178"/>
  <c r="AQ180"/>
  <c r="AQ182"/>
  <c r="AQ184"/>
  <c r="AQ186"/>
  <c r="AQ188"/>
  <c r="AQ190"/>
  <c r="AQ192"/>
  <c r="AQ194"/>
  <c r="AQ196"/>
  <c r="AQ198"/>
  <c r="AQ200"/>
  <c r="AQ202"/>
  <c r="AQ204"/>
  <c r="AQ206"/>
  <c r="AQ208"/>
  <c r="AQ210"/>
  <c r="AQ212"/>
  <c r="AQ214"/>
  <c r="AQ216"/>
  <c r="AQ218"/>
  <c r="AQ220"/>
  <c r="AQ222"/>
  <c r="AQ224"/>
  <c r="AQ226"/>
  <c r="AQ228"/>
  <c r="AQ230"/>
  <c r="AQ232"/>
  <c r="AQ234"/>
  <c r="AQ236"/>
  <c r="AQ238"/>
  <c r="AQ240"/>
  <c r="AQ242"/>
  <c r="AQ244"/>
  <c r="AQ246"/>
  <c r="AQ248"/>
  <c r="AQ250"/>
  <c r="AQ252"/>
  <c r="AQ254"/>
  <c r="AQ256"/>
  <c r="AQ258"/>
  <c r="AQ260"/>
  <c r="AQ262"/>
  <c r="AQ264"/>
  <c r="AQ266"/>
  <c r="AQ268"/>
  <c r="AQ270"/>
  <c r="AQ272"/>
  <c r="AQ274"/>
  <c r="AQ276"/>
  <c r="AQ278"/>
  <c r="AQ280"/>
  <c r="AQ282"/>
  <c r="AQ284"/>
  <c r="AQ286"/>
  <c r="AQ288"/>
  <c r="AQ290"/>
  <c r="AQ292"/>
  <c r="AQ294"/>
  <c r="AQ296"/>
  <c r="AQ298"/>
  <c r="AQ300"/>
  <c r="AQ302"/>
  <c r="AQ304"/>
  <c r="AQ306"/>
  <c r="AQ308"/>
  <c r="AQ310"/>
  <c r="AQ312"/>
  <c r="AQ314"/>
  <c r="AQ316"/>
  <c r="AQ318"/>
  <c r="AQ320"/>
  <c r="AQ322"/>
  <c r="AQ324"/>
  <c r="AQ326"/>
  <c r="AQ328"/>
  <c r="AQ330"/>
  <c r="AQ332"/>
  <c r="AQ334"/>
  <c r="AQ336"/>
  <c r="AQ338"/>
  <c r="AQ340"/>
  <c r="AQ342"/>
  <c r="AQ344"/>
  <c r="AQ346"/>
  <c r="AQ348"/>
  <c r="AQ350"/>
  <c r="AQ352"/>
  <c r="AQ354"/>
  <c r="AQ356"/>
  <c r="AQ358"/>
  <c r="AQ362"/>
  <c r="AQ366"/>
  <c r="AQ370"/>
  <c r="AQ374"/>
  <c r="AQ378"/>
  <c r="AQ382"/>
  <c r="AQ386"/>
  <c r="AQ390"/>
  <c r="AQ394"/>
  <c r="AQ398"/>
  <c r="AQ402"/>
  <c r="AQ406"/>
  <c r="AQ410"/>
  <c r="AQ414"/>
  <c r="AQ418"/>
  <c r="AQ422"/>
  <c r="AQ426"/>
  <c r="AQ430"/>
  <c r="AQ434"/>
  <c r="AQ438"/>
  <c r="AQ442"/>
  <c r="AQ446"/>
  <c r="AQ450"/>
  <c r="AQ454"/>
  <c r="AQ458"/>
  <c r="AQ462"/>
  <c r="AQ466"/>
  <c r="AQ470"/>
  <c r="AQ474"/>
  <c r="AQ478"/>
  <c r="AQ482"/>
  <c r="AQ486"/>
  <c r="AQ490"/>
  <c r="AQ494"/>
  <c r="AQ498"/>
  <c r="AQ502"/>
  <c r="AQ506"/>
  <c r="AQ510"/>
  <c r="AQ514"/>
  <c r="AQ516"/>
  <c r="AQ518"/>
  <c r="AQ520"/>
  <c r="AQ522"/>
  <c r="AQ524"/>
  <c r="AQ526"/>
  <c r="AQ528"/>
  <c r="AQ530"/>
  <c r="AQ532"/>
  <c r="AQ534"/>
  <c r="AQ536"/>
  <c r="AQ538"/>
  <c r="AQ540"/>
  <c r="AQ542"/>
  <c r="AQ544"/>
  <c r="AQ546"/>
  <c r="AQ548"/>
  <c r="AQ550"/>
  <c r="AQ552"/>
  <c r="AQ554"/>
  <c r="AQ556"/>
  <c r="AQ558"/>
  <c r="AQ560"/>
  <c r="AQ562"/>
  <c r="AQ564"/>
  <c r="AQ566"/>
  <c r="AQ568"/>
  <c r="AQ570"/>
  <c r="AQ572"/>
  <c r="AQ574"/>
  <c r="AQ576"/>
  <c r="AQ578"/>
  <c r="AQ580"/>
  <c r="AQ582"/>
  <c r="AQ584"/>
  <c r="AQ586"/>
  <c r="AQ588"/>
  <c r="AQ590"/>
  <c r="AQ592"/>
  <c r="AQ594"/>
  <c r="AQ596"/>
  <c r="AQ598"/>
  <c r="AQ600"/>
  <c r="AQ602"/>
  <c r="AQ604"/>
  <c r="AQ606"/>
  <c r="AQ608"/>
  <c r="AQ610"/>
  <c r="AQ612"/>
  <c r="AQ614"/>
  <c r="AQ616"/>
  <c r="AQ618"/>
  <c r="AQ620"/>
  <c r="AQ622"/>
  <c r="AQ624"/>
  <c r="AQ626"/>
  <c r="AQ628"/>
  <c r="AQ630"/>
  <c r="AQ632"/>
  <c r="AQ634"/>
  <c r="AQ636"/>
  <c r="AQ638"/>
  <c r="AQ640"/>
  <c r="AQ642"/>
  <c r="AQ644"/>
  <c r="AQ646"/>
  <c r="AQ648"/>
  <c r="AQ650"/>
  <c r="AQ652"/>
  <c r="AQ654"/>
  <c r="AQ656"/>
  <c r="AQ658"/>
  <c r="AQ660"/>
  <c r="AQ662"/>
  <c r="AQ664"/>
  <c r="AQ666"/>
  <c r="AQ668"/>
  <c r="AQ670"/>
  <c r="AQ672"/>
  <c r="AQ674"/>
  <c r="AQ676"/>
  <c r="AQ678"/>
  <c r="AQ680"/>
  <c r="AQ682"/>
  <c r="AQ684"/>
  <c r="AQ686"/>
  <c r="AQ688"/>
  <c r="AQ690"/>
  <c r="AQ692"/>
  <c r="AQ694"/>
  <c r="AQ696"/>
  <c r="AQ698"/>
  <c r="AQ700"/>
  <c r="AQ702"/>
  <c r="AQ704"/>
  <c r="AQ706"/>
  <c r="AQ708"/>
  <c r="AQ710"/>
  <c r="AQ712"/>
  <c r="AQ714"/>
  <c r="AQ716"/>
  <c r="AQ718"/>
  <c r="AQ720"/>
  <c r="AQ722"/>
  <c r="AQ724"/>
  <c r="AQ726"/>
  <c r="AQ728"/>
  <c r="AQ730"/>
  <c r="AQ732"/>
  <c r="AQ734"/>
  <c r="AQ736"/>
  <c r="AQ738"/>
  <c r="AQ740"/>
  <c r="AQ742"/>
  <c r="AQ744"/>
  <c r="AQ746"/>
  <c r="AQ748"/>
  <c r="AQ750"/>
  <c r="AQ752"/>
  <c r="AQ754"/>
  <c r="AQ756"/>
  <c r="AQ758"/>
  <c r="AQ760"/>
  <c r="AQ762"/>
  <c r="AQ764"/>
  <c r="AQ766"/>
  <c r="AQ768"/>
  <c r="AQ770"/>
  <c r="AQ772"/>
  <c r="AQ774"/>
  <c r="AQ776"/>
  <c r="AQ778"/>
  <c r="AQ780"/>
  <c r="AQ782"/>
  <c r="AQ784"/>
  <c r="AQ786"/>
  <c r="AQ788"/>
  <c r="AQ790"/>
  <c r="AQ792"/>
  <c r="AQ794"/>
  <c r="AQ796"/>
  <c r="AQ798"/>
  <c r="AQ800"/>
  <c r="AQ802"/>
  <c r="AQ804"/>
  <c r="AQ806"/>
  <c r="AQ808"/>
  <c r="AQ810"/>
  <c r="AQ812"/>
  <c r="AQ814"/>
  <c r="AQ816"/>
  <c r="AQ818"/>
  <c r="AQ820"/>
  <c r="AQ822"/>
  <c r="AQ824"/>
  <c r="AQ826"/>
  <c r="AQ828"/>
  <c r="AQ830"/>
  <c r="AQ832"/>
  <c r="AQ834"/>
  <c r="AQ836"/>
  <c r="AQ838"/>
  <c r="AQ840"/>
  <c r="AQ842"/>
  <c r="AQ844"/>
  <c r="AQ846"/>
  <c r="AQ848"/>
  <c r="AQ850"/>
  <c r="AQ852"/>
  <c r="AQ854"/>
  <c r="AQ856"/>
  <c r="AQ858"/>
  <c r="AQ860"/>
  <c r="AQ862"/>
  <c r="AQ864"/>
  <c r="AQ866"/>
  <c r="AQ868"/>
  <c r="AQ870"/>
  <c r="AQ872"/>
  <c r="AQ874"/>
  <c r="AQ876"/>
  <c r="AQ878"/>
  <c r="AQ880"/>
  <c r="AQ882"/>
  <c r="AQ884"/>
  <c r="AQ886"/>
  <c r="AQ888"/>
  <c r="AQ890"/>
  <c r="AQ892"/>
  <c r="AQ894"/>
  <c r="AQ896"/>
  <c r="AQ898"/>
  <c r="AQ900"/>
  <c r="AQ902"/>
  <c r="AQ904"/>
  <c r="AQ906"/>
  <c r="AQ908"/>
  <c r="AQ910"/>
  <c r="AQ912"/>
  <c r="AQ914"/>
  <c r="AQ916"/>
  <c r="AQ918"/>
  <c r="AQ920"/>
  <c r="AQ922"/>
  <c r="AQ924"/>
  <c r="AQ926"/>
  <c r="AQ928"/>
  <c r="AQ930"/>
  <c r="AQ932"/>
  <c r="AQ934"/>
  <c r="AQ936"/>
  <c r="AQ938"/>
  <c r="AQ940"/>
  <c r="AQ360"/>
  <c r="AQ364"/>
  <c r="AQ368"/>
  <c r="AQ372"/>
  <c r="AQ376"/>
  <c r="AQ380"/>
  <c r="AQ384"/>
  <c r="AQ388"/>
  <c r="AQ392"/>
  <c r="AQ396"/>
  <c r="AQ400"/>
  <c r="AQ404"/>
  <c r="AQ408"/>
  <c r="AQ412"/>
  <c r="AQ416"/>
  <c r="AQ420"/>
  <c r="AQ424"/>
  <c r="AQ428"/>
  <c r="AQ432"/>
  <c r="AQ436"/>
  <c r="AQ440"/>
  <c r="AQ444"/>
  <c r="AQ448"/>
  <c r="AQ452"/>
  <c r="AQ456"/>
  <c r="AQ460"/>
  <c r="AQ464"/>
  <c r="AQ468"/>
  <c r="AQ472"/>
  <c r="AQ476"/>
  <c r="AQ480"/>
  <c r="AQ484"/>
  <c r="AQ488"/>
  <c r="AQ492"/>
  <c r="AQ496"/>
  <c r="AQ500"/>
  <c r="AQ504"/>
  <c r="AQ508"/>
  <c r="AQ512"/>
  <c r="AQ515"/>
  <c r="AQ517"/>
  <c r="AQ519"/>
  <c r="AQ521"/>
  <c r="AQ523"/>
  <c r="AQ525"/>
  <c r="AQ527"/>
  <c r="AQ529"/>
  <c r="AQ531"/>
  <c r="AQ533"/>
  <c r="AQ535"/>
  <c r="AQ537"/>
  <c r="AQ539"/>
  <c r="AQ541"/>
  <c r="AQ543"/>
  <c r="AQ545"/>
  <c r="AQ547"/>
  <c r="AQ549"/>
  <c r="AQ551"/>
  <c r="AQ553"/>
  <c r="AQ555"/>
  <c r="AQ557"/>
  <c r="AQ559"/>
  <c r="AQ561"/>
  <c r="AQ563"/>
  <c r="AQ565"/>
  <c r="AQ567"/>
  <c r="AQ569"/>
  <c r="AQ571"/>
  <c r="AQ573"/>
  <c r="AQ575"/>
  <c r="AQ577"/>
  <c r="AQ579"/>
  <c r="AQ581"/>
  <c r="AQ583"/>
  <c r="AQ585"/>
  <c r="AQ587"/>
  <c r="AQ589"/>
  <c r="AQ591"/>
  <c r="AQ593"/>
  <c r="AQ595"/>
  <c r="AQ597"/>
  <c r="AQ599"/>
  <c r="AQ601"/>
  <c r="AQ603"/>
  <c r="AQ605"/>
  <c r="AQ607"/>
  <c r="AQ609"/>
  <c r="AQ611"/>
  <c r="AQ613"/>
  <c r="AQ615"/>
  <c r="AQ617"/>
  <c r="AQ619"/>
  <c r="AQ621"/>
  <c r="AQ623"/>
  <c r="AQ625"/>
  <c r="AQ627"/>
  <c r="AQ629"/>
  <c r="AQ631"/>
  <c r="AQ633"/>
  <c r="AQ635"/>
  <c r="AQ637"/>
  <c r="AQ639"/>
  <c r="AQ641"/>
  <c r="AQ643"/>
  <c r="AQ645"/>
  <c r="AQ647"/>
  <c r="AQ649"/>
  <c r="AQ651"/>
  <c r="AQ653"/>
  <c r="AQ655"/>
  <c r="AQ657"/>
  <c r="AQ659"/>
  <c r="AQ661"/>
  <c r="AQ663"/>
  <c r="AQ665"/>
  <c r="AQ667"/>
  <c r="AQ669"/>
  <c r="AQ671"/>
  <c r="AQ673"/>
  <c r="AQ675"/>
  <c r="AQ677"/>
  <c r="AQ679"/>
  <c r="AQ681"/>
  <c r="AQ683"/>
  <c r="AQ685"/>
  <c r="AQ687"/>
  <c r="AQ689"/>
  <c r="AQ691"/>
  <c r="AQ693"/>
  <c r="AQ695"/>
  <c r="AQ697"/>
  <c r="AQ699"/>
  <c r="AQ701"/>
  <c r="AQ703"/>
  <c r="AQ705"/>
  <c r="AQ707"/>
  <c r="AQ709"/>
  <c r="AQ711"/>
  <c r="AQ713"/>
  <c r="AQ715"/>
  <c r="AQ717"/>
  <c r="AQ719"/>
  <c r="AQ721"/>
  <c r="AQ723"/>
  <c r="AQ725"/>
  <c r="AQ727"/>
  <c r="AQ729"/>
  <c r="AQ731"/>
  <c r="AQ733"/>
  <c r="AQ735"/>
  <c r="AQ737"/>
  <c r="AQ739"/>
  <c r="AQ741"/>
  <c r="AQ743"/>
  <c r="AQ745"/>
  <c r="AQ747"/>
  <c r="AQ749"/>
  <c r="AQ751"/>
  <c r="AQ753"/>
  <c r="AQ755"/>
  <c r="AQ757"/>
  <c r="AQ759"/>
  <c r="AQ761"/>
  <c r="AQ763"/>
  <c r="AQ765"/>
  <c r="AQ767"/>
  <c r="AQ769"/>
  <c r="AQ771"/>
  <c r="AQ773"/>
  <c r="AQ775"/>
  <c r="AQ777"/>
  <c r="AQ779"/>
  <c r="AQ781"/>
  <c r="AQ783"/>
  <c r="AQ785"/>
  <c r="AQ787"/>
  <c r="AQ789"/>
  <c r="AQ791"/>
  <c r="AQ793"/>
  <c r="AQ795"/>
  <c r="AQ797"/>
  <c r="AQ799"/>
  <c r="AQ801"/>
  <c r="AQ803"/>
  <c r="AQ805"/>
  <c r="AQ807"/>
  <c r="AQ809"/>
  <c r="AQ811"/>
  <c r="AQ813"/>
  <c r="AQ815"/>
  <c r="AQ817"/>
  <c r="AQ819"/>
  <c r="AQ821"/>
  <c r="AQ823"/>
  <c r="AQ825"/>
  <c r="AQ827"/>
  <c r="AQ829"/>
  <c r="AQ831"/>
  <c r="AQ833"/>
  <c r="AQ835"/>
  <c r="AQ837"/>
  <c r="AQ839"/>
  <c r="AQ841"/>
  <c r="AQ843"/>
  <c r="AQ845"/>
  <c r="AQ847"/>
  <c r="AQ849"/>
  <c r="AQ851"/>
  <c r="AQ853"/>
  <c r="AQ855"/>
  <c r="AQ857"/>
  <c r="AQ859"/>
  <c r="AQ861"/>
  <c r="AQ863"/>
  <c r="AQ865"/>
  <c r="AQ867"/>
  <c r="AQ869"/>
  <c r="AQ871"/>
  <c r="AQ873"/>
  <c r="AQ875"/>
  <c r="AQ877"/>
  <c r="AQ879"/>
  <c r="AQ881"/>
  <c r="AQ883"/>
  <c r="AQ885"/>
  <c r="AQ887"/>
  <c r="AQ889"/>
  <c r="AQ891"/>
  <c r="AQ893"/>
  <c r="AQ895"/>
  <c r="AQ897"/>
  <c r="AQ899"/>
  <c r="AQ901"/>
  <c r="AQ903"/>
  <c r="AQ905"/>
  <c r="AQ907"/>
  <c r="AQ909"/>
  <c r="AQ911"/>
  <c r="AQ913"/>
  <c r="AQ915"/>
  <c r="AQ917"/>
  <c r="AQ919"/>
  <c r="AQ921"/>
  <c r="AQ923"/>
  <c r="AQ925"/>
  <c r="AQ927"/>
  <c r="AQ929"/>
  <c r="AQ931"/>
  <c r="AQ933"/>
  <c r="AQ935"/>
  <c r="AQ937"/>
  <c r="AQ939"/>
  <c r="AQ941"/>
  <c r="AQ943"/>
  <c r="AQ945"/>
  <c r="AQ947"/>
  <c r="AQ944"/>
  <c r="AQ948"/>
  <c r="AQ950"/>
  <c r="AQ952"/>
  <c r="AQ954"/>
  <c r="AQ956"/>
  <c r="AQ958"/>
  <c r="AQ960"/>
  <c r="AQ962"/>
  <c r="AQ964"/>
  <c r="AQ966"/>
  <c r="AQ968"/>
  <c r="AQ970"/>
  <c r="AQ972"/>
  <c r="AQ974"/>
  <c r="AQ976"/>
  <c r="AQ978"/>
  <c r="AQ980"/>
  <c r="AQ982"/>
  <c r="AQ984"/>
  <c r="AQ986"/>
  <c r="AQ988"/>
  <c r="AQ990"/>
  <c r="AQ992"/>
  <c r="AQ994"/>
  <c r="AQ996"/>
  <c r="AQ998"/>
  <c r="AQ1000"/>
  <c r="AQ1002"/>
  <c r="AQ1004"/>
  <c r="AQ1006"/>
  <c r="AQ1008"/>
  <c r="AQ1010"/>
  <c r="AQ1012"/>
  <c r="AQ1014"/>
  <c r="AQ1016"/>
  <c r="AQ1018"/>
  <c r="AQ1020"/>
  <c r="AQ1022"/>
  <c r="AQ1024"/>
  <c r="AQ1026"/>
  <c r="AQ1028"/>
  <c r="AQ1030"/>
  <c r="AQ1032"/>
  <c r="AQ1034"/>
  <c r="AQ1036"/>
  <c r="AQ1038"/>
  <c r="AQ1040"/>
  <c r="AQ1042"/>
  <c r="AQ1044"/>
  <c r="AQ1046"/>
  <c r="AQ1048"/>
  <c r="AQ1050"/>
  <c r="AQ1052"/>
  <c r="AQ1054"/>
  <c r="AQ1056"/>
  <c r="AQ1058"/>
  <c r="AQ1060"/>
  <c r="AQ1062"/>
  <c r="AQ1064"/>
  <c r="AQ1066"/>
  <c r="AQ1068"/>
  <c r="AQ1070"/>
  <c r="AQ1072"/>
  <c r="AQ1074"/>
  <c r="AQ1076"/>
  <c r="AQ1078"/>
  <c r="AQ1080"/>
  <c r="AQ1082"/>
  <c r="AQ1084"/>
  <c r="AQ1086"/>
  <c r="AQ1088"/>
  <c r="AQ1090"/>
  <c r="AQ1092"/>
  <c r="AQ1094"/>
  <c r="AQ1096"/>
  <c r="AQ1098"/>
  <c r="AQ1100"/>
  <c r="AQ1102"/>
  <c r="AQ1104"/>
  <c r="AQ1106"/>
  <c r="AQ1108"/>
  <c r="AQ1110"/>
  <c r="AQ1112"/>
  <c r="AQ1114"/>
  <c r="AQ1116"/>
  <c r="AQ1118"/>
  <c r="AQ1120"/>
  <c r="AQ1122"/>
  <c r="AQ1124"/>
  <c r="AQ1126"/>
  <c r="AQ1128"/>
  <c r="AQ1130"/>
  <c r="AQ1132"/>
  <c r="AQ1134"/>
  <c r="AQ1136"/>
  <c r="AQ1138"/>
  <c r="AQ1140"/>
  <c r="AQ1142"/>
  <c r="AQ1144"/>
  <c r="AQ1146"/>
  <c r="AQ1148"/>
  <c r="AQ1150"/>
  <c r="AQ1152"/>
  <c r="AQ1154"/>
  <c r="AQ1156"/>
  <c r="AQ1158"/>
  <c r="AQ1160"/>
  <c r="AQ1162"/>
  <c r="AQ1164"/>
  <c r="AQ1166"/>
  <c r="AQ1168"/>
  <c r="AQ1170"/>
  <c r="AQ1172"/>
  <c r="AQ1174"/>
  <c r="AQ1176"/>
  <c r="AQ1178"/>
  <c r="AQ1180"/>
  <c r="AQ1182"/>
  <c r="AQ1184"/>
  <c r="AQ1186"/>
  <c r="AQ1188"/>
  <c r="AQ1190"/>
  <c r="AQ1192"/>
  <c r="AQ1194"/>
  <c r="AQ1196"/>
  <c r="AQ1198"/>
  <c r="AQ1200"/>
  <c r="AQ1202"/>
  <c r="AQ1204"/>
  <c r="AQ1206"/>
  <c r="AQ1208"/>
  <c r="AQ1210"/>
  <c r="AQ1212"/>
  <c r="AQ1214"/>
  <c r="AQ1216"/>
  <c r="AQ1218"/>
  <c r="AQ1220"/>
  <c r="AQ1222"/>
  <c r="AQ1224"/>
  <c r="AQ1226"/>
  <c r="AQ1228"/>
  <c r="AQ1230"/>
  <c r="AQ1232"/>
  <c r="AQ1234"/>
  <c r="AQ1236"/>
  <c r="AQ1238"/>
  <c r="AQ1240"/>
  <c r="AQ1242"/>
  <c r="AQ1244"/>
  <c r="AQ1246"/>
  <c r="AQ1248"/>
  <c r="AQ1250"/>
  <c r="AQ1252"/>
  <c r="AQ1254"/>
  <c r="AQ1256"/>
  <c r="AQ1258"/>
  <c r="AQ1260"/>
  <c r="AQ1262"/>
  <c r="AQ1264"/>
  <c r="AQ1266"/>
  <c r="AQ1268"/>
  <c r="AQ1270"/>
  <c r="AQ1272"/>
  <c r="AQ1274"/>
  <c r="AQ1276"/>
  <c r="AQ1278"/>
  <c r="AQ1280"/>
  <c r="AQ1282"/>
  <c r="AQ1284"/>
  <c r="AQ1286"/>
  <c r="AQ1288"/>
  <c r="AQ1290"/>
  <c r="AQ1292"/>
  <c r="AQ1294"/>
  <c r="AQ1296"/>
  <c r="AQ1298"/>
  <c r="AQ1300"/>
  <c r="AQ1302"/>
  <c r="AQ1304"/>
  <c r="AQ1306"/>
  <c r="AQ1308"/>
  <c r="AQ1310"/>
  <c r="AQ1312"/>
  <c r="AQ1314"/>
  <c r="AQ1316"/>
  <c r="AQ1318"/>
  <c r="AQ1320"/>
  <c r="AQ1322"/>
  <c r="AQ1324"/>
  <c r="AQ1326"/>
  <c r="AQ1328"/>
  <c r="AQ1330"/>
  <c r="AQ1332"/>
  <c r="AQ1334"/>
  <c r="AQ1336"/>
  <c r="AQ1338"/>
  <c r="AQ1340"/>
  <c r="AQ1342"/>
  <c r="AQ1344"/>
  <c r="AQ1346"/>
  <c r="AQ1348"/>
  <c r="AQ1350"/>
  <c r="AQ1352"/>
  <c r="AQ1354"/>
  <c r="AQ1356"/>
  <c r="AQ1358"/>
  <c r="AQ1360"/>
  <c r="AQ1362"/>
  <c r="AQ1364"/>
  <c r="AQ1366"/>
  <c r="AQ1368"/>
  <c r="AQ1370"/>
  <c r="AQ1372"/>
  <c r="AQ1374"/>
  <c r="AQ1376"/>
  <c r="AQ1378"/>
  <c r="AQ1380"/>
  <c r="AQ1382"/>
  <c r="AQ1384"/>
  <c r="AQ1386"/>
  <c r="AQ1388"/>
  <c r="AQ1390"/>
  <c r="AQ1392"/>
  <c r="AQ1394"/>
  <c r="AQ1396"/>
  <c r="AQ1398"/>
  <c r="AQ1400"/>
  <c r="AQ1402"/>
  <c r="AQ1404"/>
  <c r="AQ1406"/>
  <c r="AQ1408"/>
  <c r="AQ1410"/>
  <c r="AQ1412"/>
  <c r="AQ1414"/>
  <c r="AQ1416"/>
  <c r="AQ1418"/>
  <c r="AQ1420"/>
  <c r="AQ1422"/>
  <c r="AQ1424"/>
  <c r="AQ1426"/>
  <c r="AQ1428"/>
  <c r="AQ1430"/>
  <c r="AQ1432"/>
  <c r="AQ1434"/>
  <c r="AQ1436"/>
  <c r="AQ1438"/>
  <c r="AQ1440"/>
  <c r="AQ1442"/>
  <c r="AQ1444"/>
  <c r="AQ1446"/>
  <c r="AQ1448"/>
  <c r="AQ1450"/>
  <c r="AQ1452"/>
  <c r="AQ1454"/>
  <c r="AQ1456"/>
  <c r="AQ1458"/>
  <c r="AQ1460"/>
  <c r="AQ1462"/>
  <c r="AQ1464"/>
  <c r="AQ1466"/>
  <c r="AQ1468"/>
  <c r="AQ1470"/>
  <c r="AQ1472"/>
  <c r="AQ1474"/>
  <c r="AQ1478"/>
  <c r="AQ1482"/>
  <c r="AQ1486"/>
  <c r="AQ1490"/>
  <c r="AQ1494"/>
  <c r="AQ1500"/>
  <c r="AQ942"/>
  <c r="AQ946"/>
  <c r="AQ949"/>
  <c r="AQ951"/>
  <c r="AQ953"/>
  <c r="AQ955"/>
  <c r="AQ957"/>
  <c r="AQ959"/>
  <c r="AQ961"/>
  <c r="AQ963"/>
  <c r="AQ965"/>
  <c r="AQ967"/>
  <c r="AQ969"/>
  <c r="AQ971"/>
  <c r="AQ973"/>
  <c r="AQ975"/>
  <c r="AQ977"/>
  <c r="AQ979"/>
  <c r="AQ981"/>
  <c r="AQ983"/>
  <c r="AQ985"/>
  <c r="AQ987"/>
  <c r="AQ989"/>
  <c r="AQ991"/>
  <c r="AQ993"/>
  <c r="AQ995"/>
  <c r="AQ997"/>
  <c r="AQ999"/>
  <c r="AQ1001"/>
  <c r="AQ1003"/>
  <c r="AQ1005"/>
  <c r="AQ1007"/>
  <c r="AQ1009"/>
  <c r="AQ1011"/>
  <c r="AQ1013"/>
  <c r="AQ1015"/>
  <c r="AQ1017"/>
  <c r="AQ1019"/>
  <c r="AQ1021"/>
  <c r="AQ1023"/>
  <c r="AQ1025"/>
  <c r="AQ1027"/>
  <c r="AQ1029"/>
  <c r="AQ1031"/>
  <c r="AQ1033"/>
  <c r="AQ1035"/>
  <c r="AQ1037"/>
  <c r="AQ1039"/>
  <c r="AQ1041"/>
  <c r="AQ1043"/>
  <c r="AQ1045"/>
  <c r="AQ1047"/>
  <c r="AQ1049"/>
  <c r="AQ1051"/>
  <c r="AQ1053"/>
  <c r="AQ1055"/>
  <c r="AQ1057"/>
  <c r="AQ1059"/>
  <c r="AQ1061"/>
  <c r="AQ1063"/>
  <c r="AQ1065"/>
  <c r="AQ1067"/>
  <c r="AQ1069"/>
  <c r="AQ1071"/>
  <c r="AQ1073"/>
  <c r="AQ1075"/>
  <c r="AQ1077"/>
  <c r="AQ1079"/>
  <c r="AQ1081"/>
  <c r="AQ1083"/>
  <c r="AQ1085"/>
  <c r="AQ1087"/>
  <c r="AQ1089"/>
  <c r="AQ1091"/>
  <c r="AQ1093"/>
  <c r="AQ1095"/>
  <c r="AQ1097"/>
  <c r="AQ1099"/>
  <c r="AQ1101"/>
  <c r="AQ1103"/>
  <c r="AQ1105"/>
  <c r="AQ1107"/>
  <c r="AQ1109"/>
  <c r="AQ1111"/>
  <c r="AQ1113"/>
  <c r="AQ1115"/>
  <c r="AQ1117"/>
  <c r="AQ1119"/>
  <c r="AQ1121"/>
  <c r="AQ1123"/>
  <c r="AQ1125"/>
  <c r="AQ1127"/>
  <c r="AQ1129"/>
  <c r="AQ1131"/>
  <c r="AQ1133"/>
  <c r="AQ1135"/>
  <c r="AQ1137"/>
  <c r="AQ1139"/>
  <c r="AQ1141"/>
  <c r="AQ1143"/>
  <c r="AQ1145"/>
  <c r="AQ1147"/>
  <c r="AQ1149"/>
  <c r="AQ1151"/>
  <c r="AQ1153"/>
  <c r="AQ1155"/>
  <c r="AQ1157"/>
  <c r="AQ1159"/>
  <c r="AQ1161"/>
  <c r="AQ1163"/>
  <c r="AQ1165"/>
  <c r="AQ1167"/>
  <c r="AQ1169"/>
  <c r="AQ1171"/>
  <c r="AQ1173"/>
  <c r="AQ1175"/>
  <c r="AQ1177"/>
  <c r="AQ1179"/>
  <c r="AQ1181"/>
  <c r="AQ1183"/>
  <c r="AQ1185"/>
  <c r="AQ1187"/>
  <c r="AQ1189"/>
  <c r="AQ1191"/>
  <c r="AQ1193"/>
  <c r="AQ1195"/>
  <c r="AQ1197"/>
  <c r="AQ1199"/>
  <c r="AQ1201"/>
  <c r="AQ1203"/>
  <c r="AQ1205"/>
  <c r="AQ1207"/>
  <c r="AQ1209"/>
  <c r="AQ1211"/>
  <c r="AQ1213"/>
  <c r="AQ1215"/>
  <c r="AQ1217"/>
  <c r="AQ1219"/>
  <c r="AQ1221"/>
  <c r="AQ1223"/>
  <c r="AQ1225"/>
  <c r="AQ1227"/>
  <c r="AQ1229"/>
  <c r="AQ1231"/>
  <c r="AQ1233"/>
  <c r="AQ1235"/>
  <c r="AQ1237"/>
  <c r="AQ1239"/>
  <c r="AQ1241"/>
  <c r="AQ1243"/>
  <c r="AQ1245"/>
  <c r="AQ1247"/>
  <c r="AQ1249"/>
  <c r="AQ1251"/>
  <c r="AQ1253"/>
  <c r="AQ1255"/>
  <c r="AQ1257"/>
  <c r="AQ1259"/>
  <c r="AQ1261"/>
  <c r="AQ1263"/>
  <c r="AQ1265"/>
  <c r="AQ1267"/>
  <c r="AQ1269"/>
  <c r="AQ1271"/>
  <c r="AQ1273"/>
  <c r="AQ1275"/>
  <c r="AQ1277"/>
  <c r="AQ1279"/>
  <c r="AQ1281"/>
  <c r="AQ1283"/>
  <c r="AQ1285"/>
  <c r="AQ1287"/>
  <c r="AQ1289"/>
  <c r="AQ1291"/>
  <c r="AQ1293"/>
  <c r="AQ1295"/>
  <c r="AQ1297"/>
  <c r="AQ1299"/>
  <c r="AQ1301"/>
  <c r="AQ1303"/>
  <c r="AQ1305"/>
  <c r="AQ1307"/>
  <c r="AQ1309"/>
  <c r="AQ1311"/>
  <c r="AQ1313"/>
  <c r="AQ1315"/>
  <c r="AQ1317"/>
  <c r="AQ1319"/>
  <c r="AQ1321"/>
  <c r="AQ1323"/>
  <c r="AQ1325"/>
  <c r="AQ1327"/>
  <c r="AQ1329"/>
  <c r="AQ1331"/>
  <c r="AQ1333"/>
  <c r="AQ1335"/>
  <c r="AQ1337"/>
  <c r="AQ1339"/>
  <c r="AQ1341"/>
  <c r="AQ1343"/>
  <c r="AQ1345"/>
  <c r="AQ1347"/>
  <c r="AQ1349"/>
  <c r="AQ1351"/>
  <c r="AQ1353"/>
  <c r="AQ1355"/>
  <c r="AQ1357"/>
  <c r="AQ1359"/>
  <c r="AQ1361"/>
  <c r="AQ1363"/>
  <c r="AQ1365"/>
  <c r="AQ1367"/>
  <c r="AQ1369"/>
  <c r="AQ1371"/>
  <c r="AQ1373"/>
  <c r="AQ1375"/>
  <c r="AQ1377"/>
  <c r="AQ1379"/>
  <c r="AQ1381"/>
  <c r="AQ1383"/>
  <c r="AQ1385"/>
  <c r="AQ1387"/>
  <c r="AQ1389"/>
  <c r="AQ1391"/>
  <c r="AQ1393"/>
  <c r="AQ1395"/>
  <c r="AQ1397"/>
  <c r="AQ1399"/>
  <c r="AQ1401"/>
  <c r="AQ1403"/>
  <c r="AQ1405"/>
  <c r="AQ1407"/>
  <c r="AQ1409"/>
  <c r="AQ1411"/>
  <c r="AQ1413"/>
  <c r="AQ1415"/>
  <c r="AQ1417"/>
  <c r="AQ1419"/>
  <c r="AQ1421"/>
  <c r="AQ1423"/>
  <c r="AQ1425"/>
  <c r="AQ1427"/>
  <c r="AQ1429"/>
  <c r="AQ1431"/>
  <c r="AQ1433"/>
  <c r="AQ1435"/>
  <c r="AQ1437"/>
  <c r="AQ1439"/>
  <c r="AQ1441"/>
  <c r="AQ1443"/>
  <c r="AQ1445"/>
  <c r="AQ1447"/>
  <c r="AQ1449"/>
  <c r="AQ1451"/>
  <c r="AQ1453"/>
  <c r="AQ1455"/>
  <c r="AQ1457"/>
  <c r="AQ1459"/>
  <c r="AQ1461"/>
  <c r="AQ1463"/>
  <c r="AQ1465"/>
  <c r="AQ1467"/>
  <c r="AQ1469"/>
  <c r="AQ1471"/>
  <c r="AQ1473"/>
  <c r="AQ1475"/>
  <c r="AQ1477"/>
  <c r="AQ1479"/>
  <c r="AQ1481"/>
  <c r="AQ1483"/>
  <c r="AQ1485"/>
  <c r="AQ1487"/>
  <c r="AQ1489"/>
  <c r="AQ1491"/>
  <c r="AQ1493"/>
  <c r="AQ1495"/>
  <c r="AQ1497"/>
  <c r="AQ1499"/>
  <c r="AQ1501"/>
  <c r="AQ1476"/>
  <c r="AQ1480"/>
  <c r="AQ1484"/>
  <c r="AQ1488"/>
  <c r="AQ1492"/>
  <c r="AQ1496"/>
  <c r="AQ1498"/>
  <c r="AQ1502"/>
  <c r="AP3"/>
  <c r="AP5"/>
  <c r="AP7"/>
  <c r="AP9"/>
  <c r="AP11"/>
  <c r="AP13"/>
  <c r="AP15"/>
  <c r="AP17"/>
  <c r="AP19"/>
  <c r="AP21"/>
  <c r="AP23"/>
  <c r="AP25"/>
  <c r="AP27"/>
  <c r="AP29"/>
  <c r="AP31"/>
  <c r="AP33"/>
  <c r="AP35"/>
  <c r="AP37"/>
  <c r="AP39"/>
  <c r="AP41"/>
  <c r="AP43"/>
  <c r="AP45"/>
  <c r="AP47"/>
  <c r="AP49"/>
  <c r="AP51"/>
  <c r="AP53"/>
  <c r="AP55"/>
  <c r="AP57"/>
  <c r="AP59"/>
  <c r="AP61"/>
  <c r="AP63"/>
  <c r="AP65"/>
  <c r="AP67"/>
  <c r="AP69"/>
  <c r="AP71"/>
  <c r="AP73"/>
  <c r="AP75"/>
  <c r="AP77"/>
  <c r="AP79"/>
  <c r="AP81"/>
  <c r="AP83"/>
  <c r="AP85"/>
  <c r="AP87"/>
  <c r="AP89"/>
  <c r="AP91"/>
  <c r="AP93"/>
  <c r="AP95"/>
  <c r="AP97"/>
  <c r="AP99"/>
  <c r="AP101"/>
  <c r="AP103"/>
  <c r="AP105"/>
  <c r="AP107"/>
  <c r="AP109"/>
  <c r="AP111"/>
  <c r="AP113"/>
  <c r="AP115"/>
  <c r="AP117"/>
  <c r="AP119"/>
  <c r="AP121"/>
  <c r="AP123"/>
  <c r="AP125"/>
  <c r="AP127"/>
  <c r="AP129"/>
  <c r="AP131"/>
  <c r="AP133"/>
  <c r="AP135"/>
  <c r="AP137"/>
  <c r="AP139"/>
  <c r="AP141"/>
  <c r="AP143"/>
  <c r="AP145"/>
  <c r="AP147"/>
  <c r="AP149"/>
  <c r="AP151"/>
  <c r="AP153"/>
  <c r="AP155"/>
  <c r="AP157"/>
  <c r="AP159"/>
  <c r="AP161"/>
  <c r="AP163"/>
  <c r="AP165"/>
  <c r="AP167"/>
  <c r="AP169"/>
  <c r="AP171"/>
  <c r="AP173"/>
  <c r="AP175"/>
  <c r="AP177"/>
  <c r="AP179"/>
  <c r="AP181"/>
  <c r="AP183"/>
  <c r="AP185"/>
  <c r="AP187"/>
  <c r="AP189"/>
  <c r="AP191"/>
  <c r="AP193"/>
  <c r="AP195"/>
  <c r="AP197"/>
  <c r="AP199"/>
  <c r="AP201"/>
  <c r="AP203"/>
  <c r="AP205"/>
  <c r="AP207"/>
  <c r="AP209"/>
  <c r="AP211"/>
  <c r="AP213"/>
  <c r="AP215"/>
  <c r="AP217"/>
  <c r="AP219"/>
  <c r="AP221"/>
  <c r="AP223"/>
  <c r="AP225"/>
  <c r="AP227"/>
  <c r="AP229"/>
  <c r="AP231"/>
  <c r="AP233"/>
  <c r="AP235"/>
  <c r="AP237"/>
  <c r="AP239"/>
  <c r="AP241"/>
  <c r="AP243"/>
  <c r="AP245"/>
  <c r="AP247"/>
  <c r="AP249"/>
  <c r="AP251"/>
  <c r="AP253"/>
  <c r="AP255"/>
  <c r="AP257"/>
  <c r="AP259"/>
  <c r="AP261"/>
  <c r="AP263"/>
  <c r="AP265"/>
  <c r="AP267"/>
  <c r="AP269"/>
  <c r="AP271"/>
  <c r="AP273"/>
  <c r="AP275"/>
  <c r="AP277"/>
  <c r="AP279"/>
  <c r="AP281"/>
  <c r="AP283"/>
  <c r="AP285"/>
  <c r="AP287"/>
  <c r="AP289"/>
  <c r="AP291"/>
  <c r="AP293"/>
  <c r="AP295"/>
  <c r="AP297"/>
  <c r="AP299"/>
  <c r="AP301"/>
  <c r="AP303"/>
  <c r="AP305"/>
  <c r="AP307"/>
  <c r="AP309"/>
  <c r="AP311"/>
  <c r="AP313"/>
  <c r="AP315"/>
  <c r="AP317"/>
  <c r="AP319"/>
  <c r="AP321"/>
  <c r="AP323"/>
  <c r="AP325"/>
  <c r="AP327"/>
  <c r="AP329"/>
  <c r="AP331"/>
  <c r="AP333"/>
  <c r="AP335"/>
  <c r="AP337"/>
  <c r="AP339"/>
  <c r="AP341"/>
  <c r="AP343"/>
  <c r="AP345"/>
  <c r="AP347"/>
  <c r="AP349"/>
  <c r="AP351"/>
  <c r="AP353"/>
  <c r="AP355"/>
  <c r="AP357"/>
  <c r="AP359"/>
  <c r="AP361"/>
  <c r="AP363"/>
  <c r="AP365"/>
  <c r="AP367"/>
  <c r="AP369"/>
  <c r="AP371"/>
  <c r="AP373"/>
  <c r="AP375"/>
  <c r="AP377"/>
  <c r="AP379"/>
  <c r="AP381"/>
  <c r="AP383"/>
  <c r="AP385"/>
  <c r="AP387"/>
  <c r="AP389"/>
  <c r="AP391"/>
  <c r="AP393"/>
  <c r="AP395"/>
  <c r="AP397"/>
  <c r="AP399"/>
  <c r="AP401"/>
  <c r="AP403"/>
  <c r="AP405"/>
  <c r="AP407"/>
  <c r="AP409"/>
  <c r="AP411"/>
  <c r="AP413"/>
  <c r="AP415"/>
  <c r="AP417"/>
  <c r="AP419"/>
  <c r="AP421"/>
  <c r="AP423"/>
  <c r="AP425"/>
  <c r="AP427"/>
  <c r="AP429"/>
  <c r="AP431"/>
  <c r="AP433"/>
  <c r="AP435"/>
  <c r="AP437"/>
  <c r="AP439"/>
  <c r="AP441"/>
  <c r="AP443"/>
  <c r="AP445"/>
  <c r="AP447"/>
  <c r="AP449"/>
  <c r="AP451"/>
  <c r="AP453"/>
  <c r="AP455"/>
  <c r="AP457"/>
  <c r="AP459"/>
  <c r="AP461"/>
  <c r="AP463"/>
  <c r="AP465"/>
  <c r="AP467"/>
  <c r="AP469"/>
  <c r="AP471"/>
  <c r="AP473"/>
  <c r="AP475"/>
  <c r="AP477"/>
  <c r="AP479"/>
  <c r="AP481"/>
  <c r="AP483"/>
  <c r="AP485"/>
  <c r="AP487"/>
  <c r="AP489"/>
  <c r="AP491"/>
  <c r="AP493"/>
  <c r="AP495"/>
  <c r="AP497"/>
  <c r="AP499"/>
  <c r="AP501"/>
  <c r="AP503"/>
  <c r="AP505"/>
  <c r="AP507"/>
  <c r="AP509"/>
  <c r="AP511"/>
  <c r="AP513"/>
  <c r="AP4"/>
  <c r="AP6"/>
  <c r="AP8"/>
  <c r="AP10"/>
  <c r="AP12"/>
  <c r="AP14"/>
  <c r="AP16"/>
  <c r="AP18"/>
  <c r="AP20"/>
  <c r="AP22"/>
  <c r="AP24"/>
  <c r="AP26"/>
  <c r="AP28"/>
  <c r="AP30"/>
  <c r="AP32"/>
  <c r="AP34"/>
  <c r="AP36"/>
  <c r="AP38"/>
  <c r="AP40"/>
  <c r="AP42"/>
  <c r="AP44"/>
  <c r="AP46"/>
  <c r="AP48"/>
  <c r="AP50"/>
  <c r="AP52"/>
  <c r="AP54"/>
  <c r="AP56"/>
  <c r="AP58"/>
  <c r="AP60"/>
  <c r="AP62"/>
  <c r="AP64"/>
  <c r="AP66"/>
  <c r="AP68"/>
  <c r="AP70"/>
  <c r="AP72"/>
  <c r="AP74"/>
  <c r="AP76"/>
  <c r="AP78"/>
  <c r="AP80"/>
  <c r="AP82"/>
  <c r="AP84"/>
  <c r="AP86"/>
  <c r="AP88"/>
  <c r="AP90"/>
  <c r="AP92"/>
  <c r="AP94"/>
  <c r="AP96"/>
  <c r="AP98"/>
  <c r="AP100"/>
  <c r="AP102"/>
  <c r="AP104"/>
  <c r="AP106"/>
  <c r="AP108"/>
  <c r="AP110"/>
  <c r="AP112"/>
  <c r="AP114"/>
  <c r="AP116"/>
  <c r="AP118"/>
  <c r="AP120"/>
  <c r="AP122"/>
  <c r="AP124"/>
  <c r="AP126"/>
  <c r="AP128"/>
  <c r="AP130"/>
  <c r="AP132"/>
  <c r="AP134"/>
  <c r="AP136"/>
  <c r="AP138"/>
  <c r="AP140"/>
  <c r="AP142"/>
  <c r="AP144"/>
  <c r="AP146"/>
  <c r="AP148"/>
  <c r="AP150"/>
  <c r="AP152"/>
  <c r="AP154"/>
  <c r="AP156"/>
  <c r="AP158"/>
  <c r="AP160"/>
  <c r="AP162"/>
  <c r="AP164"/>
  <c r="AP166"/>
  <c r="AP168"/>
  <c r="AP170"/>
  <c r="AP172"/>
  <c r="AP174"/>
  <c r="AP176"/>
  <c r="AP178"/>
  <c r="AP180"/>
  <c r="AP182"/>
  <c r="AP184"/>
  <c r="AP186"/>
  <c r="AP188"/>
  <c r="AP190"/>
  <c r="AP192"/>
  <c r="AP194"/>
  <c r="AP196"/>
  <c r="AP198"/>
  <c r="AP200"/>
  <c r="AP202"/>
  <c r="AP204"/>
  <c r="AP206"/>
  <c r="AP208"/>
  <c r="AP210"/>
  <c r="AP212"/>
  <c r="AP214"/>
  <c r="AP216"/>
  <c r="AP218"/>
  <c r="AP220"/>
  <c r="AP222"/>
  <c r="AP224"/>
  <c r="AP226"/>
  <c r="AP228"/>
  <c r="AP230"/>
  <c r="AP232"/>
  <c r="AP234"/>
  <c r="AP236"/>
  <c r="AP238"/>
  <c r="AP240"/>
  <c r="AP242"/>
  <c r="AP244"/>
  <c r="AP246"/>
  <c r="AP248"/>
  <c r="AP250"/>
  <c r="AP252"/>
  <c r="AP254"/>
  <c r="AP256"/>
  <c r="AP258"/>
  <c r="AP260"/>
  <c r="AP262"/>
  <c r="AP264"/>
  <c r="AP266"/>
  <c r="AP268"/>
  <c r="AP270"/>
  <c r="AP272"/>
  <c r="AP274"/>
  <c r="AP276"/>
  <c r="AP278"/>
  <c r="AP280"/>
  <c r="AP282"/>
  <c r="AP284"/>
  <c r="AP286"/>
  <c r="AP288"/>
  <c r="AP290"/>
  <c r="AP292"/>
  <c r="AP294"/>
  <c r="AP296"/>
  <c r="AP298"/>
  <c r="AP300"/>
  <c r="AP302"/>
  <c r="AP304"/>
  <c r="AP306"/>
  <c r="AP308"/>
  <c r="AP310"/>
  <c r="AP312"/>
  <c r="AP314"/>
  <c r="AP316"/>
  <c r="AP318"/>
  <c r="AP322"/>
  <c r="AP326"/>
  <c r="AP330"/>
  <c r="AP334"/>
  <c r="AP338"/>
  <c r="AP342"/>
  <c r="AP346"/>
  <c r="AP350"/>
  <c r="AP354"/>
  <c r="AP358"/>
  <c r="AP362"/>
  <c r="AP366"/>
  <c r="AP370"/>
  <c r="AP374"/>
  <c r="AP378"/>
  <c r="AP382"/>
  <c r="AP386"/>
  <c r="AP390"/>
  <c r="AP394"/>
  <c r="AP398"/>
  <c r="AP402"/>
  <c r="AP406"/>
  <c r="AP410"/>
  <c r="AP414"/>
  <c r="AP418"/>
  <c r="AP422"/>
  <c r="AP426"/>
  <c r="AP430"/>
  <c r="AP434"/>
  <c r="AP438"/>
  <c r="AP442"/>
  <c r="AP446"/>
  <c r="AP450"/>
  <c r="AP454"/>
  <c r="AP458"/>
  <c r="AP462"/>
  <c r="AP466"/>
  <c r="AP470"/>
  <c r="AP474"/>
  <c r="AP478"/>
  <c r="AP482"/>
  <c r="AP486"/>
  <c r="AP490"/>
  <c r="AP494"/>
  <c r="AP498"/>
  <c r="AP502"/>
  <c r="AP506"/>
  <c r="AP510"/>
  <c r="AP514"/>
  <c r="AP516"/>
  <c r="AP518"/>
  <c r="AP520"/>
  <c r="AP522"/>
  <c r="AP524"/>
  <c r="AP526"/>
  <c r="AP528"/>
  <c r="AP530"/>
  <c r="AP532"/>
  <c r="AP534"/>
  <c r="AP536"/>
  <c r="AP538"/>
  <c r="AP540"/>
  <c r="AP542"/>
  <c r="AP544"/>
  <c r="AP546"/>
  <c r="AP548"/>
  <c r="AP550"/>
  <c r="AP552"/>
  <c r="AP554"/>
  <c r="AP556"/>
  <c r="AP558"/>
  <c r="AP560"/>
  <c r="AP562"/>
  <c r="AP564"/>
  <c r="AP566"/>
  <c r="AP568"/>
  <c r="AP570"/>
  <c r="AP572"/>
  <c r="AP574"/>
  <c r="AP576"/>
  <c r="AP578"/>
  <c r="AP580"/>
  <c r="AP582"/>
  <c r="AP584"/>
  <c r="AP586"/>
  <c r="AP588"/>
  <c r="AP590"/>
  <c r="AP592"/>
  <c r="AP594"/>
  <c r="AP596"/>
  <c r="AP598"/>
  <c r="AP600"/>
  <c r="AP602"/>
  <c r="AP604"/>
  <c r="AP606"/>
  <c r="AP608"/>
  <c r="AP610"/>
  <c r="AP612"/>
  <c r="AP614"/>
  <c r="AP616"/>
  <c r="AP618"/>
  <c r="AP620"/>
  <c r="AP622"/>
  <c r="AP624"/>
  <c r="AP626"/>
  <c r="AP628"/>
  <c r="AP630"/>
  <c r="AP632"/>
  <c r="AP634"/>
  <c r="AP636"/>
  <c r="AP638"/>
  <c r="AP640"/>
  <c r="AP642"/>
  <c r="AP644"/>
  <c r="AP646"/>
  <c r="AP648"/>
  <c r="AP650"/>
  <c r="AP652"/>
  <c r="AP654"/>
  <c r="AP656"/>
  <c r="AP658"/>
  <c r="AP660"/>
  <c r="AP662"/>
  <c r="AP664"/>
  <c r="AP666"/>
  <c r="AP668"/>
  <c r="AP670"/>
  <c r="AP672"/>
  <c r="AP674"/>
  <c r="AP676"/>
  <c r="AP678"/>
  <c r="AP680"/>
  <c r="AP682"/>
  <c r="AP684"/>
  <c r="AP686"/>
  <c r="AP688"/>
  <c r="AP690"/>
  <c r="AP692"/>
  <c r="AP694"/>
  <c r="AP696"/>
  <c r="AP698"/>
  <c r="AP700"/>
  <c r="AP702"/>
  <c r="AP704"/>
  <c r="AP706"/>
  <c r="AP708"/>
  <c r="AP710"/>
  <c r="AP712"/>
  <c r="AP714"/>
  <c r="AP716"/>
  <c r="AP718"/>
  <c r="AP720"/>
  <c r="AP722"/>
  <c r="AP724"/>
  <c r="AP726"/>
  <c r="AP728"/>
  <c r="AP730"/>
  <c r="AP732"/>
  <c r="AP734"/>
  <c r="AP736"/>
  <c r="AP738"/>
  <c r="AP740"/>
  <c r="AP742"/>
  <c r="AP744"/>
  <c r="AP746"/>
  <c r="AP748"/>
  <c r="AP750"/>
  <c r="AP752"/>
  <c r="AP754"/>
  <c r="AP756"/>
  <c r="AP758"/>
  <c r="AP760"/>
  <c r="AP762"/>
  <c r="AP764"/>
  <c r="AP766"/>
  <c r="AP768"/>
  <c r="AP770"/>
  <c r="AP772"/>
  <c r="AP774"/>
  <c r="AP776"/>
  <c r="AP778"/>
  <c r="AP780"/>
  <c r="AP782"/>
  <c r="AP784"/>
  <c r="AP786"/>
  <c r="AP788"/>
  <c r="AP790"/>
  <c r="AP792"/>
  <c r="AP794"/>
  <c r="AP796"/>
  <c r="AP798"/>
  <c r="AP800"/>
  <c r="AP802"/>
  <c r="AP804"/>
  <c r="AP806"/>
  <c r="AP808"/>
  <c r="AP810"/>
  <c r="AP812"/>
  <c r="AP814"/>
  <c r="AP816"/>
  <c r="AP818"/>
  <c r="AP820"/>
  <c r="AP822"/>
  <c r="AP824"/>
  <c r="AP826"/>
  <c r="AP828"/>
  <c r="AP830"/>
  <c r="AP832"/>
  <c r="AP834"/>
  <c r="AP836"/>
  <c r="AP838"/>
  <c r="AP840"/>
  <c r="AP842"/>
  <c r="AP844"/>
  <c r="AP846"/>
  <c r="AP848"/>
  <c r="AP850"/>
  <c r="AP852"/>
  <c r="AP854"/>
  <c r="AP856"/>
  <c r="AP858"/>
  <c r="AP860"/>
  <c r="AP862"/>
  <c r="AP864"/>
  <c r="AP866"/>
  <c r="AP868"/>
  <c r="AP870"/>
  <c r="AP872"/>
  <c r="AP874"/>
  <c r="AP876"/>
  <c r="AP878"/>
  <c r="AP880"/>
  <c r="AP882"/>
  <c r="AP884"/>
  <c r="AP886"/>
  <c r="AP888"/>
  <c r="AP890"/>
  <c r="AP892"/>
  <c r="AP894"/>
  <c r="AP896"/>
  <c r="AP898"/>
  <c r="AP900"/>
  <c r="AP902"/>
  <c r="AP904"/>
  <c r="AP320"/>
  <c r="AP324"/>
  <c r="AP328"/>
  <c r="AP332"/>
  <c r="AP336"/>
  <c r="AP340"/>
  <c r="AP344"/>
  <c r="AP348"/>
  <c r="AP352"/>
  <c r="AP356"/>
  <c r="AP360"/>
  <c r="AP364"/>
  <c r="AP368"/>
  <c r="AP372"/>
  <c r="AP376"/>
  <c r="AP380"/>
  <c r="AP384"/>
  <c r="AP388"/>
  <c r="AP392"/>
  <c r="AP396"/>
  <c r="AP400"/>
  <c r="AP404"/>
  <c r="AP408"/>
  <c r="AP412"/>
  <c r="AP416"/>
  <c r="AP420"/>
  <c r="AP424"/>
  <c r="AP428"/>
  <c r="AP432"/>
  <c r="AP436"/>
  <c r="AP440"/>
  <c r="AP444"/>
  <c r="AP448"/>
  <c r="AP452"/>
  <c r="AP456"/>
  <c r="AP460"/>
  <c r="AP464"/>
  <c r="AP468"/>
  <c r="AP472"/>
  <c r="AP476"/>
  <c r="AP480"/>
  <c r="AP484"/>
  <c r="AP488"/>
  <c r="AP492"/>
  <c r="AP496"/>
  <c r="AP500"/>
  <c r="AP504"/>
  <c r="AP508"/>
  <c r="AP512"/>
  <c r="AP515"/>
  <c r="AP517"/>
  <c r="AP519"/>
  <c r="AP521"/>
  <c r="AP523"/>
  <c r="AP525"/>
  <c r="AP527"/>
  <c r="AP529"/>
  <c r="AP531"/>
  <c r="AP533"/>
  <c r="AP535"/>
  <c r="AP537"/>
  <c r="AP539"/>
  <c r="AP541"/>
  <c r="AP543"/>
  <c r="AP545"/>
  <c r="AP547"/>
  <c r="AP549"/>
  <c r="AP551"/>
  <c r="AP553"/>
  <c r="AP555"/>
  <c r="AP557"/>
  <c r="AP559"/>
  <c r="AP561"/>
  <c r="AP563"/>
  <c r="AP565"/>
  <c r="AP567"/>
  <c r="AP569"/>
  <c r="AP571"/>
  <c r="AP573"/>
  <c r="AP575"/>
  <c r="AP577"/>
  <c r="AP579"/>
  <c r="AP581"/>
  <c r="AP583"/>
  <c r="AP585"/>
  <c r="AP587"/>
  <c r="AP589"/>
  <c r="AP591"/>
  <c r="AP593"/>
  <c r="AP595"/>
  <c r="AP597"/>
  <c r="AP599"/>
  <c r="AP601"/>
  <c r="AP603"/>
  <c r="AP605"/>
  <c r="AP607"/>
  <c r="AP609"/>
  <c r="AP611"/>
  <c r="AP613"/>
  <c r="AP615"/>
  <c r="AP617"/>
  <c r="AP619"/>
  <c r="AP621"/>
  <c r="AP623"/>
  <c r="AP625"/>
  <c r="AP627"/>
  <c r="AP629"/>
  <c r="AP631"/>
  <c r="AP633"/>
  <c r="AP635"/>
  <c r="AP637"/>
  <c r="AP639"/>
  <c r="AP641"/>
  <c r="AP643"/>
  <c r="AP645"/>
  <c r="AP647"/>
  <c r="AP649"/>
  <c r="AP651"/>
  <c r="AP653"/>
  <c r="AP655"/>
  <c r="AP657"/>
  <c r="AP659"/>
  <c r="AP661"/>
  <c r="AP663"/>
  <c r="AP665"/>
  <c r="AP667"/>
  <c r="AP669"/>
  <c r="AP671"/>
  <c r="AP673"/>
  <c r="AP675"/>
  <c r="AP677"/>
  <c r="AP679"/>
  <c r="AP681"/>
  <c r="AP683"/>
  <c r="AP685"/>
  <c r="AP687"/>
  <c r="AP689"/>
  <c r="AP691"/>
  <c r="AP693"/>
  <c r="AP695"/>
  <c r="AP697"/>
  <c r="AP699"/>
  <c r="AP701"/>
  <c r="AP703"/>
  <c r="AP705"/>
  <c r="AP707"/>
  <c r="AP709"/>
  <c r="AP711"/>
  <c r="AP713"/>
  <c r="AP715"/>
  <c r="AP717"/>
  <c r="AP719"/>
  <c r="AP721"/>
  <c r="AP723"/>
  <c r="AP725"/>
  <c r="AP727"/>
  <c r="AP729"/>
  <c r="AP731"/>
  <c r="AP733"/>
  <c r="AP735"/>
  <c r="AP737"/>
  <c r="AP739"/>
  <c r="AP741"/>
  <c r="AP743"/>
  <c r="AP745"/>
  <c r="AP747"/>
  <c r="AP749"/>
  <c r="AP751"/>
  <c r="AP753"/>
  <c r="AP755"/>
  <c r="AP757"/>
  <c r="AP759"/>
  <c r="AP761"/>
  <c r="AP763"/>
  <c r="AP765"/>
  <c r="AP767"/>
  <c r="AP769"/>
  <c r="AP771"/>
  <c r="AP773"/>
  <c r="AP775"/>
  <c r="AP777"/>
  <c r="AP779"/>
  <c r="AP781"/>
  <c r="AP783"/>
  <c r="AP785"/>
  <c r="AP787"/>
  <c r="AP789"/>
  <c r="AP791"/>
  <c r="AP793"/>
  <c r="AP795"/>
  <c r="AP797"/>
  <c r="AP799"/>
  <c r="AP801"/>
  <c r="AP803"/>
  <c r="AP805"/>
  <c r="AP807"/>
  <c r="AP809"/>
  <c r="AP811"/>
  <c r="AP813"/>
  <c r="AP815"/>
  <c r="AP817"/>
  <c r="AP819"/>
  <c r="AP821"/>
  <c r="AP823"/>
  <c r="AP825"/>
  <c r="AP827"/>
  <c r="AP829"/>
  <c r="AP831"/>
  <c r="AP833"/>
  <c r="AP835"/>
  <c r="AP837"/>
  <c r="AP839"/>
  <c r="AP841"/>
  <c r="AP843"/>
  <c r="AP845"/>
  <c r="AP847"/>
  <c r="AP849"/>
  <c r="AP851"/>
  <c r="AP853"/>
  <c r="AP855"/>
  <c r="AP857"/>
  <c r="AP859"/>
  <c r="AP861"/>
  <c r="AP863"/>
  <c r="AP865"/>
  <c r="AP867"/>
  <c r="AP869"/>
  <c r="AP871"/>
  <c r="AP873"/>
  <c r="AP875"/>
  <c r="AP877"/>
  <c r="AP879"/>
  <c r="AP881"/>
  <c r="AP883"/>
  <c r="AP885"/>
  <c r="AP887"/>
  <c r="AP889"/>
  <c r="AP891"/>
  <c r="AP893"/>
  <c r="AP895"/>
  <c r="AP897"/>
  <c r="AP899"/>
  <c r="AP901"/>
  <c r="AP903"/>
  <c r="AP905"/>
  <c r="AP907"/>
  <c r="AP909"/>
  <c r="AP911"/>
  <c r="AP913"/>
  <c r="AP915"/>
  <c r="AP917"/>
  <c r="AP919"/>
  <c r="AP921"/>
  <c r="AP923"/>
  <c r="AP925"/>
  <c r="AP927"/>
  <c r="AP908"/>
  <c r="AP912"/>
  <c r="AP916"/>
  <c r="AP920"/>
  <c r="AP924"/>
  <c r="AP928"/>
  <c r="AP930"/>
  <c r="AP932"/>
  <c r="AP934"/>
  <c r="AP936"/>
  <c r="AP938"/>
  <c r="AP940"/>
  <c r="AP942"/>
  <c r="AP944"/>
  <c r="AP946"/>
  <c r="AP948"/>
  <c r="AP950"/>
  <c r="AP952"/>
  <c r="AP954"/>
  <c r="AP956"/>
  <c r="AP958"/>
  <c r="AP960"/>
  <c r="AP962"/>
  <c r="AP964"/>
  <c r="AP966"/>
  <c r="AP968"/>
  <c r="AP970"/>
  <c r="AP972"/>
  <c r="AP974"/>
  <c r="AP976"/>
  <c r="AP978"/>
  <c r="AP980"/>
  <c r="AP982"/>
  <c r="AP984"/>
  <c r="AP986"/>
  <c r="AP988"/>
  <c r="AP990"/>
  <c r="AP992"/>
  <c r="AP994"/>
  <c r="AP996"/>
  <c r="AP998"/>
  <c r="AP1000"/>
  <c r="AP1002"/>
  <c r="AP1004"/>
  <c r="AP1006"/>
  <c r="AP1008"/>
  <c r="AP1010"/>
  <c r="AP1012"/>
  <c r="AP1014"/>
  <c r="AP1016"/>
  <c r="AP1018"/>
  <c r="AP1020"/>
  <c r="AP1022"/>
  <c r="AP1024"/>
  <c r="AP1026"/>
  <c r="AP1028"/>
  <c r="AP1030"/>
  <c r="AP1032"/>
  <c r="AP1034"/>
  <c r="AP1036"/>
  <c r="AP1038"/>
  <c r="AP1040"/>
  <c r="AP1042"/>
  <c r="AP1044"/>
  <c r="AP1046"/>
  <c r="AP1048"/>
  <c r="AP1050"/>
  <c r="AP1052"/>
  <c r="AP1054"/>
  <c r="AP1056"/>
  <c r="AP1058"/>
  <c r="AP1060"/>
  <c r="AP1062"/>
  <c r="AP1064"/>
  <c r="AP1066"/>
  <c r="AP1068"/>
  <c r="AP1070"/>
  <c r="AP1072"/>
  <c r="AP1074"/>
  <c r="AP1076"/>
  <c r="AP1078"/>
  <c r="AP1080"/>
  <c r="AP1082"/>
  <c r="AP1084"/>
  <c r="AP1086"/>
  <c r="AP1088"/>
  <c r="AP1090"/>
  <c r="AP1092"/>
  <c r="AP1094"/>
  <c r="AP1096"/>
  <c r="AP1098"/>
  <c r="AP1100"/>
  <c r="AP1102"/>
  <c r="AP1104"/>
  <c r="AP1106"/>
  <c r="AP1108"/>
  <c r="AP1110"/>
  <c r="AP1112"/>
  <c r="AP1114"/>
  <c r="AP1116"/>
  <c r="AP1118"/>
  <c r="AP1120"/>
  <c r="AP1122"/>
  <c r="AP1124"/>
  <c r="AP1126"/>
  <c r="AP1128"/>
  <c r="AP1130"/>
  <c r="AP1132"/>
  <c r="AP1134"/>
  <c r="AP1136"/>
  <c r="AP1138"/>
  <c r="AP1140"/>
  <c r="AP1142"/>
  <c r="AP1144"/>
  <c r="AP1146"/>
  <c r="AP1148"/>
  <c r="AP1150"/>
  <c r="AP1152"/>
  <c r="AP1154"/>
  <c r="AP1156"/>
  <c r="AP1158"/>
  <c r="AP1160"/>
  <c r="AP1162"/>
  <c r="AP1164"/>
  <c r="AP1166"/>
  <c r="AP1168"/>
  <c r="AP1170"/>
  <c r="AP1172"/>
  <c r="AP1174"/>
  <c r="AP1176"/>
  <c r="AP1178"/>
  <c r="AP1180"/>
  <c r="AP1182"/>
  <c r="AP1184"/>
  <c r="AP1186"/>
  <c r="AP1188"/>
  <c r="AP1190"/>
  <c r="AP1192"/>
  <c r="AP1194"/>
  <c r="AP1196"/>
  <c r="AP1198"/>
  <c r="AP1200"/>
  <c r="AP1202"/>
  <c r="AP1204"/>
  <c r="AP1206"/>
  <c r="AP1208"/>
  <c r="AP1210"/>
  <c r="AP1212"/>
  <c r="AP1214"/>
  <c r="AP1216"/>
  <c r="AP1218"/>
  <c r="AP1220"/>
  <c r="AP1222"/>
  <c r="AP1224"/>
  <c r="AP1226"/>
  <c r="AP1228"/>
  <c r="AP1230"/>
  <c r="AP1232"/>
  <c r="AP1234"/>
  <c r="AP1236"/>
  <c r="AP1238"/>
  <c r="AP1240"/>
  <c r="AP1242"/>
  <c r="AP1244"/>
  <c r="AP1246"/>
  <c r="AP1248"/>
  <c r="AP1250"/>
  <c r="AP1252"/>
  <c r="AP1254"/>
  <c r="AP1256"/>
  <c r="AP1258"/>
  <c r="AP1260"/>
  <c r="AP1262"/>
  <c r="AP1264"/>
  <c r="AP1266"/>
  <c r="AP1268"/>
  <c r="AP1270"/>
  <c r="AP1272"/>
  <c r="AP1274"/>
  <c r="AP1276"/>
  <c r="AP1278"/>
  <c r="AP1280"/>
  <c r="AP1282"/>
  <c r="AP1284"/>
  <c r="AP1286"/>
  <c r="AP1288"/>
  <c r="AP1290"/>
  <c r="AP1292"/>
  <c r="AP1294"/>
  <c r="AP1296"/>
  <c r="AP1298"/>
  <c r="AP1300"/>
  <c r="AP1302"/>
  <c r="AP1304"/>
  <c r="AP1306"/>
  <c r="AP1308"/>
  <c r="AP1310"/>
  <c r="AP1312"/>
  <c r="AP1314"/>
  <c r="AP1316"/>
  <c r="AP1318"/>
  <c r="AP1320"/>
  <c r="AP1322"/>
  <c r="AP1324"/>
  <c r="AP1326"/>
  <c r="AP1328"/>
  <c r="AP1330"/>
  <c r="AP1332"/>
  <c r="AP1334"/>
  <c r="AP1336"/>
  <c r="AP1338"/>
  <c r="AP1340"/>
  <c r="AP1342"/>
  <c r="AP1344"/>
  <c r="AP1346"/>
  <c r="AP1348"/>
  <c r="AP1350"/>
  <c r="AP1352"/>
  <c r="AP1354"/>
  <c r="AP1356"/>
  <c r="AP1358"/>
  <c r="AP1360"/>
  <c r="AP1362"/>
  <c r="AP1364"/>
  <c r="AP1366"/>
  <c r="AP1368"/>
  <c r="AP1370"/>
  <c r="AP1372"/>
  <c r="AP1374"/>
  <c r="AP1376"/>
  <c r="AP1378"/>
  <c r="AP1380"/>
  <c r="AP1382"/>
  <c r="AP1384"/>
  <c r="AP1386"/>
  <c r="AP1388"/>
  <c r="AP1390"/>
  <c r="AP1392"/>
  <c r="AP1394"/>
  <c r="AP1396"/>
  <c r="AP1398"/>
  <c r="AP1400"/>
  <c r="AP1402"/>
  <c r="AP1404"/>
  <c r="AP1406"/>
  <c r="AP1408"/>
  <c r="AP1410"/>
  <c r="AP1412"/>
  <c r="AP1414"/>
  <c r="AP1416"/>
  <c r="AP1418"/>
  <c r="AP1420"/>
  <c r="AP1422"/>
  <c r="AP1424"/>
  <c r="AP1426"/>
  <c r="AP1428"/>
  <c r="AP1430"/>
  <c r="AP1432"/>
  <c r="AP1434"/>
  <c r="AP1436"/>
  <c r="AP1438"/>
  <c r="AP1440"/>
  <c r="AP1442"/>
  <c r="AP1444"/>
  <c r="AP1446"/>
  <c r="AP1448"/>
  <c r="AP1450"/>
  <c r="AP1452"/>
  <c r="AP1454"/>
  <c r="AP1456"/>
  <c r="AP1458"/>
  <c r="AP1460"/>
  <c r="AP1462"/>
  <c r="AP1464"/>
  <c r="AP1466"/>
  <c r="AP1468"/>
  <c r="AP1470"/>
  <c r="AP1472"/>
  <c r="AP1474"/>
  <c r="AP1476"/>
  <c r="AP1478"/>
  <c r="AP1480"/>
  <c r="AP1482"/>
  <c r="AP1484"/>
  <c r="AP1486"/>
  <c r="AP1488"/>
  <c r="AP1490"/>
  <c r="AP1492"/>
  <c r="AP1494"/>
  <c r="AP1496"/>
  <c r="AP1498"/>
  <c r="AP1500"/>
  <c r="AP1502"/>
  <c r="AP1499"/>
  <c r="AP906"/>
  <c r="AP910"/>
  <c r="AP914"/>
  <c r="AP918"/>
  <c r="AP922"/>
  <c r="AP926"/>
  <c r="AP929"/>
  <c r="AP931"/>
  <c r="AP933"/>
  <c r="AP935"/>
  <c r="AP937"/>
  <c r="AP939"/>
  <c r="AP941"/>
  <c r="AP943"/>
  <c r="AP945"/>
  <c r="AP947"/>
  <c r="AP949"/>
  <c r="AP951"/>
  <c r="AP953"/>
  <c r="AP955"/>
  <c r="AP957"/>
  <c r="AP959"/>
  <c r="AP961"/>
  <c r="AP963"/>
  <c r="AP965"/>
  <c r="AP967"/>
  <c r="AP969"/>
  <c r="AP971"/>
  <c r="AP973"/>
  <c r="AP975"/>
  <c r="AP977"/>
  <c r="AP979"/>
  <c r="AP981"/>
  <c r="AP983"/>
  <c r="AP985"/>
  <c r="AP987"/>
  <c r="AP989"/>
  <c r="AP991"/>
  <c r="AP993"/>
  <c r="AP995"/>
  <c r="AP997"/>
  <c r="AP999"/>
  <c r="AP1001"/>
  <c r="AP1003"/>
  <c r="AP1005"/>
  <c r="AP1007"/>
  <c r="AP1009"/>
  <c r="AP1011"/>
  <c r="AP1013"/>
  <c r="AP1015"/>
  <c r="AP1017"/>
  <c r="AP1019"/>
  <c r="AP1021"/>
  <c r="AP1023"/>
  <c r="AP1025"/>
  <c r="AP1027"/>
  <c r="AP1029"/>
  <c r="AP1031"/>
  <c r="AP1033"/>
  <c r="AP1035"/>
  <c r="AP1037"/>
  <c r="AP1039"/>
  <c r="AP1041"/>
  <c r="AP1043"/>
  <c r="AP1045"/>
  <c r="AP1047"/>
  <c r="AP1049"/>
  <c r="AP1051"/>
  <c r="AP1053"/>
  <c r="AP1055"/>
  <c r="AP1057"/>
  <c r="AP1059"/>
  <c r="AP1061"/>
  <c r="AP1063"/>
  <c r="AP1065"/>
  <c r="AP1067"/>
  <c r="AP1069"/>
  <c r="AP1071"/>
  <c r="AP1073"/>
  <c r="AP1075"/>
  <c r="AP1077"/>
  <c r="AP1079"/>
  <c r="AP1081"/>
  <c r="AP1083"/>
  <c r="AP1085"/>
  <c r="AP1087"/>
  <c r="AP1089"/>
  <c r="AP1091"/>
  <c r="AP1093"/>
  <c r="AP1095"/>
  <c r="AP1097"/>
  <c r="AP1099"/>
  <c r="AP1101"/>
  <c r="AP1103"/>
  <c r="AP1105"/>
  <c r="AP1107"/>
  <c r="AP1109"/>
  <c r="AP1111"/>
  <c r="AP1113"/>
  <c r="AP1115"/>
  <c r="AP1117"/>
  <c r="AP1119"/>
  <c r="AP1121"/>
  <c r="AP1123"/>
  <c r="AP1125"/>
  <c r="AP1127"/>
  <c r="AP1129"/>
  <c r="AP1131"/>
  <c r="AP1133"/>
  <c r="AP1135"/>
  <c r="AP1137"/>
  <c r="AP1139"/>
  <c r="AP1141"/>
  <c r="AP1143"/>
  <c r="AP1145"/>
  <c r="AP1147"/>
  <c r="AP1149"/>
  <c r="AP1151"/>
  <c r="AP1153"/>
  <c r="AP1155"/>
  <c r="AP1157"/>
  <c r="AP1159"/>
  <c r="AP1161"/>
  <c r="AP1163"/>
  <c r="AP1165"/>
  <c r="AP1167"/>
  <c r="AP1169"/>
  <c r="AP1171"/>
  <c r="AP1173"/>
  <c r="AP1175"/>
  <c r="AP1177"/>
  <c r="AP1179"/>
  <c r="AP1181"/>
  <c r="AP1183"/>
  <c r="AP1185"/>
  <c r="AP1187"/>
  <c r="AP1189"/>
  <c r="AP1191"/>
  <c r="AP1193"/>
  <c r="AP1195"/>
  <c r="AP1197"/>
  <c r="AP1199"/>
  <c r="AP1201"/>
  <c r="AP1203"/>
  <c r="AP1205"/>
  <c r="AP1207"/>
  <c r="AP1209"/>
  <c r="AP1211"/>
  <c r="AP1213"/>
  <c r="AP1215"/>
  <c r="AP1217"/>
  <c r="AP1219"/>
  <c r="AP1221"/>
  <c r="AP1223"/>
  <c r="AP1225"/>
  <c r="AP1227"/>
  <c r="AP1229"/>
  <c r="AP1231"/>
  <c r="AP1233"/>
  <c r="AP1235"/>
  <c r="AP1237"/>
  <c r="AP1239"/>
  <c r="AP1241"/>
  <c r="AP1243"/>
  <c r="AP1245"/>
  <c r="AP1247"/>
  <c r="AP1249"/>
  <c r="AP1251"/>
  <c r="AP1253"/>
  <c r="AP1255"/>
  <c r="AP1257"/>
  <c r="AP1259"/>
  <c r="AP1261"/>
  <c r="AP1263"/>
  <c r="AP1265"/>
  <c r="AP1267"/>
  <c r="AP1269"/>
  <c r="AP1271"/>
  <c r="AP1273"/>
  <c r="AP1275"/>
  <c r="AP1277"/>
  <c r="AP1279"/>
  <c r="AP1281"/>
  <c r="AP1283"/>
  <c r="AP1285"/>
  <c r="AP1287"/>
  <c r="AP1289"/>
  <c r="AP1291"/>
  <c r="AP1293"/>
  <c r="AP1295"/>
  <c r="AP1297"/>
  <c r="AP1299"/>
  <c r="AP1301"/>
  <c r="AP1303"/>
  <c r="AP1305"/>
  <c r="AP1307"/>
  <c r="AP1309"/>
  <c r="AP1311"/>
  <c r="AP1313"/>
  <c r="AP1315"/>
  <c r="AP1317"/>
  <c r="AP1319"/>
  <c r="AP1321"/>
  <c r="AP1323"/>
  <c r="AP1325"/>
  <c r="AP1327"/>
  <c r="AP1329"/>
  <c r="AP1331"/>
  <c r="AP1333"/>
  <c r="AP1335"/>
  <c r="AP1337"/>
  <c r="AP1339"/>
  <c r="AP1341"/>
  <c r="AP1343"/>
  <c r="AP1345"/>
  <c r="AP1347"/>
  <c r="AP1349"/>
  <c r="AP1351"/>
  <c r="AP1353"/>
  <c r="AP1355"/>
  <c r="AP1357"/>
  <c r="AP1359"/>
  <c r="AP1361"/>
  <c r="AP1363"/>
  <c r="AP1365"/>
  <c r="AP1367"/>
  <c r="AP1369"/>
  <c r="AP1371"/>
  <c r="AP1373"/>
  <c r="AP1375"/>
  <c r="AP1377"/>
  <c r="AP1379"/>
  <c r="AP1381"/>
  <c r="AP1383"/>
  <c r="AP1385"/>
  <c r="AP1387"/>
  <c r="AP1389"/>
  <c r="AP1391"/>
  <c r="AP1393"/>
  <c r="AP1395"/>
  <c r="AP1397"/>
  <c r="AP1399"/>
  <c r="AP1401"/>
  <c r="AP1403"/>
  <c r="AP1405"/>
  <c r="AP1407"/>
  <c r="AP1409"/>
  <c r="AP1411"/>
  <c r="AP1413"/>
  <c r="AP1415"/>
  <c r="AP1417"/>
  <c r="AP1419"/>
  <c r="AP1421"/>
  <c r="AP1423"/>
  <c r="AP1425"/>
  <c r="AP1427"/>
  <c r="AP1429"/>
  <c r="AP1431"/>
  <c r="AP1433"/>
  <c r="AP1435"/>
  <c r="AP1437"/>
  <c r="AP1439"/>
  <c r="AP1441"/>
  <c r="AP1443"/>
  <c r="AP1445"/>
  <c r="AP1447"/>
  <c r="AP1449"/>
  <c r="AP1451"/>
  <c r="AP1453"/>
  <c r="AP1455"/>
  <c r="AP1457"/>
  <c r="AP1459"/>
  <c r="AP1461"/>
  <c r="AP1463"/>
  <c r="AP1465"/>
  <c r="AP1467"/>
  <c r="AP1469"/>
  <c r="AP1471"/>
  <c r="AP1473"/>
  <c r="AP1475"/>
  <c r="AP1477"/>
  <c r="AP1479"/>
  <c r="AP1481"/>
  <c r="AP1483"/>
  <c r="AP1485"/>
  <c r="AP1487"/>
  <c r="AP1489"/>
  <c r="AP1491"/>
  <c r="AP1493"/>
  <c r="AP1495"/>
  <c r="AP1497"/>
  <c r="AP1501"/>
  <c r="AO3"/>
  <c r="AO5"/>
  <c r="AO7"/>
  <c r="AO9"/>
  <c r="AO11"/>
  <c r="AO13"/>
  <c r="AO15"/>
  <c r="AO17"/>
  <c r="AO19"/>
  <c r="AO21"/>
  <c r="AO23"/>
  <c r="AO25"/>
  <c r="AO27"/>
  <c r="AO29"/>
  <c r="AO31"/>
  <c r="AO33"/>
  <c r="AO35"/>
  <c r="AO37"/>
  <c r="AO39"/>
  <c r="AO41"/>
  <c r="AO43"/>
  <c r="AO45"/>
  <c r="AO47"/>
  <c r="AO49"/>
  <c r="AO51"/>
  <c r="AO53"/>
  <c r="AO55"/>
  <c r="AO57"/>
  <c r="AO59"/>
  <c r="AO61"/>
  <c r="AO63"/>
  <c r="AO65"/>
  <c r="AO67"/>
  <c r="AO69"/>
  <c r="AO71"/>
  <c r="AO73"/>
  <c r="AO75"/>
  <c r="AO77"/>
  <c r="AO79"/>
  <c r="AO81"/>
  <c r="AO83"/>
  <c r="AO85"/>
  <c r="AO87"/>
  <c r="AO89"/>
  <c r="AO91"/>
  <c r="AO93"/>
  <c r="AO95"/>
  <c r="AO97"/>
  <c r="AO99"/>
  <c r="AO101"/>
  <c r="AO103"/>
  <c r="AO105"/>
  <c r="AO107"/>
  <c r="AO109"/>
  <c r="AO111"/>
  <c r="AO113"/>
  <c r="AO115"/>
  <c r="AO117"/>
  <c r="AO119"/>
  <c r="AO121"/>
  <c r="AO123"/>
  <c r="AO125"/>
  <c r="AO127"/>
  <c r="AO129"/>
  <c r="AO131"/>
  <c r="AO133"/>
  <c r="AO135"/>
  <c r="AO137"/>
  <c r="AO139"/>
  <c r="AO141"/>
  <c r="AO143"/>
  <c r="AO145"/>
  <c r="AO147"/>
  <c r="AO149"/>
  <c r="AO151"/>
  <c r="AO153"/>
  <c r="AO155"/>
  <c r="AO157"/>
  <c r="AO159"/>
  <c r="AO161"/>
  <c r="AO163"/>
  <c r="AO165"/>
  <c r="AO167"/>
  <c r="AO169"/>
  <c r="AO171"/>
  <c r="AO173"/>
  <c r="AO175"/>
  <c r="AO177"/>
  <c r="AO179"/>
  <c r="AO181"/>
  <c r="AO183"/>
  <c r="AO185"/>
  <c r="AO187"/>
  <c r="AO189"/>
  <c r="AO191"/>
  <c r="AO193"/>
  <c r="AO195"/>
  <c r="AO197"/>
  <c r="AO199"/>
  <c r="AO201"/>
  <c r="AO203"/>
  <c r="AO205"/>
  <c r="AO207"/>
  <c r="AO209"/>
  <c r="AO211"/>
  <c r="AO213"/>
  <c r="AO215"/>
  <c r="AO217"/>
  <c r="AO219"/>
  <c r="AO221"/>
  <c r="AO223"/>
  <c r="AO225"/>
  <c r="AO227"/>
  <c r="AO229"/>
  <c r="AO231"/>
  <c r="AO233"/>
  <c r="AO235"/>
  <c r="AO237"/>
  <c r="AO239"/>
  <c r="AO241"/>
  <c r="AO243"/>
  <c r="AO245"/>
  <c r="AO247"/>
  <c r="AO249"/>
  <c r="AO251"/>
  <c r="AO253"/>
  <c r="AO255"/>
  <c r="AO257"/>
  <c r="AO259"/>
  <c r="AO261"/>
  <c r="AO263"/>
  <c r="AO265"/>
  <c r="AO267"/>
  <c r="AO269"/>
  <c r="AO271"/>
  <c r="AO273"/>
  <c r="AO275"/>
  <c r="AO277"/>
  <c r="AO279"/>
  <c r="AO281"/>
  <c r="AO283"/>
  <c r="AO285"/>
  <c r="AO287"/>
  <c r="AO289"/>
  <c r="AO291"/>
  <c r="AO293"/>
  <c r="AO295"/>
  <c r="AO297"/>
  <c r="AO299"/>
  <c r="AO301"/>
  <c r="AO303"/>
  <c r="AO305"/>
  <c r="AO307"/>
  <c r="AO309"/>
  <c r="AO311"/>
  <c r="AO313"/>
  <c r="AO315"/>
  <c r="AO317"/>
  <c r="AO319"/>
  <c r="AO321"/>
  <c r="AO323"/>
  <c r="AO325"/>
  <c r="AO327"/>
  <c r="AO329"/>
  <c r="AO331"/>
  <c r="AO333"/>
  <c r="AO335"/>
  <c r="AO337"/>
  <c r="AO339"/>
  <c r="AO341"/>
  <c r="AO343"/>
  <c r="AO345"/>
  <c r="AO347"/>
  <c r="AO349"/>
  <c r="AO351"/>
  <c r="AO353"/>
  <c r="AO355"/>
  <c r="AO357"/>
  <c r="AO359"/>
  <c r="AO361"/>
  <c r="AO363"/>
  <c r="AO365"/>
  <c r="AO367"/>
  <c r="AO369"/>
  <c r="AO371"/>
  <c r="AO373"/>
  <c r="AO375"/>
  <c r="AO377"/>
  <c r="AO379"/>
  <c r="AO381"/>
  <c r="AO383"/>
  <c r="AO385"/>
  <c r="AO387"/>
  <c r="AO389"/>
  <c r="AO391"/>
  <c r="AO393"/>
  <c r="AO395"/>
  <c r="AO397"/>
  <c r="AO399"/>
  <c r="AO401"/>
  <c r="AO403"/>
  <c r="AO405"/>
  <c r="AO407"/>
  <c r="AO409"/>
  <c r="AO411"/>
  <c r="AO413"/>
  <c r="AO415"/>
  <c r="AO417"/>
  <c r="AO419"/>
  <c r="AO421"/>
  <c r="AO423"/>
  <c r="AO425"/>
  <c r="AO427"/>
  <c r="AO429"/>
  <c r="AO431"/>
  <c r="AO433"/>
  <c r="AO435"/>
  <c r="AO437"/>
  <c r="AO439"/>
  <c r="AO441"/>
  <c r="AO443"/>
  <c r="AO445"/>
  <c r="AO447"/>
  <c r="AO449"/>
  <c r="AO451"/>
  <c r="AO453"/>
  <c r="AO455"/>
  <c r="AO457"/>
  <c r="AO459"/>
  <c r="AO461"/>
  <c r="AO463"/>
  <c r="AO465"/>
  <c r="AO467"/>
  <c r="AO469"/>
  <c r="AO471"/>
  <c r="AO473"/>
  <c r="AO475"/>
  <c r="AO477"/>
  <c r="AO479"/>
  <c r="AO481"/>
  <c r="AO483"/>
  <c r="AO485"/>
  <c r="AO487"/>
  <c r="AO489"/>
  <c r="AO491"/>
  <c r="AO493"/>
  <c r="AO495"/>
  <c r="AO497"/>
  <c r="AO499"/>
  <c r="AO501"/>
  <c r="AO503"/>
  <c r="AO505"/>
  <c r="AO507"/>
  <c r="AO509"/>
  <c r="AO511"/>
  <c r="AO513"/>
  <c r="AO4"/>
  <c r="AO6"/>
  <c r="AO8"/>
  <c r="AO10"/>
  <c r="AO12"/>
  <c r="AO14"/>
  <c r="AO16"/>
  <c r="AO18"/>
  <c r="AO20"/>
  <c r="AO22"/>
  <c r="AO24"/>
  <c r="AO26"/>
  <c r="AO28"/>
  <c r="AO30"/>
  <c r="AO32"/>
  <c r="AO34"/>
  <c r="AO36"/>
  <c r="AO38"/>
  <c r="AO40"/>
  <c r="AO42"/>
  <c r="AO44"/>
  <c r="AO46"/>
  <c r="AO48"/>
  <c r="AO50"/>
  <c r="AO52"/>
  <c r="AO54"/>
  <c r="AO56"/>
  <c r="AO58"/>
  <c r="AO60"/>
  <c r="AO62"/>
  <c r="AO64"/>
  <c r="AO66"/>
  <c r="AO68"/>
  <c r="AO70"/>
  <c r="AO72"/>
  <c r="AO74"/>
  <c r="AO76"/>
  <c r="AO78"/>
  <c r="AO80"/>
  <c r="AO82"/>
  <c r="AO84"/>
  <c r="AO86"/>
  <c r="AO88"/>
  <c r="AO90"/>
  <c r="AO92"/>
  <c r="AO94"/>
  <c r="AO96"/>
  <c r="AO98"/>
  <c r="AO100"/>
  <c r="AO102"/>
  <c r="AO104"/>
  <c r="AO106"/>
  <c r="AO108"/>
  <c r="AO110"/>
  <c r="AO112"/>
  <c r="AO114"/>
  <c r="AO116"/>
  <c r="AO118"/>
  <c r="AO120"/>
  <c r="AO122"/>
  <c r="AO124"/>
  <c r="AO126"/>
  <c r="AO128"/>
  <c r="AO130"/>
  <c r="AO132"/>
  <c r="AO134"/>
  <c r="AO136"/>
  <c r="AO138"/>
  <c r="AO140"/>
  <c r="AO142"/>
  <c r="AO144"/>
  <c r="AO146"/>
  <c r="AO148"/>
  <c r="AO150"/>
  <c r="AO152"/>
  <c r="AO154"/>
  <c r="AO156"/>
  <c r="AO158"/>
  <c r="AO160"/>
  <c r="AO162"/>
  <c r="AO164"/>
  <c r="AO166"/>
  <c r="AO168"/>
  <c r="AO170"/>
  <c r="AO172"/>
  <c r="AO174"/>
  <c r="AO176"/>
  <c r="AO178"/>
  <c r="AO180"/>
  <c r="AO182"/>
  <c r="AO184"/>
  <c r="AO186"/>
  <c r="AO188"/>
  <c r="AO190"/>
  <c r="AO192"/>
  <c r="AO194"/>
  <c r="AO196"/>
  <c r="AO198"/>
  <c r="AO200"/>
  <c r="AO202"/>
  <c r="AO204"/>
  <c r="AO206"/>
  <c r="AO208"/>
  <c r="AO210"/>
  <c r="AO212"/>
  <c r="AO214"/>
  <c r="AO216"/>
  <c r="AO218"/>
  <c r="AO220"/>
  <c r="AO222"/>
  <c r="AO224"/>
  <c r="AO226"/>
  <c r="AO228"/>
  <c r="AO230"/>
  <c r="AO232"/>
  <c r="AO234"/>
  <c r="AO236"/>
  <c r="AO238"/>
  <c r="AO240"/>
  <c r="AO242"/>
  <c r="AO244"/>
  <c r="AO246"/>
  <c r="AO248"/>
  <c r="AO250"/>
  <c r="AO252"/>
  <c r="AO254"/>
  <c r="AO256"/>
  <c r="AO258"/>
  <c r="AO260"/>
  <c r="AO262"/>
  <c r="AO264"/>
  <c r="AO266"/>
  <c r="AO268"/>
  <c r="AO270"/>
  <c r="AO272"/>
  <c r="AO274"/>
  <c r="AO276"/>
  <c r="AO278"/>
  <c r="AO280"/>
  <c r="AO282"/>
  <c r="AO284"/>
  <c r="AO286"/>
  <c r="AO288"/>
  <c r="AO290"/>
  <c r="AO292"/>
  <c r="AO294"/>
  <c r="AO296"/>
  <c r="AO298"/>
  <c r="AO300"/>
  <c r="AO302"/>
  <c r="AO304"/>
  <c r="AO306"/>
  <c r="AO308"/>
  <c r="AO310"/>
  <c r="AO312"/>
  <c r="AO314"/>
  <c r="AO316"/>
  <c r="AO318"/>
  <c r="AO320"/>
  <c r="AO322"/>
  <c r="AO324"/>
  <c r="AO326"/>
  <c r="AO328"/>
  <c r="AO330"/>
  <c r="AO332"/>
  <c r="AO334"/>
  <c r="AO336"/>
  <c r="AO338"/>
  <c r="AO340"/>
  <c r="AO342"/>
  <c r="AO344"/>
  <c r="AO346"/>
  <c r="AO348"/>
  <c r="AO350"/>
  <c r="AO352"/>
  <c r="AO354"/>
  <c r="AO356"/>
  <c r="AO358"/>
  <c r="AO360"/>
  <c r="AO362"/>
  <c r="AO364"/>
  <c r="AO366"/>
  <c r="AO368"/>
  <c r="AO370"/>
  <c r="AO372"/>
  <c r="AO376"/>
  <c r="AO380"/>
  <c r="AO384"/>
  <c r="AO388"/>
  <c r="AO392"/>
  <c r="AO396"/>
  <c r="AO400"/>
  <c r="AO404"/>
  <c r="AO408"/>
  <c r="AO412"/>
  <c r="AO416"/>
  <c r="AO420"/>
  <c r="AO424"/>
  <c r="AO428"/>
  <c r="AO432"/>
  <c r="AO436"/>
  <c r="AO440"/>
  <c r="AO444"/>
  <c r="AO448"/>
  <c r="AO452"/>
  <c r="AO456"/>
  <c r="AO460"/>
  <c r="AO464"/>
  <c r="AO468"/>
  <c r="AO472"/>
  <c r="AO476"/>
  <c r="AO480"/>
  <c r="AO484"/>
  <c r="AO488"/>
  <c r="AO492"/>
  <c r="AO496"/>
  <c r="AO500"/>
  <c r="AO504"/>
  <c r="AO508"/>
  <c r="AO512"/>
  <c r="AO515"/>
  <c r="AO517"/>
  <c r="AO519"/>
  <c r="AO521"/>
  <c r="AO523"/>
  <c r="AO525"/>
  <c r="AO527"/>
  <c r="AO529"/>
  <c r="AO531"/>
  <c r="AO533"/>
  <c r="AO535"/>
  <c r="AO537"/>
  <c r="AO539"/>
  <c r="AO541"/>
  <c r="AO543"/>
  <c r="AO545"/>
  <c r="AO547"/>
  <c r="AO549"/>
  <c r="AO551"/>
  <c r="AO553"/>
  <c r="AO555"/>
  <c r="AO557"/>
  <c r="AO559"/>
  <c r="AO561"/>
  <c r="AO563"/>
  <c r="AO565"/>
  <c r="AO567"/>
  <c r="AO569"/>
  <c r="AO571"/>
  <c r="AO573"/>
  <c r="AO575"/>
  <c r="AO577"/>
  <c r="AO579"/>
  <c r="AO581"/>
  <c r="AO583"/>
  <c r="AO585"/>
  <c r="AO587"/>
  <c r="AO589"/>
  <c r="AO591"/>
  <c r="AO593"/>
  <c r="AO595"/>
  <c r="AO597"/>
  <c r="AO599"/>
  <c r="AO601"/>
  <c r="AO603"/>
  <c r="AO605"/>
  <c r="AO607"/>
  <c r="AO609"/>
  <c r="AO611"/>
  <c r="AO613"/>
  <c r="AO615"/>
  <c r="AO617"/>
  <c r="AO619"/>
  <c r="AO621"/>
  <c r="AO623"/>
  <c r="AO625"/>
  <c r="AO627"/>
  <c r="AO629"/>
  <c r="AO631"/>
  <c r="AO633"/>
  <c r="AO635"/>
  <c r="AO637"/>
  <c r="AO639"/>
  <c r="AO641"/>
  <c r="AO643"/>
  <c r="AO645"/>
  <c r="AO647"/>
  <c r="AO649"/>
  <c r="AO651"/>
  <c r="AO653"/>
  <c r="AO655"/>
  <c r="AO657"/>
  <c r="AO659"/>
  <c r="AO661"/>
  <c r="AO663"/>
  <c r="AO665"/>
  <c r="AO667"/>
  <c r="AO669"/>
  <c r="AO671"/>
  <c r="AO673"/>
  <c r="AO675"/>
  <c r="AO677"/>
  <c r="AO679"/>
  <c r="AO681"/>
  <c r="AO683"/>
  <c r="AO685"/>
  <c r="AO687"/>
  <c r="AO689"/>
  <c r="AO691"/>
  <c r="AO693"/>
  <c r="AO695"/>
  <c r="AO697"/>
  <c r="AO699"/>
  <c r="AO701"/>
  <c r="AO703"/>
  <c r="AO705"/>
  <c r="AO707"/>
  <c r="AO709"/>
  <c r="AO711"/>
  <c r="AO713"/>
  <c r="AO715"/>
  <c r="AO717"/>
  <c r="AO719"/>
  <c r="AO721"/>
  <c r="AO723"/>
  <c r="AO725"/>
  <c r="AO727"/>
  <c r="AO729"/>
  <c r="AO731"/>
  <c r="AO733"/>
  <c r="AO735"/>
  <c r="AO737"/>
  <c r="AO739"/>
  <c r="AO741"/>
  <c r="AO743"/>
  <c r="AO745"/>
  <c r="AO747"/>
  <c r="AO749"/>
  <c r="AO751"/>
  <c r="AO753"/>
  <c r="AO755"/>
  <c r="AO757"/>
  <c r="AO759"/>
  <c r="AO761"/>
  <c r="AO763"/>
  <c r="AO765"/>
  <c r="AO767"/>
  <c r="AO769"/>
  <c r="AO771"/>
  <c r="AO773"/>
  <c r="AO775"/>
  <c r="AO777"/>
  <c r="AO779"/>
  <c r="AO781"/>
  <c r="AO783"/>
  <c r="AO785"/>
  <c r="AO787"/>
  <c r="AO789"/>
  <c r="AO791"/>
  <c r="AO793"/>
  <c r="AO795"/>
  <c r="AO797"/>
  <c r="AO799"/>
  <c r="AO801"/>
  <c r="AO803"/>
  <c r="AO805"/>
  <c r="AO807"/>
  <c r="AO809"/>
  <c r="AO811"/>
  <c r="AO813"/>
  <c r="AO815"/>
  <c r="AO817"/>
  <c r="AO819"/>
  <c r="AO821"/>
  <c r="AO823"/>
  <c r="AO825"/>
  <c r="AO827"/>
  <c r="AO829"/>
  <c r="AO831"/>
  <c r="AO833"/>
  <c r="AO835"/>
  <c r="AO837"/>
  <c r="AO839"/>
  <c r="AO841"/>
  <c r="AO843"/>
  <c r="AO845"/>
  <c r="AO847"/>
  <c r="AO849"/>
  <c r="AO851"/>
  <c r="AO853"/>
  <c r="AO855"/>
  <c r="AO857"/>
  <c r="AO859"/>
  <c r="AO861"/>
  <c r="AO863"/>
  <c r="AO865"/>
  <c r="AO867"/>
  <c r="AO869"/>
  <c r="AO871"/>
  <c r="AO873"/>
  <c r="AO875"/>
  <c r="AO877"/>
  <c r="AO879"/>
  <c r="AO881"/>
  <c r="AO883"/>
  <c r="AO885"/>
  <c r="AO887"/>
  <c r="AO889"/>
  <c r="AO891"/>
  <c r="AO893"/>
  <c r="AO895"/>
  <c r="AO897"/>
  <c r="AO899"/>
  <c r="AO901"/>
  <c r="AO903"/>
  <c r="AO905"/>
  <c r="AO907"/>
  <c r="AO909"/>
  <c r="AO911"/>
  <c r="AO913"/>
  <c r="AO915"/>
  <c r="AO917"/>
  <c r="AO919"/>
  <c r="AO921"/>
  <c r="AO923"/>
  <c r="AO925"/>
  <c r="AO927"/>
  <c r="AO929"/>
  <c r="AO931"/>
  <c r="AO933"/>
  <c r="AO935"/>
  <c r="AO937"/>
  <c r="AO939"/>
  <c r="AO941"/>
  <c r="AO943"/>
  <c r="AO945"/>
  <c r="AO947"/>
  <c r="AO949"/>
  <c r="AO374"/>
  <c r="AO378"/>
  <c r="AO382"/>
  <c r="AO386"/>
  <c r="AO390"/>
  <c r="AO394"/>
  <c r="AO398"/>
  <c r="AO402"/>
  <c r="AO406"/>
  <c r="AO410"/>
  <c r="AO414"/>
  <c r="AO418"/>
  <c r="AO422"/>
  <c r="AO426"/>
  <c r="AO430"/>
  <c r="AO434"/>
  <c r="AO438"/>
  <c r="AO442"/>
  <c r="AO446"/>
  <c r="AO450"/>
  <c r="AO454"/>
  <c r="AO458"/>
  <c r="AO462"/>
  <c r="AO466"/>
  <c r="AO470"/>
  <c r="AO474"/>
  <c r="AO478"/>
  <c r="AO482"/>
  <c r="AO486"/>
  <c r="AO490"/>
  <c r="AO494"/>
  <c r="AO498"/>
  <c r="AO502"/>
  <c r="AO506"/>
  <c r="AO510"/>
  <c r="AO514"/>
  <c r="AO516"/>
  <c r="AO518"/>
  <c r="AO520"/>
  <c r="AO522"/>
  <c r="AO524"/>
  <c r="AO526"/>
  <c r="AO528"/>
  <c r="AO530"/>
  <c r="AO532"/>
  <c r="AO534"/>
  <c r="AO536"/>
  <c r="AO538"/>
  <c r="AO540"/>
  <c r="AO542"/>
  <c r="AO544"/>
  <c r="AO546"/>
  <c r="AO548"/>
  <c r="AO550"/>
  <c r="AO552"/>
  <c r="AO554"/>
  <c r="AO556"/>
  <c r="AO558"/>
  <c r="AO560"/>
  <c r="AO562"/>
  <c r="AO564"/>
  <c r="AO566"/>
  <c r="AO568"/>
  <c r="AO570"/>
  <c r="AO572"/>
  <c r="AO574"/>
  <c r="AO576"/>
  <c r="AO578"/>
  <c r="AO580"/>
  <c r="AO582"/>
  <c r="AO584"/>
  <c r="AO586"/>
  <c r="AO588"/>
  <c r="AO590"/>
  <c r="AO592"/>
  <c r="AO594"/>
  <c r="AO596"/>
  <c r="AO598"/>
  <c r="AO600"/>
  <c r="AO602"/>
  <c r="AO604"/>
  <c r="AO606"/>
  <c r="AO608"/>
  <c r="AO610"/>
  <c r="AO612"/>
  <c r="AO614"/>
  <c r="AO616"/>
  <c r="AO618"/>
  <c r="AO620"/>
  <c r="AO622"/>
  <c r="AO624"/>
  <c r="AO626"/>
  <c r="AO628"/>
  <c r="AO630"/>
  <c r="AO632"/>
  <c r="AO634"/>
  <c r="AO636"/>
  <c r="AO638"/>
  <c r="AO640"/>
  <c r="AO642"/>
  <c r="AO644"/>
  <c r="AO646"/>
  <c r="AO648"/>
  <c r="AO650"/>
  <c r="AO652"/>
  <c r="AO654"/>
  <c r="AO656"/>
  <c r="AO658"/>
  <c r="AO660"/>
  <c r="AO662"/>
  <c r="AO664"/>
  <c r="AO666"/>
  <c r="AO668"/>
  <c r="AO670"/>
  <c r="AO672"/>
  <c r="AO674"/>
  <c r="AO676"/>
  <c r="AO678"/>
  <c r="AO680"/>
  <c r="AO682"/>
  <c r="AO684"/>
  <c r="AO686"/>
  <c r="AO688"/>
  <c r="AO690"/>
  <c r="AO692"/>
  <c r="AO694"/>
  <c r="AO696"/>
  <c r="AO698"/>
  <c r="AO700"/>
  <c r="AO702"/>
  <c r="AO704"/>
  <c r="AO706"/>
  <c r="AO708"/>
  <c r="AO710"/>
  <c r="AO712"/>
  <c r="AO714"/>
  <c r="AO716"/>
  <c r="AO718"/>
  <c r="AO720"/>
  <c r="AO722"/>
  <c r="AO724"/>
  <c r="AO726"/>
  <c r="AO728"/>
  <c r="AO730"/>
  <c r="AO732"/>
  <c r="AO734"/>
  <c r="AO736"/>
  <c r="AO738"/>
  <c r="AO740"/>
  <c r="AO742"/>
  <c r="AO744"/>
  <c r="AO746"/>
  <c r="AO748"/>
  <c r="AO750"/>
  <c r="AO752"/>
  <c r="AO754"/>
  <c r="AO756"/>
  <c r="AO758"/>
  <c r="AO760"/>
  <c r="AO762"/>
  <c r="AO764"/>
  <c r="AO766"/>
  <c r="AO768"/>
  <c r="AO770"/>
  <c r="AO772"/>
  <c r="AO774"/>
  <c r="AO776"/>
  <c r="AO778"/>
  <c r="AO780"/>
  <c r="AO782"/>
  <c r="AO784"/>
  <c r="AO786"/>
  <c r="AO788"/>
  <c r="AO790"/>
  <c r="AO792"/>
  <c r="AO794"/>
  <c r="AO796"/>
  <c r="AO798"/>
  <c r="AO800"/>
  <c r="AO802"/>
  <c r="AO804"/>
  <c r="AO806"/>
  <c r="AO808"/>
  <c r="AO810"/>
  <c r="AO812"/>
  <c r="AO814"/>
  <c r="AO816"/>
  <c r="AO818"/>
  <c r="AO820"/>
  <c r="AO822"/>
  <c r="AO824"/>
  <c r="AO826"/>
  <c r="AO828"/>
  <c r="AO830"/>
  <c r="AO832"/>
  <c r="AO834"/>
  <c r="AO836"/>
  <c r="AO838"/>
  <c r="AO840"/>
  <c r="AO842"/>
  <c r="AO844"/>
  <c r="AO846"/>
  <c r="AO848"/>
  <c r="AO850"/>
  <c r="AO852"/>
  <c r="AO854"/>
  <c r="AO856"/>
  <c r="AO858"/>
  <c r="AO860"/>
  <c r="AO862"/>
  <c r="AO864"/>
  <c r="AO866"/>
  <c r="AO868"/>
  <c r="AO870"/>
  <c r="AO872"/>
  <c r="AO874"/>
  <c r="AO876"/>
  <c r="AO878"/>
  <c r="AO880"/>
  <c r="AO882"/>
  <c r="AO884"/>
  <c r="AO886"/>
  <c r="AO888"/>
  <c r="AO890"/>
  <c r="AO892"/>
  <c r="AO894"/>
  <c r="AO896"/>
  <c r="AO898"/>
  <c r="AO900"/>
  <c r="AO902"/>
  <c r="AO904"/>
  <c r="AO906"/>
  <c r="AO908"/>
  <c r="AO910"/>
  <c r="AO912"/>
  <c r="AO914"/>
  <c r="AO916"/>
  <c r="AO918"/>
  <c r="AO920"/>
  <c r="AO922"/>
  <c r="AO924"/>
  <c r="AO926"/>
  <c r="AO928"/>
  <c r="AO930"/>
  <c r="AO932"/>
  <c r="AO934"/>
  <c r="AO936"/>
  <c r="AO938"/>
  <c r="AO940"/>
  <c r="AO942"/>
  <c r="AO944"/>
  <c r="AO946"/>
  <c r="AO948"/>
  <c r="AO950"/>
  <c r="AO952"/>
  <c r="AO954"/>
  <c r="AO953"/>
  <c r="AO956"/>
  <c r="AO958"/>
  <c r="AO960"/>
  <c r="AO962"/>
  <c r="AO964"/>
  <c r="AO966"/>
  <c r="AO968"/>
  <c r="AO970"/>
  <c r="AO972"/>
  <c r="AO974"/>
  <c r="AO976"/>
  <c r="AO978"/>
  <c r="AO980"/>
  <c r="AO982"/>
  <c r="AO984"/>
  <c r="AO986"/>
  <c r="AO988"/>
  <c r="AO990"/>
  <c r="AO992"/>
  <c r="AO994"/>
  <c r="AO996"/>
  <c r="AO998"/>
  <c r="AO1000"/>
  <c r="AO1002"/>
  <c r="AO1004"/>
  <c r="AO1006"/>
  <c r="AO1008"/>
  <c r="AO1010"/>
  <c r="AO1012"/>
  <c r="AO1014"/>
  <c r="AO1016"/>
  <c r="AO1018"/>
  <c r="AO1020"/>
  <c r="AO1022"/>
  <c r="AO1024"/>
  <c r="AO1026"/>
  <c r="AO1028"/>
  <c r="AO1030"/>
  <c r="AO1032"/>
  <c r="AO1034"/>
  <c r="AO1036"/>
  <c r="AO1038"/>
  <c r="AO1040"/>
  <c r="AO1042"/>
  <c r="AO1044"/>
  <c r="AO1046"/>
  <c r="AO1048"/>
  <c r="AO1050"/>
  <c r="AO1052"/>
  <c r="AO1054"/>
  <c r="AO1056"/>
  <c r="AO1058"/>
  <c r="AO1060"/>
  <c r="AO1062"/>
  <c r="AO1064"/>
  <c r="AO1066"/>
  <c r="AO1068"/>
  <c r="AO1070"/>
  <c r="AO1072"/>
  <c r="AO1074"/>
  <c r="AO1076"/>
  <c r="AO1078"/>
  <c r="AO1080"/>
  <c r="AO1082"/>
  <c r="AO1084"/>
  <c r="AO1086"/>
  <c r="AO1088"/>
  <c r="AO1090"/>
  <c r="AO1092"/>
  <c r="AO1094"/>
  <c r="AO1096"/>
  <c r="AO1098"/>
  <c r="AO1100"/>
  <c r="AO1102"/>
  <c r="AO1104"/>
  <c r="AO1106"/>
  <c r="AO1108"/>
  <c r="AO1110"/>
  <c r="AO1112"/>
  <c r="AO1114"/>
  <c r="AO1116"/>
  <c r="AO1118"/>
  <c r="AO1120"/>
  <c r="AO1122"/>
  <c r="AO1124"/>
  <c r="AO1126"/>
  <c r="AO1128"/>
  <c r="AO1130"/>
  <c r="AO1132"/>
  <c r="AO1134"/>
  <c r="AO1136"/>
  <c r="AO1138"/>
  <c r="AO1140"/>
  <c r="AO1142"/>
  <c r="AO1144"/>
  <c r="AO1146"/>
  <c r="AO1148"/>
  <c r="AO1150"/>
  <c r="AO1152"/>
  <c r="AO1154"/>
  <c r="AO1156"/>
  <c r="AO1158"/>
  <c r="AO1160"/>
  <c r="AO1162"/>
  <c r="AO1164"/>
  <c r="AO1166"/>
  <c r="AO1168"/>
  <c r="AO1170"/>
  <c r="AO1172"/>
  <c r="AO1174"/>
  <c r="AO1176"/>
  <c r="AO1178"/>
  <c r="AO1180"/>
  <c r="AO1182"/>
  <c r="AO1184"/>
  <c r="AO1186"/>
  <c r="AO1188"/>
  <c r="AO1190"/>
  <c r="AO1192"/>
  <c r="AO1194"/>
  <c r="AO1196"/>
  <c r="AO1198"/>
  <c r="AO1200"/>
  <c r="AO1202"/>
  <c r="AO1204"/>
  <c r="AO1206"/>
  <c r="AO1208"/>
  <c r="AO1210"/>
  <c r="AO1212"/>
  <c r="AO1214"/>
  <c r="AO1216"/>
  <c r="AO1218"/>
  <c r="AO1220"/>
  <c r="AO1222"/>
  <c r="AO1224"/>
  <c r="AO1226"/>
  <c r="AO1228"/>
  <c r="AO1230"/>
  <c r="AO1232"/>
  <c r="AO1234"/>
  <c r="AO1236"/>
  <c r="AO1238"/>
  <c r="AO1240"/>
  <c r="AO1242"/>
  <c r="AO1244"/>
  <c r="AO1246"/>
  <c r="AO1248"/>
  <c r="AO1250"/>
  <c r="AO1252"/>
  <c r="AO1254"/>
  <c r="AO1256"/>
  <c r="AO1258"/>
  <c r="AO1260"/>
  <c r="AO1262"/>
  <c r="AO1264"/>
  <c r="AO1266"/>
  <c r="AO1268"/>
  <c r="AO1270"/>
  <c r="AO1272"/>
  <c r="AO1274"/>
  <c r="AO1276"/>
  <c r="AO1278"/>
  <c r="AO1280"/>
  <c r="AO1282"/>
  <c r="AO1284"/>
  <c r="AO1286"/>
  <c r="AO1288"/>
  <c r="AO1290"/>
  <c r="AO1292"/>
  <c r="AO1294"/>
  <c r="AO1296"/>
  <c r="AO1298"/>
  <c r="AO1300"/>
  <c r="AO1302"/>
  <c r="AO1304"/>
  <c r="AO1306"/>
  <c r="AO1308"/>
  <c r="AO1310"/>
  <c r="AO1312"/>
  <c r="AO1314"/>
  <c r="AO1316"/>
  <c r="AO1318"/>
  <c r="AO1320"/>
  <c r="AO1322"/>
  <c r="AO1324"/>
  <c r="AO1326"/>
  <c r="AO1328"/>
  <c r="AO1330"/>
  <c r="AO1332"/>
  <c r="AO1334"/>
  <c r="AO1336"/>
  <c r="AO1338"/>
  <c r="AO1340"/>
  <c r="AO1342"/>
  <c r="AO1344"/>
  <c r="AO1346"/>
  <c r="AO1348"/>
  <c r="AO1350"/>
  <c r="AO1352"/>
  <c r="AO1354"/>
  <c r="AO1356"/>
  <c r="AO1358"/>
  <c r="AO1360"/>
  <c r="AO1362"/>
  <c r="AO1364"/>
  <c r="AO1366"/>
  <c r="AO1368"/>
  <c r="AO1370"/>
  <c r="AO1372"/>
  <c r="AO1374"/>
  <c r="AO1376"/>
  <c r="AO1378"/>
  <c r="AO1380"/>
  <c r="AO1382"/>
  <c r="AO1384"/>
  <c r="AO1386"/>
  <c r="AO1388"/>
  <c r="AO1390"/>
  <c r="AO1392"/>
  <c r="AO1394"/>
  <c r="AO1396"/>
  <c r="AO1398"/>
  <c r="AO1400"/>
  <c r="AO1402"/>
  <c r="AO1404"/>
  <c r="AO1406"/>
  <c r="AO1408"/>
  <c r="AO1410"/>
  <c r="AO1412"/>
  <c r="AO1414"/>
  <c r="AO1416"/>
  <c r="AO1418"/>
  <c r="AO1420"/>
  <c r="AO1422"/>
  <c r="AO1424"/>
  <c r="AO1426"/>
  <c r="AO1428"/>
  <c r="AO1430"/>
  <c r="AO1432"/>
  <c r="AO1434"/>
  <c r="AO1436"/>
  <c r="AO1438"/>
  <c r="AO1440"/>
  <c r="AO1442"/>
  <c r="AO1444"/>
  <c r="AO1446"/>
  <c r="AO1448"/>
  <c r="AO1450"/>
  <c r="AO1452"/>
  <c r="AO1454"/>
  <c r="AO1456"/>
  <c r="AO1458"/>
  <c r="AO1460"/>
  <c r="AO1462"/>
  <c r="AO1464"/>
  <c r="AO1466"/>
  <c r="AO1468"/>
  <c r="AO1470"/>
  <c r="AO1472"/>
  <c r="AO1474"/>
  <c r="AO1476"/>
  <c r="AO1478"/>
  <c r="AO1480"/>
  <c r="AO1482"/>
  <c r="AO1484"/>
  <c r="AO1486"/>
  <c r="AO1488"/>
  <c r="AO1490"/>
  <c r="AO1492"/>
  <c r="AO1494"/>
  <c r="AO1496"/>
  <c r="AO1498"/>
  <c r="AO1500"/>
  <c r="AO1502"/>
  <c r="AO951"/>
  <c r="AO955"/>
  <c r="AO957"/>
  <c r="AO959"/>
  <c r="AO961"/>
  <c r="AO963"/>
  <c r="AO965"/>
  <c r="AO967"/>
  <c r="AO969"/>
  <c r="AO971"/>
  <c r="AO973"/>
  <c r="AO975"/>
  <c r="AO977"/>
  <c r="AO979"/>
  <c r="AO981"/>
  <c r="AO983"/>
  <c r="AO985"/>
  <c r="AO987"/>
  <c r="AO989"/>
  <c r="AO991"/>
  <c r="AO993"/>
  <c r="AO995"/>
  <c r="AO997"/>
  <c r="AO999"/>
  <c r="AO1001"/>
  <c r="AO1003"/>
  <c r="AO1005"/>
  <c r="AO1007"/>
  <c r="AO1009"/>
  <c r="AO1011"/>
  <c r="AO1013"/>
  <c r="AO1015"/>
  <c r="AO1017"/>
  <c r="AO1019"/>
  <c r="AO1021"/>
  <c r="AO1023"/>
  <c r="AO1025"/>
  <c r="AO1027"/>
  <c r="AO1029"/>
  <c r="AO1031"/>
  <c r="AO1033"/>
  <c r="AO1035"/>
  <c r="AO1037"/>
  <c r="AO1039"/>
  <c r="AO1041"/>
  <c r="AO1043"/>
  <c r="AO1045"/>
  <c r="AO1047"/>
  <c r="AO1049"/>
  <c r="AO1051"/>
  <c r="AO1053"/>
  <c r="AO1055"/>
  <c r="AO1057"/>
  <c r="AO1059"/>
  <c r="AO1061"/>
  <c r="AO1063"/>
  <c r="AO1065"/>
  <c r="AO1067"/>
  <c r="AO1069"/>
  <c r="AO1071"/>
  <c r="AO1073"/>
  <c r="AO1075"/>
  <c r="AO1077"/>
  <c r="AO1079"/>
  <c r="AO1081"/>
  <c r="AO1083"/>
  <c r="AO1085"/>
  <c r="AO1087"/>
  <c r="AO1089"/>
  <c r="AO1091"/>
  <c r="AO1093"/>
  <c r="AO1095"/>
  <c r="AO1097"/>
  <c r="AO1099"/>
  <c r="AO1101"/>
  <c r="AO1103"/>
  <c r="AO1105"/>
  <c r="AO1107"/>
  <c r="AO1109"/>
  <c r="AO1111"/>
  <c r="AO1113"/>
  <c r="AO1115"/>
  <c r="AO1117"/>
  <c r="AO1119"/>
  <c r="AO1121"/>
  <c r="AO1123"/>
  <c r="AO1125"/>
  <c r="AO1127"/>
  <c r="AO1129"/>
  <c r="AO1131"/>
  <c r="AO1133"/>
  <c r="AO1135"/>
  <c r="AO1137"/>
  <c r="AO1139"/>
  <c r="AO1141"/>
  <c r="AO1143"/>
  <c r="AO1145"/>
  <c r="AO1147"/>
  <c r="AO1149"/>
  <c r="AO1151"/>
  <c r="AO1153"/>
  <c r="AO1155"/>
  <c r="AO1157"/>
  <c r="AO1159"/>
  <c r="AO1161"/>
  <c r="AO1163"/>
  <c r="AO1165"/>
  <c r="AO1167"/>
  <c r="AO1169"/>
  <c r="AO1171"/>
  <c r="AO1173"/>
  <c r="AO1175"/>
  <c r="AO1177"/>
  <c r="AO1179"/>
  <c r="AO1181"/>
  <c r="AO1183"/>
  <c r="AO1185"/>
  <c r="AO1187"/>
  <c r="AO1189"/>
  <c r="AO1191"/>
  <c r="AO1193"/>
  <c r="AO1195"/>
  <c r="AO1197"/>
  <c r="AO1199"/>
  <c r="AO1201"/>
  <c r="AO1203"/>
  <c r="AO1205"/>
  <c r="AO1207"/>
  <c r="AO1209"/>
  <c r="AO1211"/>
  <c r="AO1213"/>
  <c r="AO1215"/>
  <c r="AO1217"/>
  <c r="AO1219"/>
  <c r="AO1221"/>
  <c r="AO1223"/>
  <c r="AO1225"/>
  <c r="AO1227"/>
  <c r="AO1229"/>
  <c r="AO1231"/>
  <c r="AO1233"/>
  <c r="AO1235"/>
  <c r="AO1237"/>
  <c r="AO1239"/>
  <c r="AO1241"/>
  <c r="AO1243"/>
  <c r="AO1245"/>
  <c r="AO1247"/>
  <c r="AO1249"/>
  <c r="AO1251"/>
  <c r="AO1253"/>
  <c r="AO1255"/>
  <c r="AO1257"/>
  <c r="AO1259"/>
  <c r="AO1261"/>
  <c r="AO1263"/>
  <c r="AO1265"/>
  <c r="AO1267"/>
  <c r="AO1269"/>
  <c r="AO1271"/>
  <c r="AO1273"/>
  <c r="AO1275"/>
  <c r="AO1277"/>
  <c r="AO1279"/>
  <c r="AO1281"/>
  <c r="AO1283"/>
  <c r="AO1285"/>
  <c r="AO1287"/>
  <c r="AO1289"/>
  <c r="AO1291"/>
  <c r="AO1293"/>
  <c r="AO1295"/>
  <c r="AO1297"/>
  <c r="AO1299"/>
  <c r="AO1301"/>
  <c r="AO1303"/>
  <c r="AO1305"/>
  <c r="AO1307"/>
  <c r="AO1309"/>
  <c r="AO1311"/>
  <c r="AO1313"/>
  <c r="AO1315"/>
  <c r="AO1317"/>
  <c r="AO1319"/>
  <c r="AO1321"/>
  <c r="AO1323"/>
  <c r="AO1325"/>
  <c r="AO1327"/>
  <c r="AO1329"/>
  <c r="AO1331"/>
  <c r="AO1333"/>
  <c r="AO1335"/>
  <c r="AO1337"/>
  <c r="AO1339"/>
  <c r="AO1341"/>
  <c r="AO1343"/>
  <c r="AO1345"/>
  <c r="AO1347"/>
  <c r="AO1349"/>
  <c r="AO1351"/>
  <c r="AO1353"/>
  <c r="AO1355"/>
  <c r="AO1357"/>
  <c r="AO1359"/>
  <c r="AO1361"/>
  <c r="AO1363"/>
  <c r="AO1365"/>
  <c r="AO1367"/>
  <c r="AO1369"/>
  <c r="AO1371"/>
  <c r="AO1373"/>
  <c r="AO1375"/>
  <c r="AO1377"/>
  <c r="AO1379"/>
  <c r="AO1381"/>
  <c r="AO1383"/>
  <c r="AO1385"/>
  <c r="AO1387"/>
  <c r="AO1389"/>
  <c r="AO1391"/>
  <c r="AO1393"/>
  <c r="AO1395"/>
  <c r="AO1397"/>
  <c r="AO1399"/>
  <c r="AO1401"/>
  <c r="AO1403"/>
  <c r="AO1405"/>
  <c r="AO1407"/>
  <c r="AO1409"/>
  <c r="AO1411"/>
  <c r="AO1413"/>
  <c r="AO1415"/>
  <c r="AO1417"/>
  <c r="AO1419"/>
  <c r="AO1421"/>
  <c r="AO1423"/>
  <c r="AO1425"/>
  <c r="AO1427"/>
  <c r="AO1429"/>
  <c r="AO1431"/>
  <c r="AO1433"/>
  <c r="AO1435"/>
  <c r="AO1437"/>
  <c r="AO1439"/>
  <c r="AO1441"/>
  <c r="AO1443"/>
  <c r="AO1445"/>
  <c r="AO1447"/>
  <c r="AO1449"/>
  <c r="AO1451"/>
  <c r="AO1453"/>
  <c r="AO1455"/>
  <c r="AO1457"/>
  <c r="AO1459"/>
  <c r="AO1461"/>
  <c r="AO1463"/>
  <c r="AO1465"/>
  <c r="AO1467"/>
  <c r="AO1469"/>
  <c r="AO1471"/>
  <c r="AO1473"/>
  <c r="AO1475"/>
  <c r="AO1477"/>
  <c r="AO1479"/>
  <c r="AO1481"/>
  <c r="AO1483"/>
  <c r="AO1485"/>
  <c r="AO1487"/>
  <c r="AO1489"/>
  <c r="AO1491"/>
  <c r="AO1493"/>
  <c r="AO1495"/>
  <c r="AO1497"/>
  <c r="AO1499"/>
  <c r="AO1501"/>
  <c r="AN3"/>
  <c r="AN5"/>
  <c r="AN7"/>
  <c r="AN9"/>
  <c r="AN11"/>
  <c r="AN13"/>
  <c r="AN15"/>
  <c r="AN17"/>
  <c r="AN19"/>
  <c r="AN21"/>
  <c r="AN23"/>
  <c r="AN25"/>
  <c r="AN27"/>
  <c r="AN29"/>
  <c r="AN31"/>
  <c r="AN33"/>
  <c r="AN35"/>
  <c r="AN37"/>
  <c r="AN39"/>
  <c r="AN41"/>
  <c r="AN43"/>
  <c r="AN45"/>
  <c r="AN47"/>
  <c r="AN49"/>
  <c r="AN51"/>
  <c r="AN53"/>
  <c r="AN55"/>
  <c r="AN57"/>
  <c r="AN59"/>
  <c r="AN61"/>
  <c r="AN63"/>
  <c r="AN65"/>
  <c r="AN67"/>
  <c r="AN69"/>
  <c r="AN71"/>
  <c r="AN73"/>
  <c r="AN75"/>
  <c r="AN77"/>
  <c r="AN79"/>
  <c r="AN81"/>
  <c r="AN83"/>
  <c r="AN85"/>
  <c r="AN87"/>
  <c r="AN89"/>
  <c r="AN91"/>
  <c r="AN93"/>
  <c r="AN95"/>
  <c r="AN97"/>
  <c r="AN99"/>
  <c r="AN101"/>
  <c r="AN103"/>
  <c r="AN105"/>
  <c r="AN107"/>
  <c r="AN109"/>
  <c r="AN111"/>
  <c r="AN113"/>
  <c r="AN115"/>
  <c r="AN117"/>
  <c r="AN119"/>
  <c r="AN121"/>
  <c r="AN123"/>
  <c r="AN125"/>
  <c r="AN127"/>
  <c r="AN129"/>
  <c r="AN131"/>
  <c r="AN133"/>
  <c r="AN135"/>
  <c r="AN137"/>
  <c r="AN139"/>
  <c r="AN141"/>
  <c r="AN143"/>
  <c r="AN145"/>
  <c r="AN147"/>
  <c r="AN149"/>
  <c r="AN151"/>
  <c r="AN153"/>
  <c r="AN155"/>
  <c r="AN157"/>
  <c r="AN159"/>
  <c r="AN161"/>
  <c r="AN163"/>
  <c r="AN165"/>
  <c r="AN167"/>
  <c r="AN169"/>
  <c r="AN171"/>
  <c r="AN173"/>
  <c r="AN175"/>
  <c r="AN177"/>
  <c r="AN179"/>
  <c r="AN181"/>
  <c r="AN183"/>
  <c r="AN185"/>
  <c r="AN187"/>
  <c r="AN189"/>
  <c r="AN191"/>
  <c r="AN193"/>
  <c r="AN195"/>
  <c r="AN197"/>
  <c r="AN199"/>
  <c r="AN201"/>
  <c r="AN203"/>
  <c r="AN205"/>
  <c r="AN207"/>
  <c r="AN209"/>
  <c r="AN211"/>
  <c r="AN213"/>
  <c r="AN215"/>
  <c r="AN217"/>
  <c r="AN219"/>
  <c r="AN221"/>
  <c r="AN223"/>
  <c r="AN225"/>
  <c r="AN227"/>
  <c r="AN229"/>
  <c r="AN231"/>
  <c r="AN233"/>
  <c r="AN235"/>
  <c r="AN237"/>
  <c r="AN239"/>
  <c r="AN241"/>
  <c r="AN243"/>
  <c r="AN245"/>
  <c r="AN247"/>
  <c r="AN249"/>
  <c r="AN251"/>
  <c r="AN253"/>
  <c r="AN255"/>
  <c r="AN257"/>
  <c r="AN259"/>
  <c r="AN261"/>
  <c r="AN263"/>
  <c r="AN265"/>
  <c r="AN267"/>
  <c r="AN269"/>
  <c r="AN271"/>
  <c r="AN273"/>
  <c r="AN275"/>
  <c r="AN277"/>
  <c r="AN279"/>
  <c r="AN281"/>
  <c r="AN283"/>
  <c r="AN285"/>
  <c r="AN287"/>
  <c r="AN289"/>
  <c r="AN291"/>
  <c r="AN293"/>
  <c r="AN295"/>
  <c r="AN297"/>
  <c r="AN299"/>
  <c r="AN301"/>
  <c r="AN303"/>
  <c r="AN305"/>
  <c r="AN307"/>
  <c r="AN309"/>
  <c r="AN311"/>
  <c r="AN313"/>
  <c r="AN315"/>
  <c r="AN317"/>
  <c r="AN319"/>
  <c r="AN321"/>
  <c r="AN323"/>
  <c r="AN325"/>
  <c r="AN327"/>
  <c r="AN329"/>
  <c r="AN331"/>
  <c r="AN333"/>
  <c r="AN335"/>
  <c r="AN337"/>
  <c r="AN339"/>
  <c r="AN341"/>
  <c r="AN343"/>
  <c r="AN345"/>
  <c r="AN347"/>
  <c r="AN349"/>
  <c r="AN351"/>
  <c r="AN353"/>
  <c r="AN355"/>
  <c r="AN357"/>
  <c r="AN359"/>
  <c r="AN361"/>
  <c r="AN363"/>
  <c r="AN365"/>
  <c r="AN367"/>
  <c r="AN369"/>
  <c r="AN371"/>
  <c r="AN373"/>
  <c r="AN375"/>
  <c r="AN377"/>
  <c r="AN379"/>
  <c r="AN381"/>
  <c r="AN383"/>
  <c r="AN385"/>
  <c r="AN387"/>
  <c r="AN389"/>
  <c r="AN391"/>
  <c r="AN393"/>
  <c r="AN395"/>
  <c r="AN397"/>
  <c r="AN399"/>
  <c r="AN401"/>
  <c r="AN403"/>
  <c r="AN405"/>
  <c r="AN407"/>
  <c r="AN409"/>
  <c r="AN411"/>
  <c r="AN413"/>
  <c r="AN415"/>
  <c r="AN417"/>
  <c r="AN419"/>
  <c r="AN421"/>
  <c r="AN423"/>
  <c r="AN425"/>
  <c r="AN427"/>
  <c r="AN429"/>
  <c r="AN431"/>
  <c r="AN433"/>
  <c r="AN435"/>
  <c r="AN437"/>
  <c r="AN439"/>
  <c r="AN441"/>
  <c r="AN443"/>
  <c r="AN445"/>
  <c r="AN447"/>
  <c r="AN449"/>
  <c r="AN451"/>
  <c r="AN453"/>
  <c r="AN455"/>
  <c r="AN457"/>
  <c r="AN459"/>
  <c r="AN461"/>
  <c r="AN463"/>
  <c r="AN465"/>
  <c r="AN467"/>
  <c r="AN469"/>
  <c r="AN471"/>
  <c r="AN473"/>
  <c r="AN475"/>
  <c r="AN477"/>
  <c r="AN479"/>
  <c r="AN481"/>
  <c r="AN483"/>
  <c r="AN485"/>
  <c r="AN487"/>
  <c r="AN489"/>
  <c r="AN491"/>
  <c r="AN493"/>
  <c r="AN495"/>
  <c r="AN497"/>
  <c r="AN499"/>
  <c r="AN501"/>
  <c r="AN503"/>
  <c r="AN505"/>
  <c r="AN507"/>
  <c r="AN509"/>
  <c r="AN511"/>
  <c r="AN513"/>
  <c r="AN4"/>
  <c r="AN6"/>
  <c r="AN8"/>
  <c r="AN10"/>
  <c r="AN12"/>
  <c r="AN14"/>
  <c r="AN16"/>
  <c r="AN18"/>
  <c r="AN20"/>
  <c r="AN22"/>
  <c r="AN24"/>
  <c r="AN26"/>
  <c r="AN28"/>
  <c r="AN30"/>
  <c r="AN32"/>
  <c r="AN34"/>
  <c r="AN36"/>
  <c r="AN38"/>
  <c r="AN40"/>
  <c r="AN42"/>
  <c r="AN44"/>
  <c r="AN46"/>
  <c r="AN48"/>
  <c r="AN50"/>
  <c r="AN52"/>
  <c r="AN54"/>
  <c r="AN56"/>
  <c r="AN58"/>
  <c r="AN60"/>
  <c r="AN62"/>
  <c r="AN64"/>
  <c r="AN66"/>
  <c r="AN68"/>
  <c r="AN70"/>
  <c r="AN72"/>
  <c r="AN74"/>
  <c r="AN76"/>
  <c r="AN78"/>
  <c r="AN80"/>
  <c r="AN82"/>
  <c r="AN84"/>
  <c r="AN86"/>
  <c r="AN88"/>
  <c r="AN90"/>
  <c r="AN92"/>
  <c r="AN94"/>
  <c r="AN96"/>
  <c r="AN98"/>
  <c r="AN100"/>
  <c r="AN102"/>
  <c r="AN104"/>
  <c r="AN106"/>
  <c r="AN108"/>
  <c r="AN110"/>
  <c r="AN112"/>
  <c r="AN114"/>
  <c r="AN116"/>
  <c r="AN118"/>
  <c r="AN120"/>
  <c r="AN122"/>
  <c r="AN124"/>
  <c r="AN126"/>
  <c r="AN128"/>
  <c r="AN130"/>
  <c r="AN132"/>
  <c r="AN134"/>
  <c r="AN136"/>
  <c r="AN138"/>
  <c r="AN140"/>
  <c r="AN142"/>
  <c r="AN144"/>
  <c r="AN146"/>
  <c r="AN148"/>
  <c r="AN150"/>
  <c r="AN152"/>
  <c r="AN154"/>
  <c r="AN156"/>
  <c r="AN158"/>
  <c r="AN160"/>
  <c r="AN162"/>
  <c r="AN164"/>
  <c r="AN166"/>
  <c r="AN168"/>
  <c r="AN170"/>
  <c r="AN172"/>
  <c r="AN174"/>
  <c r="AN176"/>
  <c r="AN178"/>
  <c r="AN180"/>
  <c r="AN182"/>
  <c r="AN184"/>
  <c r="AN186"/>
  <c r="AN188"/>
  <c r="AN190"/>
  <c r="AN192"/>
  <c r="AN194"/>
  <c r="AN196"/>
  <c r="AN198"/>
  <c r="AN200"/>
  <c r="AN202"/>
  <c r="AN204"/>
  <c r="AN206"/>
  <c r="AN208"/>
  <c r="AN210"/>
  <c r="AN212"/>
  <c r="AN214"/>
  <c r="AN216"/>
  <c r="AN218"/>
  <c r="AN220"/>
  <c r="AN222"/>
  <c r="AN224"/>
  <c r="AN226"/>
  <c r="AN228"/>
  <c r="AN230"/>
  <c r="AN232"/>
  <c r="AN234"/>
  <c r="AN236"/>
  <c r="AN238"/>
  <c r="AN240"/>
  <c r="AN242"/>
  <c r="AN244"/>
  <c r="AN246"/>
  <c r="AN248"/>
  <c r="AN250"/>
  <c r="AN252"/>
  <c r="AN254"/>
  <c r="AN256"/>
  <c r="AN258"/>
  <c r="AN260"/>
  <c r="AN262"/>
  <c r="AN264"/>
  <c r="AN266"/>
  <c r="AN268"/>
  <c r="AN270"/>
  <c r="AN272"/>
  <c r="AN274"/>
  <c r="AN276"/>
  <c r="AN278"/>
  <c r="AN280"/>
  <c r="AN282"/>
  <c r="AN284"/>
  <c r="AN286"/>
  <c r="AN288"/>
  <c r="AN290"/>
  <c r="AN292"/>
  <c r="AN294"/>
  <c r="AN296"/>
  <c r="AN298"/>
  <c r="AN300"/>
  <c r="AN302"/>
  <c r="AN304"/>
  <c r="AN306"/>
  <c r="AN308"/>
  <c r="AN310"/>
  <c r="AN312"/>
  <c r="AN314"/>
  <c r="AN316"/>
  <c r="AN318"/>
  <c r="AN320"/>
  <c r="AN322"/>
  <c r="AN324"/>
  <c r="AN326"/>
  <c r="AN328"/>
  <c r="AN330"/>
  <c r="AN332"/>
  <c r="AN334"/>
  <c r="AN336"/>
  <c r="AN338"/>
  <c r="AN340"/>
  <c r="AN342"/>
  <c r="AN344"/>
  <c r="AN346"/>
  <c r="AN348"/>
  <c r="AN350"/>
  <c r="AN352"/>
  <c r="AN354"/>
  <c r="AN356"/>
  <c r="AN360"/>
  <c r="AN364"/>
  <c r="AN368"/>
  <c r="AN372"/>
  <c r="AN376"/>
  <c r="AN380"/>
  <c r="AN384"/>
  <c r="AN388"/>
  <c r="AN392"/>
  <c r="AN396"/>
  <c r="AN400"/>
  <c r="AN404"/>
  <c r="AN408"/>
  <c r="AN412"/>
  <c r="AN416"/>
  <c r="AN420"/>
  <c r="AN424"/>
  <c r="AN428"/>
  <c r="AN432"/>
  <c r="AN436"/>
  <c r="AN440"/>
  <c r="AN444"/>
  <c r="AN448"/>
  <c r="AN452"/>
  <c r="AN456"/>
  <c r="AN460"/>
  <c r="AN464"/>
  <c r="AN468"/>
  <c r="AN472"/>
  <c r="AN476"/>
  <c r="AN480"/>
  <c r="AN484"/>
  <c r="AN488"/>
  <c r="AN492"/>
  <c r="AN496"/>
  <c r="AN500"/>
  <c r="AN504"/>
  <c r="AN508"/>
  <c r="AN512"/>
  <c r="AN515"/>
  <c r="AN517"/>
  <c r="AN519"/>
  <c r="AN521"/>
  <c r="AN523"/>
  <c r="AN525"/>
  <c r="AN527"/>
  <c r="AN529"/>
  <c r="AN531"/>
  <c r="AN533"/>
  <c r="AN535"/>
  <c r="AN537"/>
  <c r="AN539"/>
  <c r="AN541"/>
  <c r="AN543"/>
  <c r="AN545"/>
  <c r="AN547"/>
  <c r="AN549"/>
  <c r="AN551"/>
  <c r="AN553"/>
  <c r="AN555"/>
  <c r="AN557"/>
  <c r="AN559"/>
  <c r="AN561"/>
  <c r="AN563"/>
  <c r="AN565"/>
  <c r="AN567"/>
  <c r="AN569"/>
  <c r="AN571"/>
  <c r="AN573"/>
  <c r="AN575"/>
  <c r="AN577"/>
  <c r="AN579"/>
  <c r="AN581"/>
  <c r="AN583"/>
  <c r="AN585"/>
  <c r="AN587"/>
  <c r="AN589"/>
  <c r="AN591"/>
  <c r="AN593"/>
  <c r="AN595"/>
  <c r="AN597"/>
  <c r="AN599"/>
  <c r="AN601"/>
  <c r="AN603"/>
  <c r="AN605"/>
  <c r="AN607"/>
  <c r="AN609"/>
  <c r="AN611"/>
  <c r="AN613"/>
  <c r="AN615"/>
  <c r="AN617"/>
  <c r="AN619"/>
  <c r="AN621"/>
  <c r="AN623"/>
  <c r="AN625"/>
  <c r="AN627"/>
  <c r="AN629"/>
  <c r="AN631"/>
  <c r="AN633"/>
  <c r="AN635"/>
  <c r="AN637"/>
  <c r="AN639"/>
  <c r="AN641"/>
  <c r="AN643"/>
  <c r="AN645"/>
  <c r="AN647"/>
  <c r="AN649"/>
  <c r="AN651"/>
  <c r="AN653"/>
  <c r="AN655"/>
  <c r="AN657"/>
  <c r="AN659"/>
  <c r="AN661"/>
  <c r="AN663"/>
  <c r="AN665"/>
  <c r="AN667"/>
  <c r="AN669"/>
  <c r="AN671"/>
  <c r="AN673"/>
  <c r="AN675"/>
  <c r="AN677"/>
  <c r="AN679"/>
  <c r="AN681"/>
  <c r="AN683"/>
  <c r="AN685"/>
  <c r="AN687"/>
  <c r="AN689"/>
  <c r="AN691"/>
  <c r="AN693"/>
  <c r="AN695"/>
  <c r="AN697"/>
  <c r="AN699"/>
  <c r="AN701"/>
  <c r="AN703"/>
  <c r="AN705"/>
  <c r="AN707"/>
  <c r="AN709"/>
  <c r="AN711"/>
  <c r="AN713"/>
  <c r="AN715"/>
  <c r="AN717"/>
  <c r="AN719"/>
  <c r="AN721"/>
  <c r="AN723"/>
  <c r="AN725"/>
  <c r="AN727"/>
  <c r="AN729"/>
  <c r="AN731"/>
  <c r="AN733"/>
  <c r="AN735"/>
  <c r="AN737"/>
  <c r="AN739"/>
  <c r="AN741"/>
  <c r="AN743"/>
  <c r="AN745"/>
  <c r="AN747"/>
  <c r="AN749"/>
  <c r="AN751"/>
  <c r="AN753"/>
  <c r="AN755"/>
  <c r="AN757"/>
  <c r="AN759"/>
  <c r="AN761"/>
  <c r="AN763"/>
  <c r="AN765"/>
  <c r="AN767"/>
  <c r="AN769"/>
  <c r="AN771"/>
  <c r="AN773"/>
  <c r="AN775"/>
  <c r="AN777"/>
  <c r="AN779"/>
  <c r="AN781"/>
  <c r="AN783"/>
  <c r="AN785"/>
  <c r="AN787"/>
  <c r="AN789"/>
  <c r="AN791"/>
  <c r="AN793"/>
  <c r="AN795"/>
  <c r="AN797"/>
  <c r="AN799"/>
  <c r="AN801"/>
  <c r="AN803"/>
  <c r="AN805"/>
  <c r="AN807"/>
  <c r="AN809"/>
  <c r="AN811"/>
  <c r="AN813"/>
  <c r="AN815"/>
  <c r="AN817"/>
  <c r="AN819"/>
  <c r="AN821"/>
  <c r="AN823"/>
  <c r="AN825"/>
  <c r="AN827"/>
  <c r="AN829"/>
  <c r="AN831"/>
  <c r="AN833"/>
  <c r="AN835"/>
  <c r="AN837"/>
  <c r="AN839"/>
  <c r="AN841"/>
  <c r="AN843"/>
  <c r="AN845"/>
  <c r="AN847"/>
  <c r="AN849"/>
  <c r="AN851"/>
  <c r="AN853"/>
  <c r="AN855"/>
  <c r="AN857"/>
  <c r="AN859"/>
  <c r="AN861"/>
  <c r="AN863"/>
  <c r="AN865"/>
  <c r="AN867"/>
  <c r="AN869"/>
  <c r="AN871"/>
  <c r="AN873"/>
  <c r="AN875"/>
  <c r="AN877"/>
  <c r="AN879"/>
  <c r="AN881"/>
  <c r="AN883"/>
  <c r="AN885"/>
  <c r="AN887"/>
  <c r="AN889"/>
  <c r="AN891"/>
  <c r="AN893"/>
  <c r="AN895"/>
  <c r="AN897"/>
  <c r="AN899"/>
  <c r="AN901"/>
  <c r="AN903"/>
  <c r="AN905"/>
  <c r="AN907"/>
  <c r="AN909"/>
  <c r="AN911"/>
  <c r="AN913"/>
  <c r="AN915"/>
  <c r="AN917"/>
  <c r="AN919"/>
  <c r="AN921"/>
  <c r="AN923"/>
  <c r="AN925"/>
  <c r="AN927"/>
  <c r="AN929"/>
  <c r="AN931"/>
  <c r="AN358"/>
  <c r="AN362"/>
  <c r="AN366"/>
  <c r="AN370"/>
  <c r="AN374"/>
  <c r="AN378"/>
  <c r="AN382"/>
  <c r="AN386"/>
  <c r="AN390"/>
  <c r="AN394"/>
  <c r="AN398"/>
  <c r="AN402"/>
  <c r="AN406"/>
  <c r="AN410"/>
  <c r="AN414"/>
  <c r="AN418"/>
  <c r="AN422"/>
  <c r="AN426"/>
  <c r="AN430"/>
  <c r="AN434"/>
  <c r="AN438"/>
  <c r="AN442"/>
  <c r="AN446"/>
  <c r="AN450"/>
  <c r="AN454"/>
  <c r="AN458"/>
  <c r="AN462"/>
  <c r="AN466"/>
  <c r="AN470"/>
  <c r="AN474"/>
  <c r="AN478"/>
  <c r="AN482"/>
  <c r="AN486"/>
  <c r="AN490"/>
  <c r="AN494"/>
  <c r="AN498"/>
  <c r="AN502"/>
  <c r="AN506"/>
  <c r="AN510"/>
  <c r="AN514"/>
  <c r="AN516"/>
  <c r="AN518"/>
  <c r="AN520"/>
  <c r="AN522"/>
  <c r="AN524"/>
  <c r="AN526"/>
  <c r="AN528"/>
  <c r="AN530"/>
  <c r="AN532"/>
  <c r="AN534"/>
  <c r="AN536"/>
  <c r="AN538"/>
  <c r="AN540"/>
  <c r="AN542"/>
  <c r="AN544"/>
  <c r="AN546"/>
  <c r="AN548"/>
  <c r="AN550"/>
  <c r="AN552"/>
  <c r="AN554"/>
  <c r="AN556"/>
  <c r="AN558"/>
  <c r="AN560"/>
  <c r="AN562"/>
  <c r="AN564"/>
  <c r="AN566"/>
  <c r="AN568"/>
  <c r="AN570"/>
  <c r="AN572"/>
  <c r="AN574"/>
  <c r="AN576"/>
  <c r="AN578"/>
  <c r="AN580"/>
  <c r="AN582"/>
  <c r="AN584"/>
  <c r="AN586"/>
  <c r="AN588"/>
  <c r="AN590"/>
  <c r="AN592"/>
  <c r="AN594"/>
  <c r="AN596"/>
  <c r="AN598"/>
  <c r="AN600"/>
  <c r="AN602"/>
  <c r="AN604"/>
  <c r="AN606"/>
  <c r="AN608"/>
  <c r="AN610"/>
  <c r="AN612"/>
  <c r="AN614"/>
  <c r="AN616"/>
  <c r="AN618"/>
  <c r="AN620"/>
  <c r="AN622"/>
  <c r="AN624"/>
  <c r="AN626"/>
  <c r="AN628"/>
  <c r="AN630"/>
  <c r="AN632"/>
  <c r="AN634"/>
  <c r="AN636"/>
  <c r="AN638"/>
  <c r="AN640"/>
  <c r="AN642"/>
  <c r="AN644"/>
  <c r="AN646"/>
  <c r="AN648"/>
  <c r="AN650"/>
  <c r="AN652"/>
  <c r="AN654"/>
  <c r="AN656"/>
  <c r="AN658"/>
  <c r="AN660"/>
  <c r="AN662"/>
  <c r="AN664"/>
  <c r="AN666"/>
  <c r="AN668"/>
  <c r="AN670"/>
  <c r="AN672"/>
  <c r="AN674"/>
  <c r="AN676"/>
  <c r="AN678"/>
  <c r="AN680"/>
  <c r="AN682"/>
  <c r="AN684"/>
  <c r="AN686"/>
  <c r="AN688"/>
  <c r="AN690"/>
  <c r="AN692"/>
  <c r="AN694"/>
  <c r="AN696"/>
  <c r="AN698"/>
  <c r="AN700"/>
  <c r="AN702"/>
  <c r="AN704"/>
  <c r="AN706"/>
  <c r="AN708"/>
  <c r="AN710"/>
  <c r="AN712"/>
  <c r="AN714"/>
  <c r="AN716"/>
  <c r="AN718"/>
  <c r="AN720"/>
  <c r="AN722"/>
  <c r="AN724"/>
  <c r="AN726"/>
  <c r="AN728"/>
  <c r="AN730"/>
  <c r="AN732"/>
  <c r="AN734"/>
  <c r="AN736"/>
  <c r="AN738"/>
  <c r="AN740"/>
  <c r="AN742"/>
  <c r="AN744"/>
  <c r="AN746"/>
  <c r="AN748"/>
  <c r="AN750"/>
  <c r="AN752"/>
  <c r="AN754"/>
  <c r="AN756"/>
  <c r="AN758"/>
  <c r="AN760"/>
  <c r="AN762"/>
  <c r="AN764"/>
  <c r="AN766"/>
  <c r="AN768"/>
  <c r="AN770"/>
  <c r="AN772"/>
  <c r="AN774"/>
  <c r="AN776"/>
  <c r="AN778"/>
  <c r="AN780"/>
  <c r="AN782"/>
  <c r="AN784"/>
  <c r="AN786"/>
  <c r="AN788"/>
  <c r="AN790"/>
  <c r="AN792"/>
  <c r="AN794"/>
  <c r="AN796"/>
  <c r="AN798"/>
  <c r="AN800"/>
  <c r="AN802"/>
  <c r="AN804"/>
  <c r="AN806"/>
  <c r="AN808"/>
  <c r="AN810"/>
  <c r="AN812"/>
  <c r="AN814"/>
  <c r="AN816"/>
  <c r="AN818"/>
  <c r="AN820"/>
  <c r="AN822"/>
  <c r="AN824"/>
  <c r="AN826"/>
  <c r="AN828"/>
  <c r="AN830"/>
  <c r="AN832"/>
  <c r="AN834"/>
  <c r="AN836"/>
  <c r="AN838"/>
  <c r="AN840"/>
  <c r="AN842"/>
  <c r="AN844"/>
  <c r="AN846"/>
  <c r="AN848"/>
  <c r="AN850"/>
  <c r="AN852"/>
  <c r="AN854"/>
  <c r="AN856"/>
  <c r="AN858"/>
  <c r="AN860"/>
  <c r="AN862"/>
  <c r="AN864"/>
  <c r="AN866"/>
  <c r="AN868"/>
  <c r="AN870"/>
  <c r="AN872"/>
  <c r="AN874"/>
  <c r="AN876"/>
  <c r="AN878"/>
  <c r="AN880"/>
  <c r="AN882"/>
  <c r="AN884"/>
  <c r="AN886"/>
  <c r="AN888"/>
  <c r="AN890"/>
  <c r="AN892"/>
  <c r="AN894"/>
  <c r="AN896"/>
  <c r="AN898"/>
  <c r="AN900"/>
  <c r="AN902"/>
  <c r="AN904"/>
  <c r="AN906"/>
  <c r="AN908"/>
  <c r="AN910"/>
  <c r="AN912"/>
  <c r="AN914"/>
  <c r="AN916"/>
  <c r="AN918"/>
  <c r="AN920"/>
  <c r="AN922"/>
  <c r="AN924"/>
  <c r="AN926"/>
  <c r="AN928"/>
  <c r="AN930"/>
  <c r="AN932"/>
  <c r="AN934"/>
  <c r="AN936"/>
  <c r="AN938"/>
  <c r="AN940"/>
  <c r="AN942"/>
  <c r="AN944"/>
  <c r="AN946"/>
  <c r="AN935"/>
  <c r="AN939"/>
  <c r="AN943"/>
  <c r="AN947"/>
  <c r="AN949"/>
  <c r="AN951"/>
  <c r="AN953"/>
  <c r="AN955"/>
  <c r="AN957"/>
  <c r="AN959"/>
  <c r="AN961"/>
  <c r="AN963"/>
  <c r="AN965"/>
  <c r="AN967"/>
  <c r="AN969"/>
  <c r="AN971"/>
  <c r="AN973"/>
  <c r="AN975"/>
  <c r="AN977"/>
  <c r="AN979"/>
  <c r="AN981"/>
  <c r="AN983"/>
  <c r="AN985"/>
  <c r="AN987"/>
  <c r="AN989"/>
  <c r="AN991"/>
  <c r="AN993"/>
  <c r="AN995"/>
  <c r="AN997"/>
  <c r="AN999"/>
  <c r="AN1001"/>
  <c r="AN1003"/>
  <c r="AN1005"/>
  <c r="AN1007"/>
  <c r="AN1009"/>
  <c r="AN1011"/>
  <c r="AN1013"/>
  <c r="AN1015"/>
  <c r="AN1017"/>
  <c r="AN1019"/>
  <c r="AN1021"/>
  <c r="AN1023"/>
  <c r="AN1025"/>
  <c r="AN1027"/>
  <c r="AN1029"/>
  <c r="AN1031"/>
  <c r="AN1033"/>
  <c r="AN1035"/>
  <c r="AN1037"/>
  <c r="AN1039"/>
  <c r="AN1041"/>
  <c r="AN1043"/>
  <c r="AN1045"/>
  <c r="AN1047"/>
  <c r="AN1049"/>
  <c r="AN1051"/>
  <c r="AN1053"/>
  <c r="AN1055"/>
  <c r="AN1057"/>
  <c r="AN1059"/>
  <c r="AN1061"/>
  <c r="AN1063"/>
  <c r="AN1065"/>
  <c r="AN1067"/>
  <c r="AN1069"/>
  <c r="AN1071"/>
  <c r="AN1073"/>
  <c r="AN1075"/>
  <c r="AN1077"/>
  <c r="AN1079"/>
  <c r="AN1081"/>
  <c r="AN1083"/>
  <c r="AN1085"/>
  <c r="AN1087"/>
  <c r="AN1089"/>
  <c r="AN1091"/>
  <c r="AN1093"/>
  <c r="AN1095"/>
  <c r="AN1097"/>
  <c r="AN1099"/>
  <c r="AN1101"/>
  <c r="AN1103"/>
  <c r="AN1105"/>
  <c r="AN1107"/>
  <c r="AN1109"/>
  <c r="AN1111"/>
  <c r="AN1113"/>
  <c r="AN1115"/>
  <c r="AN1117"/>
  <c r="AN1119"/>
  <c r="AN1121"/>
  <c r="AN1123"/>
  <c r="AN1125"/>
  <c r="AN1127"/>
  <c r="AN1129"/>
  <c r="AN1131"/>
  <c r="AN1133"/>
  <c r="AN1135"/>
  <c r="AN1137"/>
  <c r="AN1139"/>
  <c r="AN1141"/>
  <c r="AN1143"/>
  <c r="AN1145"/>
  <c r="AN1147"/>
  <c r="AN1149"/>
  <c r="AN1151"/>
  <c r="AN1153"/>
  <c r="AN1155"/>
  <c r="AN1157"/>
  <c r="AN1159"/>
  <c r="AN1161"/>
  <c r="AN1163"/>
  <c r="AN1165"/>
  <c r="AN1167"/>
  <c r="AN1169"/>
  <c r="AN1171"/>
  <c r="AN1173"/>
  <c r="AN1175"/>
  <c r="AN1177"/>
  <c r="AN1179"/>
  <c r="AN1181"/>
  <c r="AN1183"/>
  <c r="AN1185"/>
  <c r="AN1187"/>
  <c r="AN1189"/>
  <c r="AN1191"/>
  <c r="AN1193"/>
  <c r="AN1195"/>
  <c r="AN1197"/>
  <c r="AN1199"/>
  <c r="AN1201"/>
  <c r="AN1203"/>
  <c r="AN1205"/>
  <c r="AN1207"/>
  <c r="AN1209"/>
  <c r="AN1211"/>
  <c r="AN1213"/>
  <c r="AN1215"/>
  <c r="AN1217"/>
  <c r="AN1219"/>
  <c r="AN1221"/>
  <c r="AN1223"/>
  <c r="AN1225"/>
  <c r="AN1227"/>
  <c r="AN1229"/>
  <c r="AN1231"/>
  <c r="AN1233"/>
  <c r="AN1235"/>
  <c r="AN1237"/>
  <c r="AN1239"/>
  <c r="AN1241"/>
  <c r="AN1243"/>
  <c r="AN1245"/>
  <c r="AN1247"/>
  <c r="AN1249"/>
  <c r="AN1251"/>
  <c r="AN1253"/>
  <c r="AN1255"/>
  <c r="AN1257"/>
  <c r="AN1259"/>
  <c r="AN1261"/>
  <c r="AN1263"/>
  <c r="AN1265"/>
  <c r="AN1267"/>
  <c r="AN1269"/>
  <c r="AN1271"/>
  <c r="AN1273"/>
  <c r="AN1275"/>
  <c r="AN1277"/>
  <c r="AN1279"/>
  <c r="AN1281"/>
  <c r="AN1283"/>
  <c r="AN1285"/>
  <c r="AN1287"/>
  <c r="AN1289"/>
  <c r="AN1291"/>
  <c r="AN1293"/>
  <c r="AN1295"/>
  <c r="AN1297"/>
  <c r="AN1299"/>
  <c r="AN1301"/>
  <c r="AN1303"/>
  <c r="AN1305"/>
  <c r="AN1307"/>
  <c r="AN1309"/>
  <c r="AN1311"/>
  <c r="AN1313"/>
  <c r="AN1315"/>
  <c r="AN1317"/>
  <c r="AN1319"/>
  <c r="AN1321"/>
  <c r="AN1323"/>
  <c r="AN1325"/>
  <c r="AN1327"/>
  <c r="AN1329"/>
  <c r="AN1331"/>
  <c r="AN1333"/>
  <c r="AN1335"/>
  <c r="AN1337"/>
  <c r="AN1339"/>
  <c r="AN1341"/>
  <c r="AN1343"/>
  <c r="AN1345"/>
  <c r="AN1347"/>
  <c r="AN1349"/>
  <c r="AN1351"/>
  <c r="AN1353"/>
  <c r="AN1355"/>
  <c r="AN1357"/>
  <c r="AN1359"/>
  <c r="AN1361"/>
  <c r="AN1363"/>
  <c r="AN1365"/>
  <c r="AN1367"/>
  <c r="AN1369"/>
  <c r="AN1371"/>
  <c r="AN1373"/>
  <c r="AN1375"/>
  <c r="AN1377"/>
  <c r="AN1379"/>
  <c r="AN1381"/>
  <c r="AN1383"/>
  <c r="AN1385"/>
  <c r="AN1387"/>
  <c r="AN1389"/>
  <c r="AN1391"/>
  <c r="AN1393"/>
  <c r="AN1395"/>
  <c r="AN1397"/>
  <c r="AN1399"/>
  <c r="AN1401"/>
  <c r="AN1403"/>
  <c r="AN1405"/>
  <c r="AN1407"/>
  <c r="AN1409"/>
  <c r="AN1411"/>
  <c r="AN1413"/>
  <c r="AN1415"/>
  <c r="AN1417"/>
  <c r="AN1419"/>
  <c r="AN1421"/>
  <c r="AN1423"/>
  <c r="AN1425"/>
  <c r="AN1427"/>
  <c r="AN1429"/>
  <c r="AN1431"/>
  <c r="AN1433"/>
  <c r="AN1435"/>
  <c r="AN1437"/>
  <c r="AN1439"/>
  <c r="AN1441"/>
  <c r="AN1443"/>
  <c r="AN1445"/>
  <c r="AN1447"/>
  <c r="AN1449"/>
  <c r="AN1451"/>
  <c r="AN1453"/>
  <c r="AN1455"/>
  <c r="AN1457"/>
  <c r="AN1459"/>
  <c r="AN1461"/>
  <c r="AN1463"/>
  <c r="AN1465"/>
  <c r="AN1467"/>
  <c r="AN1469"/>
  <c r="AN1471"/>
  <c r="AN1473"/>
  <c r="AN1475"/>
  <c r="AN1477"/>
  <c r="AN1479"/>
  <c r="AN1481"/>
  <c r="AN1483"/>
  <c r="AN1485"/>
  <c r="AN1487"/>
  <c r="AN1489"/>
  <c r="AN1491"/>
  <c r="AN1493"/>
  <c r="AN1495"/>
  <c r="AN1497"/>
  <c r="AN1499"/>
  <c r="AN1501"/>
  <c r="AN1492"/>
  <c r="AN1496"/>
  <c r="AN1500"/>
  <c r="AN933"/>
  <c r="AN937"/>
  <c r="AN941"/>
  <c r="AN945"/>
  <c r="AN948"/>
  <c r="AN950"/>
  <c r="AN952"/>
  <c r="AN954"/>
  <c r="AN956"/>
  <c r="AN958"/>
  <c r="AN960"/>
  <c r="AN962"/>
  <c r="AN964"/>
  <c r="AN966"/>
  <c r="AN968"/>
  <c r="AN970"/>
  <c r="AN972"/>
  <c r="AN974"/>
  <c r="AN976"/>
  <c r="AN978"/>
  <c r="AN980"/>
  <c r="AN982"/>
  <c r="AN984"/>
  <c r="AN986"/>
  <c r="AN988"/>
  <c r="AN990"/>
  <c r="AN992"/>
  <c r="AN994"/>
  <c r="AN996"/>
  <c r="AN998"/>
  <c r="AN1000"/>
  <c r="AN1002"/>
  <c r="AN1004"/>
  <c r="AN1006"/>
  <c r="AN1008"/>
  <c r="AN1010"/>
  <c r="AN1012"/>
  <c r="AN1014"/>
  <c r="AN1016"/>
  <c r="AN1018"/>
  <c r="AN1020"/>
  <c r="AN1022"/>
  <c r="AN1024"/>
  <c r="AN1026"/>
  <c r="AN1028"/>
  <c r="AN1030"/>
  <c r="AN1032"/>
  <c r="AN1034"/>
  <c r="AN1036"/>
  <c r="AN1038"/>
  <c r="AN1040"/>
  <c r="AN1042"/>
  <c r="AN1044"/>
  <c r="AN1046"/>
  <c r="AN1048"/>
  <c r="AN1050"/>
  <c r="AN1052"/>
  <c r="AN1054"/>
  <c r="AN1056"/>
  <c r="AN1058"/>
  <c r="AN1060"/>
  <c r="AN1062"/>
  <c r="AN1064"/>
  <c r="AN1066"/>
  <c r="AN1068"/>
  <c r="AN1070"/>
  <c r="AN1072"/>
  <c r="AN1074"/>
  <c r="AN1076"/>
  <c r="AN1078"/>
  <c r="AN1080"/>
  <c r="AN1082"/>
  <c r="AN1084"/>
  <c r="AN1086"/>
  <c r="AN1088"/>
  <c r="AN1090"/>
  <c r="AN1092"/>
  <c r="AN1094"/>
  <c r="AN1096"/>
  <c r="AN1098"/>
  <c r="AN1100"/>
  <c r="AN1102"/>
  <c r="AN1104"/>
  <c r="AN1106"/>
  <c r="AN1108"/>
  <c r="AN1110"/>
  <c r="AN1112"/>
  <c r="AN1114"/>
  <c r="AN1116"/>
  <c r="AN1118"/>
  <c r="AN1120"/>
  <c r="AN1122"/>
  <c r="AN1124"/>
  <c r="AN1126"/>
  <c r="AN1128"/>
  <c r="AN1130"/>
  <c r="AN1132"/>
  <c r="AN1134"/>
  <c r="AN1136"/>
  <c r="AN1138"/>
  <c r="AN1140"/>
  <c r="AN1142"/>
  <c r="AN1144"/>
  <c r="AN1146"/>
  <c r="AN1148"/>
  <c r="AN1150"/>
  <c r="AN1152"/>
  <c r="AN1154"/>
  <c r="AN1156"/>
  <c r="AN1158"/>
  <c r="AN1160"/>
  <c r="AN1162"/>
  <c r="AN1164"/>
  <c r="AN1166"/>
  <c r="AN1168"/>
  <c r="AN1170"/>
  <c r="AN1172"/>
  <c r="AN1174"/>
  <c r="AN1176"/>
  <c r="AN1178"/>
  <c r="AN1180"/>
  <c r="AN1182"/>
  <c r="AN1184"/>
  <c r="AN1186"/>
  <c r="AN1188"/>
  <c r="AN1190"/>
  <c r="AN1192"/>
  <c r="AN1194"/>
  <c r="AN1196"/>
  <c r="AN1198"/>
  <c r="AN1200"/>
  <c r="AN1202"/>
  <c r="AN1204"/>
  <c r="AN1206"/>
  <c r="AN1208"/>
  <c r="AN1210"/>
  <c r="AN1212"/>
  <c r="AN1214"/>
  <c r="AN1216"/>
  <c r="AN1218"/>
  <c r="AN1220"/>
  <c r="AN1222"/>
  <c r="AN1224"/>
  <c r="AN1226"/>
  <c r="AN1228"/>
  <c r="AN1230"/>
  <c r="AN1232"/>
  <c r="AN1234"/>
  <c r="AN1236"/>
  <c r="AN1238"/>
  <c r="AN1240"/>
  <c r="AN1242"/>
  <c r="AN1244"/>
  <c r="AN1246"/>
  <c r="AN1248"/>
  <c r="AN1250"/>
  <c r="AN1252"/>
  <c r="AN1254"/>
  <c r="AN1256"/>
  <c r="AN1258"/>
  <c r="AN1260"/>
  <c r="AN1262"/>
  <c r="AN1264"/>
  <c r="AN1266"/>
  <c r="AN1268"/>
  <c r="AN1270"/>
  <c r="AN1272"/>
  <c r="AN1274"/>
  <c r="AN1276"/>
  <c r="AN1278"/>
  <c r="AN1280"/>
  <c r="AN1282"/>
  <c r="AN1284"/>
  <c r="AN1286"/>
  <c r="AN1288"/>
  <c r="AN1290"/>
  <c r="AN1292"/>
  <c r="AN1294"/>
  <c r="AN1296"/>
  <c r="AN1298"/>
  <c r="AN1300"/>
  <c r="AN1302"/>
  <c r="AN1304"/>
  <c r="AN1306"/>
  <c r="AN1308"/>
  <c r="AN1310"/>
  <c r="AN1312"/>
  <c r="AN1314"/>
  <c r="AN1316"/>
  <c r="AN1318"/>
  <c r="AN1320"/>
  <c r="AN1322"/>
  <c r="AN1324"/>
  <c r="AN1326"/>
  <c r="AN1328"/>
  <c r="AN1330"/>
  <c r="AN1332"/>
  <c r="AN1334"/>
  <c r="AN1336"/>
  <c r="AN1338"/>
  <c r="AN1340"/>
  <c r="AN1342"/>
  <c r="AN1344"/>
  <c r="AN1346"/>
  <c r="AN1348"/>
  <c r="AN1350"/>
  <c r="AN1352"/>
  <c r="AN1354"/>
  <c r="AN1356"/>
  <c r="AN1358"/>
  <c r="AN1360"/>
  <c r="AN1362"/>
  <c r="AN1364"/>
  <c r="AN1366"/>
  <c r="AN1368"/>
  <c r="AN1370"/>
  <c r="AN1372"/>
  <c r="AN1374"/>
  <c r="AN1376"/>
  <c r="AN1378"/>
  <c r="AN1380"/>
  <c r="AN1382"/>
  <c r="AN1384"/>
  <c r="AN1386"/>
  <c r="AN1388"/>
  <c r="AN1390"/>
  <c r="AN1392"/>
  <c r="AN1394"/>
  <c r="AN1396"/>
  <c r="AN1398"/>
  <c r="AN1400"/>
  <c r="AN1402"/>
  <c r="AN1404"/>
  <c r="AN1406"/>
  <c r="AN1408"/>
  <c r="AN1410"/>
  <c r="AN1412"/>
  <c r="AN1414"/>
  <c r="AN1416"/>
  <c r="AN1418"/>
  <c r="AN1420"/>
  <c r="AN1422"/>
  <c r="AN1424"/>
  <c r="AN1426"/>
  <c r="AN1428"/>
  <c r="AN1430"/>
  <c r="AN1432"/>
  <c r="AN1434"/>
  <c r="AN1436"/>
  <c r="AN1438"/>
  <c r="AN1440"/>
  <c r="AN1442"/>
  <c r="AN1444"/>
  <c r="AN1446"/>
  <c r="AN1448"/>
  <c r="AN1450"/>
  <c r="AN1452"/>
  <c r="AN1454"/>
  <c r="AN1456"/>
  <c r="AN1458"/>
  <c r="AN1460"/>
  <c r="AN1462"/>
  <c r="AN1464"/>
  <c r="AN1466"/>
  <c r="AN1468"/>
  <c r="AN1470"/>
  <c r="AN1472"/>
  <c r="AN1474"/>
  <c r="AN1476"/>
  <c r="AN1478"/>
  <c r="AN1480"/>
  <c r="AN1482"/>
  <c r="AN1484"/>
  <c r="AN1486"/>
  <c r="AN1488"/>
  <c r="AN1490"/>
  <c r="AN1494"/>
  <c r="AN1498"/>
  <c r="AN1502"/>
  <c r="AM3"/>
  <c r="AM5"/>
  <c r="AM7"/>
  <c r="AM9"/>
  <c r="AM11"/>
  <c r="AM13"/>
  <c r="AM15"/>
  <c r="AM17"/>
  <c r="AM19"/>
  <c r="AM21"/>
  <c r="AM23"/>
  <c r="AM25"/>
  <c r="AM27"/>
  <c r="AM29"/>
  <c r="AM31"/>
  <c r="AM33"/>
  <c r="AM35"/>
  <c r="AM37"/>
  <c r="AM39"/>
  <c r="AM41"/>
  <c r="AM43"/>
  <c r="AM45"/>
  <c r="AM47"/>
  <c r="AM49"/>
  <c r="AM51"/>
  <c r="AM53"/>
  <c r="AM55"/>
  <c r="AM57"/>
  <c r="AM59"/>
  <c r="AM61"/>
  <c r="AM63"/>
  <c r="AM65"/>
  <c r="AM67"/>
  <c r="AM69"/>
  <c r="AM71"/>
  <c r="AM73"/>
  <c r="AM75"/>
  <c r="AM77"/>
  <c r="AM79"/>
  <c r="AM81"/>
  <c r="AM83"/>
  <c r="AM85"/>
  <c r="AM87"/>
  <c r="AM89"/>
  <c r="AM91"/>
  <c r="AM93"/>
  <c r="AM95"/>
  <c r="AM97"/>
  <c r="AM99"/>
  <c r="AM101"/>
  <c r="AM103"/>
  <c r="AM105"/>
  <c r="AM107"/>
  <c r="AM109"/>
  <c r="AM111"/>
  <c r="AM113"/>
  <c r="AM115"/>
  <c r="AM117"/>
  <c r="AM119"/>
  <c r="AM121"/>
  <c r="AM123"/>
  <c r="AM125"/>
  <c r="AM127"/>
  <c r="AM129"/>
  <c r="AM131"/>
  <c r="AM133"/>
  <c r="AM135"/>
  <c r="AM137"/>
  <c r="AM139"/>
  <c r="AM141"/>
  <c r="AM143"/>
  <c r="AM145"/>
  <c r="AM147"/>
  <c r="AM149"/>
  <c r="AM151"/>
  <c r="AM153"/>
  <c r="AM155"/>
  <c r="AM157"/>
  <c r="AM159"/>
  <c r="AM161"/>
  <c r="AM163"/>
  <c r="AM165"/>
  <c r="AM167"/>
  <c r="AM169"/>
  <c r="AM171"/>
  <c r="AM173"/>
  <c r="AM175"/>
  <c r="AM177"/>
  <c r="AM179"/>
  <c r="AM181"/>
  <c r="AM183"/>
  <c r="AM185"/>
  <c r="AM187"/>
  <c r="AM189"/>
  <c r="AM191"/>
  <c r="AM193"/>
  <c r="AM195"/>
  <c r="AM197"/>
  <c r="AM199"/>
  <c r="AM201"/>
  <c r="AM203"/>
  <c r="AM205"/>
  <c r="AM207"/>
  <c r="AM209"/>
  <c r="AM211"/>
  <c r="AM213"/>
  <c r="AM215"/>
  <c r="AM217"/>
  <c r="AM219"/>
  <c r="AM221"/>
  <c r="AM223"/>
  <c r="AM225"/>
  <c r="AM227"/>
  <c r="AM229"/>
  <c r="AM231"/>
  <c r="AM233"/>
  <c r="AM235"/>
  <c r="AM237"/>
  <c r="AM239"/>
  <c r="AM241"/>
  <c r="AM243"/>
  <c r="AM245"/>
  <c r="AM247"/>
  <c r="AM249"/>
  <c r="AM251"/>
  <c r="AM253"/>
  <c r="AM255"/>
  <c r="AM257"/>
  <c r="AM259"/>
  <c r="AM261"/>
  <c r="AM263"/>
  <c r="AM265"/>
  <c r="AM267"/>
  <c r="AM269"/>
  <c r="AM271"/>
  <c r="AM273"/>
  <c r="AM275"/>
  <c r="AM277"/>
  <c r="AM279"/>
  <c r="AM281"/>
  <c r="AM283"/>
  <c r="AM285"/>
  <c r="AM287"/>
  <c r="AM289"/>
  <c r="AM291"/>
  <c r="AM293"/>
  <c r="AM295"/>
  <c r="AM297"/>
  <c r="AM299"/>
  <c r="AM301"/>
  <c r="AM303"/>
  <c r="AM305"/>
  <c r="AM307"/>
  <c r="AM309"/>
  <c r="AM311"/>
  <c r="AM313"/>
  <c r="AM315"/>
  <c r="AM317"/>
  <c r="AM319"/>
  <c r="AM321"/>
  <c r="AM323"/>
  <c r="AM325"/>
  <c r="AM327"/>
  <c r="AM329"/>
  <c r="AM331"/>
  <c r="AM333"/>
  <c r="AM335"/>
  <c r="AM337"/>
  <c r="AM339"/>
  <c r="AM341"/>
  <c r="AM343"/>
  <c r="AM345"/>
  <c r="AM347"/>
  <c r="AM349"/>
  <c r="AM351"/>
  <c r="AM353"/>
  <c r="AM355"/>
  <c r="AM357"/>
  <c r="AM359"/>
  <c r="AM361"/>
  <c r="AM363"/>
  <c r="AM365"/>
  <c r="AM367"/>
  <c r="AM369"/>
  <c r="AM371"/>
  <c r="AM373"/>
  <c r="AM375"/>
  <c r="AM377"/>
  <c r="AM379"/>
  <c r="AM381"/>
  <c r="AM383"/>
  <c r="AM385"/>
  <c r="AM387"/>
  <c r="AM389"/>
  <c r="AM391"/>
  <c r="AM393"/>
  <c r="AM395"/>
  <c r="AM397"/>
  <c r="AM399"/>
  <c r="AM401"/>
  <c r="AM403"/>
  <c r="AM405"/>
  <c r="AM407"/>
  <c r="AM409"/>
  <c r="AM411"/>
  <c r="AM413"/>
  <c r="AM415"/>
  <c r="AM417"/>
  <c r="AM419"/>
  <c r="AM421"/>
  <c r="AM423"/>
  <c r="AM425"/>
  <c r="AM427"/>
  <c r="AM429"/>
  <c r="AM431"/>
  <c r="AM433"/>
  <c r="AM435"/>
  <c r="AM437"/>
  <c r="AM439"/>
  <c r="AM441"/>
  <c r="AM443"/>
  <c r="AM445"/>
  <c r="AM447"/>
  <c r="AM449"/>
  <c r="AM451"/>
  <c r="AM453"/>
  <c r="AM455"/>
  <c r="AM457"/>
  <c r="AM459"/>
  <c r="AM461"/>
  <c r="AM463"/>
  <c r="AM465"/>
  <c r="AM467"/>
  <c r="AM469"/>
  <c r="AM471"/>
  <c r="AM473"/>
  <c r="AM475"/>
  <c r="AM477"/>
  <c r="AM479"/>
  <c r="AM481"/>
  <c r="AM483"/>
  <c r="AM485"/>
  <c r="AM487"/>
  <c r="AM489"/>
  <c r="AM491"/>
  <c r="AM493"/>
  <c r="AM495"/>
  <c r="AM497"/>
  <c r="AM499"/>
  <c r="AM501"/>
  <c r="AM503"/>
  <c r="AM505"/>
  <c r="AM507"/>
  <c r="AM509"/>
  <c r="AM511"/>
  <c r="AM513"/>
  <c r="AM4"/>
  <c r="AM6"/>
  <c r="AM8"/>
  <c r="AM10"/>
  <c r="AM12"/>
  <c r="AM14"/>
  <c r="AM16"/>
  <c r="AM18"/>
  <c r="AM20"/>
  <c r="AM22"/>
  <c r="AM24"/>
  <c r="AM26"/>
  <c r="AM28"/>
  <c r="AM30"/>
  <c r="AM32"/>
  <c r="AM34"/>
  <c r="AM36"/>
  <c r="AM38"/>
  <c r="AM40"/>
  <c r="AM42"/>
  <c r="AM44"/>
  <c r="AM46"/>
  <c r="AM48"/>
  <c r="AM50"/>
  <c r="AM52"/>
  <c r="AM54"/>
  <c r="AM56"/>
  <c r="AM58"/>
  <c r="AM60"/>
  <c r="AM62"/>
  <c r="AM64"/>
  <c r="AM66"/>
  <c r="AM68"/>
  <c r="AM70"/>
  <c r="AM72"/>
  <c r="AM74"/>
  <c r="AM76"/>
  <c r="AM78"/>
  <c r="AM80"/>
  <c r="AM82"/>
  <c r="AM84"/>
  <c r="AM86"/>
  <c r="AM88"/>
  <c r="AM90"/>
  <c r="AM92"/>
  <c r="AM94"/>
  <c r="AM96"/>
  <c r="AM98"/>
  <c r="AM100"/>
  <c r="AM102"/>
  <c r="AM104"/>
  <c r="AM106"/>
  <c r="AM108"/>
  <c r="AM110"/>
  <c r="AM112"/>
  <c r="AM114"/>
  <c r="AM116"/>
  <c r="AM118"/>
  <c r="AM120"/>
  <c r="AM122"/>
  <c r="AM124"/>
  <c r="AM126"/>
  <c r="AM128"/>
  <c r="AM130"/>
  <c r="AM132"/>
  <c r="AM134"/>
  <c r="AM136"/>
  <c r="AM138"/>
  <c r="AM140"/>
  <c r="AM142"/>
  <c r="AM144"/>
  <c r="AM146"/>
  <c r="AM148"/>
  <c r="AM150"/>
  <c r="AM152"/>
  <c r="AM154"/>
  <c r="AM156"/>
  <c r="AM158"/>
  <c r="AM160"/>
  <c r="AM162"/>
  <c r="AM164"/>
  <c r="AM166"/>
  <c r="AM168"/>
  <c r="AM170"/>
  <c r="AM172"/>
  <c r="AM174"/>
  <c r="AM176"/>
  <c r="AM178"/>
  <c r="AM180"/>
  <c r="AM182"/>
  <c r="AM184"/>
  <c r="AM186"/>
  <c r="AM188"/>
  <c r="AM190"/>
  <c r="AM192"/>
  <c r="AM194"/>
  <c r="AM196"/>
  <c r="AM198"/>
  <c r="AM200"/>
  <c r="AM202"/>
  <c r="AM204"/>
  <c r="AM206"/>
  <c r="AM208"/>
  <c r="AM210"/>
  <c r="AM212"/>
  <c r="AM214"/>
  <c r="AM216"/>
  <c r="AM218"/>
  <c r="AM220"/>
  <c r="AM222"/>
  <c r="AM224"/>
  <c r="AM226"/>
  <c r="AM228"/>
  <c r="AM230"/>
  <c r="AM232"/>
  <c r="AM234"/>
  <c r="AM236"/>
  <c r="AM238"/>
  <c r="AM240"/>
  <c r="AM242"/>
  <c r="AM244"/>
  <c r="AM246"/>
  <c r="AM248"/>
  <c r="AM250"/>
  <c r="AM252"/>
  <c r="AM254"/>
  <c r="AM256"/>
  <c r="AM258"/>
  <c r="AM260"/>
  <c r="AM262"/>
  <c r="AM264"/>
  <c r="AM266"/>
  <c r="AM268"/>
  <c r="AM270"/>
  <c r="AM272"/>
  <c r="AM274"/>
  <c r="AM276"/>
  <c r="AM278"/>
  <c r="AM280"/>
  <c r="AM282"/>
  <c r="AM284"/>
  <c r="AM286"/>
  <c r="AM288"/>
  <c r="AM290"/>
  <c r="AM292"/>
  <c r="AM294"/>
  <c r="AM296"/>
  <c r="AM298"/>
  <c r="AM300"/>
  <c r="AM302"/>
  <c r="AM304"/>
  <c r="AM306"/>
  <c r="AM308"/>
  <c r="AM310"/>
  <c r="AM312"/>
  <c r="AM314"/>
  <c r="AM316"/>
  <c r="AM318"/>
  <c r="AM320"/>
  <c r="AM322"/>
  <c r="AM324"/>
  <c r="AM326"/>
  <c r="AM328"/>
  <c r="AM330"/>
  <c r="AM332"/>
  <c r="AM334"/>
  <c r="AM336"/>
  <c r="AM338"/>
  <c r="AM340"/>
  <c r="AM342"/>
  <c r="AM344"/>
  <c r="AM346"/>
  <c r="AM348"/>
  <c r="AM350"/>
  <c r="AM352"/>
  <c r="AM354"/>
  <c r="AM356"/>
  <c r="AM358"/>
  <c r="AM360"/>
  <c r="AM362"/>
  <c r="AM364"/>
  <c r="AM366"/>
  <c r="AM370"/>
  <c r="AM374"/>
  <c r="AM378"/>
  <c r="AM382"/>
  <c r="AM386"/>
  <c r="AM390"/>
  <c r="AM394"/>
  <c r="AM398"/>
  <c r="AM402"/>
  <c r="AM406"/>
  <c r="AM410"/>
  <c r="AM414"/>
  <c r="AM418"/>
  <c r="AM422"/>
  <c r="AM426"/>
  <c r="AM430"/>
  <c r="AM434"/>
  <c r="AM438"/>
  <c r="AM442"/>
  <c r="AM446"/>
  <c r="AM450"/>
  <c r="AM454"/>
  <c r="AM458"/>
  <c r="AM462"/>
  <c r="AM466"/>
  <c r="AM470"/>
  <c r="AM474"/>
  <c r="AM478"/>
  <c r="AM482"/>
  <c r="AM486"/>
  <c r="AM490"/>
  <c r="AM494"/>
  <c r="AM498"/>
  <c r="AM502"/>
  <c r="AM506"/>
  <c r="AM510"/>
  <c r="AM514"/>
  <c r="AM516"/>
  <c r="AM518"/>
  <c r="AM520"/>
  <c r="AM522"/>
  <c r="AM524"/>
  <c r="AM526"/>
  <c r="AM528"/>
  <c r="AM530"/>
  <c r="AM532"/>
  <c r="AM534"/>
  <c r="AM536"/>
  <c r="AM538"/>
  <c r="AM540"/>
  <c r="AM542"/>
  <c r="AM544"/>
  <c r="AM546"/>
  <c r="AM548"/>
  <c r="AM550"/>
  <c r="AM552"/>
  <c r="AM554"/>
  <c r="AM556"/>
  <c r="AM558"/>
  <c r="AM560"/>
  <c r="AM562"/>
  <c r="AM564"/>
  <c r="AM566"/>
  <c r="AM568"/>
  <c r="AM570"/>
  <c r="AM572"/>
  <c r="AM574"/>
  <c r="AM576"/>
  <c r="AM578"/>
  <c r="AM580"/>
  <c r="AM582"/>
  <c r="AM584"/>
  <c r="AM586"/>
  <c r="AM588"/>
  <c r="AM590"/>
  <c r="AM592"/>
  <c r="AM594"/>
  <c r="AM596"/>
  <c r="AM598"/>
  <c r="AM600"/>
  <c r="AM602"/>
  <c r="AM604"/>
  <c r="AM606"/>
  <c r="AM608"/>
  <c r="AM610"/>
  <c r="AM612"/>
  <c r="AM614"/>
  <c r="AM616"/>
  <c r="AM618"/>
  <c r="AM620"/>
  <c r="AM622"/>
  <c r="AM624"/>
  <c r="AM626"/>
  <c r="AM628"/>
  <c r="AM630"/>
  <c r="AM632"/>
  <c r="AM634"/>
  <c r="AM636"/>
  <c r="AM638"/>
  <c r="AM640"/>
  <c r="AM642"/>
  <c r="AM644"/>
  <c r="AM646"/>
  <c r="AM648"/>
  <c r="AM650"/>
  <c r="AM652"/>
  <c r="AM654"/>
  <c r="AM656"/>
  <c r="AM658"/>
  <c r="AM660"/>
  <c r="AM662"/>
  <c r="AM664"/>
  <c r="AM666"/>
  <c r="AM668"/>
  <c r="AM670"/>
  <c r="AM672"/>
  <c r="AM674"/>
  <c r="AM676"/>
  <c r="AM678"/>
  <c r="AM680"/>
  <c r="AM682"/>
  <c r="AM684"/>
  <c r="AM686"/>
  <c r="AM688"/>
  <c r="AM690"/>
  <c r="AM692"/>
  <c r="AM694"/>
  <c r="AM696"/>
  <c r="AM698"/>
  <c r="AM700"/>
  <c r="AM702"/>
  <c r="AM704"/>
  <c r="AM706"/>
  <c r="AM708"/>
  <c r="AM710"/>
  <c r="AM712"/>
  <c r="AM714"/>
  <c r="AM716"/>
  <c r="AM718"/>
  <c r="AM720"/>
  <c r="AM722"/>
  <c r="AM724"/>
  <c r="AM726"/>
  <c r="AM728"/>
  <c r="AM730"/>
  <c r="AM732"/>
  <c r="AM734"/>
  <c r="AM736"/>
  <c r="AM738"/>
  <c r="AM740"/>
  <c r="AM742"/>
  <c r="AM744"/>
  <c r="AM746"/>
  <c r="AM748"/>
  <c r="AM750"/>
  <c r="AM752"/>
  <c r="AM754"/>
  <c r="AM756"/>
  <c r="AM758"/>
  <c r="AM760"/>
  <c r="AM762"/>
  <c r="AM764"/>
  <c r="AM766"/>
  <c r="AM768"/>
  <c r="AM770"/>
  <c r="AM772"/>
  <c r="AM774"/>
  <c r="AM776"/>
  <c r="AM778"/>
  <c r="AM780"/>
  <c r="AM782"/>
  <c r="AM784"/>
  <c r="AM786"/>
  <c r="AM788"/>
  <c r="AM790"/>
  <c r="AM792"/>
  <c r="AM794"/>
  <c r="AM796"/>
  <c r="AM798"/>
  <c r="AM800"/>
  <c r="AM802"/>
  <c r="AM804"/>
  <c r="AM806"/>
  <c r="AM808"/>
  <c r="AM810"/>
  <c r="AM812"/>
  <c r="AM814"/>
  <c r="AM816"/>
  <c r="AM818"/>
  <c r="AM820"/>
  <c r="AM822"/>
  <c r="AM824"/>
  <c r="AM826"/>
  <c r="AM828"/>
  <c r="AM830"/>
  <c r="AM832"/>
  <c r="AM834"/>
  <c r="AM836"/>
  <c r="AM838"/>
  <c r="AM840"/>
  <c r="AM842"/>
  <c r="AM844"/>
  <c r="AM846"/>
  <c r="AM848"/>
  <c r="AM850"/>
  <c r="AM852"/>
  <c r="AM854"/>
  <c r="AM856"/>
  <c r="AM858"/>
  <c r="AM860"/>
  <c r="AM862"/>
  <c r="AM864"/>
  <c r="AM866"/>
  <c r="AM868"/>
  <c r="AM870"/>
  <c r="AM872"/>
  <c r="AM874"/>
  <c r="AM876"/>
  <c r="AM878"/>
  <c r="AM880"/>
  <c r="AM882"/>
  <c r="AM884"/>
  <c r="AM886"/>
  <c r="AM888"/>
  <c r="AM890"/>
  <c r="AM892"/>
  <c r="AM894"/>
  <c r="AM896"/>
  <c r="AM898"/>
  <c r="AM900"/>
  <c r="AM902"/>
  <c r="AM904"/>
  <c r="AM906"/>
  <c r="AM908"/>
  <c r="AM910"/>
  <c r="AM912"/>
  <c r="AM914"/>
  <c r="AM916"/>
  <c r="AM918"/>
  <c r="AM920"/>
  <c r="AM922"/>
  <c r="AM924"/>
  <c r="AM926"/>
  <c r="AM928"/>
  <c r="AM930"/>
  <c r="AM932"/>
  <c r="AM934"/>
  <c r="AM936"/>
  <c r="AM938"/>
  <c r="AM940"/>
  <c r="AM942"/>
  <c r="AM944"/>
  <c r="AM946"/>
  <c r="AM948"/>
  <c r="AM950"/>
  <c r="AM368"/>
  <c r="AM372"/>
  <c r="AM376"/>
  <c r="AM380"/>
  <c r="AM384"/>
  <c r="AM388"/>
  <c r="AM392"/>
  <c r="AM396"/>
  <c r="AM400"/>
  <c r="AM404"/>
  <c r="AM408"/>
  <c r="AM412"/>
  <c r="AM416"/>
  <c r="AM420"/>
  <c r="AM424"/>
  <c r="AM428"/>
  <c r="AM432"/>
  <c r="AM436"/>
  <c r="AM440"/>
  <c r="AM444"/>
  <c r="AM448"/>
  <c r="AM452"/>
  <c r="AM456"/>
  <c r="AM460"/>
  <c r="AM464"/>
  <c r="AM468"/>
  <c r="AM472"/>
  <c r="AM476"/>
  <c r="AM480"/>
  <c r="AM484"/>
  <c r="AM488"/>
  <c r="AM492"/>
  <c r="AM496"/>
  <c r="AM500"/>
  <c r="AM504"/>
  <c r="AM508"/>
  <c r="AM512"/>
  <c r="AM515"/>
  <c r="AM517"/>
  <c r="AM519"/>
  <c r="AM521"/>
  <c r="AM523"/>
  <c r="AM525"/>
  <c r="AM527"/>
  <c r="AM529"/>
  <c r="AM531"/>
  <c r="AM533"/>
  <c r="AM535"/>
  <c r="AM537"/>
  <c r="AM539"/>
  <c r="AM541"/>
  <c r="AM543"/>
  <c r="AM545"/>
  <c r="AM547"/>
  <c r="AM549"/>
  <c r="AM551"/>
  <c r="AM553"/>
  <c r="AM555"/>
  <c r="AM557"/>
  <c r="AM559"/>
  <c r="AM561"/>
  <c r="AM563"/>
  <c r="AM565"/>
  <c r="AM567"/>
  <c r="AM569"/>
  <c r="AM571"/>
  <c r="AM573"/>
  <c r="AM575"/>
  <c r="AM577"/>
  <c r="AM579"/>
  <c r="AM581"/>
  <c r="AM583"/>
  <c r="AM585"/>
  <c r="AM587"/>
  <c r="AM589"/>
  <c r="AM591"/>
  <c r="AM593"/>
  <c r="AM595"/>
  <c r="AM597"/>
  <c r="AM599"/>
  <c r="AM601"/>
  <c r="AM603"/>
  <c r="AM605"/>
  <c r="AM607"/>
  <c r="AM609"/>
  <c r="AM611"/>
  <c r="AM613"/>
  <c r="AM615"/>
  <c r="AM617"/>
  <c r="AM619"/>
  <c r="AM621"/>
  <c r="AM623"/>
  <c r="AM625"/>
  <c r="AM627"/>
  <c r="AM629"/>
  <c r="AM631"/>
  <c r="AM633"/>
  <c r="AM635"/>
  <c r="AM637"/>
  <c r="AM639"/>
  <c r="AM641"/>
  <c r="AM643"/>
  <c r="AM645"/>
  <c r="AM647"/>
  <c r="AM649"/>
  <c r="AM651"/>
  <c r="AM653"/>
  <c r="AM655"/>
  <c r="AM657"/>
  <c r="AM659"/>
  <c r="AM661"/>
  <c r="AM663"/>
  <c r="AM665"/>
  <c r="AM667"/>
  <c r="AM669"/>
  <c r="AM671"/>
  <c r="AM673"/>
  <c r="AM675"/>
  <c r="AM677"/>
  <c r="AM679"/>
  <c r="AM681"/>
  <c r="AM683"/>
  <c r="AM685"/>
  <c r="AM687"/>
  <c r="AM689"/>
  <c r="AM691"/>
  <c r="AM693"/>
  <c r="AM695"/>
  <c r="AM697"/>
  <c r="AM699"/>
  <c r="AM701"/>
  <c r="AM703"/>
  <c r="AM705"/>
  <c r="AM707"/>
  <c r="AM709"/>
  <c r="AM711"/>
  <c r="AM713"/>
  <c r="AM715"/>
  <c r="AM717"/>
  <c r="AM719"/>
  <c r="AM721"/>
  <c r="AM723"/>
  <c r="AM725"/>
  <c r="AM727"/>
  <c r="AM729"/>
  <c r="AM731"/>
  <c r="AM733"/>
  <c r="AM735"/>
  <c r="AM737"/>
  <c r="AM739"/>
  <c r="AM741"/>
  <c r="AM743"/>
  <c r="AM745"/>
  <c r="AM747"/>
  <c r="AM749"/>
  <c r="AM751"/>
  <c r="AM753"/>
  <c r="AM755"/>
  <c r="AM757"/>
  <c r="AM759"/>
  <c r="AM761"/>
  <c r="AM763"/>
  <c r="AM765"/>
  <c r="AM767"/>
  <c r="AM769"/>
  <c r="AM771"/>
  <c r="AM773"/>
  <c r="AM775"/>
  <c r="AM777"/>
  <c r="AM779"/>
  <c r="AM781"/>
  <c r="AM783"/>
  <c r="AM785"/>
  <c r="AM787"/>
  <c r="AM789"/>
  <c r="AM791"/>
  <c r="AM793"/>
  <c r="AM795"/>
  <c r="AM797"/>
  <c r="AM799"/>
  <c r="AM801"/>
  <c r="AM803"/>
  <c r="AM805"/>
  <c r="AM807"/>
  <c r="AM809"/>
  <c r="AM811"/>
  <c r="AM813"/>
  <c r="AM815"/>
  <c r="AM817"/>
  <c r="AM819"/>
  <c r="AM821"/>
  <c r="AM823"/>
  <c r="AM825"/>
  <c r="AM827"/>
  <c r="AM829"/>
  <c r="AM831"/>
  <c r="AM833"/>
  <c r="AM835"/>
  <c r="AM837"/>
  <c r="AM839"/>
  <c r="AM841"/>
  <c r="AM843"/>
  <c r="AM845"/>
  <c r="AM847"/>
  <c r="AM849"/>
  <c r="AM851"/>
  <c r="AM853"/>
  <c r="AM855"/>
  <c r="AM857"/>
  <c r="AM859"/>
  <c r="AM861"/>
  <c r="AM863"/>
  <c r="AM865"/>
  <c r="AM867"/>
  <c r="AM869"/>
  <c r="AM871"/>
  <c r="AM873"/>
  <c r="AM875"/>
  <c r="AM877"/>
  <c r="AM879"/>
  <c r="AM881"/>
  <c r="AM883"/>
  <c r="AM885"/>
  <c r="AM887"/>
  <c r="AM889"/>
  <c r="AM891"/>
  <c r="AM893"/>
  <c r="AM895"/>
  <c r="AM897"/>
  <c r="AM899"/>
  <c r="AM901"/>
  <c r="AM903"/>
  <c r="AM905"/>
  <c r="AM907"/>
  <c r="AM909"/>
  <c r="AM911"/>
  <c r="AM913"/>
  <c r="AM915"/>
  <c r="AM917"/>
  <c r="AM919"/>
  <c r="AM921"/>
  <c r="AM923"/>
  <c r="AM925"/>
  <c r="AM927"/>
  <c r="AM929"/>
  <c r="AM931"/>
  <c r="AM933"/>
  <c r="AM935"/>
  <c r="AM937"/>
  <c r="AM939"/>
  <c r="AM941"/>
  <c r="AM943"/>
  <c r="AM945"/>
  <c r="AM947"/>
  <c r="AM949"/>
  <c r="AM951"/>
  <c r="AM953"/>
  <c r="AM955"/>
  <c r="AM957"/>
  <c r="AM959"/>
  <c r="AM961"/>
  <c r="AM963"/>
  <c r="AM965"/>
  <c r="AM967"/>
  <c r="AM969"/>
  <c r="AM971"/>
  <c r="AM973"/>
  <c r="AM975"/>
  <c r="AM977"/>
  <c r="AM979"/>
  <c r="AM981"/>
  <c r="AM983"/>
  <c r="AM985"/>
  <c r="AM987"/>
  <c r="AM989"/>
  <c r="AM991"/>
  <c r="AM993"/>
  <c r="AM995"/>
  <c r="AM997"/>
  <c r="AM999"/>
  <c r="AM1001"/>
  <c r="AM1003"/>
  <c r="AM1005"/>
  <c r="AM1007"/>
  <c r="AM1009"/>
  <c r="AM1011"/>
  <c r="AM1013"/>
  <c r="AM1015"/>
  <c r="AM1017"/>
  <c r="AM1019"/>
  <c r="AM1021"/>
  <c r="AM1023"/>
  <c r="AM1025"/>
  <c r="AM1027"/>
  <c r="AM1029"/>
  <c r="AM1031"/>
  <c r="AM1033"/>
  <c r="AM1035"/>
  <c r="AM1037"/>
  <c r="AM1039"/>
  <c r="AM1041"/>
  <c r="AM1043"/>
  <c r="AM1045"/>
  <c r="AM1047"/>
  <c r="AM1049"/>
  <c r="AM1051"/>
  <c r="AM1053"/>
  <c r="AM1055"/>
  <c r="AM1057"/>
  <c r="AM1059"/>
  <c r="AM1061"/>
  <c r="AM1063"/>
  <c r="AM1065"/>
  <c r="AM1067"/>
  <c r="AM1069"/>
  <c r="AM1071"/>
  <c r="AM1073"/>
  <c r="AM1075"/>
  <c r="AM1077"/>
  <c r="AM1079"/>
  <c r="AM1081"/>
  <c r="AM1083"/>
  <c r="AM1085"/>
  <c r="AM1087"/>
  <c r="AM1089"/>
  <c r="AM1091"/>
  <c r="AM1093"/>
  <c r="AM1095"/>
  <c r="AM1097"/>
  <c r="AM1099"/>
  <c r="AM1101"/>
  <c r="AM1103"/>
  <c r="AM1105"/>
  <c r="AM1107"/>
  <c r="AM1109"/>
  <c r="AM1111"/>
  <c r="AM1113"/>
  <c r="AM1115"/>
  <c r="AM1117"/>
  <c r="AM1119"/>
  <c r="AM1121"/>
  <c r="AM1123"/>
  <c r="AM1125"/>
  <c r="AM1127"/>
  <c r="AM1129"/>
  <c r="AM1131"/>
  <c r="AM1133"/>
  <c r="AM1135"/>
  <c r="AM1137"/>
  <c r="AM1139"/>
  <c r="AM1141"/>
  <c r="AM1143"/>
  <c r="AM1145"/>
  <c r="AM1147"/>
  <c r="AM1149"/>
  <c r="AM1151"/>
  <c r="AM1153"/>
  <c r="AM1155"/>
  <c r="AM1157"/>
  <c r="AM1159"/>
  <c r="AM1161"/>
  <c r="AM1163"/>
  <c r="AM1165"/>
  <c r="AM1167"/>
  <c r="AM1169"/>
  <c r="AM1171"/>
  <c r="AM1173"/>
  <c r="AM1175"/>
  <c r="AM1177"/>
  <c r="AM1179"/>
  <c r="AM1181"/>
  <c r="AM1183"/>
  <c r="AM1185"/>
  <c r="AM1187"/>
  <c r="AM1189"/>
  <c r="AM1191"/>
  <c r="AM1193"/>
  <c r="AM1195"/>
  <c r="AM1197"/>
  <c r="AM1199"/>
  <c r="AM1201"/>
  <c r="AM1203"/>
  <c r="AM1205"/>
  <c r="AM1207"/>
  <c r="AM1209"/>
  <c r="AM1211"/>
  <c r="AM1213"/>
  <c r="AM1215"/>
  <c r="AM1217"/>
  <c r="AM1219"/>
  <c r="AM1221"/>
  <c r="AM1223"/>
  <c r="AM1225"/>
  <c r="AM1227"/>
  <c r="AM1229"/>
  <c r="AM1231"/>
  <c r="AM1233"/>
  <c r="AM1235"/>
  <c r="AM1237"/>
  <c r="AM1239"/>
  <c r="AM1241"/>
  <c r="AM1243"/>
  <c r="AM1245"/>
  <c r="AM1247"/>
  <c r="AM1249"/>
  <c r="AM1251"/>
  <c r="AM1253"/>
  <c r="AM1255"/>
  <c r="AM1257"/>
  <c r="AM1259"/>
  <c r="AM1261"/>
  <c r="AM1263"/>
  <c r="AM1265"/>
  <c r="AM1267"/>
  <c r="AM1269"/>
  <c r="AM1271"/>
  <c r="AM1273"/>
  <c r="AM1275"/>
  <c r="AM1277"/>
  <c r="AM1279"/>
  <c r="AM1281"/>
  <c r="AM1283"/>
  <c r="AM1285"/>
  <c r="AM1287"/>
  <c r="AM1289"/>
  <c r="AM1291"/>
  <c r="AM1293"/>
  <c r="AM1295"/>
  <c r="AM1297"/>
  <c r="AM1299"/>
  <c r="AM1301"/>
  <c r="AM1303"/>
  <c r="AM1305"/>
  <c r="AM1307"/>
  <c r="AM1309"/>
  <c r="AM1311"/>
  <c r="AM1313"/>
  <c r="AM1315"/>
  <c r="AM1317"/>
  <c r="AM1319"/>
  <c r="AM1321"/>
  <c r="AM1323"/>
  <c r="AM1325"/>
  <c r="AM1327"/>
  <c r="AM1329"/>
  <c r="AM1331"/>
  <c r="AM1333"/>
  <c r="AM1335"/>
  <c r="AM1337"/>
  <c r="AM1339"/>
  <c r="AM1341"/>
  <c r="AM1343"/>
  <c r="AM1345"/>
  <c r="AM1347"/>
  <c r="AM1349"/>
  <c r="AM1351"/>
  <c r="AM1353"/>
  <c r="AM1355"/>
  <c r="AM1357"/>
  <c r="AM1359"/>
  <c r="AM1361"/>
  <c r="AM1363"/>
  <c r="AM1365"/>
  <c r="AM1367"/>
  <c r="AM1369"/>
  <c r="AM1371"/>
  <c r="AM1373"/>
  <c r="AM1375"/>
  <c r="AM1377"/>
  <c r="AM1379"/>
  <c r="AM1381"/>
  <c r="AM1383"/>
  <c r="AM1385"/>
  <c r="AM1387"/>
  <c r="AM1389"/>
  <c r="AM1391"/>
  <c r="AM1393"/>
  <c r="AM1395"/>
  <c r="AM1397"/>
  <c r="AM1399"/>
  <c r="AM1401"/>
  <c r="AM1403"/>
  <c r="AM1405"/>
  <c r="AM1407"/>
  <c r="AM1409"/>
  <c r="AM1411"/>
  <c r="AM1413"/>
  <c r="AM1415"/>
  <c r="AM1417"/>
  <c r="AM1419"/>
  <c r="AM1421"/>
  <c r="AM1423"/>
  <c r="AM1425"/>
  <c r="AM1427"/>
  <c r="AM1429"/>
  <c r="AM1431"/>
  <c r="AM1433"/>
  <c r="AM1435"/>
  <c r="AM1437"/>
  <c r="AM1439"/>
  <c r="AM1441"/>
  <c r="AM1443"/>
  <c r="AM1445"/>
  <c r="AM1447"/>
  <c r="AM1449"/>
  <c r="AM1451"/>
  <c r="AM1453"/>
  <c r="AM1455"/>
  <c r="AM1457"/>
  <c r="AM1459"/>
  <c r="AM1461"/>
  <c r="AM1463"/>
  <c r="AM1465"/>
  <c r="AM1467"/>
  <c r="AM1469"/>
  <c r="AM1471"/>
  <c r="AM1473"/>
  <c r="AM1475"/>
  <c r="AM1477"/>
  <c r="AM1479"/>
  <c r="AM1481"/>
  <c r="AM1483"/>
  <c r="AM1485"/>
  <c r="AM1487"/>
  <c r="AM1489"/>
  <c r="AM1491"/>
  <c r="AM1493"/>
  <c r="AM1495"/>
  <c r="AM1497"/>
  <c r="AM1499"/>
  <c r="AM1501"/>
  <c r="AM952"/>
  <c r="AM954"/>
  <c r="AM956"/>
  <c r="AM958"/>
  <c r="AM960"/>
  <c r="AM962"/>
  <c r="AM964"/>
  <c r="AM966"/>
  <c r="AM968"/>
  <c r="AM970"/>
  <c r="AM972"/>
  <c r="AM974"/>
  <c r="AM976"/>
  <c r="AM978"/>
  <c r="AM980"/>
  <c r="AM982"/>
  <c r="AM984"/>
  <c r="AM986"/>
  <c r="AM988"/>
  <c r="AM990"/>
  <c r="AM992"/>
  <c r="AM994"/>
  <c r="AM996"/>
  <c r="AM998"/>
  <c r="AM1000"/>
  <c r="AM1002"/>
  <c r="AM1004"/>
  <c r="AM1006"/>
  <c r="AM1008"/>
  <c r="AM1010"/>
  <c r="AM1012"/>
  <c r="AM1014"/>
  <c r="AM1016"/>
  <c r="AM1018"/>
  <c r="AM1020"/>
  <c r="AM1022"/>
  <c r="AM1024"/>
  <c r="AM1026"/>
  <c r="AM1028"/>
  <c r="AM1030"/>
  <c r="AM1032"/>
  <c r="AM1034"/>
  <c r="AM1036"/>
  <c r="AM1038"/>
  <c r="AM1040"/>
  <c r="AM1042"/>
  <c r="AM1044"/>
  <c r="AM1046"/>
  <c r="AM1048"/>
  <c r="AM1050"/>
  <c r="AM1052"/>
  <c r="AM1054"/>
  <c r="AM1056"/>
  <c r="AM1058"/>
  <c r="AM1060"/>
  <c r="AM1062"/>
  <c r="AM1064"/>
  <c r="AM1066"/>
  <c r="AM1068"/>
  <c r="AM1070"/>
  <c r="AM1072"/>
  <c r="AM1074"/>
  <c r="AM1076"/>
  <c r="AM1078"/>
  <c r="AM1080"/>
  <c r="AM1082"/>
  <c r="AM1084"/>
  <c r="AM1086"/>
  <c r="AM1088"/>
  <c r="AM1090"/>
  <c r="AM1092"/>
  <c r="AM1094"/>
  <c r="AM1096"/>
  <c r="AM1098"/>
  <c r="AM1100"/>
  <c r="AM1102"/>
  <c r="AM1104"/>
  <c r="AM1106"/>
  <c r="AM1108"/>
  <c r="AM1110"/>
  <c r="AM1112"/>
  <c r="AM1114"/>
  <c r="AM1116"/>
  <c r="AM1118"/>
  <c r="AM1120"/>
  <c r="AM1122"/>
  <c r="AM1124"/>
  <c r="AM1126"/>
  <c r="AM1128"/>
  <c r="AM1130"/>
  <c r="AM1132"/>
  <c r="AM1134"/>
  <c r="AM1136"/>
  <c r="AM1138"/>
  <c r="AM1140"/>
  <c r="AM1142"/>
  <c r="AM1144"/>
  <c r="AM1146"/>
  <c r="AM1148"/>
  <c r="AM1150"/>
  <c r="AM1152"/>
  <c r="AM1154"/>
  <c r="AM1156"/>
  <c r="AM1158"/>
  <c r="AM1160"/>
  <c r="AM1162"/>
  <c r="AM1164"/>
  <c r="AM1166"/>
  <c r="AM1168"/>
  <c r="AM1170"/>
  <c r="AM1172"/>
  <c r="AM1174"/>
  <c r="AM1176"/>
  <c r="AM1178"/>
  <c r="AM1180"/>
  <c r="AM1182"/>
  <c r="AM1184"/>
  <c r="AM1186"/>
  <c r="AM1188"/>
  <c r="AM1190"/>
  <c r="AM1192"/>
  <c r="AM1194"/>
  <c r="AM1196"/>
  <c r="AM1198"/>
  <c r="AM1200"/>
  <c r="AM1202"/>
  <c r="AM1204"/>
  <c r="AM1206"/>
  <c r="AM1208"/>
  <c r="AM1210"/>
  <c r="AM1212"/>
  <c r="AM1214"/>
  <c r="AM1216"/>
  <c r="AM1218"/>
  <c r="AM1220"/>
  <c r="AM1222"/>
  <c r="AM1224"/>
  <c r="AM1226"/>
  <c r="AM1228"/>
  <c r="AM1230"/>
  <c r="AM1232"/>
  <c r="AM1234"/>
  <c r="AM1236"/>
  <c r="AM1238"/>
  <c r="AM1240"/>
  <c r="AM1242"/>
  <c r="AM1244"/>
  <c r="AM1246"/>
  <c r="AM1248"/>
  <c r="AM1250"/>
  <c r="AM1252"/>
  <c r="AM1254"/>
  <c r="AM1256"/>
  <c r="AM1258"/>
  <c r="AM1260"/>
  <c r="AM1262"/>
  <c r="AM1264"/>
  <c r="AM1266"/>
  <c r="AM1268"/>
  <c r="AM1270"/>
  <c r="AM1272"/>
  <c r="AM1274"/>
  <c r="AM1276"/>
  <c r="AM1278"/>
  <c r="AM1280"/>
  <c r="AM1282"/>
  <c r="AM1284"/>
  <c r="AM1286"/>
  <c r="AM1288"/>
  <c r="AM1290"/>
  <c r="AM1292"/>
  <c r="AM1294"/>
  <c r="AM1296"/>
  <c r="AM1298"/>
  <c r="AM1300"/>
  <c r="AM1302"/>
  <c r="AM1304"/>
  <c r="AM1306"/>
  <c r="AM1308"/>
  <c r="AM1310"/>
  <c r="AM1312"/>
  <c r="AM1314"/>
  <c r="AM1316"/>
  <c r="AM1318"/>
  <c r="AM1320"/>
  <c r="AM1322"/>
  <c r="AM1324"/>
  <c r="AM1326"/>
  <c r="AM1328"/>
  <c r="AM1330"/>
  <c r="AM1332"/>
  <c r="AM1334"/>
  <c r="AM1336"/>
  <c r="AM1338"/>
  <c r="AM1340"/>
  <c r="AM1342"/>
  <c r="AM1344"/>
  <c r="AM1346"/>
  <c r="AM1348"/>
  <c r="AM1350"/>
  <c r="AM1352"/>
  <c r="AM1354"/>
  <c r="AM1356"/>
  <c r="AM1358"/>
  <c r="AM1360"/>
  <c r="AM1362"/>
  <c r="AM1364"/>
  <c r="AM1366"/>
  <c r="AM1368"/>
  <c r="AM1370"/>
  <c r="AM1372"/>
  <c r="AM1374"/>
  <c r="AM1376"/>
  <c r="AM1378"/>
  <c r="AM1380"/>
  <c r="AM1382"/>
  <c r="AM1384"/>
  <c r="AM1386"/>
  <c r="AM1388"/>
  <c r="AM1390"/>
  <c r="AM1392"/>
  <c r="AM1394"/>
  <c r="AM1396"/>
  <c r="AM1398"/>
  <c r="AM1400"/>
  <c r="AM1402"/>
  <c r="AM1404"/>
  <c r="AM1406"/>
  <c r="AM1408"/>
  <c r="AM1410"/>
  <c r="AM1412"/>
  <c r="AM1414"/>
  <c r="AM1416"/>
  <c r="AM1418"/>
  <c r="AM1420"/>
  <c r="AM1422"/>
  <c r="AM1424"/>
  <c r="AM1426"/>
  <c r="AM1428"/>
  <c r="AM1430"/>
  <c r="AM1432"/>
  <c r="AM1434"/>
  <c r="AM1436"/>
  <c r="AM1438"/>
  <c r="AM1440"/>
  <c r="AM1442"/>
  <c r="AM1444"/>
  <c r="AM1446"/>
  <c r="AM1448"/>
  <c r="AM1450"/>
  <c r="AM1452"/>
  <c r="AM1454"/>
  <c r="AM1456"/>
  <c r="AM1458"/>
  <c r="AM1460"/>
  <c r="AM1462"/>
  <c r="AM1464"/>
  <c r="AM1466"/>
  <c r="AM1468"/>
  <c r="AM1470"/>
  <c r="AM1472"/>
  <c r="AM1474"/>
  <c r="AM1476"/>
  <c r="AM1478"/>
  <c r="AM1480"/>
  <c r="AM1482"/>
  <c r="AM1484"/>
  <c r="AM1486"/>
  <c r="AM1488"/>
  <c r="AM1490"/>
  <c r="AM1492"/>
  <c r="AM1494"/>
  <c r="AM1496"/>
  <c r="AM1498"/>
  <c r="AM1500"/>
  <c r="AM1502"/>
  <c r="AL3"/>
  <c r="AL5"/>
  <c r="AL7"/>
  <c r="AL9"/>
  <c r="AL11"/>
  <c r="AL13"/>
  <c r="AL15"/>
  <c r="AL17"/>
  <c r="AL19"/>
  <c r="AL21"/>
  <c r="AL23"/>
  <c r="AL25"/>
  <c r="AL27"/>
  <c r="AL29"/>
  <c r="AL31"/>
  <c r="AL33"/>
  <c r="AL35"/>
  <c r="AL37"/>
  <c r="AL39"/>
  <c r="AL41"/>
  <c r="AL43"/>
  <c r="AL45"/>
  <c r="AL47"/>
  <c r="AL49"/>
  <c r="AL51"/>
  <c r="AL53"/>
  <c r="AL55"/>
  <c r="AL57"/>
  <c r="AL59"/>
  <c r="AL61"/>
  <c r="AL63"/>
  <c r="AL65"/>
  <c r="AL67"/>
  <c r="AL69"/>
  <c r="AL71"/>
  <c r="AL73"/>
  <c r="AL75"/>
  <c r="AL77"/>
  <c r="AL79"/>
  <c r="AL81"/>
  <c r="AL83"/>
  <c r="AL85"/>
  <c r="AL87"/>
  <c r="AL89"/>
  <c r="AL91"/>
  <c r="AL93"/>
  <c r="AL95"/>
  <c r="AL97"/>
  <c r="AL99"/>
  <c r="AL101"/>
  <c r="AL103"/>
  <c r="AL105"/>
  <c r="AL107"/>
  <c r="AL109"/>
  <c r="AL111"/>
  <c r="AL113"/>
  <c r="AL115"/>
  <c r="AL117"/>
  <c r="AL119"/>
  <c r="AL121"/>
  <c r="AL123"/>
  <c r="AL125"/>
  <c r="AL127"/>
  <c r="AL129"/>
  <c r="AL131"/>
  <c r="AL133"/>
  <c r="AL135"/>
  <c r="AL137"/>
  <c r="AL139"/>
  <c r="AL141"/>
  <c r="AL143"/>
  <c r="AL145"/>
  <c r="AL147"/>
  <c r="AL149"/>
  <c r="AL151"/>
  <c r="AL153"/>
  <c r="AL155"/>
  <c r="AL157"/>
  <c r="AL159"/>
  <c r="AL161"/>
  <c r="AL163"/>
  <c r="AL165"/>
  <c r="AL167"/>
  <c r="AL169"/>
  <c r="AL171"/>
  <c r="AL173"/>
  <c r="AL175"/>
  <c r="AL177"/>
  <c r="AL179"/>
  <c r="AL181"/>
  <c r="AL183"/>
  <c r="AL185"/>
  <c r="AL187"/>
  <c r="AL189"/>
  <c r="AL191"/>
  <c r="AL193"/>
  <c r="AL195"/>
  <c r="AL197"/>
  <c r="AL199"/>
  <c r="AL201"/>
  <c r="AL203"/>
  <c r="AL205"/>
  <c r="AL207"/>
  <c r="AL209"/>
  <c r="AL211"/>
  <c r="AL213"/>
  <c r="AL215"/>
  <c r="AL217"/>
  <c r="AL219"/>
  <c r="AL221"/>
  <c r="AL223"/>
  <c r="AL225"/>
  <c r="AL227"/>
  <c r="AL229"/>
  <c r="AL231"/>
  <c r="AL233"/>
  <c r="AL235"/>
  <c r="AL237"/>
  <c r="AL239"/>
  <c r="AL241"/>
  <c r="AL243"/>
  <c r="AL245"/>
  <c r="AL247"/>
  <c r="AL249"/>
  <c r="AL251"/>
  <c r="AL253"/>
  <c r="AL255"/>
  <c r="AL257"/>
  <c r="AL259"/>
  <c r="AL261"/>
  <c r="AL263"/>
  <c r="AL265"/>
  <c r="AL267"/>
  <c r="AL269"/>
  <c r="AL271"/>
  <c r="AL273"/>
  <c r="AL275"/>
  <c r="AL277"/>
  <c r="AL279"/>
  <c r="AL281"/>
  <c r="AL283"/>
  <c r="AL285"/>
  <c r="AL287"/>
  <c r="AL289"/>
  <c r="AL291"/>
  <c r="AL293"/>
  <c r="AL295"/>
  <c r="AL297"/>
  <c r="AL299"/>
  <c r="AL301"/>
  <c r="AL303"/>
  <c r="AL305"/>
  <c r="AL307"/>
  <c r="AL309"/>
  <c r="AL311"/>
  <c r="AL313"/>
  <c r="AL315"/>
  <c r="AL317"/>
  <c r="AL319"/>
  <c r="AL321"/>
  <c r="AL323"/>
  <c r="AL325"/>
  <c r="AL327"/>
  <c r="AL329"/>
  <c r="AL331"/>
  <c r="AL333"/>
  <c r="AL335"/>
  <c r="AL337"/>
  <c r="AL339"/>
  <c r="AL341"/>
  <c r="AL343"/>
  <c r="AL345"/>
  <c r="AL347"/>
  <c r="AL349"/>
  <c r="AL351"/>
  <c r="AL353"/>
  <c r="AL355"/>
  <c r="AL357"/>
  <c r="AL359"/>
  <c r="AL361"/>
  <c r="AL363"/>
  <c r="AL365"/>
  <c r="AL367"/>
  <c r="AL369"/>
  <c r="AL371"/>
  <c r="AL373"/>
  <c r="AL375"/>
  <c r="AL377"/>
  <c r="AL379"/>
  <c r="AL381"/>
  <c r="AL383"/>
  <c r="AL385"/>
  <c r="AL387"/>
  <c r="AL389"/>
  <c r="AL391"/>
  <c r="AL393"/>
  <c r="AL395"/>
  <c r="AL397"/>
  <c r="AL399"/>
  <c r="AL401"/>
  <c r="AL403"/>
  <c r="AL405"/>
  <c r="AL407"/>
  <c r="AL409"/>
  <c r="AL411"/>
  <c r="AL413"/>
  <c r="AL415"/>
  <c r="AL417"/>
  <c r="AL419"/>
  <c r="AL421"/>
  <c r="AL423"/>
  <c r="AL425"/>
  <c r="AL427"/>
  <c r="AL429"/>
  <c r="AL431"/>
  <c r="AL433"/>
  <c r="AL435"/>
  <c r="AL437"/>
  <c r="AL439"/>
  <c r="AL441"/>
  <c r="AL443"/>
  <c r="AL445"/>
  <c r="AL447"/>
  <c r="AL449"/>
  <c r="AL451"/>
  <c r="AL453"/>
  <c r="AL455"/>
  <c r="AL457"/>
  <c r="AL459"/>
  <c r="AL461"/>
  <c r="AL463"/>
  <c r="AL465"/>
  <c r="AL467"/>
  <c r="AL469"/>
  <c r="AL471"/>
  <c r="AL473"/>
  <c r="AL475"/>
  <c r="AL477"/>
  <c r="AL479"/>
  <c r="AL481"/>
  <c r="AL483"/>
  <c r="AL485"/>
  <c r="AL487"/>
  <c r="AL489"/>
  <c r="AL491"/>
  <c r="AL493"/>
  <c r="AL495"/>
  <c r="AL497"/>
  <c r="AL499"/>
  <c r="AL501"/>
  <c r="AL503"/>
  <c r="AL505"/>
  <c r="AL507"/>
  <c r="AL509"/>
  <c r="AL511"/>
  <c r="AL513"/>
  <c r="AL4"/>
  <c r="AL6"/>
  <c r="AL8"/>
  <c r="AL10"/>
  <c r="AL12"/>
  <c r="AL14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54"/>
  <c r="AL56"/>
  <c r="AL58"/>
  <c r="AL60"/>
  <c r="AL62"/>
  <c r="AL64"/>
  <c r="AL66"/>
  <c r="AL68"/>
  <c r="AL70"/>
  <c r="AL72"/>
  <c r="AL74"/>
  <c r="AL76"/>
  <c r="AL78"/>
  <c r="AL80"/>
  <c r="AL82"/>
  <c r="AL84"/>
  <c r="AL86"/>
  <c r="AL88"/>
  <c r="AL90"/>
  <c r="AL92"/>
  <c r="AL94"/>
  <c r="AL96"/>
  <c r="AL98"/>
  <c r="AL100"/>
  <c r="AL102"/>
  <c r="AL104"/>
  <c r="AL106"/>
  <c r="AL108"/>
  <c r="AL110"/>
  <c r="AL112"/>
  <c r="AL114"/>
  <c r="AL116"/>
  <c r="AL118"/>
  <c r="AL120"/>
  <c r="AL122"/>
  <c r="AL124"/>
  <c r="AL126"/>
  <c r="AL128"/>
  <c r="AL130"/>
  <c r="AL132"/>
  <c r="AL134"/>
  <c r="AL136"/>
  <c r="AL138"/>
  <c r="AL140"/>
  <c r="AL142"/>
  <c r="AL144"/>
  <c r="AL146"/>
  <c r="AL148"/>
  <c r="AL150"/>
  <c r="AL152"/>
  <c r="AL154"/>
  <c r="AL156"/>
  <c r="AL158"/>
  <c r="AL160"/>
  <c r="AL162"/>
  <c r="AL164"/>
  <c r="AL166"/>
  <c r="AL168"/>
  <c r="AL170"/>
  <c r="AL172"/>
  <c r="AL174"/>
  <c r="AL176"/>
  <c r="AL178"/>
  <c r="AL180"/>
  <c r="AL182"/>
  <c r="AL184"/>
  <c r="AL186"/>
  <c r="AL188"/>
  <c r="AL190"/>
  <c r="AL192"/>
  <c r="AL194"/>
  <c r="AL196"/>
  <c r="AL198"/>
  <c r="AL200"/>
  <c r="AL202"/>
  <c r="AL204"/>
  <c r="AL206"/>
  <c r="AL208"/>
  <c r="AL210"/>
  <c r="AL212"/>
  <c r="AL214"/>
  <c r="AL216"/>
  <c r="AL218"/>
  <c r="AL220"/>
  <c r="AL222"/>
  <c r="AL224"/>
  <c r="AL226"/>
  <c r="AL228"/>
  <c r="AL230"/>
  <c r="AL232"/>
  <c r="AL234"/>
  <c r="AL236"/>
  <c r="AL238"/>
  <c r="AL240"/>
  <c r="AL242"/>
  <c r="AL244"/>
  <c r="AL246"/>
  <c r="AL248"/>
  <c r="AL250"/>
  <c r="AL252"/>
  <c r="AL254"/>
  <c r="AL256"/>
  <c r="AL258"/>
  <c r="AL260"/>
  <c r="AL262"/>
  <c r="AL264"/>
  <c r="AL266"/>
  <c r="AL268"/>
  <c r="AL270"/>
  <c r="AL272"/>
  <c r="AL274"/>
  <c r="AL276"/>
  <c r="AL278"/>
  <c r="AL280"/>
  <c r="AL282"/>
  <c r="AL284"/>
  <c r="AL286"/>
  <c r="AL288"/>
  <c r="AL290"/>
  <c r="AL292"/>
  <c r="AL294"/>
  <c r="AL296"/>
  <c r="AL298"/>
  <c r="AL300"/>
  <c r="AL302"/>
  <c r="AL304"/>
  <c r="AL306"/>
  <c r="AL308"/>
  <c r="AL312"/>
  <c r="AL316"/>
  <c r="AL320"/>
  <c r="AL324"/>
  <c r="AL328"/>
  <c r="AL332"/>
  <c r="AL336"/>
  <c r="AL340"/>
  <c r="AL344"/>
  <c r="AL348"/>
  <c r="AL352"/>
  <c r="AL356"/>
  <c r="AL360"/>
  <c r="AL364"/>
  <c r="AL368"/>
  <c r="AL372"/>
  <c r="AL376"/>
  <c r="AL380"/>
  <c r="AL384"/>
  <c r="AL388"/>
  <c r="AL392"/>
  <c r="AL396"/>
  <c r="AL400"/>
  <c r="AL404"/>
  <c r="AL408"/>
  <c r="AL412"/>
  <c r="AL416"/>
  <c r="AL420"/>
  <c r="AL424"/>
  <c r="AL428"/>
  <c r="AL432"/>
  <c r="AL436"/>
  <c r="AL440"/>
  <c r="AL444"/>
  <c r="AL448"/>
  <c r="AL452"/>
  <c r="AL456"/>
  <c r="AL460"/>
  <c r="AL464"/>
  <c r="AL468"/>
  <c r="AL472"/>
  <c r="AL476"/>
  <c r="AL480"/>
  <c r="AL484"/>
  <c r="AL488"/>
  <c r="AL492"/>
  <c r="AL496"/>
  <c r="AL500"/>
  <c r="AL504"/>
  <c r="AL508"/>
  <c r="AL512"/>
  <c r="AL515"/>
  <c r="AL517"/>
  <c r="AL519"/>
  <c r="AL521"/>
  <c r="AL523"/>
  <c r="AL525"/>
  <c r="AL527"/>
  <c r="AL529"/>
  <c r="AL531"/>
  <c r="AL533"/>
  <c r="AL535"/>
  <c r="AL537"/>
  <c r="AL539"/>
  <c r="AL541"/>
  <c r="AL543"/>
  <c r="AL545"/>
  <c r="AL547"/>
  <c r="AL549"/>
  <c r="AL551"/>
  <c r="AL553"/>
  <c r="AL555"/>
  <c r="AL557"/>
  <c r="AL559"/>
  <c r="AL561"/>
  <c r="AL563"/>
  <c r="AL565"/>
  <c r="AL567"/>
  <c r="AL569"/>
  <c r="AL571"/>
  <c r="AL573"/>
  <c r="AL575"/>
  <c r="AL577"/>
  <c r="AL579"/>
  <c r="AL581"/>
  <c r="AL583"/>
  <c r="AL585"/>
  <c r="AL587"/>
  <c r="AL589"/>
  <c r="AL591"/>
  <c r="AL593"/>
  <c r="AL595"/>
  <c r="AL597"/>
  <c r="AL599"/>
  <c r="AL601"/>
  <c r="AL603"/>
  <c r="AL605"/>
  <c r="AL607"/>
  <c r="AL609"/>
  <c r="AL611"/>
  <c r="AL613"/>
  <c r="AL615"/>
  <c r="AL617"/>
  <c r="AL619"/>
  <c r="AL621"/>
  <c r="AL623"/>
  <c r="AL625"/>
  <c r="AL627"/>
  <c r="AL629"/>
  <c r="AL631"/>
  <c r="AL633"/>
  <c r="AL635"/>
  <c r="AL637"/>
  <c r="AL639"/>
  <c r="AL641"/>
  <c r="AL643"/>
  <c r="AL645"/>
  <c r="AL647"/>
  <c r="AL649"/>
  <c r="AL651"/>
  <c r="AL653"/>
  <c r="AL655"/>
  <c r="AL657"/>
  <c r="AL659"/>
  <c r="AL661"/>
  <c r="AL663"/>
  <c r="AL665"/>
  <c r="AL667"/>
  <c r="AL669"/>
  <c r="AL671"/>
  <c r="AL673"/>
  <c r="AL675"/>
  <c r="AL677"/>
  <c r="AL679"/>
  <c r="AL681"/>
  <c r="AL683"/>
  <c r="AL685"/>
  <c r="AL687"/>
  <c r="AL689"/>
  <c r="AL691"/>
  <c r="AL693"/>
  <c r="AL695"/>
  <c r="AL697"/>
  <c r="AL699"/>
  <c r="AL701"/>
  <c r="AL703"/>
  <c r="AL705"/>
  <c r="AL707"/>
  <c r="AL709"/>
  <c r="AL711"/>
  <c r="AL713"/>
  <c r="AL715"/>
  <c r="AL717"/>
  <c r="AL719"/>
  <c r="AL721"/>
  <c r="AL723"/>
  <c r="AL725"/>
  <c r="AL727"/>
  <c r="AL729"/>
  <c r="AL731"/>
  <c r="AL733"/>
  <c r="AL735"/>
  <c r="AL737"/>
  <c r="AL739"/>
  <c r="AL741"/>
  <c r="AL743"/>
  <c r="AL745"/>
  <c r="AL747"/>
  <c r="AL749"/>
  <c r="AL751"/>
  <c r="AL753"/>
  <c r="AL755"/>
  <c r="AL757"/>
  <c r="AL759"/>
  <c r="AL761"/>
  <c r="AL763"/>
  <c r="AL765"/>
  <c r="AL767"/>
  <c r="AL769"/>
  <c r="AL771"/>
  <c r="AL773"/>
  <c r="AL775"/>
  <c r="AL777"/>
  <c r="AL779"/>
  <c r="AL781"/>
  <c r="AL783"/>
  <c r="AL785"/>
  <c r="AL787"/>
  <c r="AL789"/>
  <c r="AL791"/>
  <c r="AL793"/>
  <c r="AL795"/>
  <c r="AL797"/>
  <c r="AL799"/>
  <c r="AL801"/>
  <c r="AL803"/>
  <c r="AL805"/>
  <c r="AL807"/>
  <c r="AL809"/>
  <c r="AL811"/>
  <c r="AL813"/>
  <c r="AL815"/>
  <c r="AL817"/>
  <c r="AL819"/>
  <c r="AL821"/>
  <c r="AL823"/>
  <c r="AL825"/>
  <c r="AL827"/>
  <c r="AL829"/>
  <c r="AL831"/>
  <c r="AL833"/>
  <c r="AL835"/>
  <c r="AL837"/>
  <c r="AL839"/>
  <c r="AL841"/>
  <c r="AL843"/>
  <c r="AL845"/>
  <c r="AL847"/>
  <c r="AL849"/>
  <c r="AL851"/>
  <c r="AL853"/>
  <c r="AL855"/>
  <c r="AL857"/>
  <c r="AL859"/>
  <c r="AL861"/>
  <c r="AL863"/>
  <c r="AL865"/>
  <c r="AL867"/>
  <c r="AL869"/>
  <c r="AL871"/>
  <c r="AL873"/>
  <c r="AL875"/>
  <c r="AL877"/>
  <c r="AL879"/>
  <c r="AL881"/>
  <c r="AL883"/>
  <c r="AL885"/>
  <c r="AL887"/>
  <c r="AL889"/>
  <c r="AL891"/>
  <c r="AL893"/>
  <c r="AL895"/>
  <c r="AL897"/>
  <c r="AL899"/>
  <c r="AL901"/>
  <c r="AL903"/>
  <c r="AL905"/>
  <c r="AL907"/>
  <c r="AL909"/>
  <c r="AL911"/>
  <c r="AL913"/>
  <c r="AL915"/>
  <c r="AL917"/>
  <c r="AL310"/>
  <c r="AL314"/>
  <c r="AL318"/>
  <c r="AL322"/>
  <c r="AL326"/>
  <c r="AL330"/>
  <c r="AL334"/>
  <c r="AL338"/>
  <c r="AL342"/>
  <c r="AL346"/>
  <c r="AL350"/>
  <c r="AL354"/>
  <c r="AL358"/>
  <c r="AL362"/>
  <c r="AL366"/>
  <c r="AL370"/>
  <c r="AL374"/>
  <c r="AL378"/>
  <c r="AL382"/>
  <c r="AL386"/>
  <c r="AL390"/>
  <c r="AL394"/>
  <c r="AL398"/>
  <c r="AL402"/>
  <c r="AL406"/>
  <c r="AL410"/>
  <c r="AL414"/>
  <c r="AL418"/>
  <c r="AL422"/>
  <c r="AL426"/>
  <c r="AL430"/>
  <c r="AL434"/>
  <c r="AL438"/>
  <c r="AL442"/>
  <c r="AL446"/>
  <c r="AL450"/>
  <c r="AL454"/>
  <c r="AL458"/>
  <c r="AL462"/>
  <c r="AL466"/>
  <c r="AL470"/>
  <c r="AL474"/>
  <c r="AL478"/>
  <c r="AL482"/>
  <c r="AL486"/>
  <c r="AL490"/>
  <c r="AL494"/>
  <c r="AL498"/>
  <c r="AL502"/>
  <c r="AL506"/>
  <c r="AL510"/>
  <c r="AL514"/>
  <c r="AL516"/>
  <c r="AL518"/>
  <c r="AL520"/>
  <c r="AL522"/>
  <c r="AL524"/>
  <c r="AL526"/>
  <c r="AL528"/>
  <c r="AL530"/>
  <c r="AL532"/>
  <c r="AL534"/>
  <c r="AL536"/>
  <c r="AL538"/>
  <c r="AL540"/>
  <c r="AL542"/>
  <c r="AL544"/>
  <c r="AL546"/>
  <c r="AL548"/>
  <c r="AL550"/>
  <c r="AL552"/>
  <c r="AL554"/>
  <c r="AL556"/>
  <c r="AL558"/>
  <c r="AL560"/>
  <c r="AL562"/>
  <c r="AL564"/>
  <c r="AL566"/>
  <c r="AL568"/>
  <c r="AL570"/>
  <c r="AL572"/>
  <c r="AL574"/>
  <c r="AL576"/>
  <c r="AL578"/>
  <c r="AL580"/>
  <c r="AL582"/>
  <c r="AL584"/>
  <c r="AL586"/>
  <c r="AL588"/>
  <c r="AL590"/>
  <c r="AL592"/>
  <c r="AL594"/>
  <c r="AL596"/>
  <c r="AL598"/>
  <c r="AL600"/>
  <c r="AL602"/>
  <c r="AL604"/>
  <c r="AL606"/>
  <c r="AL608"/>
  <c r="AL610"/>
  <c r="AL612"/>
  <c r="AL614"/>
  <c r="AL616"/>
  <c r="AL618"/>
  <c r="AL620"/>
  <c r="AL622"/>
  <c r="AL624"/>
  <c r="AL626"/>
  <c r="AL628"/>
  <c r="AL630"/>
  <c r="AL632"/>
  <c r="AL634"/>
  <c r="AL636"/>
  <c r="AL638"/>
  <c r="AL640"/>
  <c r="AL642"/>
  <c r="AL644"/>
  <c r="AL646"/>
  <c r="AL648"/>
  <c r="AL650"/>
  <c r="AL652"/>
  <c r="AL654"/>
  <c r="AL656"/>
  <c r="AL658"/>
  <c r="AL660"/>
  <c r="AL662"/>
  <c r="AL664"/>
  <c r="AL666"/>
  <c r="AL668"/>
  <c r="AL670"/>
  <c r="AL672"/>
  <c r="AL674"/>
  <c r="AL676"/>
  <c r="AL678"/>
  <c r="AL680"/>
  <c r="AL682"/>
  <c r="AL684"/>
  <c r="AL686"/>
  <c r="AL688"/>
  <c r="AL690"/>
  <c r="AL692"/>
  <c r="AL694"/>
  <c r="AL696"/>
  <c r="AL698"/>
  <c r="AL700"/>
  <c r="AL702"/>
  <c r="AL704"/>
  <c r="AL706"/>
  <c r="AL708"/>
  <c r="AL710"/>
  <c r="AL712"/>
  <c r="AL714"/>
  <c r="AL716"/>
  <c r="AL718"/>
  <c r="AL720"/>
  <c r="AL722"/>
  <c r="AL724"/>
  <c r="AL726"/>
  <c r="AL728"/>
  <c r="AL730"/>
  <c r="AL732"/>
  <c r="AL734"/>
  <c r="AL736"/>
  <c r="AL738"/>
  <c r="AL740"/>
  <c r="AL742"/>
  <c r="AL744"/>
  <c r="AL746"/>
  <c r="AL748"/>
  <c r="AL750"/>
  <c r="AL752"/>
  <c r="AL754"/>
  <c r="AL756"/>
  <c r="AL758"/>
  <c r="AL760"/>
  <c r="AL762"/>
  <c r="AL764"/>
  <c r="AL766"/>
  <c r="AL768"/>
  <c r="AL770"/>
  <c r="AL772"/>
  <c r="AL774"/>
  <c r="AL776"/>
  <c r="AL778"/>
  <c r="AL780"/>
  <c r="AL782"/>
  <c r="AL784"/>
  <c r="AL786"/>
  <c r="AL788"/>
  <c r="AL790"/>
  <c r="AL792"/>
  <c r="AL794"/>
  <c r="AL796"/>
  <c r="AL798"/>
  <c r="AL800"/>
  <c r="AL802"/>
  <c r="AL804"/>
  <c r="AL806"/>
  <c r="AL808"/>
  <c r="AL810"/>
  <c r="AL812"/>
  <c r="AL814"/>
  <c r="AL816"/>
  <c r="AL818"/>
  <c r="AL820"/>
  <c r="AL822"/>
  <c r="AL824"/>
  <c r="AL826"/>
  <c r="AL828"/>
  <c r="AL830"/>
  <c r="AL832"/>
  <c r="AL834"/>
  <c r="AL836"/>
  <c r="AL838"/>
  <c r="AL840"/>
  <c r="AL842"/>
  <c r="AL844"/>
  <c r="AL846"/>
  <c r="AL848"/>
  <c r="AL850"/>
  <c r="AL852"/>
  <c r="AL854"/>
  <c r="AL856"/>
  <c r="AL858"/>
  <c r="AL860"/>
  <c r="AL862"/>
  <c r="AL864"/>
  <c r="AL866"/>
  <c r="AL868"/>
  <c r="AL870"/>
  <c r="AL872"/>
  <c r="AL874"/>
  <c r="AL876"/>
  <c r="AL878"/>
  <c r="AL880"/>
  <c r="AL882"/>
  <c r="AL884"/>
  <c r="AL886"/>
  <c r="AL888"/>
  <c r="AL890"/>
  <c r="AL892"/>
  <c r="AL894"/>
  <c r="AL896"/>
  <c r="AL898"/>
  <c r="AL900"/>
  <c r="AL902"/>
  <c r="AL904"/>
  <c r="AL906"/>
  <c r="AL908"/>
  <c r="AL910"/>
  <c r="AL912"/>
  <c r="AL914"/>
  <c r="AL916"/>
  <c r="AL918"/>
  <c r="AL920"/>
  <c r="AL922"/>
  <c r="AL921"/>
  <c r="AL924"/>
  <c r="AL926"/>
  <c r="AL928"/>
  <c r="AL930"/>
  <c r="AL932"/>
  <c r="AL934"/>
  <c r="AL936"/>
  <c r="AL938"/>
  <c r="AL940"/>
  <c r="AL942"/>
  <c r="AL944"/>
  <c r="AL946"/>
  <c r="AL948"/>
  <c r="AL950"/>
  <c r="AL952"/>
  <c r="AL954"/>
  <c r="AL956"/>
  <c r="AL958"/>
  <c r="AL960"/>
  <c r="AL962"/>
  <c r="AL964"/>
  <c r="AL966"/>
  <c r="AL968"/>
  <c r="AL970"/>
  <c r="AL972"/>
  <c r="AL974"/>
  <c r="AL976"/>
  <c r="AL978"/>
  <c r="AL980"/>
  <c r="AL982"/>
  <c r="AL984"/>
  <c r="AL986"/>
  <c r="AL988"/>
  <c r="AL990"/>
  <c r="AL992"/>
  <c r="AL994"/>
  <c r="AL996"/>
  <c r="AL998"/>
  <c r="AL1000"/>
  <c r="AL1002"/>
  <c r="AL1004"/>
  <c r="AL1006"/>
  <c r="AL1008"/>
  <c r="AL1010"/>
  <c r="AL1012"/>
  <c r="AL1014"/>
  <c r="AL1016"/>
  <c r="AL1018"/>
  <c r="AL1020"/>
  <c r="AL1022"/>
  <c r="AL1024"/>
  <c r="AL1026"/>
  <c r="AL1028"/>
  <c r="AL1030"/>
  <c r="AL1032"/>
  <c r="AL1034"/>
  <c r="AL1036"/>
  <c r="AL1038"/>
  <c r="AL1040"/>
  <c r="AL1042"/>
  <c r="AL1044"/>
  <c r="AL1046"/>
  <c r="AL1048"/>
  <c r="AL1050"/>
  <c r="AL1052"/>
  <c r="AL1054"/>
  <c r="AL1056"/>
  <c r="AL1058"/>
  <c r="AL1060"/>
  <c r="AL1062"/>
  <c r="AL1064"/>
  <c r="AL1066"/>
  <c r="AL1068"/>
  <c r="AL1070"/>
  <c r="AL1072"/>
  <c r="AL1074"/>
  <c r="AL1076"/>
  <c r="AL1078"/>
  <c r="AL1080"/>
  <c r="AL1082"/>
  <c r="AL1084"/>
  <c r="AL1086"/>
  <c r="AL1088"/>
  <c r="AL1090"/>
  <c r="AL1092"/>
  <c r="AL1094"/>
  <c r="AL1096"/>
  <c r="AL1098"/>
  <c r="AL1100"/>
  <c r="AL1102"/>
  <c r="AL1104"/>
  <c r="AL1106"/>
  <c r="AL1108"/>
  <c r="AL1110"/>
  <c r="AL1112"/>
  <c r="AL1114"/>
  <c r="AL1116"/>
  <c r="AL1118"/>
  <c r="AL1120"/>
  <c r="AL1122"/>
  <c r="AL1124"/>
  <c r="AL1126"/>
  <c r="AL1128"/>
  <c r="AL1130"/>
  <c r="AL1132"/>
  <c r="AL1134"/>
  <c r="AL1136"/>
  <c r="AL1138"/>
  <c r="AL1140"/>
  <c r="AL1142"/>
  <c r="AL1144"/>
  <c r="AL1146"/>
  <c r="AL1148"/>
  <c r="AL1150"/>
  <c r="AL1152"/>
  <c r="AL1154"/>
  <c r="AL1156"/>
  <c r="AL1158"/>
  <c r="AL1160"/>
  <c r="AL1162"/>
  <c r="AL1164"/>
  <c r="AL1166"/>
  <c r="AL1168"/>
  <c r="AL1170"/>
  <c r="AL1172"/>
  <c r="AL1174"/>
  <c r="AL1176"/>
  <c r="AL1178"/>
  <c r="AL1180"/>
  <c r="AL1182"/>
  <c r="AL1184"/>
  <c r="AL1186"/>
  <c r="AL1188"/>
  <c r="AL1190"/>
  <c r="AL1192"/>
  <c r="AL1194"/>
  <c r="AL1196"/>
  <c r="AL1198"/>
  <c r="AL1200"/>
  <c r="AL1202"/>
  <c r="AL1204"/>
  <c r="AL1206"/>
  <c r="AL1208"/>
  <c r="AL1210"/>
  <c r="AL1212"/>
  <c r="AL1214"/>
  <c r="AL1216"/>
  <c r="AL1218"/>
  <c r="AL1220"/>
  <c r="AL1222"/>
  <c r="AL1224"/>
  <c r="AL1226"/>
  <c r="AL1228"/>
  <c r="AL1230"/>
  <c r="AL1232"/>
  <c r="AL1234"/>
  <c r="AL1236"/>
  <c r="AL1238"/>
  <c r="AL1240"/>
  <c r="AL1242"/>
  <c r="AL1244"/>
  <c r="AL1246"/>
  <c r="AL1248"/>
  <c r="AL1250"/>
  <c r="AL1252"/>
  <c r="AL1254"/>
  <c r="AL1256"/>
  <c r="AL1258"/>
  <c r="AL1260"/>
  <c r="AL1262"/>
  <c r="AL1264"/>
  <c r="AL1266"/>
  <c r="AL1268"/>
  <c r="AL1270"/>
  <c r="AL1272"/>
  <c r="AL1274"/>
  <c r="AL1276"/>
  <c r="AL1278"/>
  <c r="AL1280"/>
  <c r="AL1282"/>
  <c r="AL1284"/>
  <c r="AL1286"/>
  <c r="AL1288"/>
  <c r="AL1290"/>
  <c r="AL1292"/>
  <c r="AL1294"/>
  <c r="AL1296"/>
  <c r="AL1298"/>
  <c r="AL1300"/>
  <c r="AL1302"/>
  <c r="AL1304"/>
  <c r="AL1306"/>
  <c r="AL1308"/>
  <c r="AL1310"/>
  <c r="AL1312"/>
  <c r="AL1314"/>
  <c r="AL1316"/>
  <c r="AL1318"/>
  <c r="AL1320"/>
  <c r="AL1322"/>
  <c r="AL1324"/>
  <c r="AL1326"/>
  <c r="AL1328"/>
  <c r="AL1330"/>
  <c r="AL1332"/>
  <c r="AL1334"/>
  <c r="AL1336"/>
  <c r="AL1338"/>
  <c r="AL1340"/>
  <c r="AL1342"/>
  <c r="AL1344"/>
  <c r="AL1346"/>
  <c r="AL1348"/>
  <c r="AL1350"/>
  <c r="AL1352"/>
  <c r="AL1354"/>
  <c r="AL1356"/>
  <c r="AL1358"/>
  <c r="AL1360"/>
  <c r="AL1362"/>
  <c r="AL1364"/>
  <c r="AL1366"/>
  <c r="AL1368"/>
  <c r="AL1370"/>
  <c r="AL1372"/>
  <c r="AL1374"/>
  <c r="AL1376"/>
  <c r="AL1378"/>
  <c r="AL1380"/>
  <c r="AL1382"/>
  <c r="AL1384"/>
  <c r="AL1386"/>
  <c r="AL1388"/>
  <c r="AL1390"/>
  <c r="AL1392"/>
  <c r="AL1394"/>
  <c r="AL1396"/>
  <c r="AL1398"/>
  <c r="AL1400"/>
  <c r="AL1402"/>
  <c r="AL1404"/>
  <c r="AL1406"/>
  <c r="AL1408"/>
  <c r="AL1410"/>
  <c r="AL1412"/>
  <c r="AL1414"/>
  <c r="AL1416"/>
  <c r="AL1418"/>
  <c r="AL1420"/>
  <c r="AL1422"/>
  <c r="AL1424"/>
  <c r="AL1426"/>
  <c r="AL1428"/>
  <c r="AL1430"/>
  <c r="AL1432"/>
  <c r="AL1434"/>
  <c r="AL1436"/>
  <c r="AL1438"/>
  <c r="AL1440"/>
  <c r="AL1442"/>
  <c r="AL1444"/>
  <c r="AL1446"/>
  <c r="AL1448"/>
  <c r="AL1450"/>
  <c r="AL1452"/>
  <c r="AL1454"/>
  <c r="AL1456"/>
  <c r="AL1458"/>
  <c r="AL1460"/>
  <c r="AL1462"/>
  <c r="AL1464"/>
  <c r="AL1466"/>
  <c r="AL1468"/>
  <c r="AL1470"/>
  <c r="AL1472"/>
  <c r="AL1474"/>
  <c r="AL1476"/>
  <c r="AL1478"/>
  <c r="AL1480"/>
  <c r="AL1482"/>
  <c r="AL1484"/>
  <c r="AL1486"/>
  <c r="AL1488"/>
  <c r="AL1490"/>
  <c r="AL1492"/>
  <c r="AL1494"/>
  <c r="AL1496"/>
  <c r="AL1498"/>
  <c r="AL1500"/>
  <c r="AL1502"/>
  <c r="AL1497"/>
  <c r="AL1501"/>
  <c r="AL919"/>
  <c r="AL923"/>
  <c r="AL925"/>
  <c r="AL927"/>
  <c r="AL929"/>
  <c r="AL931"/>
  <c r="AL933"/>
  <c r="AL935"/>
  <c r="AL937"/>
  <c r="AL939"/>
  <c r="AL941"/>
  <c r="AL943"/>
  <c r="AL945"/>
  <c r="AL947"/>
  <c r="AL949"/>
  <c r="AL951"/>
  <c r="AL953"/>
  <c r="AL955"/>
  <c r="AL957"/>
  <c r="AL959"/>
  <c r="AL961"/>
  <c r="AL963"/>
  <c r="AL965"/>
  <c r="AL967"/>
  <c r="AL969"/>
  <c r="AL971"/>
  <c r="AL973"/>
  <c r="AL975"/>
  <c r="AL977"/>
  <c r="AL979"/>
  <c r="AL981"/>
  <c r="AL983"/>
  <c r="AL985"/>
  <c r="AL987"/>
  <c r="AL989"/>
  <c r="AL991"/>
  <c r="AL993"/>
  <c r="AL995"/>
  <c r="AL997"/>
  <c r="AL999"/>
  <c r="AL1001"/>
  <c r="AL1003"/>
  <c r="AL1005"/>
  <c r="AL1007"/>
  <c r="AL1009"/>
  <c r="AL1011"/>
  <c r="AL1013"/>
  <c r="AL1015"/>
  <c r="AL1017"/>
  <c r="AL1019"/>
  <c r="AL1021"/>
  <c r="AL1023"/>
  <c r="AL1025"/>
  <c r="AL1027"/>
  <c r="AL1029"/>
  <c r="AL1031"/>
  <c r="AL1033"/>
  <c r="AL1035"/>
  <c r="AL1037"/>
  <c r="AL1039"/>
  <c r="AL1041"/>
  <c r="AL1043"/>
  <c r="AL1045"/>
  <c r="AL1047"/>
  <c r="AL1049"/>
  <c r="AL1051"/>
  <c r="AL1053"/>
  <c r="AL1055"/>
  <c r="AL1057"/>
  <c r="AL1059"/>
  <c r="AL1061"/>
  <c r="AL1063"/>
  <c r="AL1065"/>
  <c r="AL1067"/>
  <c r="AL1069"/>
  <c r="AL1071"/>
  <c r="AL1073"/>
  <c r="AL1075"/>
  <c r="AL1077"/>
  <c r="AL1079"/>
  <c r="AL1081"/>
  <c r="AL1083"/>
  <c r="AL1085"/>
  <c r="AL1087"/>
  <c r="AL1089"/>
  <c r="AL1091"/>
  <c r="AL1093"/>
  <c r="AL1095"/>
  <c r="AL1097"/>
  <c r="AL1099"/>
  <c r="AL1101"/>
  <c r="AL1103"/>
  <c r="AL1105"/>
  <c r="AL1107"/>
  <c r="AL1109"/>
  <c r="AL1111"/>
  <c r="AL1113"/>
  <c r="AL1115"/>
  <c r="AL1117"/>
  <c r="AL1119"/>
  <c r="AL1121"/>
  <c r="AL1123"/>
  <c r="AL1125"/>
  <c r="AL1127"/>
  <c r="AL1129"/>
  <c r="AL1131"/>
  <c r="AL1133"/>
  <c r="AL1135"/>
  <c r="AL1137"/>
  <c r="AL1139"/>
  <c r="AL1141"/>
  <c r="AL1143"/>
  <c r="AL1145"/>
  <c r="AL1147"/>
  <c r="AL1149"/>
  <c r="AL1151"/>
  <c r="AL1153"/>
  <c r="AL1155"/>
  <c r="AL1157"/>
  <c r="AL1159"/>
  <c r="AL1161"/>
  <c r="AL1163"/>
  <c r="AL1165"/>
  <c r="AL1167"/>
  <c r="AL1169"/>
  <c r="AL1171"/>
  <c r="AL1173"/>
  <c r="AL1175"/>
  <c r="AL1177"/>
  <c r="AL1179"/>
  <c r="AL1181"/>
  <c r="AL1183"/>
  <c r="AL1185"/>
  <c r="AL1187"/>
  <c r="AL1189"/>
  <c r="AL1191"/>
  <c r="AL1193"/>
  <c r="AL1195"/>
  <c r="AL1197"/>
  <c r="AL1199"/>
  <c r="AL1201"/>
  <c r="AL1203"/>
  <c r="AL1205"/>
  <c r="AL1207"/>
  <c r="AL1209"/>
  <c r="AL1211"/>
  <c r="AL1213"/>
  <c r="AL1215"/>
  <c r="AL1217"/>
  <c r="AL1219"/>
  <c r="AL1221"/>
  <c r="AL1223"/>
  <c r="AL1225"/>
  <c r="AL1227"/>
  <c r="AL1229"/>
  <c r="AL1231"/>
  <c r="AL1233"/>
  <c r="AL1235"/>
  <c r="AL1237"/>
  <c r="AL1239"/>
  <c r="AL1241"/>
  <c r="AL1243"/>
  <c r="AL1245"/>
  <c r="AL1247"/>
  <c r="AL1249"/>
  <c r="AL1251"/>
  <c r="AL1253"/>
  <c r="AL1255"/>
  <c r="AL1257"/>
  <c r="AL1259"/>
  <c r="AL1261"/>
  <c r="AL1263"/>
  <c r="AL1265"/>
  <c r="AL1267"/>
  <c r="AL1269"/>
  <c r="AL1271"/>
  <c r="AL1273"/>
  <c r="AL1275"/>
  <c r="AL1277"/>
  <c r="AL1279"/>
  <c r="AL1281"/>
  <c r="AL1283"/>
  <c r="AL1285"/>
  <c r="AL1287"/>
  <c r="AL1289"/>
  <c r="AL1291"/>
  <c r="AL1293"/>
  <c r="AL1295"/>
  <c r="AL1297"/>
  <c r="AL1299"/>
  <c r="AL1301"/>
  <c r="AL1303"/>
  <c r="AL1305"/>
  <c r="AL1307"/>
  <c r="AL1309"/>
  <c r="AL1311"/>
  <c r="AL1313"/>
  <c r="AL1315"/>
  <c r="AL1317"/>
  <c r="AL1319"/>
  <c r="AL1321"/>
  <c r="AL1323"/>
  <c r="AL1325"/>
  <c r="AL1327"/>
  <c r="AL1329"/>
  <c r="AL1331"/>
  <c r="AL1333"/>
  <c r="AL1335"/>
  <c r="AL1337"/>
  <c r="AL1339"/>
  <c r="AL1341"/>
  <c r="AL1343"/>
  <c r="AL1345"/>
  <c r="AL1347"/>
  <c r="AL1349"/>
  <c r="AL1351"/>
  <c r="AL1353"/>
  <c r="AL1355"/>
  <c r="AL1357"/>
  <c r="AL1359"/>
  <c r="AL1361"/>
  <c r="AL1363"/>
  <c r="AL1365"/>
  <c r="AL1367"/>
  <c r="AL1369"/>
  <c r="AL1371"/>
  <c r="AL1373"/>
  <c r="AL1375"/>
  <c r="AL1377"/>
  <c r="AL1379"/>
  <c r="AL1381"/>
  <c r="AL1383"/>
  <c r="AL1385"/>
  <c r="AL1387"/>
  <c r="AL1389"/>
  <c r="AL1391"/>
  <c r="AL1393"/>
  <c r="AL1395"/>
  <c r="AL1397"/>
  <c r="AL1399"/>
  <c r="AL1401"/>
  <c r="AL1403"/>
  <c r="AL1405"/>
  <c r="AL1407"/>
  <c r="AL1409"/>
  <c r="AL1411"/>
  <c r="AL1413"/>
  <c r="AL1415"/>
  <c r="AL1417"/>
  <c r="AL1419"/>
  <c r="AL1421"/>
  <c r="AL1423"/>
  <c r="AL1425"/>
  <c r="AL1427"/>
  <c r="AL1429"/>
  <c r="AL1431"/>
  <c r="AL1433"/>
  <c r="AL1435"/>
  <c r="AL1437"/>
  <c r="AL1439"/>
  <c r="AL1441"/>
  <c r="AL1443"/>
  <c r="AL1445"/>
  <c r="AL1447"/>
  <c r="AL1449"/>
  <c r="AL1451"/>
  <c r="AL1453"/>
  <c r="AL1455"/>
  <c r="AL1457"/>
  <c r="AL1459"/>
  <c r="AL1461"/>
  <c r="AL1463"/>
  <c r="AL1465"/>
  <c r="AL1467"/>
  <c r="AL1469"/>
  <c r="AL1471"/>
  <c r="AL1473"/>
  <c r="AL1475"/>
  <c r="AL1477"/>
  <c r="AL1479"/>
  <c r="AL1481"/>
  <c r="AL1483"/>
  <c r="AL1485"/>
  <c r="AL1487"/>
  <c r="AL1489"/>
  <c r="AL1491"/>
  <c r="AL1493"/>
  <c r="AL1495"/>
  <c r="AL1499"/>
  <c r="AK3"/>
  <c r="AK5"/>
  <c r="AK7"/>
  <c r="AK9"/>
  <c r="AK11"/>
  <c r="AK13"/>
  <c r="AK15"/>
  <c r="AK17"/>
  <c r="AK19"/>
  <c r="AK21"/>
  <c r="AK23"/>
  <c r="AK25"/>
  <c r="AK27"/>
  <c r="AK29"/>
  <c r="AK31"/>
  <c r="AK33"/>
  <c r="AK35"/>
  <c r="AK37"/>
  <c r="AK39"/>
  <c r="AK41"/>
  <c r="AK43"/>
  <c r="AK45"/>
  <c r="AK47"/>
  <c r="AK49"/>
  <c r="AK51"/>
  <c r="AK53"/>
  <c r="AK55"/>
  <c r="AK57"/>
  <c r="AK59"/>
  <c r="AK61"/>
  <c r="AK63"/>
  <c r="AK65"/>
  <c r="AK67"/>
  <c r="AK69"/>
  <c r="AK71"/>
  <c r="AK73"/>
  <c r="AK75"/>
  <c r="AK77"/>
  <c r="AK79"/>
  <c r="AK81"/>
  <c r="AK83"/>
  <c r="AK85"/>
  <c r="AK87"/>
  <c r="AK89"/>
  <c r="AK91"/>
  <c r="AK93"/>
  <c r="AK95"/>
  <c r="AK97"/>
  <c r="AK99"/>
  <c r="AK101"/>
  <c r="AK103"/>
  <c r="AK105"/>
  <c r="AK107"/>
  <c r="AK109"/>
  <c r="AK111"/>
  <c r="AK113"/>
  <c r="AK115"/>
  <c r="AK117"/>
  <c r="AK119"/>
  <c r="AK121"/>
  <c r="AK123"/>
  <c r="AK125"/>
  <c r="AK127"/>
  <c r="AK129"/>
  <c r="AK131"/>
  <c r="AK133"/>
  <c r="AK135"/>
  <c r="AK137"/>
  <c r="AK139"/>
  <c r="AK141"/>
  <c r="AK143"/>
  <c r="AK145"/>
  <c r="AK147"/>
  <c r="AK149"/>
  <c r="AK151"/>
  <c r="AK153"/>
  <c r="AK155"/>
  <c r="AK157"/>
  <c r="AK159"/>
  <c r="AK161"/>
  <c r="AK163"/>
  <c r="AK165"/>
  <c r="AK167"/>
  <c r="AK169"/>
  <c r="AK171"/>
  <c r="AK173"/>
  <c r="AK175"/>
  <c r="AK177"/>
  <c r="AK179"/>
  <c r="AK181"/>
  <c r="AK183"/>
  <c r="AK185"/>
  <c r="AK187"/>
  <c r="AK189"/>
  <c r="AK191"/>
  <c r="AK193"/>
  <c r="AK195"/>
  <c r="AK197"/>
  <c r="AK199"/>
  <c r="AK201"/>
  <c r="AK203"/>
  <c r="AK205"/>
  <c r="AK207"/>
  <c r="AK209"/>
  <c r="AK211"/>
  <c r="AK213"/>
  <c r="AK215"/>
  <c r="AK217"/>
  <c r="AK219"/>
  <c r="AK221"/>
  <c r="AK223"/>
  <c r="AK225"/>
  <c r="AK227"/>
  <c r="AK229"/>
  <c r="AK231"/>
  <c r="AK233"/>
  <c r="AK235"/>
  <c r="AK237"/>
  <c r="AK239"/>
  <c r="AK241"/>
  <c r="AK243"/>
  <c r="AK245"/>
  <c r="AK247"/>
  <c r="AK249"/>
  <c r="AK251"/>
  <c r="AK253"/>
  <c r="AK255"/>
  <c r="AK257"/>
  <c r="AK259"/>
  <c r="AK261"/>
  <c r="AK263"/>
  <c r="AK265"/>
  <c r="AK267"/>
  <c r="AK269"/>
  <c r="AK271"/>
  <c r="AK273"/>
  <c r="AK275"/>
  <c r="AK277"/>
  <c r="AK279"/>
  <c r="AK281"/>
  <c r="AK283"/>
  <c r="AK285"/>
  <c r="AK287"/>
  <c r="AK289"/>
  <c r="AK291"/>
  <c r="AK293"/>
  <c r="AK295"/>
  <c r="AK297"/>
  <c r="AK299"/>
  <c r="AK301"/>
  <c r="AK303"/>
  <c r="AK305"/>
  <c r="AK307"/>
  <c r="AK309"/>
  <c r="AK311"/>
  <c r="AK313"/>
  <c r="AK315"/>
  <c r="AK317"/>
  <c r="AK319"/>
  <c r="AK321"/>
  <c r="AK323"/>
  <c r="AK325"/>
  <c r="AK327"/>
  <c r="AK329"/>
  <c r="AK331"/>
  <c r="AK333"/>
  <c r="AK335"/>
  <c r="AK337"/>
  <c r="AK339"/>
  <c r="AK341"/>
  <c r="AK343"/>
  <c r="AK345"/>
  <c r="AK347"/>
  <c r="AK349"/>
  <c r="AK351"/>
  <c r="AK353"/>
  <c r="AK355"/>
  <c r="AK357"/>
  <c r="AK359"/>
  <c r="AK361"/>
  <c r="AK363"/>
  <c r="AK365"/>
  <c r="AK367"/>
  <c r="AK369"/>
  <c r="AK371"/>
  <c r="AK373"/>
  <c r="AK375"/>
  <c r="AK377"/>
  <c r="AK379"/>
  <c r="AK381"/>
  <c r="AK383"/>
  <c r="AK385"/>
  <c r="AK387"/>
  <c r="AK389"/>
  <c r="AK391"/>
  <c r="AK393"/>
  <c r="AK395"/>
  <c r="AK397"/>
  <c r="AK399"/>
  <c r="AK401"/>
  <c r="AK403"/>
  <c r="AK405"/>
  <c r="AK407"/>
  <c r="AK409"/>
  <c r="AK411"/>
  <c r="AK413"/>
  <c r="AK415"/>
  <c r="AK417"/>
  <c r="AK419"/>
  <c r="AK421"/>
  <c r="AK423"/>
  <c r="AK425"/>
  <c r="AK427"/>
  <c r="AK429"/>
  <c r="AK431"/>
  <c r="AK433"/>
  <c r="AK435"/>
  <c r="AK437"/>
  <c r="AK439"/>
  <c r="AK441"/>
  <c r="AK443"/>
  <c r="AK445"/>
  <c r="AK447"/>
  <c r="AK449"/>
  <c r="AK451"/>
  <c r="AK453"/>
  <c r="AK455"/>
  <c r="AK457"/>
  <c r="AK459"/>
  <c r="AK461"/>
  <c r="AK463"/>
  <c r="AK465"/>
  <c r="AK467"/>
  <c r="AK469"/>
  <c r="AK471"/>
  <c r="AK473"/>
  <c r="AK475"/>
  <c r="AK477"/>
  <c r="AK479"/>
  <c r="AK481"/>
  <c r="AK483"/>
  <c r="AK485"/>
  <c r="AK487"/>
  <c r="AK489"/>
  <c r="AK491"/>
  <c r="AK493"/>
  <c r="AK495"/>
  <c r="AK497"/>
  <c r="AK499"/>
  <c r="AK501"/>
  <c r="AK503"/>
  <c r="AK505"/>
  <c r="AK507"/>
  <c r="AK509"/>
  <c r="AK511"/>
  <c r="AK513"/>
  <c r="AK4"/>
  <c r="AK6"/>
  <c r="AK8"/>
  <c r="AK10"/>
  <c r="AK12"/>
  <c r="AK14"/>
  <c r="AK16"/>
  <c r="AK18"/>
  <c r="AK20"/>
  <c r="AK22"/>
  <c r="AK24"/>
  <c r="AK26"/>
  <c r="AK28"/>
  <c r="AK30"/>
  <c r="AK32"/>
  <c r="AK34"/>
  <c r="AK36"/>
  <c r="AK38"/>
  <c r="AK40"/>
  <c r="AK42"/>
  <c r="AK44"/>
  <c r="AK46"/>
  <c r="AK48"/>
  <c r="AK50"/>
  <c r="AK52"/>
  <c r="AK54"/>
  <c r="AK56"/>
  <c r="AK58"/>
  <c r="AK60"/>
  <c r="AK62"/>
  <c r="AK64"/>
  <c r="AK66"/>
  <c r="AK68"/>
  <c r="AK70"/>
  <c r="AK72"/>
  <c r="AK74"/>
  <c r="AK76"/>
  <c r="AK78"/>
  <c r="AK80"/>
  <c r="AK82"/>
  <c r="AK84"/>
  <c r="AK86"/>
  <c r="AK88"/>
  <c r="AK90"/>
  <c r="AK92"/>
  <c r="AK94"/>
  <c r="AK96"/>
  <c r="AK98"/>
  <c r="AK100"/>
  <c r="AK102"/>
  <c r="AK104"/>
  <c r="AK106"/>
  <c r="AK108"/>
  <c r="AK110"/>
  <c r="AK112"/>
  <c r="AK114"/>
  <c r="AK116"/>
  <c r="AK118"/>
  <c r="AK120"/>
  <c r="AK122"/>
  <c r="AK124"/>
  <c r="AK126"/>
  <c r="AK128"/>
  <c r="AK130"/>
  <c r="AK132"/>
  <c r="AK134"/>
  <c r="AK136"/>
  <c r="AK138"/>
  <c r="AK140"/>
  <c r="AK142"/>
  <c r="AK144"/>
  <c r="AK146"/>
  <c r="AK148"/>
  <c r="AK150"/>
  <c r="AK152"/>
  <c r="AK154"/>
  <c r="AK156"/>
  <c r="AK158"/>
  <c r="AK160"/>
  <c r="AK162"/>
  <c r="AK164"/>
  <c r="AK166"/>
  <c r="AK168"/>
  <c r="AK170"/>
  <c r="AK172"/>
  <c r="AK174"/>
  <c r="AK176"/>
  <c r="AK178"/>
  <c r="AK180"/>
  <c r="AK182"/>
  <c r="AK184"/>
  <c r="AK186"/>
  <c r="AK188"/>
  <c r="AK190"/>
  <c r="AK192"/>
  <c r="AK194"/>
  <c r="AK196"/>
  <c r="AK198"/>
  <c r="AK200"/>
  <c r="AK202"/>
  <c r="AK204"/>
  <c r="AK206"/>
  <c r="AK208"/>
  <c r="AK210"/>
  <c r="AK212"/>
  <c r="AK214"/>
  <c r="AK216"/>
  <c r="AK218"/>
  <c r="AK220"/>
  <c r="AK222"/>
  <c r="AK224"/>
  <c r="AK226"/>
  <c r="AK228"/>
  <c r="AK230"/>
  <c r="AK232"/>
  <c r="AK234"/>
  <c r="AK236"/>
  <c r="AK238"/>
  <c r="AK240"/>
  <c r="AK242"/>
  <c r="AK244"/>
  <c r="AK246"/>
  <c r="AK248"/>
  <c r="AK250"/>
  <c r="AK252"/>
  <c r="AK254"/>
  <c r="AK256"/>
  <c r="AK258"/>
  <c r="AK260"/>
  <c r="AK262"/>
  <c r="AK264"/>
  <c r="AK266"/>
  <c r="AK268"/>
  <c r="AK270"/>
  <c r="AK272"/>
  <c r="AK274"/>
  <c r="AK276"/>
  <c r="AK278"/>
  <c r="AK280"/>
  <c r="AK282"/>
  <c r="AK284"/>
  <c r="AK286"/>
  <c r="AK288"/>
  <c r="AK290"/>
  <c r="AK292"/>
  <c r="AK294"/>
  <c r="AK296"/>
  <c r="AK298"/>
  <c r="AK300"/>
  <c r="AK302"/>
  <c r="AK304"/>
  <c r="AK306"/>
  <c r="AK308"/>
  <c r="AK310"/>
  <c r="AK312"/>
  <c r="AK314"/>
  <c r="AK316"/>
  <c r="AK318"/>
  <c r="AK320"/>
  <c r="AK322"/>
  <c r="AK324"/>
  <c r="AK326"/>
  <c r="AK328"/>
  <c r="AK330"/>
  <c r="AK332"/>
  <c r="AK334"/>
  <c r="AK336"/>
  <c r="AK338"/>
  <c r="AK340"/>
  <c r="AK342"/>
  <c r="AK344"/>
  <c r="AK346"/>
  <c r="AK348"/>
  <c r="AK350"/>
  <c r="AK352"/>
  <c r="AK354"/>
  <c r="AK356"/>
  <c r="AK358"/>
  <c r="AK360"/>
  <c r="AK362"/>
  <c r="AK364"/>
  <c r="AK366"/>
  <c r="AK368"/>
  <c r="AK370"/>
  <c r="AK372"/>
  <c r="AK374"/>
  <c r="AK376"/>
  <c r="AK378"/>
  <c r="AK380"/>
  <c r="AK382"/>
  <c r="AK384"/>
  <c r="AK388"/>
  <c r="AK392"/>
  <c r="AK396"/>
  <c r="AK400"/>
  <c r="AK404"/>
  <c r="AK408"/>
  <c r="AK412"/>
  <c r="AK416"/>
  <c r="AK420"/>
  <c r="AK424"/>
  <c r="AK428"/>
  <c r="AK432"/>
  <c r="AK436"/>
  <c r="AK440"/>
  <c r="AK444"/>
  <c r="AK448"/>
  <c r="AK452"/>
  <c r="AK456"/>
  <c r="AK460"/>
  <c r="AK464"/>
  <c r="AK468"/>
  <c r="AK472"/>
  <c r="AK476"/>
  <c r="AK480"/>
  <c r="AK484"/>
  <c r="AK488"/>
  <c r="AK492"/>
  <c r="AK496"/>
  <c r="AK500"/>
  <c r="AK504"/>
  <c r="AK508"/>
  <c r="AK512"/>
  <c r="AK515"/>
  <c r="AK517"/>
  <c r="AK519"/>
  <c r="AK521"/>
  <c r="AK523"/>
  <c r="AK525"/>
  <c r="AK527"/>
  <c r="AK529"/>
  <c r="AK531"/>
  <c r="AK533"/>
  <c r="AK535"/>
  <c r="AK537"/>
  <c r="AK539"/>
  <c r="AK541"/>
  <c r="AK543"/>
  <c r="AK545"/>
  <c r="AK547"/>
  <c r="AK549"/>
  <c r="AK551"/>
  <c r="AK553"/>
  <c r="AK555"/>
  <c r="AK557"/>
  <c r="AK559"/>
  <c r="AK561"/>
  <c r="AK563"/>
  <c r="AK565"/>
  <c r="AK567"/>
  <c r="AK569"/>
  <c r="AK571"/>
  <c r="AK573"/>
  <c r="AK575"/>
  <c r="AK577"/>
  <c r="AK579"/>
  <c r="AK581"/>
  <c r="AK583"/>
  <c r="AK585"/>
  <c r="AK587"/>
  <c r="AK589"/>
  <c r="AK591"/>
  <c r="AK593"/>
  <c r="AK595"/>
  <c r="AK597"/>
  <c r="AK599"/>
  <c r="AK601"/>
  <c r="AK603"/>
  <c r="AK605"/>
  <c r="AK607"/>
  <c r="AK609"/>
  <c r="AK611"/>
  <c r="AK613"/>
  <c r="AK615"/>
  <c r="AK617"/>
  <c r="AK619"/>
  <c r="AK621"/>
  <c r="AK623"/>
  <c r="AK625"/>
  <c r="AK627"/>
  <c r="AK629"/>
  <c r="AK631"/>
  <c r="AK633"/>
  <c r="AK635"/>
  <c r="AK637"/>
  <c r="AK639"/>
  <c r="AK641"/>
  <c r="AK643"/>
  <c r="AK645"/>
  <c r="AK647"/>
  <c r="AK649"/>
  <c r="AK651"/>
  <c r="AK653"/>
  <c r="AK655"/>
  <c r="AK657"/>
  <c r="AK659"/>
  <c r="AK661"/>
  <c r="AK663"/>
  <c r="AK665"/>
  <c r="AK667"/>
  <c r="AK669"/>
  <c r="AK671"/>
  <c r="AK673"/>
  <c r="AK675"/>
  <c r="AK677"/>
  <c r="AK679"/>
  <c r="AK681"/>
  <c r="AK683"/>
  <c r="AK685"/>
  <c r="AK687"/>
  <c r="AK689"/>
  <c r="AK691"/>
  <c r="AK693"/>
  <c r="AK695"/>
  <c r="AK697"/>
  <c r="AK699"/>
  <c r="AK701"/>
  <c r="AK703"/>
  <c r="AK705"/>
  <c r="AK707"/>
  <c r="AK709"/>
  <c r="AK711"/>
  <c r="AK713"/>
  <c r="AK715"/>
  <c r="AK717"/>
  <c r="AK719"/>
  <c r="AK721"/>
  <c r="AK723"/>
  <c r="AK725"/>
  <c r="AK727"/>
  <c r="AK729"/>
  <c r="AK731"/>
  <c r="AK733"/>
  <c r="AK735"/>
  <c r="AK737"/>
  <c r="AK739"/>
  <c r="AK741"/>
  <c r="AK743"/>
  <c r="AK745"/>
  <c r="AK747"/>
  <c r="AK749"/>
  <c r="AK751"/>
  <c r="AK753"/>
  <c r="AK755"/>
  <c r="AK757"/>
  <c r="AK759"/>
  <c r="AK761"/>
  <c r="AK763"/>
  <c r="AK765"/>
  <c r="AK767"/>
  <c r="AK769"/>
  <c r="AK771"/>
  <c r="AK773"/>
  <c r="AK775"/>
  <c r="AK777"/>
  <c r="AK779"/>
  <c r="AK781"/>
  <c r="AK783"/>
  <c r="AK785"/>
  <c r="AK787"/>
  <c r="AK789"/>
  <c r="AK791"/>
  <c r="AK793"/>
  <c r="AK795"/>
  <c r="AK797"/>
  <c r="AK799"/>
  <c r="AK801"/>
  <c r="AK803"/>
  <c r="AK805"/>
  <c r="AK807"/>
  <c r="AK809"/>
  <c r="AK811"/>
  <c r="AK813"/>
  <c r="AK815"/>
  <c r="AK817"/>
  <c r="AK819"/>
  <c r="AK821"/>
  <c r="AK823"/>
  <c r="AK825"/>
  <c r="AK827"/>
  <c r="AK829"/>
  <c r="AK831"/>
  <c r="AK833"/>
  <c r="AK835"/>
  <c r="AK837"/>
  <c r="AK839"/>
  <c r="AK841"/>
  <c r="AK843"/>
  <c r="AK845"/>
  <c r="AK847"/>
  <c r="AK849"/>
  <c r="AK851"/>
  <c r="AK853"/>
  <c r="AK855"/>
  <c r="AK857"/>
  <c r="AK859"/>
  <c r="AK861"/>
  <c r="AK863"/>
  <c r="AK865"/>
  <c r="AK867"/>
  <c r="AK869"/>
  <c r="AK871"/>
  <c r="AK873"/>
  <c r="AK875"/>
  <c r="AK877"/>
  <c r="AK879"/>
  <c r="AK881"/>
  <c r="AK883"/>
  <c r="AK885"/>
  <c r="AK887"/>
  <c r="AK889"/>
  <c r="AK891"/>
  <c r="AK893"/>
  <c r="AK895"/>
  <c r="AK897"/>
  <c r="AK899"/>
  <c r="AK901"/>
  <c r="AK903"/>
  <c r="AK905"/>
  <c r="AK907"/>
  <c r="AK909"/>
  <c r="AK911"/>
  <c r="AK913"/>
  <c r="AK915"/>
  <c r="AK917"/>
  <c r="AK919"/>
  <c r="AK921"/>
  <c r="AK923"/>
  <c r="AK925"/>
  <c r="AK927"/>
  <c r="AK929"/>
  <c r="AK931"/>
  <c r="AK933"/>
  <c r="AK935"/>
  <c r="AK937"/>
  <c r="AK939"/>
  <c r="AK386"/>
  <c r="AK390"/>
  <c r="AK394"/>
  <c r="AK398"/>
  <c r="AK402"/>
  <c r="AK406"/>
  <c r="AK410"/>
  <c r="AK414"/>
  <c r="AK418"/>
  <c r="AK422"/>
  <c r="AK426"/>
  <c r="AK430"/>
  <c r="AK434"/>
  <c r="AK438"/>
  <c r="AK442"/>
  <c r="AK446"/>
  <c r="AK450"/>
  <c r="AK454"/>
  <c r="AK458"/>
  <c r="AK462"/>
  <c r="AK466"/>
  <c r="AK470"/>
  <c r="AK474"/>
  <c r="AK478"/>
  <c r="AK482"/>
  <c r="AK486"/>
  <c r="AK490"/>
  <c r="AK494"/>
  <c r="AK498"/>
  <c r="AK502"/>
  <c r="AK506"/>
  <c r="AK510"/>
  <c r="AK514"/>
  <c r="AK516"/>
  <c r="AK518"/>
  <c r="AK520"/>
  <c r="AK522"/>
  <c r="AK524"/>
  <c r="AK526"/>
  <c r="AK528"/>
  <c r="AK530"/>
  <c r="AK532"/>
  <c r="AK534"/>
  <c r="AK536"/>
  <c r="AK538"/>
  <c r="AK540"/>
  <c r="AK542"/>
  <c r="AK544"/>
  <c r="AK546"/>
  <c r="AK548"/>
  <c r="AK550"/>
  <c r="AK552"/>
  <c r="AK554"/>
  <c r="AK556"/>
  <c r="AK558"/>
  <c r="AK560"/>
  <c r="AK562"/>
  <c r="AK564"/>
  <c r="AK566"/>
  <c r="AK568"/>
  <c r="AK570"/>
  <c r="AK572"/>
  <c r="AK574"/>
  <c r="AK576"/>
  <c r="AK578"/>
  <c r="AK580"/>
  <c r="AK582"/>
  <c r="AK584"/>
  <c r="AK586"/>
  <c r="AK588"/>
  <c r="AK590"/>
  <c r="AK592"/>
  <c r="AK594"/>
  <c r="AK596"/>
  <c r="AK598"/>
  <c r="AK600"/>
  <c r="AK602"/>
  <c r="AK604"/>
  <c r="AK606"/>
  <c r="AK608"/>
  <c r="AK610"/>
  <c r="AK612"/>
  <c r="AK614"/>
  <c r="AK616"/>
  <c r="AK618"/>
  <c r="AK620"/>
  <c r="AK622"/>
  <c r="AK624"/>
  <c r="AK626"/>
  <c r="AK628"/>
  <c r="AK630"/>
  <c r="AK632"/>
  <c r="AK634"/>
  <c r="AK636"/>
  <c r="AK638"/>
  <c r="AK640"/>
  <c r="AK642"/>
  <c r="AK644"/>
  <c r="AK646"/>
  <c r="AK648"/>
  <c r="AK650"/>
  <c r="AK652"/>
  <c r="AK654"/>
  <c r="AK656"/>
  <c r="AK658"/>
  <c r="AK660"/>
  <c r="AK662"/>
  <c r="AK664"/>
  <c r="AK666"/>
  <c r="AK668"/>
  <c r="AK670"/>
  <c r="AK672"/>
  <c r="AK674"/>
  <c r="AK676"/>
  <c r="AK678"/>
  <c r="AK680"/>
  <c r="AK682"/>
  <c r="AK684"/>
  <c r="AK686"/>
  <c r="AK688"/>
  <c r="AK690"/>
  <c r="AK692"/>
  <c r="AK694"/>
  <c r="AK696"/>
  <c r="AK698"/>
  <c r="AK700"/>
  <c r="AK702"/>
  <c r="AK704"/>
  <c r="AK706"/>
  <c r="AK708"/>
  <c r="AK710"/>
  <c r="AK712"/>
  <c r="AK714"/>
  <c r="AK716"/>
  <c r="AK718"/>
  <c r="AK720"/>
  <c r="AK722"/>
  <c r="AK724"/>
  <c r="AK726"/>
  <c r="AK728"/>
  <c r="AK730"/>
  <c r="AK732"/>
  <c r="AK734"/>
  <c r="AK736"/>
  <c r="AK738"/>
  <c r="AK740"/>
  <c r="AK742"/>
  <c r="AK744"/>
  <c r="AK746"/>
  <c r="AK748"/>
  <c r="AK750"/>
  <c r="AK752"/>
  <c r="AK754"/>
  <c r="AK756"/>
  <c r="AK758"/>
  <c r="AK760"/>
  <c r="AK762"/>
  <c r="AK764"/>
  <c r="AK766"/>
  <c r="AK768"/>
  <c r="AK770"/>
  <c r="AK772"/>
  <c r="AK774"/>
  <c r="AK776"/>
  <c r="AK778"/>
  <c r="AK780"/>
  <c r="AK782"/>
  <c r="AK784"/>
  <c r="AK786"/>
  <c r="AK788"/>
  <c r="AK790"/>
  <c r="AK792"/>
  <c r="AK794"/>
  <c r="AK796"/>
  <c r="AK798"/>
  <c r="AK800"/>
  <c r="AK802"/>
  <c r="AK804"/>
  <c r="AK806"/>
  <c r="AK808"/>
  <c r="AK810"/>
  <c r="AK812"/>
  <c r="AK814"/>
  <c r="AK816"/>
  <c r="AK818"/>
  <c r="AK820"/>
  <c r="AK822"/>
  <c r="AK824"/>
  <c r="AK826"/>
  <c r="AK828"/>
  <c r="AK830"/>
  <c r="AK832"/>
  <c r="AK834"/>
  <c r="AK836"/>
  <c r="AK838"/>
  <c r="AK840"/>
  <c r="AK842"/>
  <c r="AK844"/>
  <c r="AK846"/>
  <c r="AK848"/>
  <c r="AK850"/>
  <c r="AK852"/>
  <c r="AK854"/>
  <c r="AK856"/>
  <c r="AK858"/>
  <c r="AK860"/>
  <c r="AK862"/>
  <c r="AK864"/>
  <c r="AK866"/>
  <c r="AK868"/>
  <c r="AK870"/>
  <c r="AK872"/>
  <c r="AK874"/>
  <c r="AK876"/>
  <c r="AK878"/>
  <c r="AK880"/>
  <c r="AK882"/>
  <c r="AK884"/>
  <c r="AK886"/>
  <c r="AK888"/>
  <c r="AK890"/>
  <c r="AK892"/>
  <c r="AK894"/>
  <c r="AK896"/>
  <c r="AK898"/>
  <c r="AK900"/>
  <c r="AK902"/>
  <c r="AK904"/>
  <c r="AK906"/>
  <c r="AK908"/>
  <c r="AK910"/>
  <c r="AK912"/>
  <c r="AK914"/>
  <c r="AK916"/>
  <c r="AK918"/>
  <c r="AK920"/>
  <c r="AK922"/>
  <c r="AK924"/>
  <c r="AK926"/>
  <c r="AK928"/>
  <c r="AK930"/>
  <c r="AK932"/>
  <c r="AK934"/>
  <c r="AK936"/>
  <c r="AK938"/>
  <c r="AK940"/>
  <c r="AK942"/>
  <c r="AK944"/>
  <c r="AK946"/>
  <c r="AK948"/>
  <c r="AK950"/>
  <c r="AK952"/>
  <c r="AK954"/>
  <c r="AK956"/>
  <c r="AK958"/>
  <c r="AK960"/>
  <c r="AK943"/>
  <c r="AK947"/>
  <c r="AK951"/>
  <c r="AK955"/>
  <c r="AK959"/>
  <c r="AK962"/>
  <c r="AK964"/>
  <c r="AK966"/>
  <c r="AK968"/>
  <c r="AK970"/>
  <c r="AK972"/>
  <c r="AK974"/>
  <c r="AK976"/>
  <c r="AK978"/>
  <c r="AK980"/>
  <c r="AK982"/>
  <c r="AK984"/>
  <c r="AK986"/>
  <c r="AK988"/>
  <c r="AK990"/>
  <c r="AK992"/>
  <c r="AK994"/>
  <c r="AK996"/>
  <c r="AK998"/>
  <c r="AK1000"/>
  <c r="AK1002"/>
  <c r="AK1004"/>
  <c r="AK1006"/>
  <c r="AK1008"/>
  <c r="AK1010"/>
  <c r="AK1012"/>
  <c r="AK1014"/>
  <c r="AK1016"/>
  <c r="AK1018"/>
  <c r="AK1020"/>
  <c r="AK1022"/>
  <c r="AK1024"/>
  <c r="AK1026"/>
  <c r="AK1028"/>
  <c r="AK1030"/>
  <c r="AK1032"/>
  <c r="AK1034"/>
  <c r="AK1036"/>
  <c r="AK1038"/>
  <c r="AK1040"/>
  <c r="AK1042"/>
  <c r="AK1044"/>
  <c r="AK1046"/>
  <c r="AK1048"/>
  <c r="AK1050"/>
  <c r="AK1052"/>
  <c r="AK1054"/>
  <c r="AK1056"/>
  <c r="AK1058"/>
  <c r="AK1060"/>
  <c r="AK1062"/>
  <c r="AK1064"/>
  <c r="AK1066"/>
  <c r="AK1068"/>
  <c r="AK1070"/>
  <c r="AK1072"/>
  <c r="AK1074"/>
  <c r="AK1076"/>
  <c r="AK1078"/>
  <c r="AK1080"/>
  <c r="AK1082"/>
  <c r="AK1084"/>
  <c r="AK1086"/>
  <c r="AK1088"/>
  <c r="AK1090"/>
  <c r="AK1092"/>
  <c r="AK1094"/>
  <c r="AK1096"/>
  <c r="AK1098"/>
  <c r="AK1100"/>
  <c r="AK1102"/>
  <c r="AK1104"/>
  <c r="AK1106"/>
  <c r="AK1108"/>
  <c r="AK1110"/>
  <c r="AK1112"/>
  <c r="AK1114"/>
  <c r="AK1116"/>
  <c r="AK1118"/>
  <c r="AK1120"/>
  <c r="AK1122"/>
  <c r="AK1124"/>
  <c r="AK1126"/>
  <c r="AK1128"/>
  <c r="AK1130"/>
  <c r="AK1132"/>
  <c r="AK1134"/>
  <c r="AK1136"/>
  <c r="AK1138"/>
  <c r="AK1140"/>
  <c r="AK1142"/>
  <c r="AK1144"/>
  <c r="AK1146"/>
  <c r="AK1148"/>
  <c r="AK1150"/>
  <c r="AK1152"/>
  <c r="AK1154"/>
  <c r="AK1156"/>
  <c r="AK1158"/>
  <c r="AK1160"/>
  <c r="AK1162"/>
  <c r="AK1164"/>
  <c r="AK1166"/>
  <c r="AK1168"/>
  <c r="AK1170"/>
  <c r="AK1172"/>
  <c r="AK1174"/>
  <c r="AK1176"/>
  <c r="AK1178"/>
  <c r="AK1180"/>
  <c r="AK1182"/>
  <c r="AK1184"/>
  <c r="AK1186"/>
  <c r="AK1188"/>
  <c r="AK1190"/>
  <c r="AK1192"/>
  <c r="AK1194"/>
  <c r="AK1196"/>
  <c r="AK1198"/>
  <c r="AK1200"/>
  <c r="AK1202"/>
  <c r="AK1204"/>
  <c r="AK1206"/>
  <c r="AK1208"/>
  <c r="AK1210"/>
  <c r="AK1212"/>
  <c r="AK1214"/>
  <c r="AK1216"/>
  <c r="AK1218"/>
  <c r="AK1220"/>
  <c r="AK1222"/>
  <c r="AK1224"/>
  <c r="AK1226"/>
  <c r="AK1228"/>
  <c r="AK1230"/>
  <c r="AK1232"/>
  <c r="AK1234"/>
  <c r="AK1236"/>
  <c r="AK1238"/>
  <c r="AK1240"/>
  <c r="AK1242"/>
  <c r="AK1244"/>
  <c r="AK1246"/>
  <c r="AK1248"/>
  <c r="AK1250"/>
  <c r="AK1252"/>
  <c r="AK1254"/>
  <c r="AK1256"/>
  <c r="AK1258"/>
  <c r="AK1260"/>
  <c r="AK1262"/>
  <c r="AK1264"/>
  <c r="AK1266"/>
  <c r="AK1268"/>
  <c r="AK1270"/>
  <c r="AK1272"/>
  <c r="AK1274"/>
  <c r="AK1276"/>
  <c r="AK1278"/>
  <c r="AK1280"/>
  <c r="AK1282"/>
  <c r="AK1284"/>
  <c r="AK1286"/>
  <c r="AK1288"/>
  <c r="AK1290"/>
  <c r="AK1292"/>
  <c r="AK1294"/>
  <c r="AK1296"/>
  <c r="AK1298"/>
  <c r="AK1300"/>
  <c r="AK1302"/>
  <c r="AK1304"/>
  <c r="AK1306"/>
  <c r="AK1308"/>
  <c r="AK1310"/>
  <c r="AK1312"/>
  <c r="AK1314"/>
  <c r="AK1316"/>
  <c r="AK1318"/>
  <c r="AK1320"/>
  <c r="AK1322"/>
  <c r="AK1324"/>
  <c r="AK1326"/>
  <c r="AK1328"/>
  <c r="AK1330"/>
  <c r="AK1332"/>
  <c r="AK1334"/>
  <c r="AK1336"/>
  <c r="AK1338"/>
  <c r="AK1340"/>
  <c r="AK1342"/>
  <c r="AK1344"/>
  <c r="AK1346"/>
  <c r="AK1348"/>
  <c r="AK1350"/>
  <c r="AK1352"/>
  <c r="AK1354"/>
  <c r="AK1356"/>
  <c r="AK1358"/>
  <c r="AK1360"/>
  <c r="AK1362"/>
  <c r="AK1364"/>
  <c r="AK1366"/>
  <c r="AK1368"/>
  <c r="AK1370"/>
  <c r="AK1372"/>
  <c r="AK1374"/>
  <c r="AK1376"/>
  <c r="AK1378"/>
  <c r="AK1380"/>
  <c r="AK1382"/>
  <c r="AK1384"/>
  <c r="AK1386"/>
  <c r="AK1388"/>
  <c r="AK1390"/>
  <c r="AK1392"/>
  <c r="AK1394"/>
  <c r="AK1396"/>
  <c r="AK1398"/>
  <c r="AK1400"/>
  <c r="AK1402"/>
  <c r="AK1404"/>
  <c r="AK1406"/>
  <c r="AK1408"/>
  <c r="AK1410"/>
  <c r="AK1412"/>
  <c r="AK1414"/>
  <c r="AK1416"/>
  <c r="AK1418"/>
  <c r="AK1420"/>
  <c r="AK1422"/>
  <c r="AK1424"/>
  <c r="AK1426"/>
  <c r="AK1428"/>
  <c r="AK1430"/>
  <c r="AK1432"/>
  <c r="AK1434"/>
  <c r="AK1436"/>
  <c r="AK1438"/>
  <c r="AK1440"/>
  <c r="AK1442"/>
  <c r="AK1444"/>
  <c r="AK1446"/>
  <c r="AK1448"/>
  <c r="AK1450"/>
  <c r="AK1452"/>
  <c r="AK1454"/>
  <c r="AK1456"/>
  <c r="AK1458"/>
  <c r="AK1460"/>
  <c r="AK1462"/>
  <c r="AK1464"/>
  <c r="AK1466"/>
  <c r="AK1468"/>
  <c r="AK1470"/>
  <c r="AK1472"/>
  <c r="AK1474"/>
  <c r="AK1476"/>
  <c r="AK1478"/>
  <c r="AK1480"/>
  <c r="AK1482"/>
  <c r="AK1484"/>
  <c r="AK1486"/>
  <c r="AK1488"/>
  <c r="AK1490"/>
  <c r="AK1492"/>
  <c r="AK1494"/>
  <c r="AK1496"/>
  <c r="AK1498"/>
  <c r="AK1500"/>
  <c r="AK941"/>
  <c r="AK945"/>
  <c r="AK949"/>
  <c r="AK953"/>
  <c r="AK957"/>
  <c r="AK961"/>
  <c r="AK963"/>
  <c r="AK965"/>
  <c r="AK967"/>
  <c r="AK969"/>
  <c r="AK971"/>
  <c r="AK973"/>
  <c r="AK975"/>
  <c r="AK977"/>
  <c r="AK979"/>
  <c r="AK981"/>
  <c r="AK983"/>
  <c r="AK985"/>
  <c r="AK987"/>
  <c r="AK989"/>
  <c r="AK991"/>
  <c r="AK993"/>
  <c r="AK995"/>
  <c r="AK997"/>
  <c r="AK999"/>
  <c r="AK1001"/>
  <c r="AK1003"/>
  <c r="AK1005"/>
  <c r="AK1007"/>
  <c r="AK1009"/>
  <c r="AK1011"/>
  <c r="AK1013"/>
  <c r="AK1015"/>
  <c r="AK1017"/>
  <c r="AK1019"/>
  <c r="AK1021"/>
  <c r="AK1023"/>
  <c r="AK1025"/>
  <c r="AK1027"/>
  <c r="AK1029"/>
  <c r="AK1031"/>
  <c r="AK1033"/>
  <c r="AK1035"/>
  <c r="AK1037"/>
  <c r="AK1039"/>
  <c r="AK1041"/>
  <c r="AK1043"/>
  <c r="AK1045"/>
  <c r="AK1047"/>
  <c r="AK1049"/>
  <c r="AK1051"/>
  <c r="AK1053"/>
  <c r="AK1055"/>
  <c r="AK1057"/>
  <c r="AK1059"/>
  <c r="AK1061"/>
  <c r="AK1063"/>
  <c r="AK1065"/>
  <c r="AK1067"/>
  <c r="AK1069"/>
  <c r="AK1071"/>
  <c r="AK1073"/>
  <c r="AK1075"/>
  <c r="AK1077"/>
  <c r="AK1079"/>
  <c r="AK1081"/>
  <c r="AK1083"/>
  <c r="AK1085"/>
  <c r="AK1087"/>
  <c r="AK1089"/>
  <c r="AK1091"/>
  <c r="AK1093"/>
  <c r="AK1095"/>
  <c r="AK1097"/>
  <c r="AK1099"/>
  <c r="AK1101"/>
  <c r="AK1103"/>
  <c r="AK1105"/>
  <c r="AK1107"/>
  <c r="AK1109"/>
  <c r="AK1111"/>
  <c r="AK1113"/>
  <c r="AK1115"/>
  <c r="AK1117"/>
  <c r="AK1119"/>
  <c r="AK1121"/>
  <c r="AK1123"/>
  <c r="AK1125"/>
  <c r="AK1127"/>
  <c r="AK1129"/>
  <c r="AK1131"/>
  <c r="AK1133"/>
  <c r="AK1135"/>
  <c r="AK1137"/>
  <c r="AK1139"/>
  <c r="AK1141"/>
  <c r="AK1143"/>
  <c r="AK1145"/>
  <c r="AK1147"/>
  <c r="AK1149"/>
  <c r="AK1151"/>
  <c r="AK1153"/>
  <c r="AK1155"/>
  <c r="AK1157"/>
  <c r="AK1159"/>
  <c r="AK1161"/>
  <c r="AK1163"/>
  <c r="AK1165"/>
  <c r="AK1167"/>
  <c r="AK1169"/>
  <c r="AK1171"/>
  <c r="AK1173"/>
  <c r="AK1175"/>
  <c r="AK1177"/>
  <c r="AK1179"/>
  <c r="AK1181"/>
  <c r="AK1183"/>
  <c r="AK1185"/>
  <c r="AK1187"/>
  <c r="AK1189"/>
  <c r="AK1191"/>
  <c r="AK1193"/>
  <c r="AK1195"/>
  <c r="AK1197"/>
  <c r="AK1199"/>
  <c r="AK1201"/>
  <c r="AK1203"/>
  <c r="AK1205"/>
  <c r="AK1207"/>
  <c r="AK1209"/>
  <c r="AK1211"/>
  <c r="AK1213"/>
  <c r="AK1215"/>
  <c r="AK1217"/>
  <c r="AK1219"/>
  <c r="AK1221"/>
  <c r="AK1223"/>
  <c r="AK1225"/>
  <c r="AK1227"/>
  <c r="AK1229"/>
  <c r="AK1231"/>
  <c r="AK1233"/>
  <c r="AK1235"/>
  <c r="AK1237"/>
  <c r="AK1239"/>
  <c r="AK1241"/>
  <c r="AK1243"/>
  <c r="AK1245"/>
  <c r="AK1247"/>
  <c r="AK1249"/>
  <c r="AK1251"/>
  <c r="AK1253"/>
  <c r="AK1255"/>
  <c r="AK1257"/>
  <c r="AK1259"/>
  <c r="AK1261"/>
  <c r="AK1263"/>
  <c r="AK1265"/>
  <c r="AK1267"/>
  <c r="AK1269"/>
  <c r="AK1271"/>
  <c r="AK1273"/>
  <c r="AK1275"/>
  <c r="AK1277"/>
  <c r="AK1279"/>
  <c r="AK1281"/>
  <c r="AK1283"/>
  <c r="AK1285"/>
  <c r="AK1287"/>
  <c r="AK1289"/>
  <c r="AK1291"/>
  <c r="AK1293"/>
  <c r="AK1295"/>
  <c r="AK1297"/>
  <c r="AK1299"/>
  <c r="AK1301"/>
  <c r="AK1303"/>
  <c r="AK1305"/>
  <c r="AK1307"/>
  <c r="AK1309"/>
  <c r="AK1311"/>
  <c r="AK1313"/>
  <c r="AK1315"/>
  <c r="AK1317"/>
  <c r="AK1319"/>
  <c r="AK1321"/>
  <c r="AK1323"/>
  <c r="AK1325"/>
  <c r="AK1327"/>
  <c r="AK1329"/>
  <c r="AK1331"/>
  <c r="AK1333"/>
  <c r="AK1335"/>
  <c r="AK1337"/>
  <c r="AK1339"/>
  <c r="AK1341"/>
  <c r="AK1343"/>
  <c r="AK1345"/>
  <c r="AK1347"/>
  <c r="AK1349"/>
  <c r="AK1351"/>
  <c r="AK1353"/>
  <c r="AK1355"/>
  <c r="AK1357"/>
  <c r="AK1359"/>
  <c r="AK1361"/>
  <c r="AK1363"/>
  <c r="AK1365"/>
  <c r="AK1367"/>
  <c r="AK1369"/>
  <c r="AK1371"/>
  <c r="AK1373"/>
  <c r="AK1375"/>
  <c r="AK1377"/>
  <c r="AK1379"/>
  <c r="AK1381"/>
  <c r="AK1383"/>
  <c r="AK1385"/>
  <c r="AK1387"/>
  <c r="AK1389"/>
  <c r="AK1391"/>
  <c r="AK1393"/>
  <c r="AK1395"/>
  <c r="AK1397"/>
  <c r="AK1399"/>
  <c r="AK1401"/>
  <c r="AK1403"/>
  <c r="AK1405"/>
  <c r="AK1407"/>
  <c r="AK1409"/>
  <c r="AK1411"/>
  <c r="AK1413"/>
  <c r="AK1415"/>
  <c r="AK1417"/>
  <c r="AK1419"/>
  <c r="AK1421"/>
  <c r="AK1423"/>
  <c r="AK1425"/>
  <c r="AK1427"/>
  <c r="AK1429"/>
  <c r="AK1431"/>
  <c r="AK1433"/>
  <c r="AK1435"/>
  <c r="AK1437"/>
  <c r="AK1439"/>
  <c r="AK1441"/>
  <c r="AK1443"/>
  <c r="AK1445"/>
  <c r="AK1447"/>
  <c r="AK1449"/>
  <c r="AK1451"/>
  <c r="AK1453"/>
  <c r="AK1455"/>
  <c r="AK1457"/>
  <c r="AK1459"/>
  <c r="AK1461"/>
  <c r="AK1463"/>
  <c r="AK1465"/>
  <c r="AK1467"/>
  <c r="AK1469"/>
  <c r="AK1471"/>
  <c r="AK1473"/>
  <c r="AK1475"/>
  <c r="AK1477"/>
  <c r="AK1479"/>
  <c r="AK1481"/>
  <c r="AK1483"/>
  <c r="AK1485"/>
  <c r="AK1487"/>
  <c r="AK1489"/>
  <c r="AK1491"/>
  <c r="AK1493"/>
  <c r="AK1495"/>
  <c r="AK1497"/>
  <c r="AK1499"/>
  <c r="AK1501"/>
  <c r="AK1502"/>
  <c r="AJ3"/>
  <c r="AJ5"/>
  <c r="AJ7"/>
  <c r="AJ9"/>
  <c r="AJ11"/>
  <c r="AJ13"/>
  <c r="AJ15"/>
  <c r="AJ17"/>
  <c r="AJ19"/>
  <c r="AJ21"/>
  <c r="AJ23"/>
  <c r="AJ25"/>
  <c r="AJ27"/>
  <c r="AJ29"/>
  <c r="AJ31"/>
  <c r="AJ33"/>
  <c r="AJ35"/>
  <c r="AJ37"/>
  <c r="AJ39"/>
  <c r="AJ41"/>
  <c r="AJ43"/>
  <c r="AJ45"/>
  <c r="AJ47"/>
  <c r="AJ49"/>
  <c r="AJ51"/>
  <c r="AJ53"/>
  <c r="AJ55"/>
  <c r="AJ57"/>
  <c r="AJ59"/>
  <c r="AJ61"/>
  <c r="AJ63"/>
  <c r="AJ65"/>
  <c r="AJ67"/>
  <c r="AJ69"/>
  <c r="AJ71"/>
  <c r="AJ73"/>
  <c r="AJ75"/>
  <c r="AJ77"/>
  <c r="AJ79"/>
  <c r="AJ81"/>
  <c r="AJ83"/>
  <c r="AJ85"/>
  <c r="AJ87"/>
  <c r="AJ89"/>
  <c r="AJ91"/>
  <c r="AJ93"/>
  <c r="AJ95"/>
  <c r="AJ97"/>
  <c r="AJ99"/>
  <c r="AJ101"/>
  <c r="AJ103"/>
  <c r="AJ105"/>
  <c r="AJ107"/>
  <c r="AJ109"/>
  <c r="AJ111"/>
  <c r="AJ113"/>
  <c r="AJ115"/>
  <c r="AJ117"/>
  <c r="AJ119"/>
  <c r="AJ121"/>
  <c r="AJ123"/>
  <c r="AJ125"/>
  <c r="AJ127"/>
  <c r="AJ129"/>
  <c r="AJ131"/>
  <c r="AJ133"/>
  <c r="AJ135"/>
  <c r="AJ137"/>
  <c r="AJ139"/>
  <c r="AJ141"/>
  <c r="AJ143"/>
  <c r="AJ145"/>
  <c r="AJ147"/>
  <c r="AJ149"/>
  <c r="AJ151"/>
  <c r="AJ153"/>
  <c r="AJ155"/>
  <c r="AJ157"/>
  <c r="AJ159"/>
  <c r="AJ161"/>
  <c r="AJ163"/>
  <c r="AJ165"/>
  <c r="AJ167"/>
  <c r="AJ169"/>
  <c r="AJ171"/>
  <c r="AJ173"/>
  <c r="AJ175"/>
  <c r="AJ177"/>
  <c r="AJ179"/>
  <c r="AJ181"/>
  <c r="AJ183"/>
  <c r="AJ185"/>
  <c r="AJ187"/>
  <c r="AJ189"/>
  <c r="AJ191"/>
  <c r="AJ193"/>
  <c r="AJ195"/>
  <c r="AJ197"/>
  <c r="AJ199"/>
  <c r="AJ201"/>
  <c r="AJ203"/>
  <c r="AJ205"/>
  <c r="AJ207"/>
  <c r="AJ209"/>
  <c r="AJ211"/>
  <c r="AJ213"/>
  <c r="AJ215"/>
  <c r="AJ217"/>
  <c r="AJ219"/>
  <c r="AJ221"/>
  <c r="AJ223"/>
  <c r="AJ225"/>
  <c r="AJ227"/>
  <c r="AJ229"/>
  <c r="AJ231"/>
  <c r="AJ233"/>
  <c r="AJ235"/>
  <c r="AJ237"/>
  <c r="AJ239"/>
  <c r="AJ241"/>
  <c r="AJ243"/>
  <c r="AJ245"/>
  <c r="AJ247"/>
  <c r="AJ249"/>
  <c r="AJ251"/>
  <c r="AJ253"/>
  <c r="AJ255"/>
  <c r="AJ257"/>
  <c r="AJ259"/>
  <c r="AJ261"/>
  <c r="AJ263"/>
  <c r="AJ265"/>
  <c r="AJ267"/>
  <c r="AJ269"/>
  <c r="AJ271"/>
  <c r="AJ273"/>
  <c r="AJ275"/>
  <c r="AJ277"/>
  <c r="AJ279"/>
  <c r="AJ281"/>
  <c r="AJ283"/>
  <c r="AJ285"/>
  <c r="AJ287"/>
  <c r="AJ289"/>
  <c r="AJ291"/>
  <c r="AJ293"/>
  <c r="AJ295"/>
  <c r="AJ297"/>
  <c r="AJ299"/>
  <c r="AJ301"/>
  <c r="AJ303"/>
  <c r="AJ305"/>
  <c r="AJ307"/>
  <c r="AJ309"/>
  <c r="AJ311"/>
  <c r="AJ313"/>
  <c r="AJ315"/>
  <c r="AJ317"/>
  <c r="AJ319"/>
  <c r="AJ321"/>
  <c r="AJ323"/>
  <c r="AJ325"/>
  <c r="AJ327"/>
  <c r="AJ329"/>
  <c r="AJ331"/>
  <c r="AJ333"/>
  <c r="AJ335"/>
  <c r="AJ337"/>
  <c r="AJ339"/>
  <c r="AJ341"/>
  <c r="AJ343"/>
  <c r="AJ345"/>
  <c r="AJ347"/>
  <c r="AJ349"/>
  <c r="AJ351"/>
  <c r="AJ353"/>
  <c r="AJ355"/>
  <c r="AJ357"/>
  <c r="AJ359"/>
  <c r="AJ361"/>
  <c r="AJ363"/>
  <c r="AJ365"/>
  <c r="AJ367"/>
  <c r="AJ369"/>
  <c r="AJ371"/>
  <c r="AJ373"/>
  <c r="AJ375"/>
  <c r="AJ377"/>
  <c r="AJ379"/>
  <c r="AJ381"/>
  <c r="AJ383"/>
  <c r="AJ385"/>
  <c r="AJ387"/>
  <c r="AJ389"/>
  <c r="AJ391"/>
  <c r="AJ393"/>
  <c r="AJ395"/>
  <c r="AJ397"/>
  <c r="AJ399"/>
  <c r="AJ401"/>
  <c r="AJ403"/>
  <c r="AJ405"/>
  <c r="AJ407"/>
  <c r="AJ409"/>
  <c r="AJ411"/>
  <c r="AJ413"/>
  <c r="AJ415"/>
  <c r="AJ417"/>
  <c r="AJ419"/>
  <c r="AJ421"/>
  <c r="AJ423"/>
  <c r="AJ425"/>
  <c r="AJ427"/>
  <c r="AJ429"/>
  <c r="AJ431"/>
  <c r="AJ433"/>
  <c r="AJ435"/>
  <c r="AJ437"/>
  <c r="AJ439"/>
  <c r="AJ441"/>
  <c r="AJ443"/>
  <c r="AJ445"/>
  <c r="AJ447"/>
  <c r="AJ449"/>
  <c r="AJ451"/>
  <c r="AJ453"/>
  <c r="AJ455"/>
  <c r="AJ457"/>
  <c r="AJ459"/>
  <c r="AJ461"/>
  <c r="AJ463"/>
  <c r="AJ465"/>
  <c r="AJ467"/>
  <c r="AJ469"/>
  <c r="AJ471"/>
  <c r="AJ473"/>
  <c r="AJ475"/>
  <c r="AJ477"/>
  <c r="AJ479"/>
  <c r="AJ481"/>
  <c r="AJ483"/>
  <c r="AJ485"/>
  <c r="AJ487"/>
  <c r="AJ489"/>
  <c r="AJ491"/>
  <c r="AJ493"/>
  <c r="AJ495"/>
  <c r="AJ497"/>
  <c r="AJ499"/>
  <c r="AJ501"/>
  <c r="AJ503"/>
  <c r="AJ505"/>
  <c r="AJ507"/>
  <c r="AJ509"/>
  <c r="AJ511"/>
  <c r="AJ513"/>
  <c r="AJ4"/>
  <c r="AJ6"/>
  <c r="AJ8"/>
  <c r="AJ10"/>
  <c r="AJ12"/>
  <c r="AJ14"/>
  <c r="AJ16"/>
  <c r="AJ18"/>
  <c r="AJ20"/>
  <c r="AJ22"/>
  <c r="AJ24"/>
  <c r="AJ26"/>
  <c r="AJ28"/>
  <c r="AJ30"/>
  <c r="AJ32"/>
  <c r="AJ34"/>
  <c r="AJ36"/>
  <c r="AJ38"/>
  <c r="AJ40"/>
  <c r="AJ42"/>
  <c r="AJ44"/>
  <c r="AJ46"/>
  <c r="AJ48"/>
  <c r="AJ50"/>
  <c r="AJ52"/>
  <c r="AJ54"/>
  <c r="AJ56"/>
  <c r="AJ58"/>
  <c r="AJ60"/>
  <c r="AJ62"/>
  <c r="AJ64"/>
  <c r="AJ66"/>
  <c r="AJ68"/>
  <c r="AJ70"/>
  <c r="AJ72"/>
  <c r="AJ74"/>
  <c r="AJ76"/>
  <c r="AJ78"/>
  <c r="AJ80"/>
  <c r="AJ82"/>
  <c r="AJ84"/>
  <c r="AJ86"/>
  <c r="AJ88"/>
  <c r="AJ90"/>
  <c r="AJ92"/>
  <c r="AJ94"/>
  <c r="AJ96"/>
  <c r="AJ98"/>
  <c r="AJ100"/>
  <c r="AJ102"/>
  <c r="AJ104"/>
  <c r="AJ106"/>
  <c r="AJ108"/>
  <c r="AJ110"/>
  <c r="AJ112"/>
  <c r="AJ114"/>
  <c r="AJ116"/>
  <c r="AJ118"/>
  <c r="AJ120"/>
  <c r="AJ122"/>
  <c r="AJ124"/>
  <c r="AJ126"/>
  <c r="AJ128"/>
  <c r="AJ130"/>
  <c r="AJ132"/>
  <c r="AJ134"/>
  <c r="AJ136"/>
  <c r="AJ138"/>
  <c r="AJ140"/>
  <c r="AJ142"/>
  <c r="AJ144"/>
  <c r="AJ146"/>
  <c r="AJ148"/>
  <c r="AJ150"/>
  <c r="AJ152"/>
  <c r="AJ154"/>
  <c r="AJ156"/>
  <c r="AJ158"/>
  <c r="AJ160"/>
  <c r="AJ162"/>
  <c r="AJ164"/>
  <c r="AJ166"/>
  <c r="AJ168"/>
  <c r="AJ170"/>
  <c r="AJ172"/>
  <c r="AJ174"/>
  <c r="AJ176"/>
  <c r="AJ178"/>
  <c r="AJ180"/>
  <c r="AJ182"/>
  <c r="AJ184"/>
  <c r="AJ186"/>
  <c r="AJ188"/>
  <c r="AJ190"/>
  <c r="AJ192"/>
  <c r="AJ194"/>
  <c r="AJ196"/>
  <c r="AJ198"/>
  <c r="AJ200"/>
  <c r="AJ202"/>
  <c r="AJ204"/>
  <c r="AJ206"/>
  <c r="AJ208"/>
  <c r="AJ210"/>
  <c r="AJ212"/>
  <c r="AJ214"/>
  <c r="AJ216"/>
  <c r="AJ218"/>
  <c r="AJ220"/>
  <c r="AJ222"/>
  <c r="AJ224"/>
  <c r="AJ226"/>
  <c r="AJ228"/>
  <c r="AJ230"/>
  <c r="AJ232"/>
  <c r="AJ234"/>
  <c r="AJ236"/>
  <c r="AJ238"/>
  <c r="AJ240"/>
  <c r="AJ242"/>
  <c r="AJ244"/>
  <c r="AJ246"/>
  <c r="AJ248"/>
  <c r="AJ250"/>
  <c r="AJ252"/>
  <c r="AJ254"/>
  <c r="AJ256"/>
  <c r="AJ258"/>
  <c r="AJ260"/>
  <c r="AJ262"/>
  <c r="AJ264"/>
  <c r="AJ266"/>
  <c r="AJ268"/>
  <c r="AJ270"/>
  <c r="AJ272"/>
  <c r="AJ274"/>
  <c r="AJ276"/>
  <c r="AJ278"/>
  <c r="AJ280"/>
  <c r="AJ282"/>
  <c r="AJ284"/>
  <c r="AJ286"/>
  <c r="AJ288"/>
  <c r="AJ290"/>
  <c r="AJ292"/>
  <c r="AJ294"/>
  <c r="AJ296"/>
  <c r="AJ298"/>
  <c r="AJ300"/>
  <c r="AJ302"/>
  <c r="AJ304"/>
  <c r="AJ306"/>
  <c r="AJ308"/>
  <c r="AJ310"/>
  <c r="AJ312"/>
  <c r="AJ314"/>
  <c r="AJ316"/>
  <c r="AJ318"/>
  <c r="AJ320"/>
  <c r="AJ322"/>
  <c r="AJ324"/>
  <c r="AJ326"/>
  <c r="AJ328"/>
  <c r="AJ330"/>
  <c r="AJ332"/>
  <c r="AJ334"/>
  <c r="AJ336"/>
  <c r="AJ338"/>
  <c r="AJ340"/>
  <c r="AJ342"/>
  <c r="AJ344"/>
  <c r="AJ346"/>
  <c r="AJ348"/>
  <c r="AJ352"/>
  <c r="AJ356"/>
  <c r="AJ360"/>
  <c r="AJ364"/>
  <c r="AJ368"/>
  <c r="AJ372"/>
  <c r="AJ376"/>
  <c r="AJ380"/>
  <c r="AJ384"/>
  <c r="AJ388"/>
  <c r="AJ392"/>
  <c r="AJ396"/>
  <c r="AJ400"/>
  <c r="AJ404"/>
  <c r="AJ408"/>
  <c r="AJ412"/>
  <c r="AJ416"/>
  <c r="AJ420"/>
  <c r="AJ424"/>
  <c r="AJ428"/>
  <c r="AJ432"/>
  <c r="AJ436"/>
  <c r="AJ440"/>
  <c r="AJ444"/>
  <c r="AJ448"/>
  <c r="AJ452"/>
  <c r="AJ456"/>
  <c r="AJ460"/>
  <c r="AJ464"/>
  <c r="AJ468"/>
  <c r="AJ472"/>
  <c r="AJ476"/>
  <c r="AJ480"/>
  <c r="AJ484"/>
  <c r="AJ488"/>
  <c r="AJ492"/>
  <c r="AJ496"/>
  <c r="AJ500"/>
  <c r="AJ504"/>
  <c r="AJ508"/>
  <c r="AJ512"/>
  <c r="AJ515"/>
  <c r="AJ517"/>
  <c r="AJ519"/>
  <c r="AJ521"/>
  <c r="AJ523"/>
  <c r="AJ525"/>
  <c r="AJ527"/>
  <c r="AJ529"/>
  <c r="AJ531"/>
  <c r="AJ533"/>
  <c r="AJ535"/>
  <c r="AJ537"/>
  <c r="AJ539"/>
  <c r="AJ541"/>
  <c r="AJ543"/>
  <c r="AJ545"/>
  <c r="AJ547"/>
  <c r="AJ549"/>
  <c r="AJ551"/>
  <c r="AJ553"/>
  <c r="AJ555"/>
  <c r="AJ557"/>
  <c r="AJ559"/>
  <c r="AJ561"/>
  <c r="AJ563"/>
  <c r="AJ565"/>
  <c r="AJ567"/>
  <c r="AJ569"/>
  <c r="AJ571"/>
  <c r="AJ573"/>
  <c r="AJ575"/>
  <c r="AJ577"/>
  <c r="AJ579"/>
  <c r="AJ581"/>
  <c r="AJ583"/>
  <c r="AJ585"/>
  <c r="AJ587"/>
  <c r="AJ589"/>
  <c r="AJ591"/>
  <c r="AJ593"/>
  <c r="AJ595"/>
  <c r="AJ597"/>
  <c r="AJ599"/>
  <c r="AJ601"/>
  <c r="AJ603"/>
  <c r="AJ605"/>
  <c r="AJ607"/>
  <c r="AJ609"/>
  <c r="AJ611"/>
  <c r="AJ613"/>
  <c r="AJ615"/>
  <c r="AJ617"/>
  <c r="AJ619"/>
  <c r="AJ621"/>
  <c r="AJ623"/>
  <c r="AJ625"/>
  <c r="AJ627"/>
  <c r="AJ629"/>
  <c r="AJ631"/>
  <c r="AJ633"/>
  <c r="AJ635"/>
  <c r="AJ637"/>
  <c r="AJ639"/>
  <c r="AJ641"/>
  <c r="AJ643"/>
  <c r="AJ645"/>
  <c r="AJ647"/>
  <c r="AJ649"/>
  <c r="AJ651"/>
  <c r="AJ653"/>
  <c r="AJ655"/>
  <c r="AJ657"/>
  <c r="AJ659"/>
  <c r="AJ661"/>
  <c r="AJ663"/>
  <c r="AJ665"/>
  <c r="AJ667"/>
  <c r="AJ669"/>
  <c r="AJ671"/>
  <c r="AJ673"/>
  <c r="AJ675"/>
  <c r="AJ677"/>
  <c r="AJ679"/>
  <c r="AJ681"/>
  <c r="AJ683"/>
  <c r="AJ685"/>
  <c r="AJ687"/>
  <c r="AJ689"/>
  <c r="AJ691"/>
  <c r="AJ693"/>
  <c r="AJ695"/>
  <c r="AJ697"/>
  <c r="AJ699"/>
  <c r="AJ701"/>
  <c r="AJ703"/>
  <c r="AJ705"/>
  <c r="AJ707"/>
  <c r="AJ709"/>
  <c r="AJ711"/>
  <c r="AJ713"/>
  <c r="AJ715"/>
  <c r="AJ717"/>
  <c r="AJ719"/>
  <c r="AJ721"/>
  <c r="AJ723"/>
  <c r="AJ725"/>
  <c r="AJ727"/>
  <c r="AJ729"/>
  <c r="AJ731"/>
  <c r="AJ733"/>
  <c r="AJ735"/>
  <c r="AJ737"/>
  <c r="AJ739"/>
  <c r="AJ741"/>
  <c r="AJ743"/>
  <c r="AJ745"/>
  <c r="AJ747"/>
  <c r="AJ749"/>
  <c r="AJ751"/>
  <c r="AJ753"/>
  <c r="AJ755"/>
  <c r="AJ757"/>
  <c r="AJ759"/>
  <c r="AJ761"/>
  <c r="AJ763"/>
  <c r="AJ765"/>
  <c r="AJ767"/>
  <c r="AJ769"/>
  <c r="AJ771"/>
  <c r="AJ773"/>
  <c r="AJ775"/>
  <c r="AJ777"/>
  <c r="AJ779"/>
  <c r="AJ781"/>
  <c r="AJ783"/>
  <c r="AJ785"/>
  <c r="AJ787"/>
  <c r="AJ789"/>
  <c r="AJ791"/>
  <c r="AJ793"/>
  <c r="AJ795"/>
  <c r="AJ797"/>
  <c r="AJ799"/>
  <c r="AJ801"/>
  <c r="AJ803"/>
  <c r="AJ805"/>
  <c r="AJ807"/>
  <c r="AJ809"/>
  <c r="AJ811"/>
  <c r="AJ813"/>
  <c r="AJ815"/>
  <c r="AJ817"/>
  <c r="AJ819"/>
  <c r="AJ821"/>
  <c r="AJ823"/>
  <c r="AJ825"/>
  <c r="AJ827"/>
  <c r="AJ829"/>
  <c r="AJ831"/>
  <c r="AJ833"/>
  <c r="AJ835"/>
  <c r="AJ837"/>
  <c r="AJ839"/>
  <c r="AJ841"/>
  <c r="AJ843"/>
  <c r="AJ845"/>
  <c r="AJ847"/>
  <c r="AJ849"/>
  <c r="AJ851"/>
  <c r="AJ853"/>
  <c r="AJ855"/>
  <c r="AJ857"/>
  <c r="AJ859"/>
  <c r="AJ861"/>
  <c r="AJ863"/>
  <c r="AJ865"/>
  <c r="AJ867"/>
  <c r="AJ869"/>
  <c r="AJ871"/>
  <c r="AJ873"/>
  <c r="AJ875"/>
  <c r="AJ877"/>
  <c r="AJ879"/>
  <c r="AJ881"/>
  <c r="AJ883"/>
  <c r="AJ885"/>
  <c r="AJ887"/>
  <c r="AJ889"/>
  <c r="AJ891"/>
  <c r="AJ893"/>
  <c r="AJ895"/>
  <c r="AJ897"/>
  <c r="AJ899"/>
  <c r="AJ901"/>
  <c r="AJ903"/>
  <c r="AJ350"/>
  <c r="AJ354"/>
  <c r="AJ358"/>
  <c r="AJ362"/>
  <c r="AJ366"/>
  <c r="AJ370"/>
  <c r="AJ374"/>
  <c r="AJ378"/>
  <c r="AJ382"/>
  <c r="AJ386"/>
  <c r="AJ390"/>
  <c r="AJ394"/>
  <c r="AJ398"/>
  <c r="AJ402"/>
  <c r="AJ406"/>
  <c r="AJ410"/>
  <c r="AJ414"/>
  <c r="AJ418"/>
  <c r="AJ422"/>
  <c r="AJ426"/>
  <c r="AJ430"/>
  <c r="AJ434"/>
  <c r="AJ438"/>
  <c r="AJ442"/>
  <c r="AJ446"/>
  <c r="AJ450"/>
  <c r="AJ454"/>
  <c r="AJ458"/>
  <c r="AJ462"/>
  <c r="AJ466"/>
  <c r="AJ470"/>
  <c r="AJ474"/>
  <c r="AJ478"/>
  <c r="AJ482"/>
  <c r="AJ486"/>
  <c r="AJ490"/>
  <c r="AJ494"/>
  <c r="AJ498"/>
  <c r="AJ502"/>
  <c r="AJ506"/>
  <c r="AJ510"/>
  <c r="AJ514"/>
  <c r="AJ516"/>
  <c r="AJ518"/>
  <c r="AJ520"/>
  <c r="AJ522"/>
  <c r="AJ524"/>
  <c r="AJ526"/>
  <c r="AJ528"/>
  <c r="AJ530"/>
  <c r="AJ532"/>
  <c r="AJ534"/>
  <c r="AJ536"/>
  <c r="AJ538"/>
  <c r="AJ540"/>
  <c r="AJ542"/>
  <c r="AJ544"/>
  <c r="AJ546"/>
  <c r="AJ548"/>
  <c r="AJ550"/>
  <c r="AJ552"/>
  <c r="AJ554"/>
  <c r="AJ556"/>
  <c r="AJ558"/>
  <c r="AJ560"/>
  <c r="AJ562"/>
  <c r="AJ564"/>
  <c r="AJ566"/>
  <c r="AJ568"/>
  <c r="AJ570"/>
  <c r="AJ572"/>
  <c r="AJ574"/>
  <c r="AJ576"/>
  <c r="AJ578"/>
  <c r="AJ580"/>
  <c r="AJ582"/>
  <c r="AJ584"/>
  <c r="AJ586"/>
  <c r="AJ588"/>
  <c r="AJ590"/>
  <c r="AJ592"/>
  <c r="AJ594"/>
  <c r="AJ596"/>
  <c r="AJ598"/>
  <c r="AJ600"/>
  <c r="AJ602"/>
  <c r="AJ604"/>
  <c r="AJ606"/>
  <c r="AJ608"/>
  <c r="AJ610"/>
  <c r="AJ612"/>
  <c r="AJ614"/>
  <c r="AJ616"/>
  <c r="AJ618"/>
  <c r="AJ620"/>
  <c r="AJ622"/>
  <c r="AJ624"/>
  <c r="AJ626"/>
  <c r="AJ628"/>
  <c r="AJ630"/>
  <c r="AJ632"/>
  <c r="AJ634"/>
  <c r="AJ636"/>
  <c r="AJ638"/>
  <c r="AJ640"/>
  <c r="AJ642"/>
  <c r="AJ644"/>
  <c r="AJ646"/>
  <c r="AJ648"/>
  <c r="AJ650"/>
  <c r="AJ652"/>
  <c r="AJ654"/>
  <c r="AJ656"/>
  <c r="AJ658"/>
  <c r="AJ660"/>
  <c r="AJ662"/>
  <c r="AJ664"/>
  <c r="AJ666"/>
  <c r="AJ668"/>
  <c r="AJ670"/>
  <c r="AJ672"/>
  <c r="AJ674"/>
  <c r="AJ676"/>
  <c r="AJ678"/>
  <c r="AJ680"/>
  <c r="AJ682"/>
  <c r="AJ684"/>
  <c r="AJ686"/>
  <c r="AJ688"/>
  <c r="AJ690"/>
  <c r="AJ692"/>
  <c r="AJ694"/>
  <c r="AJ696"/>
  <c r="AJ698"/>
  <c r="AJ700"/>
  <c r="AJ702"/>
  <c r="AJ704"/>
  <c r="AJ706"/>
  <c r="AJ708"/>
  <c r="AJ710"/>
  <c r="AJ712"/>
  <c r="AJ714"/>
  <c r="AJ716"/>
  <c r="AJ718"/>
  <c r="AJ720"/>
  <c r="AJ722"/>
  <c r="AJ724"/>
  <c r="AJ726"/>
  <c r="AJ728"/>
  <c r="AJ730"/>
  <c r="AJ732"/>
  <c r="AJ734"/>
  <c r="AJ736"/>
  <c r="AJ738"/>
  <c r="AJ740"/>
  <c r="AJ742"/>
  <c r="AJ744"/>
  <c r="AJ746"/>
  <c r="AJ748"/>
  <c r="AJ750"/>
  <c r="AJ752"/>
  <c r="AJ754"/>
  <c r="AJ756"/>
  <c r="AJ758"/>
  <c r="AJ760"/>
  <c r="AJ762"/>
  <c r="AJ764"/>
  <c r="AJ766"/>
  <c r="AJ768"/>
  <c r="AJ770"/>
  <c r="AJ772"/>
  <c r="AJ774"/>
  <c r="AJ776"/>
  <c r="AJ778"/>
  <c r="AJ780"/>
  <c r="AJ782"/>
  <c r="AJ784"/>
  <c r="AJ786"/>
  <c r="AJ788"/>
  <c r="AJ790"/>
  <c r="AJ792"/>
  <c r="AJ794"/>
  <c r="AJ796"/>
  <c r="AJ798"/>
  <c r="AJ800"/>
  <c r="AJ802"/>
  <c r="AJ804"/>
  <c r="AJ806"/>
  <c r="AJ808"/>
  <c r="AJ810"/>
  <c r="AJ812"/>
  <c r="AJ814"/>
  <c r="AJ816"/>
  <c r="AJ818"/>
  <c r="AJ820"/>
  <c r="AJ822"/>
  <c r="AJ824"/>
  <c r="AJ826"/>
  <c r="AJ828"/>
  <c r="AJ830"/>
  <c r="AJ832"/>
  <c r="AJ834"/>
  <c r="AJ836"/>
  <c r="AJ838"/>
  <c r="AJ840"/>
  <c r="AJ842"/>
  <c r="AJ844"/>
  <c r="AJ846"/>
  <c r="AJ848"/>
  <c r="AJ850"/>
  <c r="AJ852"/>
  <c r="AJ854"/>
  <c r="AJ856"/>
  <c r="AJ858"/>
  <c r="AJ860"/>
  <c r="AJ862"/>
  <c r="AJ864"/>
  <c r="AJ866"/>
  <c r="AJ868"/>
  <c r="AJ870"/>
  <c r="AJ872"/>
  <c r="AJ874"/>
  <c r="AJ876"/>
  <c r="AJ878"/>
  <c r="AJ880"/>
  <c r="AJ882"/>
  <c r="AJ884"/>
  <c r="AJ886"/>
  <c r="AJ888"/>
  <c r="AJ890"/>
  <c r="AJ892"/>
  <c r="AJ894"/>
  <c r="AJ896"/>
  <c r="AJ898"/>
  <c r="AJ900"/>
  <c r="AJ902"/>
  <c r="AJ904"/>
  <c r="AJ906"/>
  <c r="AJ908"/>
  <c r="AJ910"/>
  <c r="AJ912"/>
  <c r="AJ914"/>
  <c r="AJ916"/>
  <c r="AJ918"/>
  <c r="AJ920"/>
  <c r="AJ922"/>
  <c r="AJ924"/>
  <c r="AJ926"/>
  <c r="AJ928"/>
  <c r="AJ930"/>
  <c r="AJ932"/>
  <c r="AJ934"/>
  <c r="AJ936"/>
  <c r="AJ938"/>
  <c r="AJ940"/>
  <c r="AJ942"/>
  <c r="AJ907"/>
  <c r="AJ911"/>
  <c r="AJ915"/>
  <c r="AJ919"/>
  <c r="AJ923"/>
  <c r="AJ927"/>
  <c r="AJ931"/>
  <c r="AJ935"/>
  <c r="AJ939"/>
  <c r="AJ943"/>
  <c r="AJ945"/>
  <c r="AJ947"/>
  <c r="AJ949"/>
  <c r="AJ951"/>
  <c r="AJ953"/>
  <c r="AJ955"/>
  <c r="AJ957"/>
  <c r="AJ959"/>
  <c r="AJ961"/>
  <c r="AJ963"/>
  <c r="AJ965"/>
  <c r="AJ967"/>
  <c r="AJ969"/>
  <c r="AJ971"/>
  <c r="AJ973"/>
  <c r="AJ975"/>
  <c r="AJ977"/>
  <c r="AJ979"/>
  <c r="AJ981"/>
  <c r="AJ983"/>
  <c r="AJ985"/>
  <c r="AJ987"/>
  <c r="AJ989"/>
  <c r="AJ991"/>
  <c r="AJ993"/>
  <c r="AJ995"/>
  <c r="AJ997"/>
  <c r="AJ999"/>
  <c r="AJ1001"/>
  <c r="AJ1003"/>
  <c r="AJ1005"/>
  <c r="AJ1007"/>
  <c r="AJ1009"/>
  <c r="AJ1011"/>
  <c r="AJ1013"/>
  <c r="AJ1015"/>
  <c r="AJ1017"/>
  <c r="AJ1019"/>
  <c r="AJ1021"/>
  <c r="AJ1023"/>
  <c r="AJ1025"/>
  <c r="AJ1027"/>
  <c r="AJ1029"/>
  <c r="AJ1031"/>
  <c r="AJ1033"/>
  <c r="AJ1035"/>
  <c r="AJ1037"/>
  <c r="AJ1039"/>
  <c r="AJ1041"/>
  <c r="AJ1043"/>
  <c r="AJ1045"/>
  <c r="AJ1047"/>
  <c r="AJ1049"/>
  <c r="AJ1051"/>
  <c r="AJ1053"/>
  <c r="AJ1055"/>
  <c r="AJ1057"/>
  <c r="AJ1059"/>
  <c r="AJ1061"/>
  <c r="AJ1063"/>
  <c r="AJ1065"/>
  <c r="AJ1067"/>
  <c r="AJ1069"/>
  <c r="AJ1071"/>
  <c r="AJ1073"/>
  <c r="AJ1075"/>
  <c r="AJ1077"/>
  <c r="AJ1079"/>
  <c r="AJ1081"/>
  <c r="AJ1083"/>
  <c r="AJ1085"/>
  <c r="AJ1087"/>
  <c r="AJ1089"/>
  <c r="AJ1091"/>
  <c r="AJ1093"/>
  <c r="AJ1095"/>
  <c r="AJ1097"/>
  <c r="AJ1099"/>
  <c r="AJ1101"/>
  <c r="AJ1103"/>
  <c r="AJ1105"/>
  <c r="AJ1107"/>
  <c r="AJ1109"/>
  <c r="AJ1111"/>
  <c r="AJ1113"/>
  <c r="AJ1115"/>
  <c r="AJ1117"/>
  <c r="AJ1119"/>
  <c r="AJ1121"/>
  <c r="AJ1123"/>
  <c r="AJ1125"/>
  <c r="AJ1127"/>
  <c r="AJ1129"/>
  <c r="AJ1131"/>
  <c r="AJ1133"/>
  <c r="AJ1135"/>
  <c r="AJ1137"/>
  <c r="AJ1139"/>
  <c r="AJ1141"/>
  <c r="AJ1143"/>
  <c r="AJ1145"/>
  <c r="AJ1147"/>
  <c r="AJ1149"/>
  <c r="AJ1151"/>
  <c r="AJ1153"/>
  <c r="AJ1155"/>
  <c r="AJ1157"/>
  <c r="AJ1159"/>
  <c r="AJ1161"/>
  <c r="AJ1163"/>
  <c r="AJ1165"/>
  <c r="AJ1167"/>
  <c r="AJ1169"/>
  <c r="AJ1171"/>
  <c r="AJ1173"/>
  <c r="AJ1175"/>
  <c r="AJ1177"/>
  <c r="AJ1179"/>
  <c r="AJ1181"/>
  <c r="AJ1183"/>
  <c r="AJ1185"/>
  <c r="AJ1187"/>
  <c r="AJ1189"/>
  <c r="AJ1191"/>
  <c r="AJ1193"/>
  <c r="AJ1195"/>
  <c r="AJ1197"/>
  <c r="AJ1199"/>
  <c r="AJ1201"/>
  <c r="AJ1203"/>
  <c r="AJ1205"/>
  <c r="AJ1207"/>
  <c r="AJ1209"/>
  <c r="AJ1211"/>
  <c r="AJ1213"/>
  <c r="AJ1215"/>
  <c r="AJ1217"/>
  <c r="AJ1219"/>
  <c r="AJ1221"/>
  <c r="AJ1223"/>
  <c r="AJ1225"/>
  <c r="AJ1227"/>
  <c r="AJ1229"/>
  <c r="AJ1231"/>
  <c r="AJ1233"/>
  <c r="AJ1235"/>
  <c r="AJ1237"/>
  <c r="AJ1239"/>
  <c r="AJ1241"/>
  <c r="AJ1243"/>
  <c r="AJ1245"/>
  <c r="AJ1247"/>
  <c r="AJ1249"/>
  <c r="AJ1251"/>
  <c r="AJ1253"/>
  <c r="AJ1255"/>
  <c r="AJ1257"/>
  <c r="AJ1259"/>
  <c r="AJ1261"/>
  <c r="AJ1263"/>
  <c r="AJ1265"/>
  <c r="AJ1267"/>
  <c r="AJ1269"/>
  <c r="AJ1271"/>
  <c r="AJ1273"/>
  <c r="AJ1275"/>
  <c r="AJ1277"/>
  <c r="AJ1279"/>
  <c r="AJ1281"/>
  <c r="AJ1283"/>
  <c r="AJ1285"/>
  <c r="AJ1287"/>
  <c r="AJ1289"/>
  <c r="AJ1291"/>
  <c r="AJ1293"/>
  <c r="AJ1295"/>
  <c r="AJ1297"/>
  <c r="AJ1299"/>
  <c r="AJ1301"/>
  <c r="AJ1303"/>
  <c r="AJ1305"/>
  <c r="AJ1307"/>
  <c r="AJ1309"/>
  <c r="AJ1311"/>
  <c r="AJ1313"/>
  <c r="AJ1315"/>
  <c r="AJ1317"/>
  <c r="AJ1319"/>
  <c r="AJ1321"/>
  <c r="AJ1323"/>
  <c r="AJ1325"/>
  <c r="AJ1327"/>
  <c r="AJ1329"/>
  <c r="AJ1331"/>
  <c r="AJ1333"/>
  <c r="AJ1335"/>
  <c r="AJ1337"/>
  <c r="AJ1339"/>
  <c r="AJ1341"/>
  <c r="AJ1343"/>
  <c r="AJ1345"/>
  <c r="AJ1347"/>
  <c r="AJ1349"/>
  <c r="AJ1351"/>
  <c r="AJ1353"/>
  <c r="AJ1355"/>
  <c r="AJ1357"/>
  <c r="AJ1359"/>
  <c r="AJ1361"/>
  <c r="AJ1363"/>
  <c r="AJ1365"/>
  <c r="AJ1367"/>
  <c r="AJ1369"/>
  <c r="AJ1371"/>
  <c r="AJ1373"/>
  <c r="AJ1375"/>
  <c r="AJ1377"/>
  <c r="AJ1379"/>
  <c r="AJ1381"/>
  <c r="AJ1383"/>
  <c r="AJ1385"/>
  <c r="AJ1387"/>
  <c r="AJ1389"/>
  <c r="AJ1391"/>
  <c r="AJ1393"/>
  <c r="AJ1395"/>
  <c r="AJ1397"/>
  <c r="AJ1399"/>
  <c r="AJ1401"/>
  <c r="AJ1403"/>
  <c r="AJ1405"/>
  <c r="AJ1407"/>
  <c r="AJ1409"/>
  <c r="AJ1411"/>
  <c r="AJ1413"/>
  <c r="AJ1415"/>
  <c r="AJ1417"/>
  <c r="AJ1419"/>
  <c r="AJ1421"/>
  <c r="AJ1423"/>
  <c r="AJ1425"/>
  <c r="AJ1427"/>
  <c r="AJ1429"/>
  <c r="AJ1431"/>
  <c r="AJ1433"/>
  <c r="AJ1435"/>
  <c r="AJ1437"/>
  <c r="AJ1439"/>
  <c r="AJ1441"/>
  <c r="AJ1443"/>
  <c r="AJ1445"/>
  <c r="AJ1447"/>
  <c r="AJ1449"/>
  <c r="AJ1451"/>
  <c r="AJ1453"/>
  <c r="AJ1455"/>
  <c r="AJ1457"/>
  <c r="AJ1459"/>
  <c r="AJ1461"/>
  <c r="AJ1463"/>
  <c r="AJ1465"/>
  <c r="AJ1467"/>
  <c r="AJ1469"/>
  <c r="AJ1471"/>
  <c r="AJ1473"/>
  <c r="AJ1475"/>
  <c r="AJ1477"/>
  <c r="AJ1479"/>
  <c r="AJ1481"/>
  <c r="AJ1483"/>
  <c r="AJ1485"/>
  <c r="AJ1487"/>
  <c r="AJ1489"/>
  <c r="AJ1491"/>
  <c r="AJ1493"/>
  <c r="AJ1495"/>
  <c r="AJ1497"/>
  <c r="AJ1499"/>
  <c r="AJ1501"/>
  <c r="AJ905"/>
  <c r="AJ909"/>
  <c r="AJ913"/>
  <c r="AJ917"/>
  <c r="AJ921"/>
  <c r="AJ925"/>
  <c r="AJ929"/>
  <c r="AJ933"/>
  <c r="AJ937"/>
  <c r="AJ941"/>
  <c r="AJ944"/>
  <c r="AJ946"/>
  <c r="AJ948"/>
  <c r="AJ950"/>
  <c r="AJ952"/>
  <c r="AJ954"/>
  <c r="AJ956"/>
  <c r="AJ958"/>
  <c r="AJ960"/>
  <c r="AJ962"/>
  <c r="AJ964"/>
  <c r="AJ966"/>
  <c r="AJ968"/>
  <c r="AJ970"/>
  <c r="AJ972"/>
  <c r="AJ974"/>
  <c r="AJ976"/>
  <c r="AJ978"/>
  <c r="AJ980"/>
  <c r="AJ982"/>
  <c r="AJ984"/>
  <c r="AJ986"/>
  <c r="AJ988"/>
  <c r="AJ990"/>
  <c r="AJ992"/>
  <c r="AJ994"/>
  <c r="AJ996"/>
  <c r="AJ998"/>
  <c r="AJ1000"/>
  <c r="AJ1002"/>
  <c r="AJ1004"/>
  <c r="AJ1006"/>
  <c r="AJ1008"/>
  <c r="AJ1010"/>
  <c r="AJ1012"/>
  <c r="AJ1014"/>
  <c r="AJ1016"/>
  <c r="AJ1018"/>
  <c r="AJ1020"/>
  <c r="AJ1022"/>
  <c r="AJ1024"/>
  <c r="AJ1026"/>
  <c r="AJ1028"/>
  <c r="AJ1030"/>
  <c r="AJ1032"/>
  <c r="AJ1034"/>
  <c r="AJ1036"/>
  <c r="AJ1038"/>
  <c r="AJ1040"/>
  <c r="AJ1042"/>
  <c r="AJ1044"/>
  <c r="AJ1046"/>
  <c r="AJ1048"/>
  <c r="AJ1050"/>
  <c r="AJ1052"/>
  <c r="AJ1054"/>
  <c r="AJ1056"/>
  <c r="AJ1058"/>
  <c r="AJ1060"/>
  <c r="AJ1062"/>
  <c r="AJ1064"/>
  <c r="AJ1066"/>
  <c r="AJ1068"/>
  <c r="AJ1070"/>
  <c r="AJ1072"/>
  <c r="AJ1074"/>
  <c r="AJ1076"/>
  <c r="AJ1078"/>
  <c r="AJ1080"/>
  <c r="AJ1082"/>
  <c r="AJ1084"/>
  <c r="AJ1086"/>
  <c r="AJ1088"/>
  <c r="AJ1090"/>
  <c r="AJ1092"/>
  <c r="AJ1094"/>
  <c r="AJ1096"/>
  <c r="AJ1098"/>
  <c r="AJ1100"/>
  <c r="AJ1102"/>
  <c r="AJ1104"/>
  <c r="AJ1106"/>
  <c r="AJ1108"/>
  <c r="AJ1110"/>
  <c r="AJ1112"/>
  <c r="AJ1114"/>
  <c r="AJ1116"/>
  <c r="AJ1118"/>
  <c r="AJ1120"/>
  <c r="AJ1122"/>
  <c r="AJ1124"/>
  <c r="AJ1126"/>
  <c r="AJ1128"/>
  <c r="AJ1130"/>
  <c r="AJ1132"/>
  <c r="AJ1134"/>
  <c r="AJ1136"/>
  <c r="AJ1138"/>
  <c r="AJ1140"/>
  <c r="AJ1142"/>
  <c r="AJ1144"/>
  <c r="AJ1146"/>
  <c r="AJ1148"/>
  <c r="AJ1150"/>
  <c r="AJ1152"/>
  <c r="AJ1154"/>
  <c r="AJ1156"/>
  <c r="AJ1158"/>
  <c r="AJ1160"/>
  <c r="AJ1162"/>
  <c r="AJ1164"/>
  <c r="AJ1166"/>
  <c r="AJ1168"/>
  <c r="AJ1170"/>
  <c r="AJ1172"/>
  <c r="AJ1174"/>
  <c r="AJ1176"/>
  <c r="AJ1178"/>
  <c r="AJ1180"/>
  <c r="AJ1182"/>
  <c r="AJ1184"/>
  <c r="AJ1186"/>
  <c r="AJ1188"/>
  <c r="AJ1190"/>
  <c r="AJ1192"/>
  <c r="AJ1194"/>
  <c r="AJ1196"/>
  <c r="AJ1198"/>
  <c r="AJ1200"/>
  <c r="AJ1202"/>
  <c r="AJ1204"/>
  <c r="AJ1206"/>
  <c r="AJ1208"/>
  <c r="AJ1210"/>
  <c r="AJ1212"/>
  <c r="AJ1214"/>
  <c r="AJ1216"/>
  <c r="AJ1218"/>
  <c r="AJ1220"/>
  <c r="AJ1222"/>
  <c r="AJ1224"/>
  <c r="AJ1226"/>
  <c r="AJ1228"/>
  <c r="AJ1230"/>
  <c r="AJ1232"/>
  <c r="AJ1234"/>
  <c r="AJ1236"/>
  <c r="AJ1238"/>
  <c r="AJ1240"/>
  <c r="AJ1242"/>
  <c r="AJ1244"/>
  <c r="AJ1246"/>
  <c r="AJ1248"/>
  <c r="AJ1250"/>
  <c r="AJ1252"/>
  <c r="AJ1254"/>
  <c r="AJ1256"/>
  <c r="AJ1258"/>
  <c r="AJ1260"/>
  <c r="AJ1262"/>
  <c r="AJ1264"/>
  <c r="AJ1266"/>
  <c r="AJ1268"/>
  <c r="AJ1270"/>
  <c r="AJ1272"/>
  <c r="AJ1274"/>
  <c r="AJ1276"/>
  <c r="AJ1278"/>
  <c r="AJ1280"/>
  <c r="AJ1282"/>
  <c r="AJ1284"/>
  <c r="AJ1286"/>
  <c r="AJ1288"/>
  <c r="AJ1290"/>
  <c r="AJ1292"/>
  <c r="AJ1294"/>
  <c r="AJ1296"/>
  <c r="AJ1298"/>
  <c r="AJ1300"/>
  <c r="AJ1302"/>
  <c r="AJ1304"/>
  <c r="AJ1306"/>
  <c r="AJ1308"/>
  <c r="AJ1310"/>
  <c r="AJ1312"/>
  <c r="AJ1314"/>
  <c r="AJ1316"/>
  <c r="AJ1318"/>
  <c r="AJ1320"/>
  <c r="AJ1322"/>
  <c r="AJ1324"/>
  <c r="AJ1326"/>
  <c r="AJ1328"/>
  <c r="AJ1330"/>
  <c r="AJ1332"/>
  <c r="AJ1334"/>
  <c r="AJ1336"/>
  <c r="AJ1338"/>
  <c r="AJ1340"/>
  <c r="AJ1342"/>
  <c r="AJ1344"/>
  <c r="AJ1346"/>
  <c r="AJ1348"/>
  <c r="AJ1350"/>
  <c r="AJ1352"/>
  <c r="AJ1354"/>
  <c r="AJ1356"/>
  <c r="AJ1358"/>
  <c r="AJ1360"/>
  <c r="AJ1362"/>
  <c r="AJ1364"/>
  <c r="AJ1366"/>
  <c r="AJ1368"/>
  <c r="AJ1370"/>
  <c r="AJ1372"/>
  <c r="AJ1374"/>
  <c r="AJ1376"/>
  <c r="AJ1378"/>
  <c r="AJ1380"/>
  <c r="AJ1382"/>
  <c r="AJ1384"/>
  <c r="AJ1386"/>
  <c r="AJ1388"/>
  <c r="AJ1390"/>
  <c r="AJ1392"/>
  <c r="AJ1394"/>
  <c r="AJ1396"/>
  <c r="AJ1398"/>
  <c r="AJ1400"/>
  <c r="AJ1402"/>
  <c r="AJ1404"/>
  <c r="AJ1406"/>
  <c r="AJ1408"/>
  <c r="AJ1410"/>
  <c r="AJ1412"/>
  <c r="AJ1414"/>
  <c r="AJ1416"/>
  <c r="AJ1418"/>
  <c r="AJ1420"/>
  <c r="AJ1422"/>
  <c r="AJ1424"/>
  <c r="AJ1426"/>
  <c r="AJ1428"/>
  <c r="AJ1430"/>
  <c r="AJ1432"/>
  <c r="AJ1434"/>
  <c r="AJ1436"/>
  <c r="AJ1438"/>
  <c r="AJ1440"/>
  <c r="AJ1442"/>
  <c r="AJ1444"/>
  <c r="AJ1446"/>
  <c r="AJ1448"/>
  <c r="AJ1450"/>
  <c r="AJ1452"/>
  <c r="AJ1454"/>
  <c r="AJ1456"/>
  <c r="AJ1458"/>
  <c r="AJ1460"/>
  <c r="AJ1462"/>
  <c r="AJ1464"/>
  <c r="AJ1466"/>
  <c r="AJ1468"/>
  <c r="AJ1470"/>
  <c r="AJ1472"/>
  <c r="AJ1474"/>
  <c r="AJ1476"/>
  <c r="AJ1478"/>
  <c r="AJ1480"/>
  <c r="AJ1482"/>
  <c r="AJ1484"/>
  <c r="AJ1486"/>
  <c r="AJ1488"/>
  <c r="AJ1490"/>
  <c r="AJ1492"/>
  <c r="AJ1494"/>
  <c r="AJ1496"/>
  <c r="AJ1498"/>
  <c r="AJ1500"/>
  <c r="AJ1502"/>
  <c r="AI3"/>
  <c r="AI5"/>
  <c r="AI7"/>
  <c r="AI9"/>
  <c r="AI11"/>
  <c r="AI13"/>
  <c r="AI15"/>
  <c r="AI17"/>
  <c r="AI19"/>
  <c r="AI21"/>
  <c r="AI23"/>
  <c r="AI25"/>
  <c r="AI27"/>
  <c r="AI29"/>
  <c r="AI31"/>
  <c r="AI33"/>
  <c r="AI35"/>
  <c r="AI37"/>
  <c r="AI39"/>
  <c r="AI41"/>
  <c r="AI43"/>
  <c r="AI45"/>
  <c r="AI47"/>
  <c r="AI49"/>
  <c r="AI51"/>
  <c r="AI53"/>
  <c r="AI55"/>
  <c r="AI57"/>
  <c r="AI59"/>
  <c r="AI61"/>
  <c r="AI63"/>
  <c r="AI65"/>
  <c r="AI67"/>
  <c r="AI69"/>
  <c r="AI71"/>
  <c r="AI73"/>
  <c r="AI75"/>
  <c r="AI77"/>
  <c r="AI79"/>
  <c r="AI81"/>
  <c r="AI83"/>
  <c r="AI85"/>
  <c r="AI87"/>
  <c r="AI89"/>
  <c r="AI91"/>
  <c r="AI93"/>
  <c r="AI95"/>
  <c r="AI97"/>
  <c r="AI99"/>
  <c r="AI101"/>
  <c r="AI103"/>
  <c r="AI105"/>
  <c r="AI107"/>
  <c r="AI109"/>
  <c r="AI111"/>
  <c r="AI113"/>
  <c r="AI115"/>
  <c r="AI117"/>
  <c r="AI119"/>
  <c r="AI121"/>
  <c r="AI123"/>
  <c r="AI125"/>
  <c r="AI127"/>
  <c r="AI129"/>
  <c r="AI131"/>
  <c r="AI133"/>
  <c r="AI135"/>
  <c r="AI137"/>
  <c r="AI139"/>
  <c r="AI141"/>
  <c r="AI143"/>
  <c r="AI145"/>
  <c r="AI147"/>
  <c r="AI149"/>
  <c r="AI151"/>
  <c r="AI153"/>
  <c r="AI155"/>
  <c r="AI157"/>
  <c r="AI159"/>
  <c r="AI161"/>
  <c r="AI163"/>
  <c r="AI165"/>
  <c r="AI167"/>
  <c r="AI169"/>
  <c r="AI171"/>
  <c r="AI173"/>
  <c r="AI175"/>
  <c r="AI177"/>
  <c r="AI179"/>
  <c r="AI181"/>
  <c r="AI183"/>
  <c r="AI185"/>
  <c r="AI187"/>
  <c r="AI189"/>
  <c r="AI191"/>
  <c r="AI193"/>
  <c r="AI195"/>
  <c r="AI197"/>
  <c r="AI199"/>
  <c r="AI201"/>
  <c r="AI203"/>
  <c r="AI205"/>
  <c r="AI207"/>
  <c r="AI209"/>
  <c r="AI211"/>
  <c r="AI213"/>
  <c r="AI215"/>
  <c r="AI217"/>
  <c r="AI219"/>
  <c r="AI221"/>
  <c r="AI223"/>
  <c r="AI225"/>
  <c r="AI227"/>
  <c r="AI229"/>
  <c r="AI231"/>
  <c r="AI233"/>
  <c r="AI235"/>
  <c r="AI237"/>
  <c r="AI239"/>
  <c r="AI241"/>
  <c r="AI243"/>
  <c r="AI245"/>
  <c r="AI247"/>
  <c r="AI249"/>
  <c r="AI251"/>
  <c r="AI253"/>
  <c r="AI255"/>
  <c r="AI257"/>
  <c r="AI259"/>
  <c r="AI261"/>
  <c r="AI263"/>
  <c r="AI265"/>
  <c r="AI267"/>
  <c r="AI269"/>
  <c r="AI271"/>
  <c r="AI273"/>
  <c r="AI275"/>
  <c r="AI277"/>
  <c r="AI279"/>
  <c r="AI281"/>
  <c r="AI283"/>
  <c r="AI285"/>
  <c r="AI287"/>
  <c r="AI289"/>
  <c r="AI291"/>
  <c r="AI293"/>
  <c r="AI295"/>
  <c r="AI297"/>
  <c r="AI299"/>
  <c r="AI301"/>
  <c r="AI303"/>
  <c r="AI305"/>
  <c r="AI307"/>
  <c r="AI309"/>
  <c r="AI311"/>
  <c r="AI313"/>
  <c r="AI315"/>
  <c r="AI317"/>
  <c r="AI319"/>
  <c r="AI321"/>
  <c r="AI323"/>
  <c r="AI325"/>
  <c r="AI327"/>
  <c r="AI329"/>
  <c r="AI331"/>
  <c r="AI333"/>
  <c r="AI335"/>
  <c r="AI337"/>
  <c r="AI339"/>
  <c r="AI341"/>
  <c r="AI343"/>
  <c r="AI345"/>
  <c r="AI347"/>
  <c r="AI349"/>
  <c r="AI351"/>
  <c r="AI353"/>
  <c r="AI355"/>
  <c r="AI357"/>
  <c r="AI359"/>
  <c r="AI361"/>
  <c r="AI363"/>
  <c r="AI365"/>
  <c r="AI367"/>
  <c r="AI369"/>
  <c r="AI371"/>
  <c r="AI373"/>
  <c r="AI375"/>
  <c r="AI377"/>
  <c r="AI379"/>
  <c r="AI381"/>
  <c r="AI383"/>
  <c r="AI385"/>
  <c r="AI387"/>
  <c r="AI389"/>
  <c r="AI391"/>
  <c r="AI393"/>
  <c r="AI395"/>
  <c r="AI397"/>
  <c r="AI399"/>
  <c r="AI401"/>
  <c r="AI403"/>
  <c r="AI405"/>
  <c r="AI407"/>
  <c r="AI409"/>
  <c r="AI411"/>
  <c r="AI413"/>
  <c r="AI415"/>
  <c r="AI417"/>
  <c r="AI419"/>
  <c r="AI421"/>
  <c r="AI423"/>
  <c r="AI425"/>
  <c r="AI427"/>
  <c r="AI429"/>
  <c r="AI431"/>
  <c r="AI433"/>
  <c r="AI435"/>
  <c r="AI437"/>
  <c r="AI439"/>
  <c r="AI441"/>
  <c r="AI443"/>
  <c r="AI445"/>
  <c r="AI447"/>
  <c r="AI449"/>
  <c r="AI451"/>
  <c r="AI453"/>
  <c r="AI455"/>
  <c r="AI457"/>
  <c r="AI459"/>
  <c r="AI461"/>
  <c r="AI463"/>
  <c r="AI465"/>
  <c r="AI467"/>
  <c r="AI469"/>
  <c r="AI471"/>
  <c r="AI473"/>
  <c r="AI475"/>
  <c r="AI477"/>
  <c r="AI479"/>
  <c r="AI481"/>
  <c r="AI483"/>
  <c r="AI485"/>
  <c r="AI487"/>
  <c r="AI489"/>
  <c r="AI491"/>
  <c r="AI493"/>
  <c r="AI495"/>
  <c r="AI497"/>
  <c r="AI499"/>
  <c r="AI501"/>
  <c r="AI503"/>
  <c r="AI505"/>
  <c r="AI507"/>
  <c r="AI509"/>
  <c r="AI511"/>
  <c r="AI513"/>
  <c r="AI4"/>
  <c r="AI6"/>
  <c r="AI8"/>
  <c r="AI10"/>
  <c r="AI12"/>
  <c r="AI14"/>
  <c r="AI16"/>
  <c r="AI18"/>
  <c r="AI20"/>
  <c r="AI22"/>
  <c r="AI24"/>
  <c r="AI26"/>
  <c r="AI28"/>
  <c r="AI30"/>
  <c r="AI32"/>
  <c r="AI34"/>
  <c r="AI36"/>
  <c r="AI38"/>
  <c r="AI40"/>
  <c r="AI42"/>
  <c r="AI44"/>
  <c r="AI46"/>
  <c r="AI48"/>
  <c r="AI50"/>
  <c r="AI52"/>
  <c r="AI54"/>
  <c r="AI56"/>
  <c r="AI58"/>
  <c r="AI60"/>
  <c r="AI62"/>
  <c r="AI64"/>
  <c r="AI66"/>
  <c r="AI68"/>
  <c r="AI70"/>
  <c r="AI72"/>
  <c r="AI74"/>
  <c r="AI76"/>
  <c r="AI78"/>
  <c r="AI80"/>
  <c r="AI82"/>
  <c r="AI84"/>
  <c r="AI86"/>
  <c r="AI88"/>
  <c r="AI90"/>
  <c r="AI92"/>
  <c r="AI94"/>
  <c r="AI96"/>
  <c r="AI98"/>
  <c r="AI100"/>
  <c r="AI102"/>
  <c r="AI104"/>
  <c r="AI106"/>
  <c r="AI108"/>
  <c r="AI110"/>
  <c r="AI112"/>
  <c r="AI114"/>
  <c r="AI116"/>
  <c r="AI118"/>
  <c r="AI120"/>
  <c r="AI122"/>
  <c r="AI124"/>
  <c r="AI126"/>
  <c r="AI128"/>
  <c r="AI130"/>
  <c r="AI132"/>
  <c r="AI134"/>
  <c r="AI136"/>
  <c r="AI138"/>
  <c r="AI140"/>
  <c r="AI142"/>
  <c r="AI144"/>
  <c r="AI146"/>
  <c r="AI148"/>
  <c r="AI150"/>
  <c r="AI152"/>
  <c r="AI154"/>
  <c r="AI156"/>
  <c r="AI158"/>
  <c r="AI160"/>
  <c r="AI162"/>
  <c r="AI164"/>
  <c r="AI166"/>
  <c r="AI168"/>
  <c r="AI170"/>
  <c r="AI172"/>
  <c r="AI174"/>
  <c r="AI176"/>
  <c r="AI178"/>
  <c r="AI180"/>
  <c r="AI182"/>
  <c r="AI184"/>
  <c r="AI186"/>
  <c r="AI188"/>
  <c r="AI190"/>
  <c r="AI192"/>
  <c r="AI194"/>
  <c r="AI196"/>
  <c r="AI198"/>
  <c r="AI200"/>
  <c r="AI202"/>
  <c r="AI204"/>
  <c r="AI206"/>
  <c r="AI208"/>
  <c r="AI210"/>
  <c r="AI212"/>
  <c r="AI214"/>
  <c r="AI216"/>
  <c r="AI218"/>
  <c r="AI220"/>
  <c r="AI222"/>
  <c r="AI224"/>
  <c r="AI226"/>
  <c r="AI228"/>
  <c r="AI230"/>
  <c r="AI232"/>
  <c r="AI234"/>
  <c r="AI236"/>
  <c r="AI238"/>
  <c r="AI240"/>
  <c r="AI242"/>
  <c r="AI244"/>
  <c r="AI246"/>
  <c r="AI248"/>
  <c r="AI250"/>
  <c r="AI252"/>
  <c r="AI254"/>
  <c r="AI256"/>
  <c r="AI258"/>
  <c r="AI260"/>
  <c r="AI262"/>
  <c r="AI264"/>
  <c r="AI266"/>
  <c r="AI268"/>
  <c r="AI270"/>
  <c r="AI272"/>
  <c r="AI274"/>
  <c r="AI276"/>
  <c r="AI278"/>
  <c r="AI280"/>
  <c r="AI282"/>
  <c r="AI284"/>
  <c r="AI286"/>
  <c r="AI288"/>
  <c r="AI290"/>
  <c r="AI292"/>
  <c r="AI294"/>
  <c r="AI296"/>
  <c r="AI298"/>
  <c r="AI300"/>
  <c r="AI302"/>
  <c r="AI304"/>
  <c r="AI306"/>
  <c r="AI308"/>
  <c r="AI310"/>
  <c r="AI312"/>
  <c r="AI314"/>
  <c r="AI316"/>
  <c r="AI318"/>
  <c r="AI320"/>
  <c r="AI322"/>
  <c r="AI324"/>
  <c r="AI326"/>
  <c r="AI328"/>
  <c r="AI330"/>
  <c r="AI332"/>
  <c r="AI334"/>
  <c r="AI336"/>
  <c r="AI338"/>
  <c r="AI340"/>
  <c r="AI342"/>
  <c r="AI344"/>
  <c r="AI346"/>
  <c r="AI348"/>
  <c r="AI350"/>
  <c r="AI352"/>
  <c r="AI354"/>
  <c r="AI356"/>
  <c r="AI358"/>
  <c r="AI362"/>
  <c r="AI366"/>
  <c r="AI370"/>
  <c r="AI374"/>
  <c r="AI378"/>
  <c r="AI382"/>
  <c r="AI386"/>
  <c r="AI390"/>
  <c r="AI394"/>
  <c r="AI398"/>
  <c r="AI402"/>
  <c r="AI406"/>
  <c r="AI410"/>
  <c r="AI414"/>
  <c r="AI418"/>
  <c r="AI422"/>
  <c r="AI426"/>
  <c r="AI430"/>
  <c r="AI434"/>
  <c r="AI438"/>
  <c r="AI442"/>
  <c r="AI446"/>
  <c r="AI450"/>
  <c r="AI454"/>
  <c r="AI458"/>
  <c r="AI462"/>
  <c r="AI466"/>
  <c r="AI470"/>
  <c r="AI474"/>
  <c r="AI478"/>
  <c r="AI482"/>
  <c r="AI486"/>
  <c r="AI490"/>
  <c r="AI494"/>
  <c r="AI498"/>
  <c r="AI502"/>
  <c r="AI506"/>
  <c r="AI510"/>
  <c r="AI514"/>
  <c r="AI516"/>
  <c r="AI518"/>
  <c r="AI520"/>
  <c r="AI522"/>
  <c r="AI524"/>
  <c r="AI526"/>
  <c r="AI528"/>
  <c r="AI530"/>
  <c r="AI532"/>
  <c r="AI534"/>
  <c r="AI536"/>
  <c r="AI538"/>
  <c r="AI540"/>
  <c r="AI542"/>
  <c r="AI544"/>
  <c r="AI546"/>
  <c r="AI548"/>
  <c r="AI550"/>
  <c r="AI552"/>
  <c r="AI554"/>
  <c r="AI556"/>
  <c r="AI558"/>
  <c r="AI560"/>
  <c r="AI562"/>
  <c r="AI564"/>
  <c r="AI566"/>
  <c r="AI568"/>
  <c r="AI570"/>
  <c r="AI572"/>
  <c r="AI574"/>
  <c r="AI576"/>
  <c r="AI578"/>
  <c r="AI580"/>
  <c r="AI582"/>
  <c r="AI584"/>
  <c r="AI586"/>
  <c r="AI588"/>
  <c r="AI590"/>
  <c r="AI592"/>
  <c r="AI594"/>
  <c r="AI596"/>
  <c r="AI598"/>
  <c r="AI600"/>
  <c r="AI602"/>
  <c r="AI604"/>
  <c r="AI606"/>
  <c r="AI608"/>
  <c r="AI610"/>
  <c r="AI612"/>
  <c r="AI614"/>
  <c r="AI616"/>
  <c r="AI618"/>
  <c r="AI620"/>
  <c r="AI622"/>
  <c r="AI624"/>
  <c r="AI626"/>
  <c r="AI628"/>
  <c r="AI630"/>
  <c r="AI632"/>
  <c r="AI634"/>
  <c r="AI636"/>
  <c r="AI638"/>
  <c r="AI640"/>
  <c r="AI642"/>
  <c r="AI644"/>
  <c r="AI646"/>
  <c r="AI648"/>
  <c r="AI650"/>
  <c r="AI652"/>
  <c r="AI654"/>
  <c r="AI656"/>
  <c r="AI658"/>
  <c r="AI660"/>
  <c r="AI662"/>
  <c r="AI664"/>
  <c r="AI666"/>
  <c r="AI668"/>
  <c r="AI670"/>
  <c r="AI672"/>
  <c r="AI674"/>
  <c r="AI676"/>
  <c r="AI678"/>
  <c r="AI680"/>
  <c r="AI682"/>
  <c r="AI684"/>
  <c r="AI686"/>
  <c r="AI688"/>
  <c r="AI690"/>
  <c r="AI692"/>
  <c r="AI694"/>
  <c r="AI696"/>
  <c r="AI698"/>
  <c r="AI700"/>
  <c r="AI702"/>
  <c r="AI704"/>
  <c r="AI706"/>
  <c r="AI708"/>
  <c r="AI710"/>
  <c r="AI712"/>
  <c r="AI714"/>
  <c r="AI716"/>
  <c r="AI718"/>
  <c r="AI720"/>
  <c r="AI722"/>
  <c r="AI724"/>
  <c r="AI726"/>
  <c r="AI728"/>
  <c r="AI730"/>
  <c r="AI732"/>
  <c r="AI734"/>
  <c r="AI736"/>
  <c r="AI738"/>
  <c r="AI740"/>
  <c r="AI742"/>
  <c r="AI744"/>
  <c r="AI746"/>
  <c r="AI748"/>
  <c r="AI750"/>
  <c r="AI752"/>
  <c r="AI754"/>
  <c r="AI756"/>
  <c r="AI758"/>
  <c r="AI760"/>
  <c r="AI762"/>
  <c r="AI764"/>
  <c r="AI766"/>
  <c r="AI768"/>
  <c r="AI770"/>
  <c r="AI772"/>
  <c r="AI774"/>
  <c r="AI776"/>
  <c r="AI778"/>
  <c r="AI780"/>
  <c r="AI782"/>
  <c r="AI784"/>
  <c r="AI786"/>
  <c r="AI788"/>
  <c r="AI790"/>
  <c r="AI792"/>
  <c r="AI794"/>
  <c r="AI796"/>
  <c r="AI798"/>
  <c r="AI800"/>
  <c r="AI802"/>
  <c r="AI804"/>
  <c r="AI806"/>
  <c r="AI808"/>
  <c r="AI810"/>
  <c r="AI812"/>
  <c r="AI814"/>
  <c r="AI816"/>
  <c r="AI818"/>
  <c r="AI820"/>
  <c r="AI822"/>
  <c r="AI824"/>
  <c r="AI826"/>
  <c r="AI828"/>
  <c r="AI830"/>
  <c r="AI832"/>
  <c r="AI834"/>
  <c r="AI836"/>
  <c r="AI838"/>
  <c r="AI840"/>
  <c r="AI842"/>
  <c r="AI844"/>
  <c r="AI846"/>
  <c r="AI848"/>
  <c r="AI850"/>
  <c r="AI852"/>
  <c r="AI854"/>
  <c r="AI856"/>
  <c r="AI858"/>
  <c r="AI860"/>
  <c r="AI862"/>
  <c r="AI864"/>
  <c r="AI866"/>
  <c r="AI868"/>
  <c r="AI870"/>
  <c r="AI872"/>
  <c r="AI874"/>
  <c r="AI876"/>
  <c r="AI878"/>
  <c r="AI880"/>
  <c r="AI882"/>
  <c r="AI884"/>
  <c r="AI886"/>
  <c r="AI888"/>
  <c r="AI890"/>
  <c r="AI892"/>
  <c r="AI894"/>
  <c r="AI896"/>
  <c r="AI898"/>
  <c r="AI900"/>
  <c r="AI902"/>
  <c r="AI904"/>
  <c r="AI906"/>
  <c r="AI908"/>
  <c r="AI910"/>
  <c r="AI912"/>
  <c r="AI914"/>
  <c r="AI360"/>
  <c r="AI364"/>
  <c r="AI368"/>
  <c r="AI372"/>
  <c r="AI376"/>
  <c r="AI380"/>
  <c r="AI384"/>
  <c r="AI388"/>
  <c r="AI392"/>
  <c r="AI396"/>
  <c r="AI400"/>
  <c r="AI404"/>
  <c r="AI408"/>
  <c r="AI412"/>
  <c r="AI416"/>
  <c r="AI420"/>
  <c r="AI424"/>
  <c r="AI428"/>
  <c r="AI432"/>
  <c r="AI436"/>
  <c r="AI440"/>
  <c r="AI444"/>
  <c r="AI448"/>
  <c r="AI452"/>
  <c r="AI456"/>
  <c r="AI460"/>
  <c r="AI464"/>
  <c r="AI468"/>
  <c r="AI472"/>
  <c r="AI476"/>
  <c r="AI480"/>
  <c r="AI484"/>
  <c r="AI488"/>
  <c r="AI492"/>
  <c r="AI496"/>
  <c r="AI500"/>
  <c r="AI504"/>
  <c r="AI508"/>
  <c r="AI512"/>
  <c r="AI515"/>
  <c r="AI517"/>
  <c r="AI519"/>
  <c r="AI521"/>
  <c r="AI523"/>
  <c r="AI525"/>
  <c r="AI527"/>
  <c r="AI529"/>
  <c r="AI531"/>
  <c r="AI533"/>
  <c r="AI535"/>
  <c r="AI537"/>
  <c r="AI539"/>
  <c r="AI541"/>
  <c r="AI543"/>
  <c r="AI545"/>
  <c r="AI547"/>
  <c r="AI549"/>
  <c r="AI551"/>
  <c r="AI553"/>
  <c r="AI555"/>
  <c r="AI557"/>
  <c r="AI559"/>
  <c r="AI561"/>
  <c r="AI563"/>
  <c r="AI565"/>
  <c r="AI567"/>
  <c r="AI569"/>
  <c r="AI571"/>
  <c r="AI573"/>
  <c r="AI575"/>
  <c r="AI577"/>
  <c r="AI579"/>
  <c r="AI581"/>
  <c r="AI583"/>
  <c r="AI585"/>
  <c r="AI587"/>
  <c r="AI589"/>
  <c r="AI591"/>
  <c r="AI593"/>
  <c r="AI595"/>
  <c r="AI597"/>
  <c r="AI599"/>
  <c r="AI601"/>
  <c r="AI603"/>
  <c r="AI605"/>
  <c r="AI607"/>
  <c r="AI609"/>
  <c r="AI611"/>
  <c r="AI613"/>
  <c r="AI615"/>
  <c r="AI617"/>
  <c r="AI619"/>
  <c r="AI621"/>
  <c r="AI623"/>
  <c r="AI625"/>
  <c r="AI627"/>
  <c r="AI629"/>
  <c r="AI631"/>
  <c r="AI633"/>
  <c r="AI635"/>
  <c r="AI637"/>
  <c r="AI639"/>
  <c r="AI641"/>
  <c r="AI643"/>
  <c r="AI645"/>
  <c r="AI647"/>
  <c r="AI649"/>
  <c r="AI651"/>
  <c r="AI653"/>
  <c r="AI655"/>
  <c r="AI657"/>
  <c r="AI659"/>
  <c r="AI661"/>
  <c r="AI663"/>
  <c r="AI665"/>
  <c r="AI667"/>
  <c r="AI669"/>
  <c r="AI671"/>
  <c r="AI673"/>
  <c r="AI675"/>
  <c r="AI677"/>
  <c r="AI679"/>
  <c r="AI681"/>
  <c r="AI683"/>
  <c r="AI685"/>
  <c r="AI687"/>
  <c r="AI689"/>
  <c r="AI691"/>
  <c r="AI693"/>
  <c r="AI695"/>
  <c r="AI697"/>
  <c r="AI699"/>
  <c r="AI701"/>
  <c r="AI703"/>
  <c r="AI705"/>
  <c r="AI707"/>
  <c r="AI709"/>
  <c r="AI711"/>
  <c r="AI713"/>
  <c r="AI715"/>
  <c r="AI717"/>
  <c r="AI719"/>
  <c r="AI721"/>
  <c r="AI723"/>
  <c r="AI725"/>
  <c r="AI727"/>
  <c r="AI729"/>
  <c r="AI731"/>
  <c r="AI733"/>
  <c r="AI735"/>
  <c r="AI737"/>
  <c r="AI739"/>
  <c r="AI741"/>
  <c r="AI743"/>
  <c r="AI745"/>
  <c r="AI747"/>
  <c r="AI749"/>
  <c r="AI751"/>
  <c r="AI753"/>
  <c r="AI755"/>
  <c r="AI757"/>
  <c r="AI759"/>
  <c r="AI761"/>
  <c r="AI763"/>
  <c r="AI765"/>
  <c r="AI767"/>
  <c r="AI769"/>
  <c r="AI771"/>
  <c r="AI773"/>
  <c r="AI775"/>
  <c r="AI777"/>
  <c r="AI779"/>
  <c r="AI781"/>
  <c r="AI783"/>
  <c r="AI785"/>
  <c r="AI787"/>
  <c r="AI789"/>
  <c r="AI791"/>
  <c r="AI793"/>
  <c r="AI795"/>
  <c r="AI797"/>
  <c r="AI799"/>
  <c r="AI801"/>
  <c r="AI803"/>
  <c r="AI805"/>
  <c r="AI807"/>
  <c r="AI809"/>
  <c r="AI811"/>
  <c r="AI813"/>
  <c r="AI815"/>
  <c r="AI817"/>
  <c r="AI819"/>
  <c r="AI821"/>
  <c r="AI823"/>
  <c r="AI825"/>
  <c r="AI827"/>
  <c r="AI829"/>
  <c r="AI831"/>
  <c r="AI833"/>
  <c r="AI835"/>
  <c r="AI837"/>
  <c r="AI839"/>
  <c r="AI841"/>
  <c r="AI843"/>
  <c r="AI845"/>
  <c r="AI847"/>
  <c r="AI849"/>
  <c r="AI851"/>
  <c r="AI853"/>
  <c r="AI855"/>
  <c r="AI857"/>
  <c r="AI859"/>
  <c r="AI861"/>
  <c r="AI863"/>
  <c r="AI865"/>
  <c r="AI867"/>
  <c r="AI869"/>
  <c r="AI871"/>
  <c r="AI873"/>
  <c r="AI875"/>
  <c r="AI877"/>
  <c r="AI879"/>
  <c r="AI881"/>
  <c r="AI883"/>
  <c r="AI885"/>
  <c r="AI887"/>
  <c r="AI889"/>
  <c r="AI891"/>
  <c r="AI893"/>
  <c r="AI895"/>
  <c r="AI897"/>
  <c r="AI899"/>
  <c r="AI901"/>
  <c r="AI903"/>
  <c r="AI905"/>
  <c r="AI907"/>
  <c r="AI909"/>
  <c r="AI911"/>
  <c r="AI913"/>
  <c r="AI915"/>
  <c r="AI917"/>
  <c r="AI919"/>
  <c r="AI921"/>
  <c r="AI923"/>
  <c r="AI925"/>
  <c r="AI927"/>
  <c r="AI929"/>
  <c r="AI931"/>
  <c r="AI933"/>
  <c r="AI935"/>
  <c r="AI937"/>
  <c r="AI939"/>
  <c r="AI941"/>
  <c r="AI943"/>
  <c r="AI945"/>
  <c r="AI947"/>
  <c r="AI918"/>
  <c r="AI922"/>
  <c r="AI926"/>
  <c r="AI930"/>
  <c r="AI934"/>
  <c r="AI938"/>
  <c r="AI942"/>
  <c r="AI946"/>
  <c r="AI949"/>
  <c r="AI951"/>
  <c r="AI953"/>
  <c r="AI955"/>
  <c r="AI957"/>
  <c r="AI959"/>
  <c r="AI961"/>
  <c r="AI963"/>
  <c r="AI965"/>
  <c r="AI967"/>
  <c r="AI969"/>
  <c r="AI971"/>
  <c r="AI973"/>
  <c r="AI975"/>
  <c r="AI977"/>
  <c r="AI979"/>
  <c r="AI981"/>
  <c r="AI983"/>
  <c r="AI985"/>
  <c r="AI987"/>
  <c r="AI989"/>
  <c r="AI991"/>
  <c r="AI993"/>
  <c r="AI995"/>
  <c r="AI997"/>
  <c r="AI999"/>
  <c r="AI1001"/>
  <c r="AI1003"/>
  <c r="AI1005"/>
  <c r="AI1007"/>
  <c r="AI1009"/>
  <c r="AI1011"/>
  <c r="AI1013"/>
  <c r="AI1015"/>
  <c r="AI1017"/>
  <c r="AI1019"/>
  <c r="AI1021"/>
  <c r="AI1023"/>
  <c r="AI1025"/>
  <c r="AI1027"/>
  <c r="AI1029"/>
  <c r="AI1031"/>
  <c r="AI1033"/>
  <c r="AI1035"/>
  <c r="AI1037"/>
  <c r="AI1039"/>
  <c r="AI1041"/>
  <c r="AI1043"/>
  <c r="AI1045"/>
  <c r="AI1047"/>
  <c r="AI1049"/>
  <c r="AI1051"/>
  <c r="AI1053"/>
  <c r="AI1055"/>
  <c r="AI1057"/>
  <c r="AI1059"/>
  <c r="AI1061"/>
  <c r="AI1063"/>
  <c r="AI1065"/>
  <c r="AI1067"/>
  <c r="AI1069"/>
  <c r="AI1071"/>
  <c r="AI1073"/>
  <c r="AI1075"/>
  <c r="AI1077"/>
  <c r="AI1079"/>
  <c r="AI1081"/>
  <c r="AI1083"/>
  <c r="AI1085"/>
  <c r="AI1087"/>
  <c r="AI1089"/>
  <c r="AI1091"/>
  <c r="AI1093"/>
  <c r="AI1095"/>
  <c r="AI1097"/>
  <c r="AI1099"/>
  <c r="AI1101"/>
  <c r="AI1103"/>
  <c r="AI1105"/>
  <c r="AI1107"/>
  <c r="AI1109"/>
  <c r="AI1111"/>
  <c r="AI1113"/>
  <c r="AI1115"/>
  <c r="AI1117"/>
  <c r="AI1119"/>
  <c r="AI1121"/>
  <c r="AI1123"/>
  <c r="AI1125"/>
  <c r="AI1127"/>
  <c r="AI1129"/>
  <c r="AI1131"/>
  <c r="AI1133"/>
  <c r="AI1135"/>
  <c r="AI1137"/>
  <c r="AI1139"/>
  <c r="AI1141"/>
  <c r="AI1143"/>
  <c r="AI1145"/>
  <c r="AI1147"/>
  <c r="AI1149"/>
  <c r="AI1151"/>
  <c r="AI1153"/>
  <c r="AI1155"/>
  <c r="AI1157"/>
  <c r="AI1159"/>
  <c r="AI1161"/>
  <c r="AI1163"/>
  <c r="AI1165"/>
  <c r="AI1167"/>
  <c r="AI1169"/>
  <c r="AI1171"/>
  <c r="AI1173"/>
  <c r="AI1175"/>
  <c r="AI1177"/>
  <c r="AI1179"/>
  <c r="AI1181"/>
  <c r="AI1183"/>
  <c r="AI1185"/>
  <c r="AI1187"/>
  <c r="AI1189"/>
  <c r="AI1191"/>
  <c r="AI1193"/>
  <c r="AI1195"/>
  <c r="AI1197"/>
  <c r="AI1199"/>
  <c r="AI1201"/>
  <c r="AI1203"/>
  <c r="AI1205"/>
  <c r="AI1207"/>
  <c r="AI1209"/>
  <c r="AI1211"/>
  <c r="AI1213"/>
  <c r="AI1215"/>
  <c r="AI1217"/>
  <c r="AI1219"/>
  <c r="AI1221"/>
  <c r="AI1223"/>
  <c r="AI1225"/>
  <c r="AI1227"/>
  <c r="AI1229"/>
  <c r="AI1231"/>
  <c r="AI1233"/>
  <c r="AI1235"/>
  <c r="AI1237"/>
  <c r="AI1239"/>
  <c r="AI1241"/>
  <c r="AI1243"/>
  <c r="AI1245"/>
  <c r="AI1247"/>
  <c r="AI1249"/>
  <c r="AI1251"/>
  <c r="AI1253"/>
  <c r="AI1255"/>
  <c r="AI1257"/>
  <c r="AI1259"/>
  <c r="AI1261"/>
  <c r="AI1263"/>
  <c r="AI1265"/>
  <c r="AI1267"/>
  <c r="AI1269"/>
  <c r="AI1271"/>
  <c r="AI1273"/>
  <c r="AI1275"/>
  <c r="AI1277"/>
  <c r="AI1279"/>
  <c r="AI1281"/>
  <c r="AI1283"/>
  <c r="AI1285"/>
  <c r="AI1287"/>
  <c r="AI1289"/>
  <c r="AI1291"/>
  <c r="AI1293"/>
  <c r="AI1295"/>
  <c r="AI1297"/>
  <c r="AI1299"/>
  <c r="AI1301"/>
  <c r="AI1303"/>
  <c r="AI1305"/>
  <c r="AI1307"/>
  <c r="AI1309"/>
  <c r="AI1311"/>
  <c r="AI1313"/>
  <c r="AI1315"/>
  <c r="AI1317"/>
  <c r="AI1319"/>
  <c r="AI1321"/>
  <c r="AI1323"/>
  <c r="AI1325"/>
  <c r="AI1327"/>
  <c r="AI1329"/>
  <c r="AI1331"/>
  <c r="AI1333"/>
  <c r="AI1335"/>
  <c r="AI1337"/>
  <c r="AI1339"/>
  <c r="AI1341"/>
  <c r="AI1343"/>
  <c r="AI1345"/>
  <c r="AI1347"/>
  <c r="AI1349"/>
  <c r="AI1351"/>
  <c r="AI1353"/>
  <c r="AI1355"/>
  <c r="AI1357"/>
  <c r="AI1359"/>
  <c r="AI1361"/>
  <c r="AI1363"/>
  <c r="AI1365"/>
  <c r="AI1367"/>
  <c r="AI1369"/>
  <c r="AI1371"/>
  <c r="AI1373"/>
  <c r="AI1375"/>
  <c r="AI1377"/>
  <c r="AI1379"/>
  <c r="AI1381"/>
  <c r="AI1383"/>
  <c r="AI1385"/>
  <c r="AI1387"/>
  <c r="AI1389"/>
  <c r="AI1391"/>
  <c r="AI1393"/>
  <c r="AI1395"/>
  <c r="AI1397"/>
  <c r="AI1399"/>
  <c r="AI1401"/>
  <c r="AI1403"/>
  <c r="AI1405"/>
  <c r="AI1407"/>
  <c r="AI1409"/>
  <c r="AI1411"/>
  <c r="AI1413"/>
  <c r="AI1415"/>
  <c r="AI1417"/>
  <c r="AI1419"/>
  <c r="AI1421"/>
  <c r="AI1423"/>
  <c r="AI1425"/>
  <c r="AI1427"/>
  <c r="AI1429"/>
  <c r="AI1431"/>
  <c r="AI1433"/>
  <c r="AI1435"/>
  <c r="AI1437"/>
  <c r="AI1439"/>
  <c r="AI1441"/>
  <c r="AI1443"/>
  <c r="AI1445"/>
  <c r="AI1447"/>
  <c r="AI1449"/>
  <c r="AI1451"/>
  <c r="AI1453"/>
  <c r="AI1455"/>
  <c r="AI1457"/>
  <c r="AI1459"/>
  <c r="AI1461"/>
  <c r="AI1463"/>
  <c r="AI1465"/>
  <c r="AI1467"/>
  <c r="AI1469"/>
  <c r="AI1471"/>
  <c r="AI1473"/>
  <c r="AI1475"/>
  <c r="AI1477"/>
  <c r="AI1479"/>
  <c r="AI1481"/>
  <c r="AI1483"/>
  <c r="AI1485"/>
  <c r="AI1487"/>
  <c r="AI1489"/>
  <c r="AI1491"/>
  <c r="AI1493"/>
  <c r="AI1495"/>
  <c r="AI1497"/>
  <c r="AI1499"/>
  <c r="AI1501"/>
  <c r="AI916"/>
  <c r="AI920"/>
  <c r="AI924"/>
  <c r="AI928"/>
  <c r="AI932"/>
  <c r="AI936"/>
  <c r="AI940"/>
  <c r="AI944"/>
  <c r="AI948"/>
  <c r="AI950"/>
  <c r="AI952"/>
  <c r="AI954"/>
  <c r="AI956"/>
  <c r="AI958"/>
  <c r="AI960"/>
  <c r="AI962"/>
  <c r="AI964"/>
  <c r="AI966"/>
  <c r="AI968"/>
  <c r="AI970"/>
  <c r="AI972"/>
  <c r="AI974"/>
  <c r="AI976"/>
  <c r="AI978"/>
  <c r="AI980"/>
  <c r="AI982"/>
  <c r="AI984"/>
  <c r="AI986"/>
  <c r="AI988"/>
  <c r="AI990"/>
  <c r="AI992"/>
  <c r="AI994"/>
  <c r="AI996"/>
  <c r="AI998"/>
  <c r="AI1000"/>
  <c r="AI1002"/>
  <c r="AI1004"/>
  <c r="AI1006"/>
  <c r="AI1008"/>
  <c r="AI1010"/>
  <c r="AI1012"/>
  <c r="AI1014"/>
  <c r="AI1016"/>
  <c r="AI1018"/>
  <c r="AI1020"/>
  <c r="AI1022"/>
  <c r="AI1024"/>
  <c r="AI1026"/>
  <c r="AI1028"/>
  <c r="AI1030"/>
  <c r="AI1032"/>
  <c r="AI1034"/>
  <c r="AI1036"/>
  <c r="AI1038"/>
  <c r="AI1040"/>
  <c r="AI1042"/>
  <c r="AI1044"/>
  <c r="AI1046"/>
  <c r="AI1048"/>
  <c r="AI1050"/>
  <c r="AI1052"/>
  <c r="AI1054"/>
  <c r="AI1056"/>
  <c r="AI1058"/>
  <c r="AI1060"/>
  <c r="AI1062"/>
  <c r="AI1064"/>
  <c r="AI1066"/>
  <c r="AI1068"/>
  <c r="AI1070"/>
  <c r="AI1072"/>
  <c r="AI1074"/>
  <c r="AI1076"/>
  <c r="AI1078"/>
  <c r="AI1080"/>
  <c r="AI1082"/>
  <c r="AI1084"/>
  <c r="AI1086"/>
  <c r="AI1088"/>
  <c r="AI1090"/>
  <c r="AI1092"/>
  <c r="AI1094"/>
  <c r="AI1096"/>
  <c r="AI1098"/>
  <c r="AI1100"/>
  <c r="AI1102"/>
  <c r="AI1104"/>
  <c r="AI1106"/>
  <c r="AI1108"/>
  <c r="AI1110"/>
  <c r="AI1112"/>
  <c r="AI1114"/>
  <c r="AI1116"/>
  <c r="AI1118"/>
  <c r="AI1120"/>
  <c r="AI1122"/>
  <c r="AI1124"/>
  <c r="AI1126"/>
  <c r="AI1128"/>
  <c r="AI1130"/>
  <c r="AI1132"/>
  <c r="AI1134"/>
  <c r="AI1136"/>
  <c r="AI1138"/>
  <c r="AI1140"/>
  <c r="AI1142"/>
  <c r="AI1144"/>
  <c r="AI1146"/>
  <c r="AI1148"/>
  <c r="AI1150"/>
  <c r="AI1152"/>
  <c r="AI1154"/>
  <c r="AI1156"/>
  <c r="AI1158"/>
  <c r="AI1160"/>
  <c r="AI1162"/>
  <c r="AI1164"/>
  <c r="AI1166"/>
  <c r="AI1168"/>
  <c r="AI1170"/>
  <c r="AI1172"/>
  <c r="AI1174"/>
  <c r="AI1176"/>
  <c r="AI1178"/>
  <c r="AI1180"/>
  <c r="AI1182"/>
  <c r="AI1184"/>
  <c r="AI1186"/>
  <c r="AI1188"/>
  <c r="AI1190"/>
  <c r="AI1192"/>
  <c r="AI1194"/>
  <c r="AI1196"/>
  <c r="AI1198"/>
  <c r="AI1200"/>
  <c r="AI1202"/>
  <c r="AI1204"/>
  <c r="AI1206"/>
  <c r="AI1208"/>
  <c r="AI1210"/>
  <c r="AI1212"/>
  <c r="AI1214"/>
  <c r="AI1216"/>
  <c r="AI1218"/>
  <c r="AI1220"/>
  <c r="AI1222"/>
  <c r="AI1224"/>
  <c r="AI1226"/>
  <c r="AI1228"/>
  <c r="AI1230"/>
  <c r="AI1232"/>
  <c r="AI1234"/>
  <c r="AI1236"/>
  <c r="AI1238"/>
  <c r="AI1240"/>
  <c r="AI1242"/>
  <c r="AI1244"/>
  <c r="AI1246"/>
  <c r="AI1248"/>
  <c r="AI1250"/>
  <c r="AI1252"/>
  <c r="AI1254"/>
  <c r="AI1256"/>
  <c r="AI1258"/>
  <c r="AI1260"/>
  <c r="AI1262"/>
  <c r="AI1264"/>
  <c r="AI1266"/>
  <c r="AI1268"/>
  <c r="AI1270"/>
  <c r="AI1272"/>
  <c r="AI1274"/>
  <c r="AI1276"/>
  <c r="AI1278"/>
  <c r="AI1280"/>
  <c r="AI1282"/>
  <c r="AI1284"/>
  <c r="AI1286"/>
  <c r="AI1288"/>
  <c r="AI1290"/>
  <c r="AI1292"/>
  <c r="AI1294"/>
  <c r="AI1296"/>
  <c r="AI1298"/>
  <c r="AI1300"/>
  <c r="AI1302"/>
  <c r="AI1304"/>
  <c r="AI1306"/>
  <c r="AI1308"/>
  <c r="AI1310"/>
  <c r="AI1312"/>
  <c r="AI1314"/>
  <c r="AI1316"/>
  <c r="AI1318"/>
  <c r="AI1320"/>
  <c r="AI1322"/>
  <c r="AI1324"/>
  <c r="AI1326"/>
  <c r="AI1328"/>
  <c r="AI1330"/>
  <c r="AI1332"/>
  <c r="AI1334"/>
  <c r="AI1336"/>
  <c r="AI1338"/>
  <c r="AI1340"/>
  <c r="AI1342"/>
  <c r="AI1344"/>
  <c r="AI1346"/>
  <c r="AI1348"/>
  <c r="AI1350"/>
  <c r="AI1352"/>
  <c r="AI1354"/>
  <c r="AI1356"/>
  <c r="AI1358"/>
  <c r="AI1360"/>
  <c r="AI1362"/>
  <c r="AI1364"/>
  <c r="AI1366"/>
  <c r="AI1368"/>
  <c r="AI1370"/>
  <c r="AI1372"/>
  <c r="AI1374"/>
  <c r="AI1376"/>
  <c r="AI1378"/>
  <c r="AI1380"/>
  <c r="AI1382"/>
  <c r="AI1384"/>
  <c r="AI1386"/>
  <c r="AI1388"/>
  <c r="AI1390"/>
  <c r="AI1392"/>
  <c r="AI1394"/>
  <c r="AI1396"/>
  <c r="AI1398"/>
  <c r="AI1400"/>
  <c r="AI1402"/>
  <c r="AI1404"/>
  <c r="AI1406"/>
  <c r="AI1408"/>
  <c r="AI1410"/>
  <c r="AI1412"/>
  <c r="AI1414"/>
  <c r="AI1416"/>
  <c r="AI1418"/>
  <c r="AI1420"/>
  <c r="AI1422"/>
  <c r="AI1424"/>
  <c r="AI1426"/>
  <c r="AI1428"/>
  <c r="AI1430"/>
  <c r="AI1432"/>
  <c r="AI1434"/>
  <c r="AI1436"/>
  <c r="AI1438"/>
  <c r="AI1440"/>
  <c r="AI1442"/>
  <c r="AI1444"/>
  <c r="AI1446"/>
  <c r="AI1448"/>
  <c r="AI1450"/>
  <c r="AI1452"/>
  <c r="AI1454"/>
  <c r="AI1456"/>
  <c r="AI1458"/>
  <c r="AI1460"/>
  <c r="AI1462"/>
  <c r="AI1464"/>
  <c r="AI1466"/>
  <c r="AI1468"/>
  <c r="AI1470"/>
  <c r="AI1472"/>
  <c r="AI1474"/>
  <c r="AI1476"/>
  <c r="AI1478"/>
  <c r="AI1480"/>
  <c r="AI1482"/>
  <c r="AI1484"/>
  <c r="AI1486"/>
  <c r="AI1488"/>
  <c r="AI1490"/>
  <c r="AI1492"/>
  <c r="AI1494"/>
  <c r="AI1496"/>
  <c r="AI1498"/>
  <c r="AI1500"/>
  <c r="AI1502"/>
  <c r="AH3"/>
  <c r="AH5"/>
  <c r="AH7"/>
  <c r="AH9"/>
  <c r="AH11"/>
  <c r="AH13"/>
  <c r="AH15"/>
  <c r="AH17"/>
  <c r="AH19"/>
  <c r="AH21"/>
  <c r="AH23"/>
  <c r="AH25"/>
  <c r="AH27"/>
  <c r="AH29"/>
  <c r="AH31"/>
  <c r="AH33"/>
  <c r="AH35"/>
  <c r="AH37"/>
  <c r="AH39"/>
  <c r="AH41"/>
  <c r="AH43"/>
  <c r="AH45"/>
  <c r="AH47"/>
  <c r="AH49"/>
  <c r="AH51"/>
  <c r="AH53"/>
  <c r="AH55"/>
  <c r="AH57"/>
  <c r="AH59"/>
  <c r="AH61"/>
  <c r="AH63"/>
  <c r="AH65"/>
  <c r="AH67"/>
  <c r="AH69"/>
  <c r="AH71"/>
  <c r="AH73"/>
  <c r="AH75"/>
  <c r="AH77"/>
  <c r="AH79"/>
  <c r="AH81"/>
  <c r="AH83"/>
  <c r="AH85"/>
  <c r="AH87"/>
  <c r="AH89"/>
  <c r="AH91"/>
  <c r="AH93"/>
  <c r="AH95"/>
  <c r="AH97"/>
  <c r="AH99"/>
  <c r="AH101"/>
  <c r="AH103"/>
  <c r="AH105"/>
  <c r="AH107"/>
  <c r="AH109"/>
  <c r="AH111"/>
  <c r="AH113"/>
  <c r="AH115"/>
  <c r="AH117"/>
  <c r="AH119"/>
  <c r="AH121"/>
  <c r="AH123"/>
  <c r="AH125"/>
  <c r="AH127"/>
  <c r="AH129"/>
  <c r="AH131"/>
  <c r="AH133"/>
  <c r="AH135"/>
  <c r="AH137"/>
  <c r="AH139"/>
  <c r="AH141"/>
  <c r="AH143"/>
  <c r="AH145"/>
  <c r="AH147"/>
  <c r="AH149"/>
  <c r="AH151"/>
  <c r="AH153"/>
  <c r="AH155"/>
  <c r="AH157"/>
  <c r="AH159"/>
  <c r="AH161"/>
  <c r="AH163"/>
  <c r="AH165"/>
  <c r="AH167"/>
  <c r="AH169"/>
  <c r="AH171"/>
  <c r="AH173"/>
  <c r="AH175"/>
  <c r="AH177"/>
  <c r="AH179"/>
  <c r="AH181"/>
  <c r="AH183"/>
  <c r="AH185"/>
  <c r="AH187"/>
  <c r="AH189"/>
  <c r="AH191"/>
  <c r="AH193"/>
  <c r="AH195"/>
  <c r="AH197"/>
  <c r="AH199"/>
  <c r="AH201"/>
  <c r="AH203"/>
  <c r="AH205"/>
  <c r="AH207"/>
  <c r="AH209"/>
  <c r="AH211"/>
  <c r="AH213"/>
  <c r="AH215"/>
  <c r="AH217"/>
  <c r="AH219"/>
  <c r="AH221"/>
  <c r="AH223"/>
  <c r="AH225"/>
  <c r="AH227"/>
  <c r="AH229"/>
  <c r="AH231"/>
  <c r="AH233"/>
  <c r="AH235"/>
  <c r="AH237"/>
  <c r="AH239"/>
  <c r="AH241"/>
  <c r="AH243"/>
  <c r="AH245"/>
  <c r="AH247"/>
  <c r="AH249"/>
  <c r="AH251"/>
  <c r="AH253"/>
  <c r="AH255"/>
  <c r="AH257"/>
  <c r="AH259"/>
  <c r="AH261"/>
  <c r="AH263"/>
  <c r="AH265"/>
  <c r="AH267"/>
  <c r="AH269"/>
  <c r="AH271"/>
  <c r="AH273"/>
  <c r="AH275"/>
  <c r="AH277"/>
  <c r="AH279"/>
  <c r="AH281"/>
  <c r="AH283"/>
  <c r="AH285"/>
  <c r="AH287"/>
  <c r="AH289"/>
  <c r="AH291"/>
  <c r="AH293"/>
  <c r="AH295"/>
  <c r="AH297"/>
  <c r="AH299"/>
  <c r="AH301"/>
  <c r="AH303"/>
  <c r="AH305"/>
  <c r="AH307"/>
  <c r="AH309"/>
  <c r="AH311"/>
  <c r="AH313"/>
  <c r="AH315"/>
  <c r="AH317"/>
  <c r="AH319"/>
  <c r="AH321"/>
  <c r="AH323"/>
  <c r="AH325"/>
  <c r="AH327"/>
  <c r="AH329"/>
  <c r="AH331"/>
  <c r="AH333"/>
  <c r="AH335"/>
  <c r="AH337"/>
  <c r="AH339"/>
  <c r="AH341"/>
  <c r="AH343"/>
  <c r="AH345"/>
  <c r="AH347"/>
  <c r="AH349"/>
  <c r="AH351"/>
  <c r="AH353"/>
  <c r="AH355"/>
  <c r="AH357"/>
  <c r="AH359"/>
  <c r="AH361"/>
  <c r="AH363"/>
  <c r="AH365"/>
  <c r="AH367"/>
  <c r="AH369"/>
  <c r="AH371"/>
  <c r="AH373"/>
  <c r="AH375"/>
  <c r="AH377"/>
  <c r="AH379"/>
  <c r="AH381"/>
  <c r="AH383"/>
  <c r="AH385"/>
  <c r="AH387"/>
  <c r="AH389"/>
  <c r="AH391"/>
  <c r="AH393"/>
  <c r="AH395"/>
  <c r="AH397"/>
  <c r="AH399"/>
  <c r="AH401"/>
  <c r="AH403"/>
  <c r="AH405"/>
  <c r="AH407"/>
  <c r="AH409"/>
  <c r="AH411"/>
  <c r="AH413"/>
  <c r="AH415"/>
  <c r="AH417"/>
  <c r="AH419"/>
  <c r="AH421"/>
  <c r="AH423"/>
  <c r="AH425"/>
  <c r="AH427"/>
  <c r="AH429"/>
  <c r="AH431"/>
  <c r="AH433"/>
  <c r="AH435"/>
  <c r="AH437"/>
  <c r="AH439"/>
  <c r="AH441"/>
  <c r="AH443"/>
  <c r="AH445"/>
  <c r="AH447"/>
  <c r="AH449"/>
  <c r="AH451"/>
  <c r="AH453"/>
  <c r="AH455"/>
  <c r="AH457"/>
  <c r="AH459"/>
  <c r="AH461"/>
  <c r="AH463"/>
  <c r="AH465"/>
  <c r="AH467"/>
  <c r="AH469"/>
  <c r="AH471"/>
  <c r="AH473"/>
  <c r="AH475"/>
  <c r="AH477"/>
  <c r="AH479"/>
  <c r="AH481"/>
  <c r="AH483"/>
  <c r="AH485"/>
  <c r="AH487"/>
  <c r="AH489"/>
  <c r="AH491"/>
  <c r="AH493"/>
  <c r="AH495"/>
  <c r="AH497"/>
  <c r="AH499"/>
  <c r="AH501"/>
  <c r="AH503"/>
  <c r="AH505"/>
  <c r="AH507"/>
  <c r="AH509"/>
  <c r="AH511"/>
  <c r="AH513"/>
  <c r="AH4"/>
  <c r="AH6"/>
  <c r="AH8"/>
  <c r="AH10"/>
  <c r="AH12"/>
  <c r="AH14"/>
  <c r="AH16"/>
  <c r="AH18"/>
  <c r="AH20"/>
  <c r="AH22"/>
  <c r="AH24"/>
  <c r="AH26"/>
  <c r="AH28"/>
  <c r="AH30"/>
  <c r="AH32"/>
  <c r="AH34"/>
  <c r="AH36"/>
  <c r="AH38"/>
  <c r="AH40"/>
  <c r="AH42"/>
  <c r="AH44"/>
  <c r="AH46"/>
  <c r="AH48"/>
  <c r="AH50"/>
  <c r="AH52"/>
  <c r="AH54"/>
  <c r="AH56"/>
  <c r="AH58"/>
  <c r="AH60"/>
  <c r="AH62"/>
  <c r="AH64"/>
  <c r="AH66"/>
  <c r="AH68"/>
  <c r="AH70"/>
  <c r="AH72"/>
  <c r="AH74"/>
  <c r="AH76"/>
  <c r="AH78"/>
  <c r="AH80"/>
  <c r="AH82"/>
  <c r="AH84"/>
  <c r="AH86"/>
  <c r="AH88"/>
  <c r="AH90"/>
  <c r="AH92"/>
  <c r="AH94"/>
  <c r="AH96"/>
  <c r="AH98"/>
  <c r="AH100"/>
  <c r="AH102"/>
  <c r="AH104"/>
  <c r="AH106"/>
  <c r="AH108"/>
  <c r="AH110"/>
  <c r="AH112"/>
  <c r="AH114"/>
  <c r="AH116"/>
  <c r="AH118"/>
  <c r="AH120"/>
  <c r="AH122"/>
  <c r="AH124"/>
  <c r="AH126"/>
  <c r="AH128"/>
  <c r="AH130"/>
  <c r="AH132"/>
  <c r="AH134"/>
  <c r="AH136"/>
  <c r="AH138"/>
  <c r="AH140"/>
  <c r="AH142"/>
  <c r="AH144"/>
  <c r="AH146"/>
  <c r="AH148"/>
  <c r="AH150"/>
  <c r="AH152"/>
  <c r="AH154"/>
  <c r="AH156"/>
  <c r="AH158"/>
  <c r="AH160"/>
  <c r="AH162"/>
  <c r="AH164"/>
  <c r="AH166"/>
  <c r="AH168"/>
  <c r="AH170"/>
  <c r="AH172"/>
  <c r="AH174"/>
  <c r="AH176"/>
  <c r="AH178"/>
  <c r="AH180"/>
  <c r="AH182"/>
  <c r="AH184"/>
  <c r="AH186"/>
  <c r="AH188"/>
  <c r="AH190"/>
  <c r="AH192"/>
  <c r="AH194"/>
  <c r="AH196"/>
  <c r="AH198"/>
  <c r="AH200"/>
  <c r="AH202"/>
  <c r="AH204"/>
  <c r="AH206"/>
  <c r="AH208"/>
  <c r="AH210"/>
  <c r="AH212"/>
  <c r="AH214"/>
  <c r="AH216"/>
  <c r="AH218"/>
  <c r="AH220"/>
  <c r="AH222"/>
  <c r="AH224"/>
  <c r="AH226"/>
  <c r="AH228"/>
  <c r="AH230"/>
  <c r="AH232"/>
  <c r="AH234"/>
  <c r="AH236"/>
  <c r="AH238"/>
  <c r="AH240"/>
  <c r="AH242"/>
  <c r="AH244"/>
  <c r="AH246"/>
  <c r="AH248"/>
  <c r="AH250"/>
  <c r="AH252"/>
  <c r="AH254"/>
  <c r="AH256"/>
  <c r="AH258"/>
  <c r="AH260"/>
  <c r="AH262"/>
  <c r="AH264"/>
  <c r="AH266"/>
  <c r="AH268"/>
  <c r="AH270"/>
  <c r="AH272"/>
  <c r="AH274"/>
  <c r="AH276"/>
  <c r="AH278"/>
  <c r="AH280"/>
  <c r="AH282"/>
  <c r="AH284"/>
  <c r="AH286"/>
  <c r="AH288"/>
  <c r="AH290"/>
  <c r="AH292"/>
  <c r="AH294"/>
  <c r="AH296"/>
  <c r="AH298"/>
  <c r="AH300"/>
  <c r="AH302"/>
  <c r="AH304"/>
  <c r="AH306"/>
  <c r="AH308"/>
  <c r="AH310"/>
  <c r="AH312"/>
  <c r="AH314"/>
  <c r="AH316"/>
  <c r="AH318"/>
  <c r="AH320"/>
  <c r="AH322"/>
  <c r="AH324"/>
  <c r="AH326"/>
  <c r="AH328"/>
  <c r="AH330"/>
  <c r="AH332"/>
  <c r="AH334"/>
  <c r="AH336"/>
  <c r="AH338"/>
  <c r="AH340"/>
  <c r="AH342"/>
  <c r="AH344"/>
  <c r="AH346"/>
  <c r="AH350"/>
  <c r="AH354"/>
  <c r="AH358"/>
  <c r="AH362"/>
  <c r="AH366"/>
  <c r="AH370"/>
  <c r="AH374"/>
  <c r="AH378"/>
  <c r="AH382"/>
  <c r="AH386"/>
  <c r="AH390"/>
  <c r="AH394"/>
  <c r="AH398"/>
  <c r="AH402"/>
  <c r="AH406"/>
  <c r="AH410"/>
  <c r="AH414"/>
  <c r="AH418"/>
  <c r="AH422"/>
  <c r="AH426"/>
  <c r="AH430"/>
  <c r="AH434"/>
  <c r="AH438"/>
  <c r="AH442"/>
  <c r="AH446"/>
  <c r="AH450"/>
  <c r="AH454"/>
  <c r="AH458"/>
  <c r="AH462"/>
  <c r="AH466"/>
  <c r="AH470"/>
  <c r="AH474"/>
  <c r="AH478"/>
  <c r="AH482"/>
  <c r="AH486"/>
  <c r="AH490"/>
  <c r="AH494"/>
  <c r="AH498"/>
  <c r="AH502"/>
  <c r="AH506"/>
  <c r="AH510"/>
  <c r="AH514"/>
  <c r="AH516"/>
  <c r="AH518"/>
  <c r="AH520"/>
  <c r="AH522"/>
  <c r="AH524"/>
  <c r="AH526"/>
  <c r="AH528"/>
  <c r="AH530"/>
  <c r="AH532"/>
  <c r="AH534"/>
  <c r="AH536"/>
  <c r="AH538"/>
  <c r="AH540"/>
  <c r="AH542"/>
  <c r="AH544"/>
  <c r="AH546"/>
  <c r="AH548"/>
  <c r="AH550"/>
  <c r="AH552"/>
  <c r="AH554"/>
  <c r="AH556"/>
  <c r="AH558"/>
  <c r="AH560"/>
  <c r="AH562"/>
  <c r="AH564"/>
  <c r="AH566"/>
  <c r="AH568"/>
  <c r="AH570"/>
  <c r="AH572"/>
  <c r="AH574"/>
  <c r="AH576"/>
  <c r="AH578"/>
  <c r="AH580"/>
  <c r="AH582"/>
  <c r="AH584"/>
  <c r="AH586"/>
  <c r="AH588"/>
  <c r="AH590"/>
  <c r="AH592"/>
  <c r="AH594"/>
  <c r="AH596"/>
  <c r="AH598"/>
  <c r="AH600"/>
  <c r="AH602"/>
  <c r="AH604"/>
  <c r="AH606"/>
  <c r="AH608"/>
  <c r="AH610"/>
  <c r="AH612"/>
  <c r="AH614"/>
  <c r="AH616"/>
  <c r="AH618"/>
  <c r="AH620"/>
  <c r="AH622"/>
  <c r="AH624"/>
  <c r="AH626"/>
  <c r="AH628"/>
  <c r="AH630"/>
  <c r="AH632"/>
  <c r="AH634"/>
  <c r="AH636"/>
  <c r="AH638"/>
  <c r="AH640"/>
  <c r="AH642"/>
  <c r="AH644"/>
  <c r="AH646"/>
  <c r="AH648"/>
  <c r="AH650"/>
  <c r="AH652"/>
  <c r="AH654"/>
  <c r="AH656"/>
  <c r="AH658"/>
  <c r="AH660"/>
  <c r="AH662"/>
  <c r="AH664"/>
  <c r="AH666"/>
  <c r="AH668"/>
  <c r="AH670"/>
  <c r="AH672"/>
  <c r="AH674"/>
  <c r="AH676"/>
  <c r="AH678"/>
  <c r="AH680"/>
  <c r="AH682"/>
  <c r="AH684"/>
  <c r="AH686"/>
  <c r="AH688"/>
  <c r="AH690"/>
  <c r="AH692"/>
  <c r="AH694"/>
  <c r="AH696"/>
  <c r="AH698"/>
  <c r="AH700"/>
  <c r="AH702"/>
  <c r="AH704"/>
  <c r="AH706"/>
  <c r="AH708"/>
  <c r="AH710"/>
  <c r="AH712"/>
  <c r="AH714"/>
  <c r="AH716"/>
  <c r="AH718"/>
  <c r="AH720"/>
  <c r="AH722"/>
  <c r="AH724"/>
  <c r="AH726"/>
  <c r="AH728"/>
  <c r="AH730"/>
  <c r="AH732"/>
  <c r="AH734"/>
  <c r="AH736"/>
  <c r="AH738"/>
  <c r="AH740"/>
  <c r="AH742"/>
  <c r="AH744"/>
  <c r="AH746"/>
  <c r="AH748"/>
  <c r="AH750"/>
  <c r="AH752"/>
  <c r="AH754"/>
  <c r="AH756"/>
  <c r="AH758"/>
  <c r="AH760"/>
  <c r="AH762"/>
  <c r="AH764"/>
  <c r="AH766"/>
  <c r="AH768"/>
  <c r="AH770"/>
  <c r="AH772"/>
  <c r="AH774"/>
  <c r="AH776"/>
  <c r="AH778"/>
  <c r="AH780"/>
  <c r="AH782"/>
  <c r="AH784"/>
  <c r="AH786"/>
  <c r="AH788"/>
  <c r="AH790"/>
  <c r="AH792"/>
  <c r="AH794"/>
  <c r="AH796"/>
  <c r="AH798"/>
  <c r="AH800"/>
  <c r="AH802"/>
  <c r="AH804"/>
  <c r="AH806"/>
  <c r="AH808"/>
  <c r="AH810"/>
  <c r="AH812"/>
  <c r="AH814"/>
  <c r="AH816"/>
  <c r="AH818"/>
  <c r="AH820"/>
  <c r="AH822"/>
  <c r="AH824"/>
  <c r="AH826"/>
  <c r="AH828"/>
  <c r="AH830"/>
  <c r="AH832"/>
  <c r="AH834"/>
  <c r="AH836"/>
  <c r="AH838"/>
  <c r="AH840"/>
  <c r="AH842"/>
  <c r="AH844"/>
  <c r="AH846"/>
  <c r="AH848"/>
  <c r="AH850"/>
  <c r="AH852"/>
  <c r="AH854"/>
  <c r="AH856"/>
  <c r="AH858"/>
  <c r="AH860"/>
  <c r="AH862"/>
  <c r="AH864"/>
  <c r="AH866"/>
  <c r="AH868"/>
  <c r="AH870"/>
  <c r="AH872"/>
  <c r="AH874"/>
  <c r="AH876"/>
  <c r="AH878"/>
  <c r="AH880"/>
  <c r="AH882"/>
  <c r="AH884"/>
  <c r="AH886"/>
  <c r="AH888"/>
  <c r="AH890"/>
  <c r="AH892"/>
  <c r="AH894"/>
  <c r="AH896"/>
  <c r="AH898"/>
  <c r="AH900"/>
  <c r="AH902"/>
  <c r="AH904"/>
  <c r="AH906"/>
  <c r="AH908"/>
  <c r="AH910"/>
  <c r="AH912"/>
  <c r="AH914"/>
  <c r="AH348"/>
  <c r="AH352"/>
  <c r="AH356"/>
  <c r="AH360"/>
  <c r="AH364"/>
  <c r="AH368"/>
  <c r="AH372"/>
  <c r="AH376"/>
  <c r="AH380"/>
  <c r="AH384"/>
  <c r="AH388"/>
  <c r="AH392"/>
  <c r="AH396"/>
  <c r="AH400"/>
  <c r="AH404"/>
  <c r="AH408"/>
  <c r="AH412"/>
  <c r="AH416"/>
  <c r="AH420"/>
  <c r="AH424"/>
  <c r="AH428"/>
  <c r="AH432"/>
  <c r="AH436"/>
  <c r="AH440"/>
  <c r="AH444"/>
  <c r="AH448"/>
  <c r="AH452"/>
  <c r="AH456"/>
  <c r="AH460"/>
  <c r="AH464"/>
  <c r="AH468"/>
  <c r="AH472"/>
  <c r="AH476"/>
  <c r="AH480"/>
  <c r="AH484"/>
  <c r="AH488"/>
  <c r="AH492"/>
  <c r="AH496"/>
  <c r="AH500"/>
  <c r="AH504"/>
  <c r="AH508"/>
  <c r="AH512"/>
  <c r="AH515"/>
  <c r="AH517"/>
  <c r="AH519"/>
  <c r="AH521"/>
  <c r="AH523"/>
  <c r="AH525"/>
  <c r="AH527"/>
  <c r="AH529"/>
  <c r="AH531"/>
  <c r="AH533"/>
  <c r="AH535"/>
  <c r="AH537"/>
  <c r="AH539"/>
  <c r="AH541"/>
  <c r="AH543"/>
  <c r="AH545"/>
  <c r="AH547"/>
  <c r="AH549"/>
  <c r="AH551"/>
  <c r="AH553"/>
  <c r="AH555"/>
  <c r="AH557"/>
  <c r="AH559"/>
  <c r="AH561"/>
  <c r="AH563"/>
  <c r="AH565"/>
  <c r="AH567"/>
  <c r="AH569"/>
  <c r="AH571"/>
  <c r="AH573"/>
  <c r="AH575"/>
  <c r="AH577"/>
  <c r="AH579"/>
  <c r="AH581"/>
  <c r="AH583"/>
  <c r="AH585"/>
  <c r="AH587"/>
  <c r="AH589"/>
  <c r="AH591"/>
  <c r="AH593"/>
  <c r="AH595"/>
  <c r="AH597"/>
  <c r="AH599"/>
  <c r="AH601"/>
  <c r="AH603"/>
  <c r="AH605"/>
  <c r="AH607"/>
  <c r="AH609"/>
  <c r="AH611"/>
  <c r="AH613"/>
  <c r="AH615"/>
  <c r="AH617"/>
  <c r="AH619"/>
  <c r="AH621"/>
  <c r="AH623"/>
  <c r="AH625"/>
  <c r="AH627"/>
  <c r="AH629"/>
  <c r="AH631"/>
  <c r="AH633"/>
  <c r="AH635"/>
  <c r="AH637"/>
  <c r="AH639"/>
  <c r="AH641"/>
  <c r="AH643"/>
  <c r="AH645"/>
  <c r="AH647"/>
  <c r="AH649"/>
  <c r="AH651"/>
  <c r="AH653"/>
  <c r="AH655"/>
  <c r="AH657"/>
  <c r="AH659"/>
  <c r="AH661"/>
  <c r="AH663"/>
  <c r="AH665"/>
  <c r="AH667"/>
  <c r="AH669"/>
  <c r="AH671"/>
  <c r="AH673"/>
  <c r="AH675"/>
  <c r="AH677"/>
  <c r="AH679"/>
  <c r="AH681"/>
  <c r="AH683"/>
  <c r="AH685"/>
  <c r="AH687"/>
  <c r="AH689"/>
  <c r="AH691"/>
  <c r="AH693"/>
  <c r="AH695"/>
  <c r="AH697"/>
  <c r="AH699"/>
  <c r="AH701"/>
  <c r="AH703"/>
  <c r="AH705"/>
  <c r="AH707"/>
  <c r="AH709"/>
  <c r="AH711"/>
  <c r="AH713"/>
  <c r="AH715"/>
  <c r="AH717"/>
  <c r="AH719"/>
  <c r="AH721"/>
  <c r="AH723"/>
  <c r="AH725"/>
  <c r="AH727"/>
  <c r="AH729"/>
  <c r="AH731"/>
  <c r="AH733"/>
  <c r="AH735"/>
  <c r="AH737"/>
  <c r="AH739"/>
  <c r="AH741"/>
  <c r="AH743"/>
  <c r="AH745"/>
  <c r="AH747"/>
  <c r="AH749"/>
  <c r="AH751"/>
  <c r="AH753"/>
  <c r="AH755"/>
  <c r="AH757"/>
  <c r="AH759"/>
  <c r="AH761"/>
  <c r="AH763"/>
  <c r="AH765"/>
  <c r="AH767"/>
  <c r="AH769"/>
  <c r="AH771"/>
  <c r="AH773"/>
  <c r="AH775"/>
  <c r="AH777"/>
  <c r="AH779"/>
  <c r="AH781"/>
  <c r="AH783"/>
  <c r="AH785"/>
  <c r="AH787"/>
  <c r="AH789"/>
  <c r="AH791"/>
  <c r="AH793"/>
  <c r="AH795"/>
  <c r="AH797"/>
  <c r="AH799"/>
  <c r="AH801"/>
  <c r="AH803"/>
  <c r="AH805"/>
  <c r="AH807"/>
  <c r="AH809"/>
  <c r="AH811"/>
  <c r="AH813"/>
  <c r="AH815"/>
  <c r="AH817"/>
  <c r="AH819"/>
  <c r="AH821"/>
  <c r="AH823"/>
  <c r="AH825"/>
  <c r="AH827"/>
  <c r="AH829"/>
  <c r="AH831"/>
  <c r="AH833"/>
  <c r="AH835"/>
  <c r="AH837"/>
  <c r="AH839"/>
  <c r="AH841"/>
  <c r="AH843"/>
  <c r="AH845"/>
  <c r="AH847"/>
  <c r="AH849"/>
  <c r="AH851"/>
  <c r="AH853"/>
  <c r="AH855"/>
  <c r="AH857"/>
  <c r="AH859"/>
  <c r="AH861"/>
  <c r="AH863"/>
  <c r="AH865"/>
  <c r="AH867"/>
  <c r="AH869"/>
  <c r="AH871"/>
  <c r="AH873"/>
  <c r="AH875"/>
  <c r="AH877"/>
  <c r="AH879"/>
  <c r="AH881"/>
  <c r="AH883"/>
  <c r="AH885"/>
  <c r="AH887"/>
  <c r="AH889"/>
  <c r="AH891"/>
  <c r="AH893"/>
  <c r="AH895"/>
  <c r="AH897"/>
  <c r="AH899"/>
  <c r="AH901"/>
  <c r="AH903"/>
  <c r="AH905"/>
  <c r="AH907"/>
  <c r="AH909"/>
  <c r="AH911"/>
  <c r="AH913"/>
  <c r="AH915"/>
  <c r="AH917"/>
  <c r="AH919"/>
  <c r="AH921"/>
  <c r="AH923"/>
  <c r="AH925"/>
  <c r="AH927"/>
  <c r="AH929"/>
  <c r="AH931"/>
  <c r="AH933"/>
  <c r="AH935"/>
  <c r="AH937"/>
  <c r="AH939"/>
  <c r="AH941"/>
  <c r="AH918"/>
  <c r="AH922"/>
  <c r="AH926"/>
  <c r="AH930"/>
  <c r="AH934"/>
  <c r="AH938"/>
  <c r="AH942"/>
  <c r="AH944"/>
  <c r="AH946"/>
  <c r="AH948"/>
  <c r="AH950"/>
  <c r="AH952"/>
  <c r="AH954"/>
  <c r="AH956"/>
  <c r="AH958"/>
  <c r="AH960"/>
  <c r="AH962"/>
  <c r="AH964"/>
  <c r="AH966"/>
  <c r="AH968"/>
  <c r="AH970"/>
  <c r="AH972"/>
  <c r="AH974"/>
  <c r="AH976"/>
  <c r="AH978"/>
  <c r="AH980"/>
  <c r="AH982"/>
  <c r="AH984"/>
  <c r="AH986"/>
  <c r="AH988"/>
  <c r="AH990"/>
  <c r="AH992"/>
  <c r="AH994"/>
  <c r="AH996"/>
  <c r="AH998"/>
  <c r="AH1000"/>
  <c r="AH1002"/>
  <c r="AH1004"/>
  <c r="AH1006"/>
  <c r="AH1008"/>
  <c r="AH1010"/>
  <c r="AH1012"/>
  <c r="AH1014"/>
  <c r="AH1016"/>
  <c r="AH1018"/>
  <c r="AH1020"/>
  <c r="AH1022"/>
  <c r="AH1024"/>
  <c r="AH1026"/>
  <c r="AH1028"/>
  <c r="AH1030"/>
  <c r="AH1032"/>
  <c r="AH1034"/>
  <c r="AH1036"/>
  <c r="AH1038"/>
  <c r="AH1040"/>
  <c r="AH1042"/>
  <c r="AH1044"/>
  <c r="AH1046"/>
  <c r="AH1048"/>
  <c r="AH1050"/>
  <c r="AH1052"/>
  <c r="AH1054"/>
  <c r="AH1056"/>
  <c r="AH1058"/>
  <c r="AH1060"/>
  <c r="AH1062"/>
  <c r="AH1064"/>
  <c r="AH1066"/>
  <c r="AH1068"/>
  <c r="AH1070"/>
  <c r="AH1072"/>
  <c r="AH1074"/>
  <c r="AH1076"/>
  <c r="AH1078"/>
  <c r="AH1080"/>
  <c r="AH1082"/>
  <c r="AH1084"/>
  <c r="AH1086"/>
  <c r="AH1088"/>
  <c r="AH1090"/>
  <c r="AH1092"/>
  <c r="AH1094"/>
  <c r="AH1096"/>
  <c r="AH1098"/>
  <c r="AH1100"/>
  <c r="AH1102"/>
  <c r="AH1104"/>
  <c r="AH1106"/>
  <c r="AH1108"/>
  <c r="AH1110"/>
  <c r="AH1112"/>
  <c r="AH1114"/>
  <c r="AH1116"/>
  <c r="AH1118"/>
  <c r="AH1120"/>
  <c r="AH1122"/>
  <c r="AH1124"/>
  <c r="AH1126"/>
  <c r="AH1128"/>
  <c r="AH1130"/>
  <c r="AH1132"/>
  <c r="AH1134"/>
  <c r="AH1136"/>
  <c r="AH1138"/>
  <c r="AH1140"/>
  <c r="AH1142"/>
  <c r="AH1144"/>
  <c r="AH1146"/>
  <c r="AH1148"/>
  <c r="AH1150"/>
  <c r="AH1152"/>
  <c r="AH1154"/>
  <c r="AH1156"/>
  <c r="AH1158"/>
  <c r="AH1160"/>
  <c r="AH1162"/>
  <c r="AH1164"/>
  <c r="AH1166"/>
  <c r="AH1168"/>
  <c r="AH1170"/>
  <c r="AH1172"/>
  <c r="AH1174"/>
  <c r="AH1176"/>
  <c r="AH1178"/>
  <c r="AH1180"/>
  <c r="AH1182"/>
  <c r="AH1184"/>
  <c r="AH1186"/>
  <c r="AH1188"/>
  <c r="AH1190"/>
  <c r="AH1192"/>
  <c r="AH1194"/>
  <c r="AH1196"/>
  <c r="AH1198"/>
  <c r="AH1200"/>
  <c r="AH1202"/>
  <c r="AH1204"/>
  <c r="AH1206"/>
  <c r="AH1208"/>
  <c r="AH1210"/>
  <c r="AH1212"/>
  <c r="AH1214"/>
  <c r="AH1216"/>
  <c r="AH1218"/>
  <c r="AH1220"/>
  <c r="AH1222"/>
  <c r="AH1224"/>
  <c r="AH1226"/>
  <c r="AH1228"/>
  <c r="AH1230"/>
  <c r="AH1232"/>
  <c r="AH1234"/>
  <c r="AH1236"/>
  <c r="AH1238"/>
  <c r="AH1240"/>
  <c r="AH1242"/>
  <c r="AH1244"/>
  <c r="AH1246"/>
  <c r="AH1248"/>
  <c r="AH1250"/>
  <c r="AH1252"/>
  <c r="AH1254"/>
  <c r="AH1256"/>
  <c r="AH1258"/>
  <c r="AH1260"/>
  <c r="AH1262"/>
  <c r="AH1264"/>
  <c r="AH1266"/>
  <c r="AH1268"/>
  <c r="AH1270"/>
  <c r="AH1272"/>
  <c r="AH1274"/>
  <c r="AH1276"/>
  <c r="AH1278"/>
  <c r="AH1280"/>
  <c r="AH1282"/>
  <c r="AH1284"/>
  <c r="AH1286"/>
  <c r="AH1288"/>
  <c r="AH1290"/>
  <c r="AH1292"/>
  <c r="AH1294"/>
  <c r="AH1296"/>
  <c r="AH1298"/>
  <c r="AH1300"/>
  <c r="AH1302"/>
  <c r="AH1304"/>
  <c r="AH1306"/>
  <c r="AH1308"/>
  <c r="AH1310"/>
  <c r="AH1312"/>
  <c r="AH1314"/>
  <c r="AH1316"/>
  <c r="AH1318"/>
  <c r="AH1320"/>
  <c r="AH1322"/>
  <c r="AH1324"/>
  <c r="AH1326"/>
  <c r="AH1328"/>
  <c r="AH1330"/>
  <c r="AH1332"/>
  <c r="AH1334"/>
  <c r="AH1336"/>
  <c r="AH1338"/>
  <c r="AH1340"/>
  <c r="AH1342"/>
  <c r="AH1344"/>
  <c r="AH1346"/>
  <c r="AH1348"/>
  <c r="AH1350"/>
  <c r="AH1352"/>
  <c r="AH1354"/>
  <c r="AH1356"/>
  <c r="AH1358"/>
  <c r="AH1360"/>
  <c r="AH1362"/>
  <c r="AH1364"/>
  <c r="AH1366"/>
  <c r="AH1368"/>
  <c r="AH1370"/>
  <c r="AH1372"/>
  <c r="AH1374"/>
  <c r="AH1376"/>
  <c r="AH1378"/>
  <c r="AH1380"/>
  <c r="AH1382"/>
  <c r="AH1384"/>
  <c r="AH1386"/>
  <c r="AH1388"/>
  <c r="AH1390"/>
  <c r="AH1392"/>
  <c r="AH1394"/>
  <c r="AH1396"/>
  <c r="AH1398"/>
  <c r="AH1400"/>
  <c r="AH1402"/>
  <c r="AH1404"/>
  <c r="AH1406"/>
  <c r="AH1408"/>
  <c r="AH1410"/>
  <c r="AH1412"/>
  <c r="AH1414"/>
  <c r="AH1416"/>
  <c r="AH1418"/>
  <c r="AH1420"/>
  <c r="AH1422"/>
  <c r="AH1424"/>
  <c r="AH1426"/>
  <c r="AH1428"/>
  <c r="AH1430"/>
  <c r="AH1432"/>
  <c r="AH1434"/>
  <c r="AH1436"/>
  <c r="AH1438"/>
  <c r="AH1440"/>
  <c r="AH1442"/>
  <c r="AH1444"/>
  <c r="AH1446"/>
  <c r="AH1448"/>
  <c r="AH1450"/>
  <c r="AH1452"/>
  <c r="AH1454"/>
  <c r="AH1456"/>
  <c r="AH1458"/>
  <c r="AH1460"/>
  <c r="AH1462"/>
  <c r="AH1464"/>
  <c r="AH1466"/>
  <c r="AH1468"/>
  <c r="AH1470"/>
  <c r="AH1472"/>
  <c r="AH1474"/>
  <c r="AH1476"/>
  <c r="AH1478"/>
  <c r="AH1480"/>
  <c r="AH1482"/>
  <c r="AH1484"/>
  <c r="AH1486"/>
  <c r="AH1488"/>
  <c r="AH1490"/>
  <c r="AH1492"/>
  <c r="AH1494"/>
  <c r="AH1496"/>
  <c r="AH1500"/>
  <c r="AH916"/>
  <c r="AH920"/>
  <c r="AH924"/>
  <c r="AH928"/>
  <c r="AH932"/>
  <c r="AH936"/>
  <c r="AH940"/>
  <c r="AH943"/>
  <c r="AH945"/>
  <c r="AH947"/>
  <c r="AH949"/>
  <c r="AH951"/>
  <c r="AH953"/>
  <c r="AH955"/>
  <c r="AH957"/>
  <c r="AH959"/>
  <c r="AH961"/>
  <c r="AH963"/>
  <c r="AH965"/>
  <c r="AH967"/>
  <c r="AH969"/>
  <c r="AH971"/>
  <c r="AH973"/>
  <c r="AH975"/>
  <c r="AH977"/>
  <c r="AH979"/>
  <c r="AH981"/>
  <c r="AH983"/>
  <c r="AH985"/>
  <c r="AH987"/>
  <c r="AH989"/>
  <c r="AH991"/>
  <c r="AH993"/>
  <c r="AH995"/>
  <c r="AH997"/>
  <c r="AH999"/>
  <c r="AH1001"/>
  <c r="AH1003"/>
  <c r="AH1005"/>
  <c r="AH1007"/>
  <c r="AH1009"/>
  <c r="AH1011"/>
  <c r="AH1013"/>
  <c r="AH1015"/>
  <c r="AH1017"/>
  <c r="AH1019"/>
  <c r="AH1021"/>
  <c r="AH1023"/>
  <c r="AH1025"/>
  <c r="AH1027"/>
  <c r="AH1029"/>
  <c r="AH1031"/>
  <c r="AH1033"/>
  <c r="AH1035"/>
  <c r="AH1037"/>
  <c r="AH1039"/>
  <c r="AH1041"/>
  <c r="AH1043"/>
  <c r="AH1045"/>
  <c r="AH1047"/>
  <c r="AH1049"/>
  <c r="AH1051"/>
  <c r="AH1053"/>
  <c r="AH1055"/>
  <c r="AH1057"/>
  <c r="AH1059"/>
  <c r="AH1061"/>
  <c r="AH1063"/>
  <c r="AH1065"/>
  <c r="AH1067"/>
  <c r="AH1069"/>
  <c r="AH1071"/>
  <c r="AH1073"/>
  <c r="AH1075"/>
  <c r="AH1077"/>
  <c r="AH1079"/>
  <c r="AH1081"/>
  <c r="AH1083"/>
  <c r="AH1085"/>
  <c r="AH1087"/>
  <c r="AH1089"/>
  <c r="AH1091"/>
  <c r="AH1093"/>
  <c r="AH1095"/>
  <c r="AH1097"/>
  <c r="AH1099"/>
  <c r="AH1101"/>
  <c r="AH1103"/>
  <c r="AH1105"/>
  <c r="AH1107"/>
  <c r="AH1109"/>
  <c r="AH1111"/>
  <c r="AH1113"/>
  <c r="AH1115"/>
  <c r="AH1117"/>
  <c r="AH1119"/>
  <c r="AH1121"/>
  <c r="AH1123"/>
  <c r="AH1125"/>
  <c r="AH1127"/>
  <c r="AH1129"/>
  <c r="AH1131"/>
  <c r="AH1133"/>
  <c r="AH1135"/>
  <c r="AH1137"/>
  <c r="AH1139"/>
  <c r="AH1141"/>
  <c r="AH1143"/>
  <c r="AH1145"/>
  <c r="AH1147"/>
  <c r="AH1149"/>
  <c r="AH1151"/>
  <c r="AH1153"/>
  <c r="AH1155"/>
  <c r="AH1157"/>
  <c r="AH1159"/>
  <c r="AH1161"/>
  <c r="AH1163"/>
  <c r="AH1165"/>
  <c r="AH1167"/>
  <c r="AH1169"/>
  <c r="AH1171"/>
  <c r="AH1173"/>
  <c r="AH1175"/>
  <c r="AH1177"/>
  <c r="AH1179"/>
  <c r="AH1181"/>
  <c r="AH1183"/>
  <c r="AH1185"/>
  <c r="AH1187"/>
  <c r="AH1189"/>
  <c r="AH1191"/>
  <c r="AH1193"/>
  <c r="AH1195"/>
  <c r="AH1197"/>
  <c r="AH1199"/>
  <c r="AH1201"/>
  <c r="AH1203"/>
  <c r="AH1205"/>
  <c r="AH1207"/>
  <c r="AH1209"/>
  <c r="AH1211"/>
  <c r="AH1213"/>
  <c r="AH1215"/>
  <c r="AH1217"/>
  <c r="AH1219"/>
  <c r="AH1221"/>
  <c r="AH1223"/>
  <c r="AH1225"/>
  <c r="AH1227"/>
  <c r="AH1229"/>
  <c r="AH1231"/>
  <c r="AH1233"/>
  <c r="AH1235"/>
  <c r="AH1237"/>
  <c r="AH1239"/>
  <c r="AH1241"/>
  <c r="AH1243"/>
  <c r="AH1245"/>
  <c r="AH1247"/>
  <c r="AH1249"/>
  <c r="AH1251"/>
  <c r="AH1253"/>
  <c r="AH1255"/>
  <c r="AH1257"/>
  <c r="AH1259"/>
  <c r="AH1261"/>
  <c r="AH1263"/>
  <c r="AH1265"/>
  <c r="AH1267"/>
  <c r="AH1269"/>
  <c r="AH1271"/>
  <c r="AH1273"/>
  <c r="AH1275"/>
  <c r="AH1277"/>
  <c r="AH1279"/>
  <c r="AH1281"/>
  <c r="AH1283"/>
  <c r="AH1285"/>
  <c r="AH1287"/>
  <c r="AH1289"/>
  <c r="AH1291"/>
  <c r="AH1293"/>
  <c r="AH1295"/>
  <c r="AH1297"/>
  <c r="AH1299"/>
  <c r="AH1301"/>
  <c r="AH1303"/>
  <c r="AH1305"/>
  <c r="AH1307"/>
  <c r="AH1309"/>
  <c r="AH1311"/>
  <c r="AH1313"/>
  <c r="AH1315"/>
  <c r="AH1317"/>
  <c r="AH1319"/>
  <c r="AH1321"/>
  <c r="AH1323"/>
  <c r="AH1325"/>
  <c r="AH1327"/>
  <c r="AH1329"/>
  <c r="AH1331"/>
  <c r="AH1333"/>
  <c r="AH1335"/>
  <c r="AH1337"/>
  <c r="AH1339"/>
  <c r="AH1341"/>
  <c r="AH1343"/>
  <c r="AH1345"/>
  <c r="AH1347"/>
  <c r="AH1349"/>
  <c r="AH1351"/>
  <c r="AH1353"/>
  <c r="AH1355"/>
  <c r="AH1357"/>
  <c r="AH1359"/>
  <c r="AH1361"/>
  <c r="AH1363"/>
  <c r="AH1365"/>
  <c r="AH1367"/>
  <c r="AH1369"/>
  <c r="AH1371"/>
  <c r="AH1373"/>
  <c r="AH1375"/>
  <c r="AH1377"/>
  <c r="AH1379"/>
  <c r="AH1381"/>
  <c r="AH1383"/>
  <c r="AH1385"/>
  <c r="AH1387"/>
  <c r="AH1389"/>
  <c r="AH1391"/>
  <c r="AH1393"/>
  <c r="AH1395"/>
  <c r="AH1397"/>
  <c r="AH1399"/>
  <c r="AH1401"/>
  <c r="AH1403"/>
  <c r="AH1405"/>
  <c r="AH1407"/>
  <c r="AH1409"/>
  <c r="AH1411"/>
  <c r="AH1413"/>
  <c r="AH1415"/>
  <c r="AH1417"/>
  <c r="AH1419"/>
  <c r="AH1421"/>
  <c r="AH1423"/>
  <c r="AH1425"/>
  <c r="AH1427"/>
  <c r="AH1429"/>
  <c r="AH1431"/>
  <c r="AH1433"/>
  <c r="AH1435"/>
  <c r="AH1437"/>
  <c r="AH1439"/>
  <c r="AH1441"/>
  <c r="AH1443"/>
  <c r="AH1445"/>
  <c r="AH1447"/>
  <c r="AH1449"/>
  <c r="AH1451"/>
  <c r="AH1453"/>
  <c r="AH1455"/>
  <c r="AH1457"/>
  <c r="AH1459"/>
  <c r="AH1461"/>
  <c r="AH1463"/>
  <c r="AH1465"/>
  <c r="AH1467"/>
  <c r="AH1469"/>
  <c r="AH1471"/>
  <c r="AH1473"/>
  <c r="AH1475"/>
  <c r="AH1477"/>
  <c r="AH1479"/>
  <c r="AH1481"/>
  <c r="AH1483"/>
  <c r="AH1485"/>
  <c r="AH1487"/>
  <c r="AH1489"/>
  <c r="AH1491"/>
  <c r="AH1493"/>
  <c r="AH1495"/>
  <c r="AH1497"/>
  <c r="AH1499"/>
  <c r="AH1501"/>
  <c r="AH1498"/>
  <c r="AH1502"/>
  <c r="AG3"/>
  <c r="AG5"/>
  <c r="AG7"/>
  <c r="AG9"/>
  <c r="AG11"/>
  <c r="AG13"/>
  <c r="AG15"/>
  <c r="AG17"/>
  <c r="AG19"/>
  <c r="AG21"/>
  <c r="AG23"/>
  <c r="AG25"/>
  <c r="AG27"/>
  <c r="AG29"/>
  <c r="AG31"/>
  <c r="AG33"/>
  <c r="AG35"/>
  <c r="AG37"/>
  <c r="AG39"/>
  <c r="AG41"/>
  <c r="AG43"/>
  <c r="AG45"/>
  <c r="AG47"/>
  <c r="AG49"/>
  <c r="AG51"/>
  <c r="AG53"/>
  <c r="AG55"/>
  <c r="AG57"/>
  <c r="AG59"/>
  <c r="AG61"/>
  <c r="AG63"/>
  <c r="AG65"/>
  <c r="AG67"/>
  <c r="AG69"/>
  <c r="AG71"/>
  <c r="AG73"/>
  <c r="AG75"/>
  <c r="AG77"/>
  <c r="AG79"/>
  <c r="AG81"/>
  <c r="AG83"/>
  <c r="AG85"/>
  <c r="AG87"/>
  <c r="AG89"/>
  <c r="AG91"/>
  <c r="AG93"/>
  <c r="AG95"/>
  <c r="AG97"/>
  <c r="AG99"/>
  <c r="AG101"/>
  <c r="AG103"/>
  <c r="AG105"/>
  <c r="AG107"/>
  <c r="AG109"/>
  <c r="AG111"/>
  <c r="AG113"/>
  <c r="AG115"/>
  <c r="AG117"/>
  <c r="AG119"/>
  <c r="AG121"/>
  <c r="AG123"/>
  <c r="AG125"/>
  <c r="AG127"/>
  <c r="AG129"/>
  <c r="AG131"/>
  <c r="AG133"/>
  <c r="AG135"/>
  <c r="AG137"/>
  <c r="AG139"/>
  <c r="AG141"/>
  <c r="AG143"/>
  <c r="AG145"/>
  <c r="AG147"/>
  <c r="AG149"/>
  <c r="AG151"/>
  <c r="AG153"/>
  <c r="AG155"/>
  <c r="AG157"/>
  <c r="AG159"/>
  <c r="AG161"/>
  <c r="AG163"/>
  <c r="AG165"/>
  <c r="AG167"/>
  <c r="AG169"/>
  <c r="AG171"/>
  <c r="AG173"/>
  <c r="AG175"/>
  <c r="AG177"/>
  <c r="AG179"/>
  <c r="AG181"/>
  <c r="AG183"/>
  <c r="AG185"/>
  <c r="AG187"/>
  <c r="AG189"/>
  <c r="AG191"/>
  <c r="AG193"/>
  <c r="AG195"/>
  <c r="AG197"/>
  <c r="AG199"/>
  <c r="AG201"/>
  <c r="AG203"/>
  <c r="AG205"/>
  <c r="AG207"/>
  <c r="AG209"/>
  <c r="AG211"/>
  <c r="AG213"/>
  <c r="AG215"/>
  <c r="AG217"/>
  <c r="AG219"/>
  <c r="AG221"/>
  <c r="AG223"/>
  <c r="AG225"/>
  <c r="AG227"/>
  <c r="AG229"/>
  <c r="AG231"/>
  <c r="AG233"/>
  <c r="AG235"/>
  <c r="AG237"/>
  <c r="AG239"/>
  <c r="AG241"/>
  <c r="AG243"/>
  <c r="AG245"/>
  <c r="AG247"/>
  <c r="AG249"/>
  <c r="AG251"/>
  <c r="AG253"/>
  <c r="AG255"/>
  <c r="AG257"/>
  <c r="AG259"/>
  <c r="AG261"/>
  <c r="AG263"/>
  <c r="AG265"/>
  <c r="AG267"/>
  <c r="AG269"/>
  <c r="AG271"/>
  <c r="AG273"/>
  <c r="AG275"/>
  <c r="AG277"/>
  <c r="AG279"/>
  <c r="AG281"/>
  <c r="AG283"/>
  <c r="AG285"/>
  <c r="AG287"/>
  <c r="AG289"/>
  <c r="AG291"/>
  <c r="AG293"/>
  <c r="AG295"/>
  <c r="AG297"/>
  <c r="AG299"/>
  <c r="AG301"/>
  <c r="AG303"/>
  <c r="AG305"/>
  <c r="AG307"/>
  <c r="AG309"/>
  <c r="AG311"/>
  <c r="AG313"/>
  <c r="AG315"/>
  <c r="AG317"/>
  <c r="AG319"/>
  <c r="AG321"/>
  <c r="AG323"/>
  <c r="AG325"/>
  <c r="AG327"/>
  <c r="AG329"/>
  <c r="AG331"/>
  <c r="AG333"/>
  <c r="AG335"/>
  <c r="AG337"/>
  <c r="AG339"/>
  <c r="AG341"/>
  <c r="AG343"/>
  <c r="AG345"/>
  <c r="AG347"/>
  <c r="AG349"/>
  <c r="AG351"/>
  <c r="AG353"/>
  <c r="AG355"/>
  <c r="AG357"/>
  <c r="AG359"/>
  <c r="AG361"/>
  <c r="AG363"/>
  <c r="AG365"/>
  <c r="AG367"/>
  <c r="AG369"/>
  <c r="AG371"/>
  <c r="AG373"/>
  <c r="AG375"/>
  <c r="AG377"/>
  <c r="AG379"/>
  <c r="AG381"/>
  <c r="AG383"/>
  <c r="AG385"/>
  <c r="AG387"/>
  <c r="AG389"/>
  <c r="AG391"/>
  <c r="AG393"/>
  <c r="AG395"/>
  <c r="AG397"/>
  <c r="AG399"/>
  <c r="AG401"/>
  <c r="AG403"/>
  <c r="AG405"/>
  <c r="AG407"/>
  <c r="AG409"/>
  <c r="AG411"/>
  <c r="AG413"/>
  <c r="AG415"/>
  <c r="AG417"/>
  <c r="AG419"/>
  <c r="AG421"/>
  <c r="AG423"/>
  <c r="AG425"/>
  <c r="AG427"/>
  <c r="AG429"/>
  <c r="AG431"/>
  <c r="AG433"/>
  <c r="AG435"/>
  <c r="AG437"/>
  <c r="AG439"/>
  <c r="AG441"/>
  <c r="AG443"/>
  <c r="AG445"/>
  <c r="AG447"/>
  <c r="AG449"/>
  <c r="AG451"/>
  <c r="AG453"/>
  <c r="AG455"/>
  <c r="AG457"/>
  <c r="AG459"/>
  <c r="AG461"/>
  <c r="AG463"/>
  <c r="AG465"/>
  <c r="AG467"/>
  <c r="AG469"/>
  <c r="AG471"/>
  <c r="AG473"/>
  <c r="AG475"/>
  <c r="AG477"/>
  <c r="AG479"/>
  <c r="AG481"/>
  <c r="AG483"/>
  <c r="AG485"/>
  <c r="AG487"/>
  <c r="AG489"/>
  <c r="AG491"/>
  <c r="AG493"/>
  <c r="AG495"/>
  <c r="AG497"/>
  <c r="AG499"/>
  <c r="AG501"/>
  <c r="AG503"/>
  <c r="AG505"/>
  <c r="AG507"/>
  <c r="AG509"/>
  <c r="AG511"/>
  <c r="AG513"/>
  <c r="AG4"/>
  <c r="AG6"/>
  <c r="AG8"/>
  <c r="AG10"/>
  <c r="AG12"/>
  <c r="AG14"/>
  <c r="AG16"/>
  <c r="AG18"/>
  <c r="AG20"/>
  <c r="AG22"/>
  <c r="AG24"/>
  <c r="AG26"/>
  <c r="AG28"/>
  <c r="AG30"/>
  <c r="AG32"/>
  <c r="AG34"/>
  <c r="AG36"/>
  <c r="AG38"/>
  <c r="AG40"/>
  <c r="AG42"/>
  <c r="AG44"/>
  <c r="AG46"/>
  <c r="AG48"/>
  <c r="AG50"/>
  <c r="AG52"/>
  <c r="AG54"/>
  <c r="AG56"/>
  <c r="AG58"/>
  <c r="AG60"/>
  <c r="AG62"/>
  <c r="AG64"/>
  <c r="AG66"/>
  <c r="AG68"/>
  <c r="AG70"/>
  <c r="AG72"/>
  <c r="AG74"/>
  <c r="AG76"/>
  <c r="AG78"/>
  <c r="AG80"/>
  <c r="AG82"/>
  <c r="AG84"/>
  <c r="AG86"/>
  <c r="AG88"/>
  <c r="AG90"/>
  <c r="AG92"/>
  <c r="AG94"/>
  <c r="AG96"/>
  <c r="AG98"/>
  <c r="AG100"/>
  <c r="AG102"/>
  <c r="AG104"/>
  <c r="AG106"/>
  <c r="AG108"/>
  <c r="AG110"/>
  <c r="AG112"/>
  <c r="AG114"/>
  <c r="AG116"/>
  <c r="AG118"/>
  <c r="AG120"/>
  <c r="AG122"/>
  <c r="AG124"/>
  <c r="AG126"/>
  <c r="AG128"/>
  <c r="AG130"/>
  <c r="AG132"/>
  <c r="AG134"/>
  <c r="AG136"/>
  <c r="AG138"/>
  <c r="AG140"/>
  <c r="AG142"/>
  <c r="AG144"/>
  <c r="AG146"/>
  <c r="AG148"/>
  <c r="AG150"/>
  <c r="AG152"/>
  <c r="AG154"/>
  <c r="AG156"/>
  <c r="AG158"/>
  <c r="AG160"/>
  <c r="AG162"/>
  <c r="AG164"/>
  <c r="AG166"/>
  <c r="AG168"/>
  <c r="AG170"/>
  <c r="AG172"/>
  <c r="AG174"/>
  <c r="AG176"/>
  <c r="AG178"/>
  <c r="AG180"/>
  <c r="AG182"/>
  <c r="AG184"/>
  <c r="AG186"/>
  <c r="AG188"/>
  <c r="AG190"/>
  <c r="AG192"/>
  <c r="AG194"/>
  <c r="AG196"/>
  <c r="AG198"/>
  <c r="AG200"/>
  <c r="AG202"/>
  <c r="AG204"/>
  <c r="AG206"/>
  <c r="AG208"/>
  <c r="AG210"/>
  <c r="AG212"/>
  <c r="AG214"/>
  <c r="AG216"/>
  <c r="AG218"/>
  <c r="AG220"/>
  <c r="AG222"/>
  <c r="AG224"/>
  <c r="AG226"/>
  <c r="AG228"/>
  <c r="AG230"/>
  <c r="AG232"/>
  <c r="AG234"/>
  <c r="AG236"/>
  <c r="AG238"/>
  <c r="AG240"/>
  <c r="AG242"/>
  <c r="AG244"/>
  <c r="AG246"/>
  <c r="AG248"/>
  <c r="AG250"/>
  <c r="AG252"/>
  <c r="AG254"/>
  <c r="AG256"/>
  <c r="AG258"/>
  <c r="AG260"/>
  <c r="AG262"/>
  <c r="AG264"/>
  <c r="AG266"/>
  <c r="AG268"/>
  <c r="AG270"/>
  <c r="AG272"/>
  <c r="AG274"/>
  <c r="AG276"/>
  <c r="AG278"/>
  <c r="AG280"/>
  <c r="AG282"/>
  <c r="AG284"/>
  <c r="AG286"/>
  <c r="AG288"/>
  <c r="AG290"/>
  <c r="AG292"/>
  <c r="AG294"/>
  <c r="AG296"/>
  <c r="AG298"/>
  <c r="AG300"/>
  <c r="AG302"/>
  <c r="AG304"/>
  <c r="AG306"/>
  <c r="AG308"/>
  <c r="AG310"/>
  <c r="AG312"/>
  <c r="AG314"/>
  <c r="AG316"/>
  <c r="AG318"/>
  <c r="AG320"/>
  <c r="AG322"/>
  <c r="AG324"/>
  <c r="AG326"/>
  <c r="AG328"/>
  <c r="AG330"/>
  <c r="AG332"/>
  <c r="AG334"/>
  <c r="AG336"/>
  <c r="AG338"/>
  <c r="AG340"/>
  <c r="AG342"/>
  <c r="AG344"/>
  <c r="AG346"/>
  <c r="AG348"/>
  <c r="AG350"/>
  <c r="AG352"/>
  <c r="AG354"/>
  <c r="AG356"/>
  <c r="AG358"/>
  <c r="AG360"/>
  <c r="AG362"/>
  <c r="AG364"/>
  <c r="AG366"/>
  <c r="AG368"/>
  <c r="AG370"/>
  <c r="AG372"/>
  <c r="AG374"/>
  <c r="AG376"/>
  <c r="AG378"/>
  <c r="AG380"/>
  <c r="AG382"/>
  <c r="AG384"/>
  <c r="AG386"/>
  <c r="AG388"/>
  <c r="AG390"/>
  <c r="AG392"/>
  <c r="AG394"/>
  <c r="AG398"/>
  <c r="AG402"/>
  <c r="AG406"/>
  <c r="AG410"/>
  <c r="AG414"/>
  <c r="AG418"/>
  <c r="AG422"/>
  <c r="AG426"/>
  <c r="AG430"/>
  <c r="AG434"/>
  <c r="AG438"/>
  <c r="AG442"/>
  <c r="AG446"/>
  <c r="AG450"/>
  <c r="AG454"/>
  <c r="AG458"/>
  <c r="AG462"/>
  <c r="AG466"/>
  <c r="AG470"/>
  <c r="AG474"/>
  <c r="AG478"/>
  <c r="AG482"/>
  <c r="AG486"/>
  <c r="AG490"/>
  <c r="AG494"/>
  <c r="AG498"/>
  <c r="AG502"/>
  <c r="AG506"/>
  <c r="AG510"/>
  <c r="AG514"/>
  <c r="AG516"/>
  <c r="AG518"/>
  <c r="AG520"/>
  <c r="AG522"/>
  <c r="AG524"/>
  <c r="AG526"/>
  <c r="AG528"/>
  <c r="AG530"/>
  <c r="AG532"/>
  <c r="AG534"/>
  <c r="AG536"/>
  <c r="AG538"/>
  <c r="AG540"/>
  <c r="AG542"/>
  <c r="AG544"/>
  <c r="AG546"/>
  <c r="AG548"/>
  <c r="AG550"/>
  <c r="AG552"/>
  <c r="AG554"/>
  <c r="AG556"/>
  <c r="AG558"/>
  <c r="AG560"/>
  <c r="AG562"/>
  <c r="AG564"/>
  <c r="AG566"/>
  <c r="AG568"/>
  <c r="AG570"/>
  <c r="AG572"/>
  <c r="AG574"/>
  <c r="AG576"/>
  <c r="AG578"/>
  <c r="AG580"/>
  <c r="AG582"/>
  <c r="AG584"/>
  <c r="AG586"/>
  <c r="AG588"/>
  <c r="AG590"/>
  <c r="AG592"/>
  <c r="AG594"/>
  <c r="AG596"/>
  <c r="AG598"/>
  <c r="AG600"/>
  <c r="AG602"/>
  <c r="AG604"/>
  <c r="AG606"/>
  <c r="AG608"/>
  <c r="AG610"/>
  <c r="AG612"/>
  <c r="AG614"/>
  <c r="AG616"/>
  <c r="AG618"/>
  <c r="AG620"/>
  <c r="AG622"/>
  <c r="AG624"/>
  <c r="AG626"/>
  <c r="AG628"/>
  <c r="AG630"/>
  <c r="AG632"/>
  <c r="AG634"/>
  <c r="AG636"/>
  <c r="AG638"/>
  <c r="AG640"/>
  <c r="AG642"/>
  <c r="AG644"/>
  <c r="AG646"/>
  <c r="AG648"/>
  <c r="AG650"/>
  <c r="AG652"/>
  <c r="AG654"/>
  <c r="AG656"/>
  <c r="AG658"/>
  <c r="AG660"/>
  <c r="AG662"/>
  <c r="AG664"/>
  <c r="AG666"/>
  <c r="AG668"/>
  <c r="AG670"/>
  <c r="AG672"/>
  <c r="AG674"/>
  <c r="AG676"/>
  <c r="AG678"/>
  <c r="AG680"/>
  <c r="AG682"/>
  <c r="AG684"/>
  <c r="AG686"/>
  <c r="AG688"/>
  <c r="AG690"/>
  <c r="AG692"/>
  <c r="AG694"/>
  <c r="AG696"/>
  <c r="AG698"/>
  <c r="AG700"/>
  <c r="AG702"/>
  <c r="AG704"/>
  <c r="AG706"/>
  <c r="AG708"/>
  <c r="AG710"/>
  <c r="AG712"/>
  <c r="AG714"/>
  <c r="AG716"/>
  <c r="AG718"/>
  <c r="AG720"/>
  <c r="AG722"/>
  <c r="AG724"/>
  <c r="AG726"/>
  <c r="AG728"/>
  <c r="AG730"/>
  <c r="AG732"/>
  <c r="AG734"/>
  <c r="AG736"/>
  <c r="AG738"/>
  <c r="AG740"/>
  <c r="AG742"/>
  <c r="AG744"/>
  <c r="AG746"/>
  <c r="AG748"/>
  <c r="AG750"/>
  <c r="AG752"/>
  <c r="AG754"/>
  <c r="AG756"/>
  <c r="AG758"/>
  <c r="AG760"/>
  <c r="AG762"/>
  <c r="AG764"/>
  <c r="AG766"/>
  <c r="AG768"/>
  <c r="AG770"/>
  <c r="AG772"/>
  <c r="AG774"/>
  <c r="AG776"/>
  <c r="AG778"/>
  <c r="AG780"/>
  <c r="AG782"/>
  <c r="AG784"/>
  <c r="AG786"/>
  <c r="AG788"/>
  <c r="AG790"/>
  <c r="AG792"/>
  <c r="AG794"/>
  <c r="AG796"/>
  <c r="AG798"/>
  <c r="AG800"/>
  <c r="AG802"/>
  <c r="AG804"/>
  <c r="AG806"/>
  <c r="AG808"/>
  <c r="AG810"/>
  <c r="AG812"/>
  <c r="AG814"/>
  <c r="AG816"/>
  <c r="AG818"/>
  <c r="AG820"/>
  <c r="AG822"/>
  <c r="AG824"/>
  <c r="AG826"/>
  <c r="AG828"/>
  <c r="AG830"/>
  <c r="AG832"/>
  <c r="AG834"/>
  <c r="AG836"/>
  <c r="AG838"/>
  <c r="AG840"/>
  <c r="AG842"/>
  <c r="AG844"/>
  <c r="AG846"/>
  <c r="AG848"/>
  <c r="AG850"/>
  <c r="AG852"/>
  <c r="AG854"/>
  <c r="AG856"/>
  <c r="AG858"/>
  <c r="AG860"/>
  <c r="AG862"/>
  <c r="AG864"/>
  <c r="AG866"/>
  <c r="AG868"/>
  <c r="AG870"/>
  <c r="AG872"/>
  <c r="AG874"/>
  <c r="AG876"/>
  <c r="AG878"/>
  <c r="AG880"/>
  <c r="AG882"/>
  <c r="AG884"/>
  <c r="AG886"/>
  <c r="AG888"/>
  <c r="AG890"/>
  <c r="AG892"/>
  <c r="AG894"/>
  <c r="AG896"/>
  <c r="AG898"/>
  <c r="AG900"/>
  <c r="AG902"/>
  <c r="AG904"/>
  <c r="AG906"/>
  <c r="AG908"/>
  <c r="AG910"/>
  <c r="AG912"/>
  <c r="AG914"/>
  <c r="AG916"/>
  <c r="AG918"/>
  <c r="AG920"/>
  <c r="AG922"/>
  <c r="AG924"/>
  <c r="AG926"/>
  <c r="AG928"/>
  <c r="AG930"/>
  <c r="AG932"/>
  <c r="AG934"/>
  <c r="AG936"/>
  <c r="AG938"/>
  <c r="AG940"/>
  <c r="AG942"/>
  <c r="AG396"/>
  <c r="AG400"/>
  <c r="AG404"/>
  <c r="AG408"/>
  <c r="AG412"/>
  <c r="AG416"/>
  <c r="AG420"/>
  <c r="AG424"/>
  <c r="AG428"/>
  <c r="AG432"/>
  <c r="AG436"/>
  <c r="AG440"/>
  <c r="AG444"/>
  <c r="AG448"/>
  <c r="AG452"/>
  <c r="AG456"/>
  <c r="AG460"/>
  <c r="AG464"/>
  <c r="AG468"/>
  <c r="AG472"/>
  <c r="AG476"/>
  <c r="AG480"/>
  <c r="AG484"/>
  <c r="AG488"/>
  <c r="AG492"/>
  <c r="AG496"/>
  <c r="AG500"/>
  <c r="AG504"/>
  <c r="AG508"/>
  <c r="AG512"/>
  <c r="AG515"/>
  <c r="AG517"/>
  <c r="AG519"/>
  <c r="AG521"/>
  <c r="AG523"/>
  <c r="AG525"/>
  <c r="AG527"/>
  <c r="AG529"/>
  <c r="AG531"/>
  <c r="AG533"/>
  <c r="AG535"/>
  <c r="AG537"/>
  <c r="AG539"/>
  <c r="AG541"/>
  <c r="AG543"/>
  <c r="AG545"/>
  <c r="AG547"/>
  <c r="AG549"/>
  <c r="AG551"/>
  <c r="AG553"/>
  <c r="AG555"/>
  <c r="AG557"/>
  <c r="AG559"/>
  <c r="AG561"/>
  <c r="AG563"/>
  <c r="AG565"/>
  <c r="AG567"/>
  <c r="AG569"/>
  <c r="AG571"/>
  <c r="AG573"/>
  <c r="AG575"/>
  <c r="AG577"/>
  <c r="AG579"/>
  <c r="AG581"/>
  <c r="AG583"/>
  <c r="AG585"/>
  <c r="AG587"/>
  <c r="AG589"/>
  <c r="AG591"/>
  <c r="AG593"/>
  <c r="AG595"/>
  <c r="AG597"/>
  <c r="AG599"/>
  <c r="AG601"/>
  <c r="AG603"/>
  <c r="AG605"/>
  <c r="AG607"/>
  <c r="AG609"/>
  <c r="AG611"/>
  <c r="AG613"/>
  <c r="AG615"/>
  <c r="AG617"/>
  <c r="AG619"/>
  <c r="AG621"/>
  <c r="AG623"/>
  <c r="AG625"/>
  <c r="AG627"/>
  <c r="AG629"/>
  <c r="AG631"/>
  <c r="AG633"/>
  <c r="AG635"/>
  <c r="AG637"/>
  <c r="AG639"/>
  <c r="AG641"/>
  <c r="AG643"/>
  <c r="AG645"/>
  <c r="AG647"/>
  <c r="AG649"/>
  <c r="AG651"/>
  <c r="AG653"/>
  <c r="AG655"/>
  <c r="AG657"/>
  <c r="AG659"/>
  <c r="AG661"/>
  <c r="AG663"/>
  <c r="AG665"/>
  <c r="AG667"/>
  <c r="AG669"/>
  <c r="AG671"/>
  <c r="AG673"/>
  <c r="AG675"/>
  <c r="AG677"/>
  <c r="AG679"/>
  <c r="AG681"/>
  <c r="AG683"/>
  <c r="AG685"/>
  <c r="AG687"/>
  <c r="AG689"/>
  <c r="AG691"/>
  <c r="AG693"/>
  <c r="AG695"/>
  <c r="AG697"/>
  <c r="AG699"/>
  <c r="AG701"/>
  <c r="AG703"/>
  <c r="AG705"/>
  <c r="AG707"/>
  <c r="AG709"/>
  <c r="AG711"/>
  <c r="AG713"/>
  <c r="AG715"/>
  <c r="AG717"/>
  <c r="AG719"/>
  <c r="AG721"/>
  <c r="AG723"/>
  <c r="AG725"/>
  <c r="AG727"/>
  <c r="AG729"/>
  <c r="AG731"/>
  <c r="AG733"/>
  <c r="AG735"/>
  <c r="AG737"/>
  <c r="AG739"/>
  <c r="AG741"/>
  <c r="AG743"/>
  <c r="AG745"/>
  <c r="AG747"/>
  <c r="AG749"/>
  <c r="AG751"/>
  <c r="AG753"/>
  <c r="AG755"/>
  <c r="AG757"/>
  <c r="AG759"/>
  <c r="AG761"/>
  <c r="AG763"/>
  <c r="AG765"/>
  <c r="AG767"/>
  <c r="AG769"/>
  <c r="AG771"/>
  <c r="AG773"/>
  <c r="AG775"/>
  <c r="AG777"/>
  <c r="AG779"/>
  <c r="AG781"/>
  <c r="AG783"/>
  <c r="AG785"/>
  <c r="AG787"/>
  <c r="AG789"/>
  <c r="AG791"/>
  <c r="AG793"/>
  <c r="AG795"/>
  <c r="AG797"/>
  <c r="AG799"/>
  <c r="AG801"/>
  <c r="AG803"/>
  <c r="AG805"/>
  <c r="AG807"/>
  <c r="AG809"/>
  <c r="AG811"/>
  <c r="AG813"/>
  <c r="AG815"/>
  <c r="AG817"/>
  <c r="AG819"/>
  <c r="AG821"/>
  <c r="AG823"/>
  <c r="AG825"/>
  <c r="AG827"/>
  <c r="AG829"/>
  <c r="AG831"/>
  <c r="AG833"/>
  <c r="AG835"/>
  <c r="AG837"/>
  <c r="AG839"/>
  <c r="AG841"/>
  <c r="AG843"/>
  <c r="AG845"/>
  <c r="AG847"/>
  <c r="AG849"/>
  <c r="AG851"/>
  <c r="AG853"/>
  <c r="AG855"/>
  <c r="AG857"/>
  <c r="AG859"/>
  <c r="AG861"/>
  <c r="AG863"/>
  <c r="AG865"/>
  <c r="AG867"/>
  <c r="AG869"/>
  <c r="AG871"/>
  <c r="AG873"/>
  <c r="AG875"/>
  <c r="AG877"/>
  <c r="AG879"/>
  <c r="AG881"/>
  <c r="AG883"/>
  <c r="AG885"/>
  <c r="AG887"/>
  <c r="AG889"/>
  <c r="AG891"/>
  <c r="AG893"/>
  <c r="AG895"/>
  <c r="AG897"/>
  <c r="AG899"/>
  <c r="AG901"/>
  <c r="AG903"/>
  <c r="AG905"/>
  <c r="AG907"/>
  <c r="AG909"/>
  <c r="AG911"/>
  <c r="AG913"/>
  <c r="AG915"/>
  <c r="AG917"/>
  <c r="AG919"/>
  <c r="AG921"/>
  <c r="AG923"/>
  <c r="AG925"/>
  <c r="AG927"/>
  <c r="AG929"/>
  <c r="AG931"/>
  <c r="AG933"/>
  <c r="AG935"/>
  <c r="AG937"/>
  <c r="AG939"/>
  <c r="AG941"/>
  <c r="AG943"/>
  <c r="AG945"/>
  <c r="AG947"/>
  <c r="AG949"/>
  <c r="AG951"/>
  <c r="AG953"/>
  <c r="AG955"/>
  <c r="AG957"/>
  <c r="AG959"/>
  <c r="AG961"/>
  <c r="AG963"/>
  <c r="AG965"/>
  <c r="AG946"/>
  <c r="AG950"/>
  <c r="AG954"/>
  <c r="AG958"/>
  <c r="AG962"/>
  <c r="AG966"/>
  <c r="AG968"/>
  <c r="AG970"/>
  <c r="AG972"/>
  <c r="AG974"/>
  <c r="AG976"/>
  <c r="AG978"/>
  <c r="AG980"/>
  <c r="AG982"/>
  <c r="AG984"/>
  <c r="AG986"/>
  <c r="AG988"/>
  <c r="AG990"/>
  <c r="AG992"/>
  <c r="AG994"/>
  <c r="AG996"/>
  <c r="AG998"/>
  <c r="AG1000"/>
  <c r="AG1002"/>
  <c r="AG1004"/>
  <c r="AG1006"/>
  <c r="AG1008"/>
  <c r="AG1010"/>
  <c r="AG1012"/>
  <c r="AG1014"/>
  <c r="AG1016"/>
  <c r="AG1018"/>
  <c r="AG1020"/>
  <c r="AG1022"/>
  <c r="AG1024"/>
  <c r="AG1026"/>
  <c r="AG1028"/>
  <c r="AG1030"/>
  <c r="AG1032"/>
  <c r="AG1034"/>
  <c r="AG1036"/>
  <c r="AG1038"/>
  <c r="AG1040"/>
  <c r="AG1042"/>
  <c r="AG1044"/>
  <c r="AG1046"/>
  <c r="AG1048"/>
  <c r="AG1050"/>
  <c r="AG1052"/>
  <c r="AG1054"/>
  <c r="AG1056"/>
  <c r="AG1058"/>
  <c r="AG1060"/>
  <c r="AG1062"/>
  <c r="AG1064"/>
  <c r="AG1066"/>
  <c r="AG1068"/>
  <c r="AG1070"/>
  <c r="AG1072"/>
  <c r="AG1074"/>
  <c r="AG1076"/>
  <c r="AG1078"/>
  <c r="AG1080"/>
  <c r="AG1082"/>
  <c r="AG1084"/>
  <c r="AG1086"/>
  <c r="AG1088"/>
  <c r="AG1090"/>
  <c r="AG1092"/>
  <c r="AG1094"/>
  <c r="AG1096"/>
  <c r="AG1098"/>
  <c r="AG1100"/>
  <c r="AG1102"/>
  <c r="AG1104"/>
  <c r="AG1106"/>
  <c r="AG1108"/>
  <c r="AG1110"/>
  <c r="AG1112"/>
  <c r="AG1114"/>
  <c r="AG1116"/>
  <c r="AG1118"/>
  <c r="AG1120"/>
  <c r="AG1122"/>
  <c r="AG1124"/>
  <c r="AG1126"/>
  <c r="AG1128"/>
  <c r="AG1130"/>
  <c r="AG1132"/>
  <c r="AG1134"/>
  <c r="AG1136"/>
  <c r="AG1138"/>
  <c r="AG1140"/>
  <c r="AG1142"/>
  <c r="AG1144"/>
  <c r="AG1146"/>
  <c r="AG1148"/>
  <c r="AG1150"/>
  <c r="AG1152"/>
  <c r="AG1154"/>
  <c r="AG1156"/>
  <c r="AG1158"/>
  <c r="AG1160"/>
  <c r="AG1162"/>
  <c r="AG1164"/>
  <c r="AG1166"/>
  <c r="AG1168"/>
  <c r="AG1170"/>
  <c r="AG1172"/>
  <c r="AG1174"/>
  <c r="AG1176"/>
  <c r="AG1178"/>
  <c r="AG1180"/>
  <c r="AG1182"/>
  <c r="AG1184"/>
  <c r="AG1186"/>
  <c r="AG1188"/>
  <c r="AG1190"/>
  <c r="AG1192"/>
  <c r="AG1194"/>
  <c r="AG1196"/>
  <c r="AG1198"/>
  <c r="AG1200"/>
  <c r="AG1202"/>
  <c r="AG1204"/>
  <c r="AG1206"/>
  <c r="AG1208"/>
  <c r="AG1210"/>
  <c r="AG1212"/>
  <c r="AG1214"/>
  <c r="AG1216"/>
  <c r="AG1218"/>
  <c r="AG1220"/>
  <c r="AG1222"/>
  <c r="AG1224"/>
  <c r="AG1226"/>
  <c r="AG1228"/>
  <c r="AG1230"/>
  <c r="AG1232"/>
  <c r="AG1234"/>
  <c r="AG1236"/>
  <c r="AG1238"/>
  <c r="AG1240"/>
  <c r="AG1242"/>
  <c r="AG1244"/>
  <c r="AG1246"/>
  <c r="AG1248"/>
  <c r="AG1250"/>
  <c r="AG1252"/>
  <c r="AG1254"/>
  <c r="AG1256"/>
  <c r="AG1258"/>
  <c r="AG1260"/>
  <c r="AG1262"/>
  <c r="AG1264"/>
  <c r="AG1266"/>
  <c r="AG1268"/>
  <c r="AG1270"/>
  <c r="AG1272"/>
  <c r="AG1274"/>
  <c r="AG1276"/>
  <c r="AG1278"/>
  <c r="AG1280"/>
  <c r="AG1282"/>
  <c r="AG1284"/>
  <c r="AG1286"/>
  <c r="AG1288"/>
  <c r="AG1290"/>
  <c r="AG1292"/>
  <c r="AG1294"/>
  <c r="AG1296"/>
  <c r="AG1298"/>
  <c r="AG1300"/>
  <c r="AG1302"/>
  <c r="AG1304"/>
  <c r="AG1306"/>
  <c r="AG1308"/>
  <c r="AG1310"/>
  <c r="AG1312"/>
  <c r="AG1314"/>
  <c r="AG1316"/>
  <c r="AG1318"/>
  <c r="AG1320"/>
  <c r="AG1322"/>
  <c r="AG1324"/>
  <c r="AG1326"/>
  <c r="AG1328"/>
  <c r="AG1330"/>
  <c r="AG1332"/>
  <c r="AG1334"/>
  <c r="AG1336"/>
  <c r="AG1338"/>
  <c r="AG1340"/>
  <c r="AG1342"/>
  <c r="AG1344"/>
  <c r="AG1346"/>
  <c r="AG1348"/>
  <c r="AG1350"/>
  <c r="AG1352"/>
  <c r="AG1354"/>
  <c r="AG1356"/>
  <c r="AG1358"/>
  <c r="AG1360"/>
  <c r="AG1362"/>
  <c r="AG1364"/>
  <c r="AG1366"/>
  <c r="AG1368"/>
  <c r="AG1370"/>
  <c r="AG1372"/>
  <c r="AG1374"/>
  <c r="AG1376"/>
  <c r="AG1378"/>
  <c r="AG1380"/>
  <c r="AG1382"/>
  <c r="AG1384"/>
  <c r="AG1386"/>
  <c r="AG1388"/>
  <c r="AG1390"/>
  <c r="AG1392"/>
  <c r="AG1394"/>
  <c r="AG1396"/>
  <c r="AG1398"/>
  <c r="AG1400"/>
  <c r="AG1402"/>
  <c r="AG1404"/>
  <c r="AG1406"/>
  <c r="AG1408"/>
  <c r="AG1410"/>
  <c r="AG1412"/>
  <c r="AG1414"/>
  <c r="AG1416"/>
  <c r="AG1418"/>
  <c r="AG1420"/>
  <c r="AG1422"/>
  <c r="AG1424"/>
  <c r="AG1426"/>
  <c r="AG1428"/>
  <c r="AG1430"/>
  <c r="AG1432"/>
  <c r="AG1434"/>
  <c r="AG1436"/>
  <c r="AG1438"/>
  <c r="AG1440"/>
  <c r="AG1442"/>
  <c r="AG1444"/>
  <c r="AG1446"/>
  <c r="AG1448"/>
  <c r="AG1450"/>
  <c r="AG1452"/>
  <c r="AG1454"/>
  <c r="AG1456"/>
  <c r="AG1458"/>
  <c r="AG1460"/>
  <c r="AG1462"/>
  <c r="AG1464"/>
  <c r="AG1466"/>
  <c r="AG1468"/>
  <c r="AG1470"/>
  <c r="AG1472"/>
  <c r="AG1474"/>
  <c r="AG1476"/>
  <c r="AG1478"/>
  <c r="AG1480"/>
  <c r="AG1482"/>
  <c r="AG1484"/>
  <c r="AG1486"/>
  <c r="AG1488"/>
  <c r="AG1490"/>
  <c r="AG1494"/>
  <c r="AG1498"/>
  <c r="AG1502"/>
  <c r="AG944"/>
  <c r="AG948"/>
  <c r="AG952"/>
  <c r="AG956"/>
  <c r="AG960"/>
  <c r="AG964"/>
  <c r="AG967"/>
  <c r="AG969"/>
  <c r="AG971"/>
  <c r="AG973"/>
  <c r="AG975"/>
  <c r="AG977"/>
  <c r="AG979"/>
  <c r="AG981"/>
  <c r="AG983"/>
  <c r="AG985"/>
  <c r="AG987"/>
  <c r="AG989"/>
  <c r="AG991"/>
  <c r="AG993"/>
  <c r="AG995"/>
  <c r="AG997"/>
  <c r="AG999"/>
  <c r="AG1001"/>
  <c r="AG1003"/>
  <c r="AG1005"/>
  <c r="AG1007"/>
  <c r="AG1009"/>
  <c r="AG1011"/>
  <c r="AG1013"/>
  <c r="AG1015"/>
  <c r="AG1017"/>
  <c r="AG1019"/>
  <c r="AG1021"/>
  <c r="AG1023"/>
  <c r="AG1025"/>
  <c r="AG1027"/>
  <c r="AG1029"/>
  <c r="AG1031"/>
  <c r="AG1033"/>
  <c r="AG1035"/>
  <c r="AG1037"/>
  <c r="AG1039"/>
  <c r="AG1041"/>
  <c r="AG1043"/>
  <c r="AG1045"/>
  <c r="AG1047"/>
  <c r="AG1049"/>
  <c r="AG1051"/>
  <c r="AG1053"/>
  <c r="AG1055"/>
  <c r="AG1057"/>
  <c r="AG1059"/>
  <c r="AG1061"/>
  <c r="AG1063"/>
  <c r="AG1065"/>
  <c r="AG1067"/>
  <c r="AG1069"/>
  <c r="AG1071"/>
  <c r="AG1073"/>
  <c r="AG1075"/>
  <c r="AG1077"/>
  <c r="AG1079"/>
  <c r="AG1081"/>
  <c r="AG1083"/>
  <c r="AG1085"/>
  <c r="AG1087"/>
  <c r="AG1089"/>
  <c r="AG1091"/>
  <c r="AG1093"/>
  <c r="AG1095"/>
  <c r="AG1097"/>
  <c r="AG1099"/>
  <c r="AG1101"/>
  <c r="AG1103"/>
  <c r="AG1105"/>
  <c r="AG1107"/>
  <c r="AG1109"/>
  <c r="AG1111"/>
  <c r="AG1113"/>
  <c r="AG1115"/>
  <c r="AG1117"/>
  <c r="AG1119"/>
  <c r="AG1121"/>
  <c r="AG1123"/>
  <c r="AG1125"/>
  <c r="AG1127"/>
  <c r="AG1129"/>
  <c r="AG1131"/>
  <c r="AG1133"/>
  <c r="AG1135"/>
  <c r="AG1137"/>
  <c r="AG1139"/>
  <c r="AG1141"/>
  <c r="AG1143"/>
  <c r="AG1145"/>
  <c r="AG1147"/>
  <c r="AG1149"/>
  <c r="AG1151"/>
  <c r="AG1153"/>
  <c r="AG1155"/>
  <c r="AG1157"/>
  <c r="AG1159"/>
  <c r="AG1161"/>
  <c r="AG1163"/>
  <c r="AG1165"/>
  <c r="AG1167"/>
  <c r="AG1169"/>
  <c r="AG1171"/>
  <c r="AG1173"/>
  <c r="AG1175"/>
  <c r="AG1177"/>
  <c r="AG1179"/>
  <c r="AG1181"/>
  <c r="AG1183"/>
  <c r="AG1185"/>
  <c r="AG1187"/>
  <c r="AG1189"/>
  <c r="AG1191"/>
  <c r="AG1193"/>
  <c r="AG1195"/>
  <c r="AG1197"/>
  <c r="AG1199"/>
  <c r="AG1201"/>
  <c r="AG1203"/>
  <c r="AG1205"/>
  <c r="AG1207"/>
  <c r="AG1209"/>
  <c r="AG1211"/>
  <c r="AG1213"/>
  <c r="AG1215"/>
  <c r="AG1217"/>
  <c r="AG1219"/>
  <c r="AG1221"/>
  <c r="AG1223"/>
  <c r="AG1225"/>
  <c r="AG1227"/>
  <c r="AG1229"/>
  <c r="AG1231"/>
  <c r="AG1233"/>
  <c r="AG1235"/>
  <c r="AG1237"/>
  <c r="AG1239"/>
  <c r="AG1241"/>
  <c r="AG1243"/>
  <c r="AG1245"/>
  <c r="AG1247"/>
  <c r="AG1249"/>
  <c r="AG1251"/>
  <c r="AG1253"/>
  <c r="AG1255"/>
  <c r="AG1257"/>
  <c r="AG1259"/>
  <c r="AG1261"/>
  <c r="AG1263"/>
  <c r="AG1265"/>
  <c r="AG1267"/>
  <c r="AG1269"/>
  <c r="AG1271"/>
  <c r="AG1273"/>
  <c r="AG1275"/>
  <c r="AG1277"/>
  <c r="AG1279"/>
  <c r="AG1281"/>
  <c r="AG1283"/>
  <c r="AG1285"/>
  <c r="AG1287"/>
  <c r="AG1289"/>
  <c r="AG1291"/>
  <c r="AG1293"/>
  <c r="AG1295"/>
  <c r="AG1297"/>
  <c r="AG1299"/>
  <c r="AG1301"/>
  <c r="AG1303"/>
  <c r="AG1305"/>
  <c r="AG1307"/>
  <c r="AG1309"/>
  <c r="AG1311"/>
  <c r="AG1313"/>
  <c r="AG1315"/>
  <c r="AG1317"/>
  <c r="AG1319"/>
  <c r="AG1321"/>
  <c r="AG1323"/>
  <c r="AG1325"/>
  <c r="AG1327"/>
  <c r="AG1329"/>
  <c r="AG1331"/>
  <c r="AG1333"/>
  <c r="AG1335"/>
  <c r="AG1337"/>
  <c r="AG1339"/>
  <c r="AG1341"/>
  <c r="AG1343"/>
  <c r="AG1345"/>
  <c r="AG1347"/>
  <c r="AG1349"/>
  <c r="AG1351"/>
  <c r="AG1353"/>
  <c r="AG1355"/>
  <c r="AG1357"/>
  <c r="AG1359"/>
  <c r="AG1361"/>
  <c r="AG1363"/>
  <c r="AG1365"/>
  <c r="AG1367"/>
  <c r="AG1369"/>
  <c r="AG1371"/>
  <c r="AG1373"/>
  <c r="AG1375"/>
  <c r="AG1377"/>
  <c r="AG1379"/>
  <c r="AG1381"/>
  <c r="AG1383"/>
  <c r="AG1385"/>
  <c r="AG1387"/>
  <c r="AG1389"/>
  <c r="AG1391"/>
  <c r="AG1393"/>
  <c r="AG1395"/>
  <c r="AG1397"/>
  <c r="AG1399"/>
  <c r="AG1401"/>
  <c r="AG1403"/>
  <c r="AG1405"/>
  <c r="AG1407"/>
  <c r="AG1409"/>
  <c r="AG1411"/>
  <c r="AG1413"/>
  <c r="AG1415"/>
  <c r="AG1417"/>
  <c r="AG1419"/>
  <c r="AG1421"/>
  <c r="AG1423"/>
  <c r="AG1425"/>
  <c r="AG1427"/>
  <c r="AG1429"/>
  <c r="AG1431"/>
  <c r="AG1433"/>
  <c r="AG1435"/>
  <c r="AG1437"/>
  <c r="AG1439"/>
  <c r="AG1441"/>
  <c r="AG1443"/>
  <c r="AG1445"/>
  <c r="AG1447"/>
  <c r="AG1449"/>
  <c r="AG1451"/>
  <c r="AG1453"/>
  <c r="AG1455"/>
  <c r="AG1457"/>
  <c r="AG1459"/>
  <c r="AG1461"/>
  <c r="AG1463"/>
  <c r="AG1465"/>
  <c r="AG1467"/>
  <c r="AG1469"/>
  <c r="AG1471"/>
  <c r="AG1473"/>
  <c r="AG1475"/>
  <c r="AG1477"/>
  <c r="AG1479"/>
  <c r="AG1481"/>
  <c r="AG1483"/>
  <c r="AG1485"/>
  <c r="AG1487"/>
  <c r="AG1489"/>
  <c r="AG1491"/>
  <c r="AG1493"/>
  <c r="AG1495"/>
  <c r="AG1497"/>
  <c r="AG1499"/>
  <c r="AG1501"/>
  <c r="AG1492"/>
  <c r="AG1496"/>
  <c r="AG1500"/>
  <c r="AF3"/>
  <c r="AF5"/>
  <c r="AF7"/>
  <c r="AF9"/>
  <c r="AF11"/>
  <c r="AF13"/>
  <c r="AF15"/>
  <c r="AF17"/>
  <c r="AF19"/>
  <c r="AF21"/>
  <c r="AF23"/>
  <c r="AF25"/>
  <c r="AF27"/>
  <c r="AF29"/>
  <c r="AF31"/>
  <c r="AF33"/>
  <c r="AF35"/>
  <c r="AF37"/>
  <c r="AF39"/>
  <c r="AF41"/>
  <c r="AF43"/>
  <c r="AF45"/>
  <c r="AF47"/>
  <c r="AF49"/>
  <c r="AF51"/>
  <c r="AF53"/>
  <c r="AF55"/>
  <c r="AF57"/>
  <c r="AF59"/>
  <c r="AF61"/>
  <c r="AF63"/>
  <c r="AF65"/>
  <c r="AF67"/>
  <c r="AF69"/>
  <c r="AF71"/>
  <c r="AF73"/>
  <c r="AF75"/>
  <c r="AF77"/>
  <c r="AF79"/>
  <c r="AF81"/>
  <c r="AF83"/>
  <c r="AF85"/>
  <c r="AF87"/>
  <c r="AF89"/>
  <c r="AF91"/>
  <c r="AF93"/>
  <c r="AF95"/>
  <c r="AF97"/>
  <c r="AF99"/>
  <c r="AF101"/>
  <c r="AF103"/>
  <c r="AF105"/>
  <c r="AF107"/>
  <c r="AF109"/>
  <c r="AF111"/>
  <c r="AF113"/>
  <c r="AF115"/>
  <c r="AF117"/>
  <c r="AF119"/>
  <c r="AF121"/>
  <c r="AF123"/>
  <c r="AF125"/>
  <c r="AF127"/>
  <c r="AF129"/>
  <c r="AF131"/>
  <c r="AF133"/>
  <c r="AF135"/>
  <c r="AF137"/>
  <c r="AF139"/>
  <c r="AF141"/>
  <c r="AF143"/>
  <c r="AF145"/>
  <c r="AF147"/>
  <c r="AF149"/>
  <c r="AF151"/>
  <c r="AF153"/>
  <c r="AF155"/>
  <c r="AF157"/>
  <c r="AF159"/>
  <c r="AF161"/>
  <c r="AF163"/>
  <c r="AF165"/>
  <c r="AF167"/>
  <c r="AF169"/>
  <c r="AF171"/>
  <c r="AF173"/>
  <c r="AF175"/>
  <c r="AF177"/>
  <c r="AF179"/>
  <c r="AF181"/>
  <c r="AF183"/>
  <c r="AF185"/>
  <c r="AF187"/>
  <c r="AF189"/>
  <c r="AF191"/>
  <c r="AF193"/>
  <c r="AF195"/>
  <c r="AF197"/>
  <c r="AF199"/>
  <c r="AF201"/>
  <c r="AF203"/>
  <c r="AF205"/>
  <c r="AF207"/>
  <c r="AF209"/>
  <c r="AF211"/>
  <c r="AF213"/>
  <c r="AF215"/>
  <c r="AF217"/>
  <c r="AF219"/>
  <c r="AF221"/>
  <c r="AF223"/>
  <c r="AF225"/>
  <c r="AF227"/>
  <c r="AF229"/>
  <c r="AF231"/>
  <c r="AF233"/>
  <c r="AF235"/>
  <c r="AF237"/>
  <c r="AF239"/>
  <c r="AF241"/>
  <c r="AF243"/>
  <c r="AF245"/>
  <c r="AF247"/>
  <c r="AF249"/>
  <c r="AF251"/>
  <c r="AF253"/>
  <c r="AF255"/>
  <c r="AF257"/>
  <c r="AF259"/>
  <c r="AF261"/>
  <c r="AF263"/>
  <c r="AF265"/>
  <c r="AF267"/>
  <c r="AF269"/>
  <c r="AF271"/>
  <c r="AF273"/>
  <c r="AF275"/>
  <c r="AF277"/>
  <c r="AF279"/>
  <c r="AF281"/>
  <c r="AF283"/>
  <c r="AF285"/>
  <c r="AF287"/>
  <c r="AF289"/>
  <c r="AF291"/>
  <c r="AF293"/>
  <c r="AF295"/>
  <c r="AF297"/>
  <c r="AF299"/>
  <c r="AF301"/>
  <c r="AF303"/>
  <c r="AF305"/>
  <c r="AF307"/>
  <c r="AF309"/>
  <c r="AF311"/>
  <c r="AF313"/>
  <c r="AF315"/>
  <c r="AF317"/>
  <c r="AF319"/>
  <c r="AF321"/>
  <c r="AF323"/>
  <c r="AF325"/>
  <c r="AF327"/>
  <c r="AF329"/>
  <c r="AF331"/>
  <c r="AF333"/>
  <c r="AF335"/>
  <c r="AF337"/>
  <c r="AF339"/>
  <c r="AF341"/>
  <c r="AF343"/>
  <c r="AF345"/>
  <c r="AF347"/>
  <c r="AF349"/>
  <c r="AF351"/>
  <c r="AF353"/>
  <c r="AF355"/>
  <c r="AF357"/>
  <c r="AF359"/>
  <c r="AF361"/>
  <c r="AF363"/>
  <c r="AF365"/>
  <c r="AF367"/>
  <c r="AF369"/>
  <c r="AF371"/>
  <c r="AF373"/>
  <c r="AF375"/>
  <c r="AF377"/>
  <c r="AF379"/>
  <c r="AF381"/>
  <c r="AF383"/>
  <c r="AF385"/>
  <c r="AF387"/>
  <c r="AF389"/>
  <c r="AF391"/>
  <c r="AF393"/>
  <c r="AF395"/>
  <c r="AF397"/>
  <c r="AF399"/>
  <c r="AF401"/>
  <c r="AF403"/>
  <c r="AF405"/>
  <c r="AF407"/>
  <c r="AF409"/>
  <c r="AF411"/>
  <c r="AF413"/>
  <c r="AF415"/>
  <c r="AF417"/>
  <c r="AF419"/>
  <c r="AF421"/>
  <c r="AF423"/>
  <c r="AF425"/>
  <c r="AF427"/>
  <c r="AF429"/>
  <c r="AF431"/>
  <c r="AF433"/>
  <c r="AF435"/>
  <c r="AF437"/>
  <c r="AF439"/>
  <c r="AF441"/>
  <c r="AF443"/>
  <c r="AF445"/>
  <c r="AF447"/>
  <c r="AF449"/>
  <c r="AF451"/>
  <c r="AF453"/>
  <c r="AF455"/>
  <c r="AF457"/>
  <c r="AF459"/>
  <c r="AF461"/>
  <c r="AF463"/>
  <c r="AF465"/>
  <c r="AF467"/>
  <c r="AF469"/>
  <c r="AF471"/>
  <c r="AF473"/>
  <c r="AF475"/>
  <c r="AF477"/>
  <c r="AF479"/>
  <c r="AF481"/>
  <c r="AF483"/>
  <c r="AF485"/>
  <c r="AF487"/>
  <c r="AF489"/>
  <c r="AF491"/>
  <c r="AF493"/>
  <c r="AF495"/>
  <c r="AF497"/>
  <c r="AF499"/>
  <c r="AF501"/>
  <c r="AF503"/>
  <c r="AF505"/>
  <c r="AF507"/>
  <c r="AF509"/>
  <c r="AF511"/>
  <c r="AF513"/>
  <c r="AF4"/>
  <c r="AF6"/>
  <c r="AF8"/>
  <c r="AF10"/>
  <c r="AF12"/>
  <c r="AF14"/>
  <c r="AF16"/>
  <c r="AF18"/>
  <c r="AF20"/>
  <c r="AF22"/>
  <c r="AF24"/>
  <c r="AF26"/>
  <c r="AF28"/>
  <c r="AF30"/>
  <c r="AF32"/>
  <c r="AF34"/>
  <c r="AF36"/>
  <c r="AF38"/>
  <c r="AF40"/>
  <c r="AF42"/>
  <c r="AF44"/>
  <c r="AF46"/>
  <c r="AF48"/>
  <c r="AF50"/>
  <c r="AF52"/>
  <c r="AF54"/>
  <c r="AF56"/>
  <c r="AF58"/>
  <c r="AF60"/>
  <c r="AF62"/>
  <c r="AF64"/>
  <c r="AF66"/>
  <c r="AF68"/>
  <c r="AF70"/>
  <c r="AF72"/>
  <c r="AF74"/>
  <c r="AF76"/>
  <c r="AF78"/>
  <c r="AF80"/>
  <c r="AF82"/>
  <c r="AF84"/>
  <c r="AF86"/>
  <c r="AF88"/>
  <c r="AF90"/>
  <c r="AF92"/>
  <c r="AF94"/>
  <c r="AF96"/>
  <c r="AF98"/>
  <c r="AF100"/>
  <c r="AF102"/>
  <c r="AF104"/>
  <c r="AF106"/>
  <c r="AF108"/>
  <c r="AF110"/>
  <c r="AF112"/>
  <c r="AF114"/>
  <c r="AF116"/>
  <c r="AF118"/>
  <c r="AF120"/>
  <c r="AF122"/>
  <c r="AF124"/>
  <c r="AF126"/>
  <c r="AF128"/>
  <c r="AF130"/>
  <c r="AF132"/>
  <c r="AF134"/>
  <c r="AF136"/>
  <c r="AF138"/>
  <c r="AF140"/>
  <c r="AF142"/>
  <c r="AF144"/>
  <c r="AF146"/>
  <c r="AF148"/>
  <c r="AF150"/>
  <c r="AF152"/>
  <c r="AF154"/>
  <c r="AF156"/>
  <c r="AF158"/>
  <c r="AF160"/>
  <c r="AF162"/>
  <c r="AF164"/>
  <c r="AF166"/>
  <c r="AF168"/>
  <c r="AF170"/>
  <c r="AF172"/>
  <c r="AF174"/>
  <c r="AF176"/>
  <c r="AF178"/>
  <c r="AF180"/>
  <c r="AF182"/>
  <c r="AF184"/>
  <c r="AF186"/>
  <c r="AF188"/>
  <c r="AF190"/>
  <c r="AF192"/>
  <c r="AF194"/>
  <c r="AF196"/>
  <c r="AF198"/>
  <c r="AF200"/>
  <c r="AF202"/>
  <c r="AF204"/>
  <c r="AF206"/>
  <c r="AF208"/>
  <c r="AF210"/>
  <c r="AF212"/>
  <c r="AF214"/>
  <c r="AF216"/>
  <c r="AF218"/>
  <c r="AF220"/>
  <c r="AF222"/>
  <c r="AF224"/>
  <c r="AF226"/>
  <c r="AF228"/>
  <c r="AF230"/>
  <c r="AF232"/>
  <c r="AF234"/>
  <c r="AF236"/>
  <c r="AF238"/>
  <c r="AF240"/>
  <c r="AF242"/>
  <c r="AF244"/>
  <c r="AF246"/>
  <c r="AF248"/>
  <c r="AF250"/>
  <c r="AF252"/>
  <c r="AF254"/>
  <c r="AF256"/>
  <c r="AF258"/>
  <c r="AF260"/>
  <c r="AF262"/>
  <c r="AF264"/>
  <c r="AF266"/>
  <c r="AF268"/>
  <c r="AF270"/>
  <c r="AF272"/>
  <c r="AF274"/>
  <c r="AF276"/>
  <c r="AF278"/>
  <c r="AF280"/>
  <c r="AF282"/>
  <c r="AF284"/>
  <c r="AF286"/>
  <c r="AF288"/>
  <c r="AF290"/>
  <c r="AF292"/>
  <c r="AF294"/>
  <c r="AF296"/>
  <c r="AF298"/>
  <c r="AF300"/>
  <c r="AF302"/>
  <c r="AF304"/>
  <c r="AF306"/>
  <c r="AF308"/>
  <c r="AF310"/>
  <c r="AF312"/>
  <c r="AF314"/>
  <c r="AF316"/>
  <c r="AF318"/>
  <c r="AF320"/>
  <c r="AF322"/>
  <c r="AF324"/>
  <c r="AF326"/>
  <c r="AF328"/>
  <c r="AF330"/>
  <c r="AF332"/>
  <c r="AF334"/>
  <c r="AF336"/>
  <c r="AF338"/>
  <c r="AF342"/>
  <c r="AF346"/>
  <c r="AF350"/>
  <c r="AF354"/>
  <c r="AF358"/>
  <c r="AF362"/>
  <c r="AF366"/>
  <c r="AF370"/>
  <c r="AF374"/>
  <c r="AF378"/>
  <c r="AF382"/>
  <c r="AF386"/>
  <c r="AF390"/>
  <c r="AF394"/>
  <c r="AF398"/>
  <c r="AF402"/>
  <c r="AF406"/>
  <c r="AF410"/>
  <c r="AF414"/>
  <c r="AF418"/>
  <c r="AF422"/>
  <c r="AF426"/>
  <c r="AF430"/>
  <c r="AF434"/>
  <c r="AF438"/>
  <c r="AF442"/>
  <c r="AF446"/>
  <c r="AF450"/>
  <c r="AF454"/>
  <c r="AF458"/>
  <c r="AF462"/>
  <c r="AF466"/>
  <c r="AF470"/>
  <c r="AF474"/>
  <c r="AF478"/>
  <c r="AF482"/>
  <c r="AF486"/>
  <c r="AF490"/>
  <c r="AF494"/>
  <c r="AF498"/>
  <c r="AF502"/>
  <c r="AF506"/>
  <c r="AF510"/>
  <c r="AF514"/>
  <c r="AF516"/>
  <c r="AF518"/>
  <c r="AF520"/>
  <c r="AF522"/>
  <c r="AF524"/>
  <c r="AF526"/>
  <c r="AF528"/>
  <c r="AF530"/>
  <c r="AF532"/>
  <c r="AF534"/>
  <c r="AF536"/>
  <c r="AF538"/>
  <c r="AF540"/>
  <c r="AF542"/>
  <c r="AF544"/>
  <c r="AF546"/>
  <c r="AF548"/>
  <c r="AF550"/>
  <c r="AF552"/>
  <c r="AF554"/>
  <c r="AF556"/>
  <c r="AF558"/>
  <c r="AF560"/>
  <c r="AF562"/>
  <c r="AF564"/>
  <c r="AF566"/>
  <c r="AF568"/>
  <c r="AF570"/>
  <c r="AF572"/>
  <c r="AF574"/>
  <c r="AF576"/>
  <c r="AF578"/>
  <c r="AF580"/>
  <c r="AF582"/>
  <c r="AF584"/>
  <c r="AF586"/>
  <c r="AF588"/>
  <c r="AF590"/>
  <c r="AF592"/>
  <c r="AF594"/>
  <c r="AF596"/>
  <c r="AF598"/>
  <c r="AF600"/>
  <c r="AF602"/>
  <c r="AF604"/>
  <c r="AF606"/>
  <c r="AF608"/>
  <c r="AF610"/>
  <c r="AF612"/>
  <c r="AF614"/>
  <c r="AF616"/>
  <c r="AF618"/>
  <c r="AF620"/>
  <c r="AF622"/>
  <c r="AF624"/>
  <c r="AF626"/>
  <c r="AF628"/>
  <c r="AF630"/>
  <c r="AF632"/>
  <c r="AF634"/>
  <c r="AF636"/>
  <c r="AF638"/>
  <c r="AF640"/>
  <c r="AF642"/>
  <c r="AF644"/>
  <c r="AF646"/>
  <c r="AF648"/>
  <c r="AF650"/>
  <c r="AF652"/>
  <c r="AF654"/>
  <c r="AF656"/>
  <c r="AF658"/>
  <c r="AF660"/>
  <c r="AF662"/>
  <c r="AF664"/>
  <c r="AF666"/>
  <c r="AF668"/>
  <c r="AF670"/>
  <c r="AF672"/>
  <c r="AF674"/>
  <c r="AF676"/>
  <c r="AF678"/>
  <c r="AF680"/>
  <c r="AF682"/>
  <c r="AF684"/>
  <c r="AF686"/>
  <c r="AF688"/>
  <c r="AF690"/>
  <c r="AF692"/>
  <c r="AF694"/>
  <c r="AF696"/>
  <c r="AF698"/>
  <c r="AF700"/>
  <c r="AF702"/>
  <c r="AF704"/>
  <c r="AF706"/>
  <c r="AF708"/>
  <c r="AF710"/>
  <c r="AF712"/>
  <c r="AF714"/>
  <c r="AF716"/>
  <c r="AF718"/>
  <c r="AF720"/>
  <c r="AF722"/>
  <c r="AF724"/>
  <c r="AF726"/>
  <c r="AF728"/>
  <c r="AF730"/>
  <c r="AF732"/>
  <c r="AF734"/>
  <c r="AF736"/>
  <c r="AF738"/>
  <c r="AF740"/>
  <c r="AF742"/>
  <c r="AF744"/>
  <c r="AF746"/>
  <c r="AF748"/>
  <c r="AF750"/>
  <c r="AF752"/>
  <c r="AF754"/>
  <c r="AF756"/>
  <c r="AF758"/>
  <c r="AF760"/>
  <c r="AF762"/>
  <c r="AF764"/>
  <c r="AF766"/>
  <c r="AF768"/>
  <c r="AF770"/>
  <c r="AF772"/>
  <c r="AF774"/>
  <c r="AF776"/>
  <c r="AF778"/>
  <c r="AF780"/>
  <c r="AF782"/>
  <c r="AF784"/>
  <c r="AF786"/>
  <c r="AF788"/>
  <c r="AF790"/>
  <c r="AF792"/>
  <c r="AF794"/>
  <c r="AF796"/>
  <c r="AF798"/>
  <c r="AF800"/>
  <c r="AF802"/>
  <c r="AF804"/>
  <c r="AF806"/>
  <c r="AF808"/>
  <c r="AF810"/>
  <c r="AF812"/>
  <c r="AF814"/>
  <c r="AF816"/>
  <c r="AF818"/>
  <c r="AF820"/>
  <c r="AF822"/>
  <c r="AF824"/>
  <c r="AF826"/>
  <c r="AF828"/>
  <c r="AF830"/>
  <c r="AF832"/>
  <c r="AF834"/>
  <c r="AF836"/>
  <c r="AF838"/>
  <c r="AF840"/>
  <c r="AF842"/>
  <c r="AF844"/>
  <c r="AF846"/>
  <c r="AF848"/>
  <c r="AF850"/>
  <c r="AF852"/>
  <c r="AF854"/>
  <c r="AF856"/>
  <c r="AF858"/>
  <c r="AF860"/>
  <c r="AF862"/>
  <c r="AF864"/>
  <c r="AF866"/>
  <c r="AF868"/>
  <c r="AF870"/>
  <c r="AF872"/>
  <c r="AF874"/>
  <c r="AF876"/>
  <c r="AF878"/>
  <c r="AF880"/>
  <c r="AF882"/>
  <c r="AF884"/>
  <c r="AF886"/>
  <c r="AF888"/>
  <c r="AF890"/>
  <c r="AF892"/>
  <c r="AF894"/>
  <c r="AF896"/>
  <c r="AF898"/>
  <c r="AF900"/>
  <c r="AF902"/>
  <c r="AF904"/>
  <c r="AF906"/>
  <c r="AF908"/>
  <c r="AF910"/>
  <c r="AF912"/>
  <c r="AF914"/>
  <c r="AF916"/>
  <c r="AF918"/>
  <c r="AF920"/>
  <c r="AF922"/>
  <c r="AF340"/>
  <c r="AF344"/>
  <c r="AF348"/>
  <c r="AF352"/>
  <c r="AF356"/>
  <c r="AF360"/>
  <c r="AF364"/>
  <c r="AF368"/>
  <c r="AF372"/>
  <c r="AF376"/>
  <c r="AF380"/>
  <c r="AF384"/>
  <c r="AF388"/>
  <c r="AF392"/>
  <c r="AF396"/>
  <c r="AF400"/>
  <c r="AF404"/>
  <c r="AF408"/>
  <c r="AF412"/>
  <c r="AF416"/>
  <c r="AF420"/>
  <c r="AF424"/>
  <c r="AF428"/>
  <c r="AF432"/>
  <c r="AF436"/>
  <c r="AF440"/>
  <c r="AF444"/>
  <c r="AF448"/>
  <c r="AF452"/>
  <c r="AF456"/>
  <c r="AF460"/>
  <c r="AF464"/>
  <c r="AF468"/>
  <c r="AF472"/>
  <c r="AF476"/>
  <c r="AF480"/>
  <c r="AF484"/>
  <c r="AF488"/>
  <c r="AF492"/>
  <c r="AF496"/>
  <c r="AF500"/>
  <c r="AF504"/>
  <c r="AF508"/>
  <c r="AF512"/>
  <c r="AF515"/>
  <c r="AF517"/>
  <c r="AF519"/>
  <c r="AF521"/>
  <c r="AF523"/>
  <c r="AF525"/>
  <c r="AF527"/>
  <c r="AF529"/>
  <c r="AF531"/>
  <c r="AF533"/>
  <c r="AF535"/>
  <c r="AF537"/>
  <c r="AF539"/>
  <c r="AF541"/>
  <c r="AF543"/>
  <c r="AF545"/>
  <c r="AF547"/>
  <c r="AF549"/>
  <c r="AF551"/>
  <c r="AF553"/>
  <c r="AF555"/>
  <c r="AF557"/>
  <c r="AF559"/>
  <c r="AF561"/>
  <c r="AF563"/>
  <c r="AF565"/>
  <c r="AF567"/>
  <c r="AF569"/>
  <c r="AF571"/>
  <c r="AF573"/>
  <c r="AF575"/>
  <c r="AF577"/>
  <c r="AF579"/>
  <c r="AF581"/>
  <c r="AF583"/>
  <c r="AF585"/>
  <c r="AF587"/>
  <c r="AF589"/>
  <c r="AF591"/>
  <c r="AF593"/>
  <c r="AF595"/>
  <c r="AF597"/>
  <c r="AF599"/>
  <c r="AF601"/>
  <c r="AF603"/>
  <c r="AF605"/>
  <c r="AF607"/>
  <c r="AF609"/>
  <c r="AF611"/>
  <c r="AF613"/>
  <c r="AF615"/>
  <c r="AF617"/>
  <c r="AF619"/>
  <c r="AF621"/>
  <c r="AF623"/>
  <c r="AF625"/>
  <c r="AF627"/>
  <c r="AF629"/>
  <c r="AF631"/>
  <c r="AF633"/>
  <c r="AF635"/>
  <c r="AF637"/>
  <c r="AF639"/>
  <c r="AF641"/>
  <c r="AF643"/>
  <c r="AF645"/>
  <c r="AF647"/>
  <c r="AF649"/>
  <c r="AF651"/>
  <c r="AF653"/>
  <c r="AF655"/>
  <c r="AF657"/>
  <c r="AF659"/>
  <c r="AF661"/>
  <c r="AF663"/>
  <c r="AF665"/>
  <c r="AF667"/>
  <c r="AF669"/>
  <c r="AF671"/>
  <c r="AF673"/>
  <c r="AF675"/>
  <c r="AF677"/>
  <c r="AF679"/>
  <c r="AF681"/>
  <c r="AF683"/>
  <c r="AF685"/>
  <c r="AF687"/>
  <c r="AF689"/>
  <c r="AF691"/>
  <c r="AF693"/>
  <c r="AF695"/>
  <c r="AF697"/>
  <c r="AF699"/>
  <c r="AF701"/>
  <c r="AF703"/>
  <c r="AF705"/>
  <c r="AF707"/>
  <c r="AF709"/>
  <c r="AF711"/>
  <c r="AF713"/>
  <c r="AF715"/>
  <c r="AF717"/>
  <c r="AF719"/>
  <c r="AF721"/>
  <c r="AF723"/>
  <c r="AF725"/>
  <c r="AF727"/>
  <c r="AF729"/>
  <c r="AF731"/>
  <c r="AF733"/>
  <c r="AF735"/>
  <c r="AF737"/>
  <c r="AF739"/>
  <c r="AF741"/>
  <c r="AF743"/>
  <c r="AF745"/>
  <c r="AF747"/>
  <c r="AF749"/>
  <c r="AF751"/>
  <c r="AF753"/>
  <c r="AF755"/>
  <c r="AF757"/>
  <c r="AF759"/>
  <c r="AF761"/>
  <c r="AF763"/>
  <c r="AF765"/>
  <c r="AF767"/>
  <c r="AF769"/>
  <c r="AF771"/>
  <c r="AF773"/>
  <c r="AF775"/>
  <c r="AF777"/>
  <c r="AF779"/>
  <c r="AF781"/>
  <c r="AF783"/>
  <c r="AF785"/>
  <c r="AF787"/>
  <c r="AF789"/>
  <c r="AF791"/>
  <c r="AF793"/>
  <c r="AF795"/>
  <c r="AF797"/>
  <c r="AF799"/>
  <c r="AF801"/>
  <c r="AF803"/>
  <c r="AF805"/>
  <c r="AF807"/>
  <c r="AF809"/>
  <c r="AF811"/>
  <c r="AF813"/>
  <c r="AF815"/>
  <c r="AF817"/>
  <c r="AF819"/>
  <c r="AF821"/>
  <c r="AF823"/>
  <c r="AF825"/>
  <c r="AF827"/>
  <c r="AF829"/>
  <c r="AF831"/>
  <c r="AF833"/>
  <c r="AF835"/>
  <c r="AF837"/>
  <c r="AF839"/>
  <c r="AF841"/>
  <c r="AF843"/>
  <c r="AF845"/>
  <c r="AF847"/>
  <c r="AF849"/>
  <c r="AF851"/>
  <c r="AF853"/>
  <c r="AF855"/>
  <c r="AF857"/>
  <c r="AF859"/>
  <c r="AF861"/>
  <c r="AF863"/>
  <c r="AF865"/>
  <c r="AF867"/>
  <c r="AF869"/>
  <c r="AF871"/>
  <c r="AF873"/>
  <c r="AF875"/>
  <c r="AF877"/>
  <c r="AF879"/>
  <c r="AF881"/>
  <c r="AF883"/>
  <c r="AF885"/>
  <c r="AF887"/>
  <c r="AF889"/>
  <c r="AF891"/>
  <c r="AF893"/>
  <c r="AF895"/>
  <c r="AF897"/>
  <c r="AF899"/>
  <c r="AF901"/>
  <c r="AF903"/>
  <c r="AF905"/>
  <c r="AF907"/>
  <c r="AF909"/>
  <c r="AF911"/>
  <c r="AF913"/>
  <c r="AF915"/>
  <c r="AF917"/>
  <c r="AF919"/>
  <c r="AF921"/>
  <c r="AF923"/>
  <c r="AF925"/>
  <c r="AF927"/>
  <c r="AF929"/>
  <c r="AF931"/>
  <c r="AF933"/>
  <c r="AF935"/>
  <c r="AF937"/>
  <c r="AF926"/>
  <c r="AF930"/>
  <c r="AF934"/>
  <c r="AF938"/>
  <c r="AF940"/>
  <c r="AF942"/>
  <c r="AF944"/>
  <c r="AF946"/>
  <c r="AF948"/>
  <c r="AF950"/>
  <c r="AF952"/>
  <c r="AF954"/>
  <c r="AF956"/>
  <c r="AF958"/>
  <c r="AF960"/>
  <c r="AF962"/>
  <c r="AF964"/>
  <c r="AF966"/>
  <c r="AF968"/>
  <c r="AF970"/>
  <c r="AF972"/>
  <c r="AF974"/>
  <c r="AF976"/>
  <c r="AF978"/>
  <c r="AF980"/>
  <c r="AF982"/>
  <c r="AF984"/>
  <c r="AF986"/>
  <c r="AF988"/>
  <c r="AF990"/>
  <c r="AF992"/>
  <c r="AF994"/>
  <c r="AF996"/>
  <c r="AF998"/>
  <c r="AF1000"/>
  <c r="AF1002"/>
  <c r="AF1004"/>
  <c r="AF1006"/>
  <c r="AF1008"/>
  <c r="AF1010"/>
  <c r="AF1012"/>
  <c r="AF1014"/>
  <c r="AF1016"/>
  <c r="AF1018"/>
  <c r="AF1020"/>
  <c r="AF1022"/>
  <c r="AF1024"/>
  <c r="AF1026"/>
  <c r="AF1028"/>
  <c r="AF1030"/>
  <c r="AF1032"/>
  <c r="AF1034"/>
  <c r="AF1036"/>
  <c r="AF1038"/>
  <c r="AF1040"/>
  <c r="AF1042"/>
  <c r="AF1044"/>
  <c r="AF1046"/>
  <c r="AF1048"/>
  <c r="AF1050"/>
  <c r="AF1052"/>
  <c r="AF1054"/>
  <c r="AF1056"/>
  <c r="AF1058"/>
  <c r="AF1060"/>
  <c r="AF1062"/>
  <c r="AF1064"/>
  <c r="AF1066"/>
  <c r="AF1068"/>
  <c r="AF1070"/>
  <c r="AF1072"/>
  <c r="AF1074"/>
  <c r="AF1076"/>
  <c r="AF1078"/>
  <c r="AF1080"/>
  <c r="AF1082"/>
  <c r="AF1084"/>
  <c r="AF1086"/>
  <c r="AF1088"/>
  <c r="AF1090"/>
  <c r="AF1092"/>
  <c r="AF1094"/>
  <c r="AF1096"/>
  <c r="AF1098"/>
  <c r="AF1100"/>
  <c r="AF1102"/>
  <c r="AF1104"/>
  <c r="AF1106"/>
  <c r="AF1108"/>
  <c r="AF1110"/>
  <c r="AF1112"/>
  <c r="AF1114"/>
  <c r="AF1116"/>
  <c r="AF1118"/>
  <c r="AF1120"/>
  <c r="AF1122"/>
  <c r="AF1124"/>
  <c r="AF1126"/>
  <c r="AF1128"/>
  <c r="AF1130"/>
  <c r="AF1132"/>
  <c r="AF1134"/>
  <c r="AF1136"/>
  <c r="AF1138"/>
  <c r="AF1140"/>
  <c r="AF1142"/>
  <c r="AF1144"/>
  <c r="AF1146"/>
  <c r="AF1148"/>
  <c r="AF1150"/>
  <c r="AF1152"/>
  <c r="AF1154"/>
  <c r="AF1156"/>
  <c r="AF1158"/>
  <c r="AF1160"/>
  <c r="AF1162"/>
  <c r="AF1164"/>
  <c r="AF1166"/>
  <c r="AF1168"/>
  <c r="AF1170"/>
  <c r="AF1172"/>
  <c r="AF1174"/>
  <c r="AF1176"/>
  <c r="AF1178"/>
  <c r="AF1180"/>
  <c r="AF1182"/>
  <c r="AF1184"/>
  <c r="AF1186"/>
  <c r="AF1188"/>
  <c r="AF1190"/>
  <c r="AF1192"/>
  <c r="AF1194"/>
  <c r="AF1196"/>
  <c r="AF1198"/>
  <c r="AF1200"/>
  <c r="AF1202"/>
  <c r="AF1204"/>
  <c r="AF1206"/>
  <c r="AF1208"/>
  <c r="AF1210"/>
  <c r="AF1212"/>
  <c r="AF1214"/>
  <c r="AF1216"/>
  <c r="AF1218"/>
  <c r="AF1220"/>
  <c r="AF1222"/>
  <c r="AF1224"/>
  <c r="AF1226"/>
  <c r="AF1228"/>
  <c r="AF1230"/>
  <c r="AF1232"/>
  <c r="AF1234"/>
  <c r="AF1236"/>
  <c r="AF1238"/>
  <c r="AF1240"/>
  <c r="AF1242"/>
  <c r="AF1244"/>
  <c r="AF1246"/>
  <c r="AF1248"/>
  <c r="AF1250"/>
  <c r="AF1252"/>
  <c r="AF1254"/>
  <c r="AF1256"/>
  <c r="AF1258"/>
  <c r="AF1260"/>
  <c r="AF1262"/>
  <c r="AF1264"/>
  <c r="AF1266"/>
  <c r="AF1268"/>
  <c r="AF1270"/>
  <c r="AF1272"/>
  <c r="AF1274"/>
  <c r="AF1276"/>
  <c r="AF1278"/>
  <c r="AF1280"/>
  <c r="AF1282"/>
  <c r="AF1284"/>
  <c r="AF1286"/>
  <c r="AF1288"/>
  <c r="AF1290"/>
  <c r="AF1292"/>
  <c r="AF1294"/>
  <c r="AF1296"/>
  <c r="AF1298"/>
  <c r="AF1300"/>
  <c r="AF1302"/>
  <c r="AF1304"/>
  <c r="AF1306"/>
  <c r="AF1308"/>
  <c r="AF1310"/>
  <c r="AF1312"/>
  <c r="AF1314"/>
  <c r="AF1316"/>
  <c r="AF1318"/>
  <c r="AF1320"/>
  <c r="AF1322"/>
  <c r="AF1324"/>
  <c r="AF1326"/>
  <c r="AF1328"/>
  <c r="AF1330"/>
  <c r="AF1332"/>
  <c r="AF1334"/>
  <c r="AF1336"/>
  <c r="AF1338"/>
  <c r="AF1340"/>
  <c r="AF1342"/>
  <c r="AF1344"/>
  <c r="AF1346"/>
  <c r="AF1348"/>
  <c r="AF1350"/>
  <c r="AF1352"/>
  <c r="AF1354"/>
  <c r="AF1356"/>
  <c r="AF1358"/>
  <c r="AF1360"/>
  <c r="AF1362"/>
  <c r="AF1364"/>
  <c r="AF1366"/>
  <c r="AF1368"/>
  <c r="AF1370"/>
  <c r="AF1372"/>
  <c r="AF1374"/>
  <c r="AF1376"/>
  <c r="AF1378"/>
  <c r="AF1380"/>
  <c r="AF1382"/>
  <c r="AF1384"/>
  <c r="AF1386"/>
  <c r="AF1388"/>
  <c r="AF1390"/>
  <c r="AF1392"/>
  <c r="AF1394"/>
  <c r="AF1396"/>
  <c r="AF1398"/>
  <c r="AF1400"/>
  <c r="AF1402"/>
  <c r="AF1404"/>
  <c r="AF1406"/>
  <c r="AF1408"/>
  <c r="AF1410"/>
  <c r="AF1412"/>
  <c r="AF1414"/>
  <c r="AF1416"/>
  <c r="AF1418"/>
  <c r="AF1420"/>
  <c r="AF1422"/>
  <c r="AF1424"/>
  <c r="AF1426"/>
  <c r="AF1428"/>
  <c r="AF1430"/>
  <c r="AF1432"/>
  <c r="AF1434"/>
  <c r="AF1436"/>
  <c r="AF1438"/>
  <c r="AF1440"/>
  <c r="AF1442"/>
  <c r="AF1444"/>
  <c r="AF1446"/>
  <c r="AF1448"/>
  <c r="AF1450"/>
  <c r="AF1452"/>
  <c r="AF1454"/>
  <c r="AF1456"/>
  <c r="AF1458"/>
  <c r="AF1460"/>
  <c r="AF1462"/>
  <c r="AF1464"/>
  <c r="AF1466"/>
  <c r="AF1468"/>
  <c r="AF1470"/>
  <c r="AF1472"/>
  <c r="AF1474"/>
  <c r="AF1476"/>
  <c r="AF1478"/>
  <c r="AF1480"/>
  <c r="AF1482"/>
  <c r="AF1484"/>
  <c r="AF1486"/>
  <c r="AF1488"/>
  <c r="AF1490"/>
  <c r="AF1492"/>
  <c r="AF1494"/>
  <c r="AF1496"/>
  <c r="AF1498"/>
  <c r="AF1500"/>
  <c r="AF1502"/>
  <c r="AF924"/>
  <c r="AF928"/>
  <c r="AF932"/>
  <c r="AF936"/>
  <c r="AF939"/>
  <c r="AF941"/>
  <c r="AF943"/>
  <c r="AF945"/>
  <c r="AF947"/>
  <c r="AF949"/>
  <c r="AF951"/>
  <c r="AF953"/>
  <c r="AF955"/>
  <c r="AF957"/>
  <c r="AF959"/>
  <c r="AF961"/>
  <c r="AF963"/>
  <c r="AF965"/>
  <c r="AF967"/>
  <c r="AF969"/>
  <c r="AF971"/>
  <c r="AF973"/>
  <c r="AF975"/>
  <c r="AF977"/>
  <c r="AF979"/>
  <c r="AF981"/>
  <c r="AF983"/>
  <c r="AF985"/>
  <c r="AF987"/>
  <c r="AF989"/>
  <c r="AF991"/>
  <c r="AF993"/>
  <c r="AF995"/>
  <c r="AF997"/>
  <c r="AF999"/>
  <c r="AF1001"/>
  <c r="AF1003"/>
  <c r="AF1005"/>
  <c r="AF1007"/>
  <c r="AF1009"/>
  <c r="AF1011"/>
  <c r="AF1013"/>
  <c r="AF1015"/>
  <c r="AF1017"/>
  <c r="AF1019"/>
  <c r="AF1021"/>
  <c r="AF1023"/>
  <c r="AF1025"/>
  <c r="AF1027"/>
  <c r="AF1029"/>
  <c r="AF1031"/>
  <c r="AF1033"/>
  <c r="AF1035"/>
  <c r="AF1037"/>
  <c r="AF1039"/>
  <c r="AF1041"/>
  <c r="AF1043"/>
  <c r="AF1045"/>
  <c r="AF1047"/>
  <c r="AF1049"/>
  <c r="AF1051"/>
  <c r="AF1053"/>
  <c r="AF1055"/>
  <c r="AF1057"/>
  <c r="AF1059"/>
  <c r="AF1061"/>
  <c r="AF1063"/>
  <c r="AF1065"/>
  <c r="AF1067"/>
  <c r="AF1069"/>
  <c r="AF1071"/>
  <c r="AF1073"/>
  <c r="AF1075"/>
  <c r="AF1077"/>
  <c r="AF1079"/>
  <c r="AF1081"/>
  <c r="AF1083"/>
  <c r="AF1085"/>
  <c r="AF1087"/>
  <c r="AF1089"/>
  <c r="AF1091"/>
  <c r="AF1093"/>
  <c r="AF1095"/>
  <c r="AF1097"/>
  <c r="AF1099"/>
  <c r="AF1101"/>
  <c r="AF1103"/>
  <c r="AF1105"/>
  <c r="AF1107"/>
  <c r="AF1109"/>
  <c r="AF1111"/>
  <c r="AF1113"/>
  <c r="AF1115"/>
  <c r="AF1117"/>
  <c r="AF1119"/>
  <c r="AF1121"/>
  <c r="AF1123"/>
  <c r="AF1125"/>
  <c r="AF1127"/>
  <c r="AF1129"/>
  <c r="AF1131"/>
  <c r="AF1133"/>
  <c r="AF1135"/>
  <c r="AF1137"/>
  <c r="AF1139"/>
  <c r="AF1141"/>
  <c r="AF1143"/>
  <c r="AF1145"/>
  <c r="AF1147"/>
  <c r="AF1149"/>
  <c r="AF1151"/>
  <c r="AF1153"/>
  <c r="AF1155"/>
  <c r="AF1157"/>
  <c r="AF1159"/>
  <c r="AF1161"/>
  <c r="AF1163"/>
  <c r="AF1165"/>
  <c r="AF1167"/>
  <c r="AF1169"/>
  <c r="AF1171"/>
  <c r="AF1173"/>
  <c r="AF1175"/>
  <c r="AF1177"/>
  <c r="AF1179"/>
  <c r="AF1181"/>
  <c r="AF1183"/>
  <c r="AF1185"/>
  <c r="AF1187"/>
  <c r="AF1189"/>
  <c r="AF1191"/>
  <c r="AF1193"/>
  <c r="AF1195"/>
  <c r="AF1197"/>
  <c r="AF1199"/>
  <c r="AF1201"/>
  <c r="AF1203"/>
  <c r="AF1205"/>
  <c r="AF1207"/>
  <c r="AF1209"/>
  <c r="AF1211"/>
  <c r="AF1213"/>
  <c r="AF1215"/>
  <c r="AF1217"/>
  <c r="AF1219"/>
  <c r="AF1221"/>
  <c r="AF1223"/>
  <c r="AF1225"/>
  <c r="AF1227"/>
  <c r="AF1229"/>
  <c r="AF1231"/>
  <c r="AF1233"/>
  <c r="AF1235"/>
  <c r="AF1237"/>
  <c r="AF1239"/>
  <c r="AF1241"/>
  <c r="AF1243"/>
  <c r="AF1245"/>
  <c r="AF1247"/>
  <c r="AF1249"/>
  <c r="AF1251"/>
  <c r="AF1253"/>
  <c r="AF1255"/>
  <c r="AF1257"/>
  <c r="AF1259"/>
  <c r="AF1261"/>
  <c r="AF1263"/>
  <c r="AF1265"/>
  <c r="AF1267"/>
  <c r="AF1269"/>
  <c r="AF1271"/>
  <c r="AF1273"/>
  <c r="AF1275"/>
  <c r="AF1277"/>
  <c r="AF1279"/>
  <c r="AF1281"/>
  <c r="AF1283"/>
  <c r="AF1285"/>
  <c r="AF1287"/>
  <c r="AF1289"/>
  <c r="AF1291"/>
  <c r="AF1293"/>
  <c r="AF1295"/>
  <c r="AF1297"/>
  <c r="AF1299"/>
  <c r="AF1301"/>
  <c r="AF1303"/>
  <c r="AF1305"/>
  <c r="AF1307"/>
  <c r="AF1309"/>
  <c r="AF1311"/>
  <c r="AF1313"/>
  <c r="AF1315"/>
  <c r="AF1317"/>
  <c r="AF1319"/>
  <c r="AF1321"/>
  <c r="AF1323"/>
  <c r="AF1325"/>
  <c r="AF1327"/>
  <c r="AF1329"/>
  <c r="AF1331"/>
  <c r="AF1333"/>
  <c r="AF1335"/>
  <c r="AF1337"/>
  <c r="AF1339"/>
  <c r="AF1341"/>
  <c r="AF1343"/>
  <c r="AF1345"/>
  <c r="AF1347"/>
  <c r="AF1349"/>
  <c r="AF1351"/>
  <c r="AF1353"/>
  <c r="AF1355"/>
  <c r="AF1357"/>
  <c r="AF1359"/>
  <c r="AF1361"/>
  <c r="AF1363"/>
  <c r="AF1365"/>
  <c r="AF1367"/>
  <c r="AF1369"/>
  <c r="AF1371"/>
  <c r="AF1373"/>
  <c r="AF1375"/>
  <c r="AF1377"/>
  <c r="AF1379"/>
  <c r="AF1381"/>
  <c r="AF1383"/>
  <c r="AF1385"/>
  <c r="AF1387"/>
  <c r="AF1389"/>
  <c r="AF1391"/>
  <c r="AF1393"/>
  <c r="AF1395"/>
  <c r="AF1397"/>
  <c r="AF1399"/>
  <c r="AF1401"/>
  <c r="AF1403"/>
  <c r="AF1405"/>
  <c r="AF1407"/>
  <c r="AF1409"/>
  <c r="AF1411"/>
  <c r="AF1413"/>
  <c r="AF1415"/>
  <c r="AF1417"/>
  <c r="AF1419"/>
  <c r="AF1421"/>
  <c r="AF1423"/>
  <c r="AF1425"/>
  <c r="AF1427"/>
  <c r="AF1429"/>
  <c r="AF1431"/>
  <c r="AF1433"/>
  <c r="AF1435"/>
  <c r="AF1437"/>
  <c r="AF1439"/>
  <c r="AF1441"/>
  <c r="AF1443"/>
  <c r="AF1445"/>
  <c r="AF1447"/>
  <c r="AF1449"/>
  <c r="AF1451"/>
  <c r="AF1453"/>
  <c r="AF1455"/>
  <c r="AF1457"/>
  <c r="AF1459"/>
  <c r="AF1461"/>
  <c r="AF1463"/>
  <c r="AF1465"/>
  <c r="AF1467"/>
  <c r="AF1469"/>
  <c r="AF1471"/>
  <c r="AF1473"/>
  <c r="AF1475"/>
  <c r="AF1477"/>
  <c r="AF1479"/>
  <c r="AF1481"/>
  <c r="AF1483"/>
  <c r="AF1485"/>
  <c r="AF1487"/>
  <c r="AF1489"/>
  <c r="AF1491"/>
  <c r="AF1493"/>
  <c r="AF1495"/>
  <c r="AF1497"/>
  <c r="AF1499"/>
  <c r="AF1501"/>
  <c r="AE3"/>
  <c r="AE5"/>
  <c r="AE7"/>
  <c r="AE9"/>
  <c r="AE11"/>
  <c r="AE13"/>
  <c r="AE15"/>
  <c r="AE17"/>
  <c r="AE19"/>
  <c r="AE21"/>
  <c r="AE23"/>
  <c r="AE25"/>
  <c r="AE27"/>
  <c r="AE29"/>
  <c r="AE31"/>
  <c r="AE33"/>
  <c r="AE35"/>
  <c r="AE37"/>
  <c r="AE39"/>
  <c r="AE41"/>
  <c r="AE43"/>
  <c r="AE45"/>
  <c r="AE47"/>
  <c r="AE49"/>
  <c r="AE51"/>
  <c r="AE53"/>
  <c r="AE55"/>
  <c r="AE57"/>
  <c r="AE59"/>
  <c r="AE61"/>
  <c r="AE63"/>
  <c r="AE65"/>
  <c r="AE67"/>
  <c r="AE69"/>
  <c r="AE71"/>
  <c r="AE73"/>
  <c r="AE75"/>
  <c r="AE77"/>
  <c r="AE79"/>
  <c r="AE81"/>
  <c r="AE83"/>
  <c r="AE85"/>
  <c r="AE87"/>
  <c r="AE89"/>
  <c r="AE91"/>
  <c r="AE93"/>
  <c r="AE95"/>
  <c r="AE97"/>
  <c r="AE99"/>
  <c r="AE101"/>
  <c r="AE103"/>
  <c r="AE105"/>
  <c r="AE107"/>
  <c r="AE109"/>
  <c r="AE111"/>
  <c r="AE113"/>
  <c r="AE115"/>
  <c r="AE117"/>
  <c r="AE119"/>
  <c r="AE121"/>
  <c r="AE123"/>
  <c r="AE125"/>
  <c r="AE127"/>
  <c r="AE129"/>
  <c r="AE131"/>
  <c r="AE133"/>
  <c r="AE135"/>
  <c r="AE137"/>
  <c r="AE139"/>
  <c r="AE141"/>
  <c r="AE143"/>
  <c r="AE145"/>
  <c r="AE147"/>
  <c r="AE149"/>
  <c r="AE151"/>
  <c r="AE153"/>
  <c r="AE155"/>
  <c r="AE157"/>
  <c r="AE159"/>
  <c r="AE161"/>
  <c r="AE163"/>
  <c r="AE165"/>
  <c r="AE167"/>
  <c r="AE169"/>
  <c r="AE171"/>
  <c r="AE173"/>
  <c r="AE175"/>
  <c r="AE177"/>
  <c r="AE179"/>
  <c r="AE181"/>
  <c r="AE183"/>
  <c r="AE185"/>
  <c r="AE187"/>
  <c r="AE189"/>
  <c r="AE191"/>
  <c r="AE193"/>
  <c r="AE195"/>
  <c r="AE197"/>
  <c r="AE199"/>
  <c r="AE201"/>
  <c r="AE203"/>
  <c r="AE205"/>
  <c r="AE207"/>
  <c r="AE209"/>
  <c r="AE211"/>
  <c r="AE213"/>
  <c r="AE215"/>
  <c r="AE217"/>
  <c r="AE219"/>
  <c r="AE221"/>
  <c r="AE223"/>
  <c r="AE225"/>
  <c r="AE227"/>
  <c r="AE229"/>
  <c r="AE231"/>
  <c r="AE233"/>
  <c r="AE235"/>
  <c r="AE237"/>
  <c r="AE239"/>
  <c r="AE241"/>
  <c r="AE243"/>
  <c r="AE245"/>
  <c r="AE247"/>
  <c r="AE249"/>
  <c r="AE251"/>
  <c r="AE253"/>
  <c r="AE255"/>
  <c r="AE257"/>
  <c r="AE259"/>
  <c r="AE261"/>
  <c r="AE263"/>
  <c r="AE265"/>
  <c r="AE267"/>
  <c r="AE269"/>
  <c r="AE271"/>
  <c r="AE273"/>
  <c r="AE275"/>
  <c r="AE277"/>
  <c r="AE279"/>
  <c r="AE281"/>
  <c r="AE283"/>
  <c r="AE285"/>
  <c r="AE287"/>
  <c r="AE289"/>
  <c r="AE291"/>
  <c r="AE293"/>
  <c r="AE295"/>
  <c r="AE297"/>
  <c r="AE299"/>
  <c r="AE301"/>
  <c r="AE303"/>
  <c r="AE305"/>
  <c r="AE307"/>
  <c r="AE309"/>
  <c r="AE311"/>
  <c r="AE313"/>
  <c r="AE315"/>
  <c r="AE317"/>
  <c r="AE319"/>
  <c r="AE321"/>
  <c r="AE323"/>
  <c r="AE325"/>
  <c r="AE327"/>
  <c r="AE329"/>
  <c r="AE331"/>
  <c r="AE333"/>
  <c r="AE335"/>
  <c r="AE337"/>
  <c r="AE339"/>
  <c r="AE341"/>
  <c r="AE343"/>
  <c r="AE345"/>
  <c r="AE347"/>
  <c r="AE349"/>
  <c r="AE351"/>
  <c r="AE353"/>
  <c r="AE355"/>
  <c r="AE357"/>
  <c r="AE359"/>
  <c r="AE361"/>
  <c r="AE363"/>
  <c r="AE365"/>
  <c r="AE367"/>
  <c r="AE369"/>
  <c r="AE371"/>
  <c r="AE373"/>
  <c r="AE375"/>
  <c r="AE377"/>
  <c r="AE379"/>
  <c r="AE381"/>
  <c r="AE383"/>
  <c r="AE385"/>
  <c r="AE387"/>
  <c r="AE389"/>
  <c r="AE391"/>
  <c r="AE393"/>
  <c r="AE395"/>
  <c r="AE397"/>
  <c r="AE399"/>
  <c r="AE401"/>
  <c r="AE403"/>
  <c r="AE405"/>
  <c r="AE407"/>
  <c r="AE409"/>
  <c r="AE411"/>
  <c r="AE413"/>
  <c r="AE415"/>
  <c r="AE417"/>
  <c r="AE419"/>
  <c r="AE421"/>
  <c r="AE423"/>
  <c r="AE425"/>
  <c r="AE427"/>
  <c r="AE429"/>
  <c r="AE431"/>
  <c r="AE433"/>
  <c r="AE435"/>
  <c r="AE437"/>
  <c r="AE439"/>
  <c r="AE441"/>
  <c r="AE443"/>
  <c r="AE445"/>
  <c r="AE447"/>
  <c r="AE449"/>
  <c r="AE451"/>
  <c r="AE453"/>
  <c r="AE455"/>
  <c r="AE457"/>
  <c r="AE459"/>
  <c r="AE461"/>
  <c r="AE463"/>
  <c r="AE465"/>
  <c r="AE467"/>
  <c r="AE469"/>
  <c r="AE471"/>
  <c r="AE473"/>
  <c r="AE475"/>
  <c r="AE477"/>
  <c r="AE479"/>
  <c r="AE481"/>
  <c r="AE483"/>
  <c r="AE485"/>
  <c r="AE487"/>
  <c r="AE489"/>
  <c r="AE491"/>
  <c r="AE493"/>
  <c r="AE495"/>
  <c r="AE497"/>
  <c r="AE499"/>
  <c r="AE501"/>
  <c r="AE503"/>
  <c r="AE505"/>
  <c r="AE507"/>
  <c r="AE509"/>
  <c r="AE511"/>
  <c r="AE513"/>
  <c r="AE4"/>
  <c r="AE6"/>
  <c r="AE8"/>
  <c r="AE10"/>
  <c r="AE12"/>
  <c r="AE14"/>
  <c r="AE16"/>
  <c r="AE18"/>
  <c r="AE20"/>
  <c r="AE22"/>
  <c r="AE24"/>
  <c r="AE26"/>
  <c r="AE28"/>
  <c r="AE30"/>
  <c r="AE32"/>
  <c r="AE34"/>
  <c r="AE36"/>
  <c r="AE38"/>
  <c r="AE40"/>
  <c r="AE42"/>
  <c r="AE44"/>
  <c r="AE46"/>
  <c r="AE48"/>
  <c r="AE50"/>
  <c r="AE52"/>
  <c r="AE54"/>
  <c r="AE56"/>
  <c r="AE58"/>
  <c r="AE60"/>
  <c r="AE62"/>
  <c r="AE64"/>
  <c r="AE66"/>
  <c r="AE68"/>
  <c r="AE70"/>
  <c r="AE72"/>
  <c r="AE74"/>
  <c r="AE76"/>
  <c r="AE78"/>
  <c r="AE80"/>
  <c r="AE82"/>
  <c r="AE84"/>
  <c r="AE86"/>
  <c r="AE88"/>
  <c r="AE90"/>
  <c r="AE92"/>
  <c r="AE94"/>
  <c r="AE96"/>
  <c r="AE98"/>
  <c r="AE100"/>
  <c r="AE102"/>
  <c r="AE104"/>
  <c r="AE106"/>
  <c r="AE108"/>
  <c r="AE110"/>
  <c r="AE112"/>
  <c r="AE114"/>
  <c r="AE116"/>
  <c r="AE118"/>
  <c r="AE120"/>
  <c r="AE122"/>
  <c r="AE124"/>
  <c r="AE126"/>
  <c r="AE128"/>
  <c r="AE130"/>
  <c r="AE132"/>
  <c r="AE134"/>
  <c r="AE136"/>
  <c r="AE138"/>
  <c r="AE140"/>
  <c r="AE142"/>
  <c r="AE144"/>
  <c r="AE146"/>
  <c r="AE148"/>
  <c r="AE150"/>
  <c r="AE152"/>
  <c r="AE154"/>
  <c r="AE156"/>
  <c r="AE158"/>
  <c r="AE160"/>
  <c r="AE162"/>
  <c r="AE164"/>
  <c r="AE166"/>
  <c r="AE168"/>
  <c r="AE170"/>
  <c r="AE172"/>
  <c r="AE174"/>
  <c r="AE176"/>
  <c r="AE178"/>
  <c r="AE180"/>
  <c r="AE182"/>
  <c r="AE184"/>
  <c r="AE186"/>
  <c r="AE188"/>
  <c r="AE190"/>
  <c r="AE192"/>
  <c r="AE194"/>
  <c r="AE196"/>
  <c r="AE198"/>
  <c r="AE200"/>
  <c r="AE202"/>
  <c r="AE204"/>
  <c r="AE206"/>
  <c r="AE208"/>
  <c r="AE210"/>
  <c r="AE212"/>
  <c r="AE214"/>
  <c r="AE216"/>
  <c r="AE218"/>
  <c r="AE220"/>
  <c r="AE222"/>
  <c r="AE224"/>
  <c r="AE226"/>
  <c r="AE228"/>
  <c r="AE230"/>
  <c r="AE232"/>
  <c r="AE234"/>
  <c r="AE236"/>
  <c r="AE238"/>
  <c r="AE240"/>
  <c r="AE242"/>
  <c r="AE244"/>
  <c r="AE246"/>
  <c r="AE248"/>
  <c r="AE250"/>
  <c r="AE252"/>
  <c r="AE254"/>
  <c r="AE256"/>
  <c r="AE258"/>
  <c r="AE260"/>
  <c r="AE262"/>
  <c r="AE264"/>
  <c r="AE266"/>
  <c r="AE268"/>
  <c r="AE270"/>
  <c r="AE272"/>
  <c r="AE274"/>
  <c r="AE276"/>
  <c r="AE278"/>
  <c r="AE280"/>
  <c r="AE282"/>
  <c r="AE284"/>
  <c r="AE286"/>
  <c r="AE288"/>
  <c r="AE290"/>
  <c r="AE292"/>
  <c r="AE294"/>
  <c r="AE296"/>
  <c r="AE298"/>
  <c r="AE300"/>
  <c r="AE302"/>
  <c r="AE304"/>
  <c r="AE306"/>
  <c r="AE308"/>
  <c r="AE310"/>
  <c r="AE312"/>
  <c r="AE314"/>
  <c r="AE316"/>
  <c r="AE318"/>
  <c r="AE320"/>
  <c r="AE322"/>
  <c r="AE324"/>
  <c r="AE326"/>
  <c r="AE328"/>
  <c r="AE330"/>
  <c r="AE332"/>
  <c r="AE334"/>
  <c r="AE336"/>
  <c r="AE338"/>
  <c r="AE340"/>
  <c r="AE342"/>
  <c r="AE344"/>
  <c r="AE346"/>
  <c r="AE348"/>
  <c r="AE350"/>
  <c r="AE352"/>
  <c r="AE354"/>
  <c r="AE356"/>
  <c r="AE358"/>
  <c r="AE360"/>
  <c r="AE362"/>
  <c r="AE364"/>
  <c r="AE366"/>
  <c r="AE368"/>
  <c r="AE370"/>
  <c r="AE372"/>
  <c r="AE374"/>
  <c r="AE376"/>
  <c r="AE378"/>
  <c r="AE382"/>
  <c r="AE386"/>
  <c r="AE390"/>
  <c r="AE394"/>
  <c r="AE398"/>
  <c r="AE402"/>
  <c r="AE406"/>
  <c r="AE410"/>
  <c r="AE414"/>
  <c r="AE418"/>
  <c r="AE422"/>
  <c r="AE426"/>
  <c r="AE430"/>
  <c r="AE434"/>
  <c r="AE438"/>
  <c r="AE442"/>
  <c r="AE446"/>
  <c r="AE450"/>
  <c r="AE454"/>
  <c r="AE458"/>
  <c r="AE462"/>
  <c r="AE466"/>
  <c r="AE470"/>
  <c r="AE474"/>
  <c r="AE478"/>
  <c r="AE482"/>
  <c r="AE486"/>
  <c r="AE490"/>
  <c r="AE494"/>
  <c r="AE498"/>
  <c r="AE502"/>
  <c r="AE506"/>
  <c r="AE510"/>
  <c r="AE514"/>
  <c r="AE516"/>
  <c r="AE518"/>
  <c r="AE520"/>
  <c r="AE522"/>
  <c r="AE524"/>
  <c r="AE526"/>
  <c r="AE528"/>
  <c r="AE530"/>
  <c r="AE532"/>
  <c r="AE534"/>
  <c r="AE536"/>
  <c r="AE538"/>
  <c r="AE540"/>
  <c r="AE542"/>
  <c r="AE544"/>
  <c r="AE546"/>
  <c r="AE548"/>
  <c r="AE550"/>
  <c r="AE552"/>
  <c r="AE554"/>
  <c r="AE556"/>
  <c r="AE558"/>
  <c r="AE560"/>
  <c r="AE562"/>
  <c r="AE564"/>
  <c r="AE566"/>
  <c r="AE568"/>
  <c r="AE570"/>
  <c r="AE572"/>
  <c r="AE574"/>
  <c r="AE576"/>
  <c r="AE578"/>
  <c r="AE580"/>
  <c r="AE582"/>
  <c r="AE584"/>
  <c r="AE586"/>
  <c r="AE588"/>
  <c r="AE590"/>
  <c r="AE592"/>
  <c r="AE594"/>
  <c r="AE596"/>
  <c r="AE598"/>
  <c r="AE600"/>
  <c r="AE602"/>
  <c r="AE604"/>
  <c r="AE606"/>
  <c r="AE608"/>
  <c r="AE610"/>
  <c r="AE612"/>
  <c r="AE614"/>
  <c r="AE616"/>
  <c r="AE618"/>
  <c r="AE620"/>
  <c r="AE622"/>
  <c r="AE624"/>
  <c r="AE626"/>
  <c r="AE628"/>
  <c r="AE630"/>
  <c r="AE632"/>
  <c r="AE634"/>
  <c r="AE636"/>
  <c r="AE638"/>
  <c r="AE640"/>
  <c r="AE642"/>
  <c r="AE644"/>
  <c r="AE646"/>
  <c r="AE648"/>
  <c r="AE650"/>
  <c r="AE652"/>
  <c r="AE654"/>
  <c r="AE656"/>
  <c r="AE658"/>
  <c r="AE660"/>
  <c r="AE662"/>
  <c r="AE664"/>
  <c r="AE666"/>
  <c r="AE668"/>
  <c r="AE670"/>
  <c r="AE672"/>
  <c r="AE674"/>
  <c r="AE676"/>
  <c r="AE678"/>
  <c r="AE680"/>
  <c r="AE682"/>
  <c r="AE684"/>
  <c r="AE686"/>
  <c r="AE688"/>
  <c r="AE690"/>
  <c r="AE692"/>
  <c r="AE694"/>
  <c r="AE696"/>
  <c r="AE698"/>
  <c r="AE700"/>
  <c r="AE702"/>
  <c r="AE704"/>
  <c r="AE706"/>
  <c r="AE708"/>
  <c r="AE710"/>
  <c r="AE712"/>
  <c r="AE714"/>
  <c r="AE716"/>
  <c r="AE718"/>
  <c r="AE720"/>
  <c r="AE722"/>
  <c r="AE724"/>
  <c r="AE726"/>
  <c r="AE728"/>
  <c r="AE730"/>
  <c r="AE732"/>
  <c r="AE734"/>
  <c r="AE736"/>
  <c r="AE738"/>
  <c r="AE740"/>
  <c r="AE742"/>
  <c r="AE744"/>
  <c r="AE746"/>
  <c r="AE748"/>
  <c r="AE750"/>
  <c r="AE752"/>
  <c r="AE754"/>
  <c r="AE756"/>
  <c r="AE758"/>
  <c r="AE760"/>
  <c r="AE762"/>
  <c r="AE764"/>
  <c r="AE766"/>
  <c r="AE768"/>
  <c r="AE770"/>
  <c r="AE772"/>
  <c r="AE774"/>
  <c r="AE776"/>
  <c r="AE778"/>
  <c r="AE780"/>
  <c r="AE782"/>
  <c r="AE784"/>
  <c r="AE786"/>
  <c r="AE788"/>
  <c r="AE790"/>
  <c r="AE792"/>
  <c r="AE794"/>
  <c r="AE796"/>
  <c r="AE798"/>
  <c r="AE800"/>
  <c r="AE802"/>
  <c r="AE804"/>
  <c r="AE806"/>
  <c r="AE808"/>
  <c r="AE810"/>
  <c r="AE812"/>
  <c r="AE814"/>
  <c r="AE816"/>
  <c r="AE818"/>
  <c r="AE820"/>
  <c r="AE822"/>
  <c r="AE824"/>
  <c r="AE826"/>
  <c r="AE828"/>
  <c r="AE830"/>
  <c r="AE832"/>
  <c r="AE834"/>
  <c r="AE836"/>
  <c r="AE838"/>
  <c r="AE840"/>
  <c r="AE842"/>
  <c r="AE844"/>
  <c r="AE846"/>
  <c r="AE848"/>
  <c r="AE850"/>
  <c r="AE852"/>
  <c r="AE854"/>
  <c r="AE856"/>
  <c r="AE858"/>
  <c r="AE860"/>
  <c r="AE862"/>
  <c r="AE864"/>
  <c r="AE866"/>
  <c r="AE868"/>
  <c r="AE870"/>
  <c r="AE872"/>
  <c r="AE874"/>
  <c r="AE876"/>
  <c r="AE878"/>
  <c r="AE880"/>
  <c r="AE882"/>
  <c r="AE884"/>
  <c r="AE886"/>
  <c r="AE888"/>
  <c r="AE890"/>
  <c r="AE892"/>
  <c r="AE894"/>
  <c r="AE896"/>
  <c r="AE898"/>
  <c r="AE900"/>
  <c r="AE902"/>
  <c r="AE904"/>
  <c r="AE906"/>
  <c r="AE908"/>
  <c r="AE910"/>
  <c r="AE912"/>
  <c r="AE914"/>
  <c r="AE916"/>
  <c r="AE918"/>
  <c r="AE920"/>
  <c r="AE922"/>
  <c r="AE924"/>
  <c r="AE926"/>
  <c r="AE928"/>
  <c r="AE380"/>
  <c r="AE384"/>
  <c r="AE388"/>
  <c r="AE392"/>
  <c r="AE396"/>
  <c r="AE400"/>
  <c r="AE404"/>
  <c r="AE408"/>
  <c r="AE412"/>
  <c r="AE416"/>
  <c r="AE420"/>
  <c r="AE424"/>
  <c r="AE428"/>
  <c r="AE432"/>
  <c r="AE436"/>
  <c r="AE440"/>
  <c r="AE444"/>
  <c r="AE448"/>
  <c r="AE452"/>
  <c r="AE456"/>
  <c r="AE460"/>
  <c r="AE464"/>
  <c r="AE468"/>
  <c r="AE472"/>
  <c r="AE476"/>
  <c r="AE480"/>
  <c r="AE484"/>
  <c r="AE488"/>
  <c r="AE492"/>
  <c r="AE496"/>
  <c r="AE500"/>
  <c r="AE504"/>
  <c r="AE508"/>
  <c r="AE512"/>
  <c r="AE515"/>
  <c r="AE517"/>
  <c r="AE519"/>
  <c r="AE521"/>
  <c r="AE523"/>
  <c r="AE525"/>
  <c r="AE527"/>
  <c r="AE529"/>
  <c r="AE531"/>
  <c r="AE533"/>
  <c r="AE535"/>
  <c r="AE537"/>
  <c r="AE539"/>
  <c r="AE541"/>
  <c r="AE543"/>
  <c r="AE545"/>
  <c r="AE547"/>
  <c r="AE549"/>
  <c r="AE551"/>
  <c r="AE553"/>
  <c r="AE555"/>
  <c r="AE557"/>
  <c r="AE559"/>
  <c r="AE561"/>
  <c r="AE563"/>
  <c r="AE565"/>
  <c r="AE567"/>
  <c r="AE569"/>
  <c r="AE571"/>
  <c r="AE573"/>
  <c r="AE575"/>
  <c r="AE577"/>
  <c r="AE579"/>
  <c r="AE581"/>
  <c r="AE583"/>
  <c r="AE585"/>
  <c r="AE587"/>
  <c r="AE589"/>
  <c r="AE591"/>
  <c r="AE593"/>
  <c r="AE595"/>
  <c r="AE597"/>
  <c r="AE599"/>
  <c r="AE601"/>
  <c r="AE603"/>
  <c r="AE605"/>
  <c r="AE607"/>
  <c r="AE609"/>
  <c r="AE611"/>
  <c r="AE613"/>
  <c r="AE615"/>
  <c r="AE617"/>
  <c r="AE619"/>
  <c r="AE621"/>
  <c r="AE623"/>
  <c r="AE625"/>
  <c r="AE627"/>
  <c r="AE629"/>
  <c r="AE631"/>
  <c r="AE633"/>
  <c r="AE635"/>
  <c r="AE637"/>
  <c r="AE639"/>
  <c r="AE641"/>
  <c r="AE643"/>
  <c r="AE645"/>
  <c r="AE647"/>
  <c r="AE649"/>
  <c r="AE651"/>
  <c r="AE653"/>
  <c r="AE655"/>
  <c r="AE657"/>
  <c r="AE659"/>
  <c r="AE661"/>
  <c r="AE663"/>
  <c r="AE665"/>
  <c r="AE667"/>
  <c r="AE669"/>
  <c r="AE671"/>
  <c r="AE673"/>
  <c r="AE675"/>
  <c r="AE677"/>
  <c r="AE679"/>
  <c r="AE681"/>
  <c r="AE683"/>
  <c r="AE685"/>
  <c r="AE687"/>
  <c r="AE689"/>
  <c r="AE691"/>
  <c r="AE693"/>
  <c r="AE695"/>
  <c r="AE697"/>
  <c r="AE699"/>
  <c r="AE701"/>
  <c r="AE703"/>
  <c r="AE705"/>
  <c r="AE707"/>
  <c r="AE709"/>
  <c r="AE711"/>
  <c r="AE713"/>
  <c r="AE715"/>
  <c r="AE717"/>
  <c r="AE719"/>
  <c r="AE721"/>
  <c r="AE723"/>
  <c r="AE725"/>
  <c r="AE727"/>
  <c r="AE729"/>
  <c r="AE731"/>
  <c r="AE733"/>
  <c r="AE735"/>
  <c r="AE737"/>
  <c r="AE739"/>
  <c r="AE741"/>
  <c r="AE743"/>
  <c r="AE745"/>
  <c r="AE747"/>
  <c r="AE749"/>
  <c r="AE751"/>
  <c r="AE753"/>
  <c r="AE755"/>
  <c r="AE757"/>
  <c r="AE759"/>
  <c r="AE761"/>
  <c r="AE763"/>
  <c r="AE765"/>
  <c r="AE767"/>
  <c r="AE769"/>
  <c r="AE771"/>
  <c r="AE773"/>
  <c r="AE775"/>
  <c r="AE777"/>
  <c r="AE779"/>
  <c r="AE781"/>
  <c r="AE783"/>
  <c r="AE785"/>
  <c r="AE787"/>
  <c r="AE789"/>
  <c r="AE791"/>
  <c r="AE793"/>
  <c r="AE795"/>
  <c r="AE797"/>
  <c r="AE799"/>
  <c r="AE801"/>
  <c r="AE803"/>
  <c r="AE805"/>
  <c r="AE807"/>
  <c r="AE809"/>
  <c r="AE811"/>
  <c r="AE813"/>
  <c r="AE815"/>
  <c r="AE817"/>
  <c r="AE819"/>
  <c r="AE821"/>
  <c r="AE823"/>
  <c r="AE825"/>
  <c r="AE827"/>
  <c r="AE829"/>
  <c r="AE831"/>
  <c r="AE833"/>
  <c r="AE835"/>
  <c r="AE837"/>
  <c r="AE839"/>
  <c r="AE841"/>
  <c r="AE843"/>
  <c r="AE845"/>
  <c r="AE847"/>
  <c r="AE849"/>
  <c r="AE851"/>
  <c r="AE853"/>
  <c r="AE855"/>
  <c r="AE857"/>
  <c r="AE859"/>
  <c r="AE861"/>
  <c r="AE863"/>
  <c r="AE865"/>
  <c r="AE867"/>
  <c r="AE869"/>
  <c r="AE871"/>
  <c r="AE873"/>
  <c r="AE875"/>
  <c r="AE877"/>
  <c r="AE879"/>
  <c r="AE881"/>
  <c r="AE883"/>
  <c r="AE885"/>
  <c r="AE887"/>
  <c r="AE889"/>
  <c r="AE891"/>
  <c r="AE893"/>
  <c r="AE895"/>
  <c r="AE897"/>
  <c r="AE899"/>
  <c r="AE901"/>
  <c r="AE903"/>
  <c r="AE905"/>
  <c r="AE907"/>
  <c r="AE909"/>
  <c r="AE911"/>
  <c r="AE913"/>
  <c r="AE915"/>
  <c r="AE917"/>
  <c r="AE919"/>
  <c r="AE921"/>
  <c r="AE923"/>
  <c r="AE925"/>
  <c r="AE927"/>
  <c r="AE929"/>
  <c r="AE931"/>
  <c r="AE933"/>
  <c r="AE935"/>
  <c r="AE937"/>
  <c r="AE939"/>
  <c r="AE941"/>
  <c r="AE943"/>
  <c r="AE945"/>
  <c r="AE947"/>
  <c r="AE949"/>
  <c r="AE951"/>
  <c r="AE953"/>
  <c r="AE955"/>
  <c r="AE957"/>
  <c r="AE932"/>
  <c r="AE936"/>
  <c r="AE940"/>
  <c r="AE944"/>
  <c r="AE948"/>
  <c r="AE952"/>
  <c r="AE956"/>
  <c r="AE959"/>
  <c r="AE961"/>
  <c r="AE963"/>
  <c r="AE965"/>
  <c r="AE967"/>
  <c r="AE969"/>
  <c r="AE971"/>
  <c r="AE973"/>
  <c r="AE975"/>
  <c r="AE977"/>
  <c r="AE979"/>
  <c r="AE981"/>
  <c r="AE983"/>
  <c r="AE985"/>
  <c r="AE987"/>
  <c r="AE989"/>
  <c r="AE991"/>
  <c r="AE993"/>
  <c r="AE995"/>
  <c r="AE997"/>
  <c r="AE999"/>
  <c r="AE1001"/>
  <c r="AE1003"/>
  <c r="AE1005"/>
  <c r="AE1007"/>
  <c r="AE1009"/>
  <c r="AE1011"/>
  <c r="AE1013"/>
  <c r="AE1015"/>
  <c r="AE1017"/>
  <c r="AE1019"/>
  <c r="AE1021"/>
  <c r="AE1023"/>
  <c r="AE1025"/>
  <c r="AE1027"/>
  <c r="AE1029"/>
  <c r="AE1031"/>
  <c r="AE1033"/>
  <c r="AE1035"/>
  <c r="AE1037"/>
  <c r="AE1039"/>
  <c r="AE1041"/>
  <c r="AE1043"/>
  <c r="AE1045"/>
  <c r="AE1047"/>
  <c r="AE1049"/>
  <c r="AE1051"/>
  <c r="AE1053"/>
  <c r="AE1055"/>
  <c r="AE1057"/>
  <c r="AE1059"/>
  <c r="AE1061"/>
  <c r="AE1063"/>
  <c r="AE1065"/>
  <c r="AE1067"/>
  <c r="AE1069"/>
  <c r="AE1071"/>
  <c r="AE1073"/>
  <c r="AE1075"/>
  <c r="AE1077"/>
  <c r="AE1079"/>
  <c r="AE1081"/>
  <c r="AE1083"/>
  <c r="AE1085"/>
  <c r="AE1087"/>
  <c r="AE1089"/>
  <c r="AE1091"/>
  <c r="AE1093"/>
  <c r="AE1095"/>
  <c r="AE1097"/>
  <c r="AE1099"/>
  <c r="AE1101"/>
  <c r="AE1103"/>
  <c r="AE1105"/>
  <c r="AE1107"/>
  <c r="AE1109"/>
  <c r="AE1111"/>
  <c r="AE1113"/>
  <c r="AE1115"/>
  <c r="AE1117"/>
  <c r="AE1119"/>
  <c r="AE1121"/>
  <c r="AE1123"/>
  <c r="AE1125"/>
  <c r="AE1127"/>
  <c r="AE1129"/>
  <c r="AE1131"/>
  <c r="AE1133"/>
  <c r="AE1135"/>
  <c r="AE1137"/>
  <c r="AE1139"/>
  <c r="AE1141"/>
  <c r="AE1143"/>
  <c r="AE1145"/>
  <c r="AE1147"/>
  <c r="AE1149"/>
  <c r="AE1151"/>
  <c r="AE1153"/>
  <c r="AE1155"/>
  <c r="AE1157"/>
  <c r="AE1159"/>
  <c r="AE1161"/>
  <c r="AE1163"/>
  <c r="AE1165"/>
  <c r="AE1167"/>
  <c r="AE1169"/>
  <c r="AE1171"/>
  <c r="AE1173"/>
  <c r="AE1175"/>
  <c r="AE1177"/>
  <c r="AE1179"/>
  <c r="AE1181"/>
  <c r="AE1183"/>
  <c r="AE1185"/>
  <c r="AE1187"/>
  <c r="AE1189"/>
  <c r="AE1191"/>
  <c r="AE1193"/>
  <c r="AE1195"/>
  <c r="AE1197"/>
  <c r="AE1199"/>
  <c r="AE1201"/>
  <c r="AE1203"/>
  <c r="AE1205"/>
  <c r="AE1207"/>
  <c r="AE1209"/>
  <c r="AE1211"/>
  <c r="AE1213"/>
  <c r="AE1215"/>
  <c r="AE1217"/>
  <c r="AE1219"/>
  <c r="AE1221"/>
  <c r="AE1223"/>
  <c r="AE1225"/>
  <c r="AE1227"/>
  <c r="AE1229"/>
  <c r="AE1231"/>
  <c r="AE1233"/>
  <c r="AE1235"/>
  <c r="AE1237"/>
  <c r="AE1239"/>
  <c r="AE1241"/>
  <c r="AE1243"/>
  <c r="AE1245"/>
  <c r="AE1247"/>
  <c r="AE1249"/>
  <c r="AE1251"/>
  <c r="AE1253"/>
  <c r="AE1255"/>
  <c r="AE1257"/>
  <c r="AE1259"/>
  <c r="AE1261"/>
  <c r="AE1263"/>
  <c r="AE1265"/>
  <c r="AE1267"/>
  <c r="AE1269"/>
  <c r="AE1271"/>
  <c r="AE1273"/>
  <c r="AE1275"/>
  <c r="AE1277"/>
  <c r="AE1279"/>
  <c r="AE1281"/>
  <c r="AE1283"/>
  <c r="AE1285"/>
  <c r="AE1287"/>
  <c r="AE1289"/>
  <c r="AE1291"/>
  <c r="AE1293"/>
  <c r="AE1295"/>
  <c r="AE1297"/>
  <c r="AE1299"/>
  <c r="AE1301"/>
  <c r="AE1303"/>
  <c r="AE1305"/>
  <c r="AE1307"/>
  <c r="AE1309"/>
  <c r="AE1311"/>
  <c r="AE1313"/>
  <c r="AE1315"/>
  <c r="AE1317"/>
  <c r="AE1319"/>
  <c r="AE1321"/>
  <c r="AE1323"/>
  <c r="AE1325"/>
  <c r="AE1327"/>
  <c r="AE1329"/>
  <c r="AE1331"/>
  <c r="AE1333"/>
  <c r="AE1335"/>
  <c r="AE1337"/>
  <c r="AE1339"/>
  <c r="AE1341"/>
  <c r="AE1343"/>
  <c r="AE1345"/>
  <c r="AE1347"/>
  <c r="AE1349"/>
  <c r="AE1351"/>
  <c r="AE1353"/>
  <c r="AE1355"/>
  <c r="AE1357"/>
  <c r="AE1359"/>
  <c r="AE1361"/>
  <c r="AE1363"/>
  <c r="AE1365"/>
  <c r="AE1367"/>
  <c r="AE1369"/>
  <c r="AE1371"/>
  <c r="AE1373"/>
  <c r="AE1375"/>
  <c r="AE1377"/>
  <c r="AE1379"/>
  <c r="AE1381"/>
  <c r="AE1383"/>
  <c r="AE1385"/>
  <c r="AE1387"/>
  <c r="AE1389"/>
  <c r="AE1391"/>
  <c r="AE1393"/>
  <c r="AE1395"/>
  <c r="AE1397"/>
  <c r="AE1399"/>
  <c r="AE1401"/>
  <c r="AE1403"/>
  <c r="AE1405"/>
  <c r="AE1407"/>
  <c r="AE1409"/>
  <c r="AE1411"/>
  <c r="AE1413"/>
  <c r="AE1415"/>
  <c r="AE1417"/>
  <c r="AE1419"/>
  <c r="AE1421"/>
  <c r="AE1423"/>
  <c r="AE1425"/>
  <c r="AE1427"/>
  <c r="AE1429"/>
  <c r="AE1431"/>
  <c r="AE1433"/>
  <c r="AE1435"/>
  <c r="AE1437"/>
  <c r="AE1439"/>
  <c r="AE1441"/>
  <c r="AE1443"/>
  <c r="AE1445"/>
  <c r="AE1447"/>
  <c r="AE1449"/>
  <c r="AE1451"/>
  <c r="AE1453"/>
  <c r="AE1455"/>
  <c r="AE1457"/>
  <c r="AE1459"/>
  <c r="AE1461"/>
  <c r="AE1463"/>
  <c r="AE1465"/>
  <c r="AE1467"/>
  <c r="AE1469"/>
  <c r="AE1471"/>
  <c r="AE1473"/>
  <c r="AE1475"/>
  <c r="AE1477"/>
  <c r="AE1479"/>
  <c r="AE1481"/>
  <c r="AE1483"/>
  <c r="AE1485"/>
  <c r="AE1487"/>
  <c r="AE1489"/>
  <c r="AE1491"/>
  <c r="AE1493"/>
  <c r="AE1495"/>
  <c r="AE1497"/>
  <c r="AE1499"/>
  <c r="AE1501"/>
  <c r="AE930"/>
  <c r="AE934"/>
  <c r="AE938"/>
  <c r="AE942"/>
  <c r="AE946"/>
  <c r="AE950"/>
  <c r="AE954"/>
  <c r="AE958"/>
  <c r="AE960"/>
  <c r="AE962"/>
  <c r="AE964"/>
  <c r="AE966"/>
  <c r="AE968"/>
  <c r="AE970"/>
  <c r="AE972"/>
  <c r="AE974"/>
  <c r="AE976"/>
  <c r="AE978"/>
  <c r="AE980"/>
  <c r="AE982"/>
  <c r="AE984"/>
  <c r="AE986"/>
  <c r="AE988"/>
  <c r="AE990"/>
  <c r="AE992"/>
  <c r="AE994"/>
  <c r="AE996"/>
  <c r="AE998"/>
  <c r="AE1000"/>
  <c r="AE1002"/>
  <c r="AE1004"/>
  <c r="AE1006"/>
  <c r="AE1008"/>
  <c r="AE1010"/>
  <c r="AE1012"/>
  <c r="AE1014"/>
  <c r="AE1016"/>
  <c r="AE1018"/>
  <c r="AE1020"/>
  <c r="AE1022"/>
  <c r="AE1024"/>
  <c r="AE1026"/>
  <c r="AE1028"/>
  <c r="AE1030"/>
  <c r="AE1032"/>
  <c r="AE1034"/>
  <c r="AE1036"/>
  <c r="AE1038"/>
  <c r="AE1040"/>
  <c r="AE1042"/>
  <c r="AE1044"/>
  <c r="AE1046"/>
  <c r="AE1048"/>
  <c r="AE1050"/>
  <c r="AE1052"/>
  <c r="AE1054"/>
  <c r="AE1056"/>
  <c r="AE1058"/>
  <c r="AE1060"/>
  <c r="AE1062"/>
  <c r="AE1064"/>
  <c r="AE1066"/>
  <c r="AE1068"/>
  <c r="AE1070"/>
  <c r="AE1072"/>
  <c r="AE1074"/>
  <c r="AE1076"/>
  <c r="AE1078"/>
  <c r="AE1080"/>
  <c r="AE1082"/>
  <c r="AE1084"/>
  <c r="AE1086"/>
  <c r="AE1088"/>
  <c r="AE1090"/>
  <c r="AE1092"/>
  <c r="AE1094"/>
  <c r="AE1096"/>
  <c r="AE1098"/>
  <c r="AE1100"/>
  <c r="AE1102"/>
  <c r="AE1104"/>
  <c r="AE1106"/>
  <c r="AE1108"/>
  <c r="AE1110"/>
  <c r="AE1112"/>
  <c r="AE1114"/>
  <c r="AE1116"/>
  <c r="AE1118"/>
  <c r="AE1120"/>
  <c r="AE1122"/>
  <c r="AE1124"/>
  <c r="AE1126"/>
  <c r="AE1128"/>
  <c r="AE1130"/>
  <c r="AE1132"/>
  <c r="AE1134"/>
  <c r="AE1136"/>
  <c r="AE1138"/>
  <c r="AE1140"/>
  <c r="AE1142"/>
  <c r="AE1144"/>
  <c r="AE1146"/>
  <c r="AE1148"/>
  <c r="AE1150"/>
  <c r="AE1152"/>
  <c r="AE1154"/>
  <c r="AE1156"/>
  <c r="AE1158"/>
  <c r="AE1160"/>
  <c r="AE1162"/>
  <c r="AE1164"/>
  <c r="AE1166"/>
  <c r="AE1168"/>
  <c r="AE1170"/>
  <c r="AE1172"/>
  <c r="AE1174"/>
  <c r="AE1176"/>
  <c r="AE1178"/>
  <c r="AE1180"/>
  <c r="AE1182"/>
  <c r="AE1184"/>
  <c r="AE1186"/>
  <c r="AE1188"/>
  <c r="AE1190"/>
  <c r="AE1192"/>
  <c r="AE1194"/>
  <c r="AE1196"/>
  <c r="AE1198"/>
  <c r="AE1200"/>
  <c r="AE1202"/>
  <c r="AE1204"/>
  <c r="AE1206"/>
  <c r="AE1208"/>
  <c r="AE1210"/>
  <c r="AE1212"/>
  <c r="AE1214"/>
  <c r="AE1216"/>
  <c r="AE1218"/>
  <c r="AE1220"/>
  <c r="AE1222"/>
  <c r="AE1224"/>
  <c r="AE1226"/>
  <c r="AE1228"/>
  <c r="AE1230"/>
  <c r="AE1232"/>
  <c r="AE1234"/>
  <c r="AE1236"/>
  <c r="AE1238"/>
  <c r="AE1240"/>
  <c r="AE1242"/>
  <c r="AE1244"/>
  <c r="AE1246"/>
  <c r="AE1248"/>
  <c r="AE1250"/>
  <c r="AE1252"/>
  <c r="AE1254"/>
  <c r="AE1256"/>
  <c r="AE1258"/>
  <c r="AE1260"/>
  <c r="AE1262"/>
  <c r="AE1264"/>
  <c r="AE1266"/>
  <c r="AE1268"/>
  <c r="AE1270"/>
  <c r="AE1272"/>
  <c r="AE1274"/>
  <c r="AE1276"/>
  <c r="AE1278"/>
  <c r="AE1280"/>
  <c r="AE1282"/>
  <c r="AE1284"/>
  <c r="AE1286"/>
  <c r="AE1288"/>
  <c r="AE1290"/>
  <c r="AE1292"/>
  <c r="AE1294"/>
  <c r="AE1296"/>
  <c r="AE1298"/>
  <c r="AE1300"/>
  <c r="AE1302"/>
  <c r="AE1304"/>
  <c r="AE1306"/>
  <c r="AE1308"/>
  <c r="AE1310"/>
  <c r="AE1312"/>
  <c r="AE1314"/>
  <c r="AE1316"/>
  <c r="AE1318"/>
  <c r="AE1320"/>
  <c r="AE1322"/>
  <c r="AE1324"/>
  <c r="AE1326"/>
  <c r="AE1328"/>
  <c r="AE1330"/>
  <c r="AE1332"/>
  <c r="AE1334"/>
  <c r="AE1336"/>
  <c r="AE1338"/>
  <c r="AE1340"/>
  <c r="AE1342"/>
  <c r="AE1344"/>
  <c r="AE1346"/>
  <c r="AE1348"/>
  <c r="AE1350"/>
  <c r="AE1352"/>
  <c r="AE1354"/>
  <c r="AE1356"/>
  <c r="AE1358"/>
  <c r="AE1360"/>
  <c r="AE1362"/>
  <c r="AE1364"/>
  <c r="AE1366"/>
  <c r="AE1368"/>
  <c r="AE1370"/>
  <c r="AE1372"/>
  <c r="AE1374"/>
  <c r="AE1376"/>
  <c r="AE1378"/>
  <c r="AE1380"/>
  <c r="AE1382"/>
  <c r="AE1384"/>
  <c r="AE1386"/>
  <c r="AE1388"/>
  <c r="AE1390"/>
  <c r="AE1392"/>
  <c r="AE1394"/>
  <c r="AE1396"/>
  <c r="AE1398"/>
  <c r="AE1400"/>
  <c r="AE1402"/>
  <c r="AE1404"/>
  <c r="AE1406"/>
  <c r="AE1408"/>
  <c r="AE1410"/>
  <c r="AE1412"/>
  <c r="AE1414"/>
  <c r="AE1416"/>
  <c r="AE1418"/>
  <c r="AE1420"/>
  <c r="AE1422"/>
  <c r="AE1424"/>
  <c r="AE1426"/>
  <c r="AE1428"/>
  <c r="AE1430"/>
  <c r="AE1432"/>
  <c r="AE1434"/>
  <c r="AE1436"/>
  <c r="AE1438"/>
  <c r="AE1440"/>
  <c r="AE1442"/>
  <c r="AE1444"/>
  <c r="AE1446"/>
  <c r="AE1448"/>
  <c r="AE1450"/>
  <c r="AE1452"/>
  <c r="AE1454"/>
  <c r="AE1456"/>
  <c r="AE1458"/>
  <c r="AE1460"/>
  <c r="AE1462"/>
  <c r="AE1464"/>
  <c r="AE1466"/>
  <c r="AE1468"/>
  <c r="AE1470"/>
  <c r="AE1472"/>
  <c r="AE1474"/>
  <c r="AE1476"/>
  <c r="AE1478"/>
  <c r="AE1480"/>
  <c r="AE1482"/>
  <c r="AE1484"/>
  <c r="AE1486"/>
  <c r="AE1488"/>
  <c r="AE1490"/>
  <c r="AE1492"/>
  <c r="AE1494"/>
  <c r="AE1496"/>
  <c r="AE1498"/>
  <c r="AE1500"/>
  <c r="AE1502"/>
  <c r="AD3"/>
  <c r="AD5"/>
  <c r="AD7"/>
  <c r="AD9"/>
  <c r="AD11"/>
  <c r="AD13"/>
  <c r="AD15"/>
  <c r="AD17"/>
  <c r="AD19"/>
  <c r="AD21"/>
  <c r="AD23"/>
  <c r="AD25"/>
  <c r="AD27"/>
  <c r="AD29"/>
  <c r="AD31"/>
  <c r="AD33"/>
  <c r="AD35"/>
  <c r="AD37"/>
  <c r="AD39"/>
  <c r="AD41"/>
  <c r="AD43"/>
  <c r="AD45"/>
  <c r="AD47"/>
  <c r="AD49"/>
  <c r="AD51"/>
  <c r="AD53"/>
  <c r="AD55"/>
  <c r="AD57"/>
  <c r="AD59"/>
  <c r="AD61"/>
  <c r="AD63"/>
  <c r="AD65"/>
  <c r="AD67"/>
  <c r="AD69"/>
  <c r="AD71"/>
  <c r="AD73"/>
  <c r="AD75"/>
  <c r="AD77"/>
  <c r="AD79"/>
  <c r="AD81"/>
  <c r="AD83"/>
  <c r="AD85"/>
  <c r="AD87"/>
  <c r="AD89"/>
  <c r="AD91"/>
  <c r="AD93"/>
  <c r="AD95"/>
  <c r="AD97"/>
  <c r="AD99"/>
  <c r="AD101"/>
  <c r="AD103"/>
  <c r="AD105"/>
  <c r="AD107"/>
  <c r="AD109"/>
  <c r="AD111"/>
  <c r="AD113"/>
  <c r="AD115"/>
  <c r="AD117"/>
  <c r="AD119"/>
  <c r="AD121"/>
  <c r="AD123"/>
  <c r="AD125"/>
  <c r="AD127"/>
  <c r="AD129"/>
  <c r="AD131"/>
  <c r="AD133"/>
  <c r="AD135"/>
  <c r="AD137"/>
  <c r="AD139"/>
  <c r="AD141"/>
  <c r="AD143"/>
  <c r="AD145"/>
  <c r="AD147"/>
  <c r="AD149"/>
  <c r="AD151"/>
  <c r="AD153"/>
  <c r="AD155"/>
  <c r="AD157"/>
  <c r="AD159"/>
  <c r="AD161"/>
  <c r="AD163"/>
  <c r="AD165"/>
  <c r="AD167"/>
  <c r="AD169"/>
  <c r="AD171"/>
  <c r="AD173"/>
  <c r="AD175"/>
  <c r="AD177"/>
  <c r="AD179"/>
  <c r="AD181"/>
  <c r="AD183"/>
  <c r="AD185"/>
  <c r="AD187"/>
  <c r="AD189"/>
  <c r="AD191"/>
  <c r="AD193"/>
  <c r="AD195"/>
  <c r="AD197"/>
  <c r="AD199"/>
  <c r="AD201"/>
  <c r="AD203"/>
  <c r="AD205"/>
  <c r="AD207"/>
  <c r="AD209"/>
  <c r="AD211"/>
  <c r="AD213"/>
  <c r="AD215"/>
  <c r="AD217"/>
  <c r="AD219"/>
  <c r="AD221"/>
  <c r="AD223"/>
  <c r="AD225"/>
  <c r="AD227"/>
  <c r="AD229"/>
  <c r="AD231"/>
  <c r="AD233"/>
  <c r="AD235"/>
  <c r="AD237"/>
  <c r="AD239"/>
  <c r="AD241"/>
  <c r="AD243"/>
  <c r="AD245"/>
  <c r="AD247"/>
  <c r="AD249"/>
  <c r="AD251"/>
  <c r="AD253"/>
  <c r="AD255"/>
  <c r="AD257"/>
  <c r="AD259"/>
  <c r="AD261"/>
  <c r="AD263"/>
  <c r="AD265"/>
  <c r="AD267"/>
  <c r="AD269"/>
  <c r="AD271"/>
  <c r="AD273"/>
  <c r="AD275"/>
  <c r="AD277"/>
  <c r="AD279"/>
  <c r="AD281"/>
  <c r="AD283"/>
  <c r="AD285"/>
  <c r="AD287"/>
  <c r="AD289"/>
  <c r="AD291"/>
  <c r="AD293"/>
  <c r="AD295"/>
  <c r="AD297"/>
  <c r="AD299"/>
  <c r="AD301"/>
  <c r="AD303"/>
  <c r="AD305"/>
  <c r="AD307"/>
  <c r="AD309"/>
  <c r="AD311"/>
  <c r="AD313"/>
  <c r="AD315"/>
  <c r="AD317"/>
  <c r="AD319"/>
  <c r="AD321"/>
  <c r="AD323"/>
  <c r="AD325"/>
  <c r="AD327"/>
  <c r="AD329"/>
  <c r="AD331"/>
  <c r="AD333"/>
  <c r="AD335"/>
  <c r="AD337"/>
  <c r="AD339"/>
  <c r="AD341"/>
  <c r="AD343"/>
  <c r="AD345"/>
  <c r="AD347"/>
  <c r="AD349"/>
  <c r="AD351"/>
  <c r="AD353"/>
  <c r="AD355"/>
  <c r="AD357"/>
  <c r="AD359"/>
  <c r="AD361"/>
  <c r="AD363"/>
  <c r="AD365"/>
  <c r="AD367"/>
  <c r="AD369"/>
  <c r="AD371"/>
  <c r="AD373"/>
  <c r="AD375"/>
  <c r="AD377"/>
  <c r="AD379"/>
  <c r="AD381"/>
  <c r="AD383"/>
  <c r="AD385"/>
  <c r="AD387"/>
  <c r="AD389"/>
  <c r="AD391"/>
  <c r="AD393"/>
  <c r="AD395"/>
  <c r="AD397"/>
  <c r="AD399"/>
  <c r="AD401"/>
  <c r="AD403"/>
  <c r="AD405"/>
  <c r="AD407"/>
  <c r="AD409"/>
  <c r="AD411"/>
  <c r="AD413"/>
  <c r="AD415"/>
  <c r="AD417"/>
  <c r="AD419"/>
  <c r="AD421"/>
  <c r="AD423"/>
  <c r="AD425"/>
  <c r="AD427"/>
  <c r="AD429"/>
  <c r="AD431"/>
  <c r="AD433"/>
  <c r="AD435"/>
  <c r="AD437"/>
  <c r="AD439"/>
  <c r="AD441"/>
  <c r="AD443"/>
  <c r="AD445"/>
  <c r="AD447"/>
  <c r="AD449"/>
  <c r="AD451"/>
  <c r="AD453"/>
  <c r="AD455"/>
  <c r="AD457"/>
  <c r="AD459"/>
  <c r="AD461"/>
  <c r="AD463"/>
  <c r="AD465"/>
  <c r="AD467"/>
  <c r="AD469"/>
  <c r="AD471"/>
  <c r="AD473"/>
  <c r="AD475"/>
  <c r="AD477"/>
  <c r="AD479"/>
  <c r="AD481"/>
  <c r="AD483"/>
  <c r="AD485"/>
  <c r="AD487"/>
  <c r="AD489"/>
  <c r="AD491"/>
  <c r="AD493"/>
  <c r="AD495"/>
  <c r="AD497"/>
  <c r="AD499"/>
  <c r="AD501"/>
  <c r="AD503"/>
  <c r="AD505"/>
  <c r="AD507"/>
  <c r="AD509"/>
  <c r="AD511"/>
  <c r="AD513"/>
  <c r="AD4"/>
  <c r="AD6"/>
  <c r="AD8"/>
  <c r="AD10"/>
  <c r="AD12"/>
  <c r="AD14"/>
  <c r="AD16"/>
  <c r="AD18"/>
  <c r="AD20"/>
  <c r="AD22"/>
  <c r="AD24"/>
  <c r="AD26"/>
  <c r="AD28"/>
  <c r="AD30"/>
  <c r="AD32"/>
  <c r="AD34"/>
  <c r="AD36"/>
  <c r="AD38"/>
  <c r="AD40"/>
  <c r="AD42"/>
  <c r="AD44"/>
  <c r="AD46"/>
  <c r="AD48"/>
  <c r="AD50"/>
  <c r="AD52"/>
  <c r="AD54"/>
  <c r="AD56"/>
  <c r="AD58"/>
  <c r="AD60"/>
  <c r="AD62"/>
  <c r="AD64"/>
  <c r="AD66"/>
  <c r="AD68"/>
  <c r="AD70"/>
  <c r="AD72"/>
  <c r="AD74"/>
  <c r="AD76"/>
  <c r="AD78"/>
  <c r="AD80"/>
  <c r="AD82"/>
  <c r="AD84"/>
  <c r="AD86"/>
  <c r="AD88"/>
  <c r="AD90"/>
  <c r="AD92"/>
  <c r="AD94"/>
  <c r="AD96"/>
  <c r="AD98"/>
  <c r="AD100"/>
  <c r="AD102"/>
  <c r="AD104"/>
  <c r="AD106"/>
  <c r="AD108"/>
  <c r="AD110"/>
  <c r="AD112"/>
  <c r="AD114"/>
  <c r="AD116"/>
  <c r="AD118"/>
  <c r="AD120"/>
  <c r="AD122"/>
  <c r="AD124"/>
  <c r="AD126"/>
  <c r="AD128"/>
  <c r="AD130"/>
  <c r="AD132"/>
  <c r="AD134"/>
  <c r="AD136"/>
  <c r="AD138"/>
  <c r="AD140"/>
  <c r="AD142"/>
  <c r="AD144"/>
  <c r="AD146"/>
  <c r="AD148"/>
  <c r="AD150"/>
  <c r="AD152"/>
  <c r="AD154"/>
  <c r="AD156"/>
  <c r="AD158"/>
  <c r="AD160"/>
  <c r="AD162"/>
  <c r="AD164"/>
  <c r="AD166"/>
  <c r="AD168"/>
  <c r="AD170"/>
  <c r="AD172"/>
  <c r="AD174"/>
  <c r="AD176"/>
  <c r="AD178"/>
  <c r="AD180"/>
  <c r="AD182"/>
  <c r="AD184"/>
  <c r="AD186"/>
  <c r="AD188"/>
  <c r="AD190"/>
  <c r="AD192"/>
  <c r="AD194"/>
  <c r="AD196"/>
  <c r="AD198"/>
  <c r="AD200"/>
  <c r="AD202"/>
  <c r="AD204"/>
  <c r="AD206"/>
  <c r="AD208"/>
  <c r="AD210"/>
  <c r="AD212"/>
  <c r="AD214"/>
  <c r="AD216"/>
  <c r="AD218"/>
  <c r="AD220"/>
  <c r="AD222"/>
  <c r="AD224"/>
  <c r="AD226"/>
  <c r="AD228"/>
  <c r="AD230"/>
  <c r="AD232"/>
  <c r="AD234"/>
  <c r="AD236"/>
  <c r="AD238"/>
  <c r="AD240"/>
  <c r="AD242"/>
  <c r="AD244"/>
  <c r="AD246"/>
  <c r="AD248"/>
  <c r="AD250"/>
  <c r="AD252"/>
  <c r="AD254"/>
  <c r="AD256"/>
  <c r="AD258"/>
  <c r="AD260"/>
  <c r="AD262"/>
  <c r="AD264"/>
  <c r="AD266"/>
  <c r="AD268"/>
  <c r="AD270"/>
  <c r="AD272"/>
  <c r="AD274"/>
  <c r="AD276"/>
  <c r="AD278"/>
  <c r="AD280"/>
  <c r="AD282"/>
  <c r="AD284"/>
  <c r="AD286"/>
  <c r="AD288"/>
  <c r="AD290"/>
  <c r="AD292"/>
  <c r="AD294"/>
  <c r="AD296"/>
  <c r="AD298"/>
  <c r="AD300"/>
  <c r="AD302"/>
  <c r="AD304"/>
  <c r="AD306"/>
  <c r="AD308"/>
  <c r="AD310"/>
  <c r="AD312"/>
  <c r="AD314"/>
  <c r="AD316"/>
  <c r="AD318"/>
  <c r="AD320"/>
  <c r="AD322"/>
  <c r="AD324"/>
  <c r="AD326"/>
  <c r="AD328"/>
  <c r="AD330"/>
  <c r="AD332"/>
  <c r="AD334"/>
  <c r="AD336"/>
  <c r="AD338"/>
  <c r="AD340"/>
  <c r="AD342"/>
  <c r="AD344"/>
  <c r="AD346"/>
  <c r="AD348"/>
  <c r="AD352"/>
  <c r="AD356"/>
  <c r="AD360"/>
  <c r="AD364"/>
  <c r="AD368"/>
  <c r="AD372"/>
  <c r="AD376"/>
  <c r="AD380"/>
  <c r="AD384"/>
  <c r="AD388"/>
  <c r="AD392"/>
  <c r="AD396"/>
  <c r="AD400"/>
  <c r="AD404"/>
  <c r="AD408"/>
  <c r="AD412"/>
  <c r="AD416"/>
  <c r="AD420"/>
  <c r="AD424"/>
  <c r="AD428"/>
  <c r="AD432"/>
  <c r="AD436"/>
  <c r="AD440"/>
  <c r="AD444"/>
  <c r="AD448"/>
  <c r="AD452"/>
  <c r="AD456"/>
  <c r="AD460"/>
  <c r="AD464"/>
  <c r="AD468"/>
  <c r="AD472"/>
  <c r="AD476"/>
  <c r="AD480"/>
  <c r="AD484"/>
  <c r="AD488"/>
  <c r="AD492"/>
  <c r="AD496"/>
  <c r="AD500"/>
  <c r="AD504"/>
  <c r="AD508"/>
  <c r="AD512"/>
  <c r="AD515"/>
  <c r="AD517"/>
  <c r="AD519"/>
  <c r="AD521"/>
  <c r="AD523"/>
  <c r="AD525"/>
  <c r="AD527"/>
  <c r="AD529"/>
  <c r="AD531"/>
  <c r="AD533"/>
  <c r="AD535"/>
  <c r="AD537"/>
  <c r="AD539"/>
  <c r="AD541"/>
  <c r="AD543"/>
  <c r="AD545"/>
  <c r="AD547"/>
  <c r="AD549"/>
  <c r="AD551"/>
  <c r="AD553"/>
  <c r="AD555"/>
  <c r="AD557"/>
  <c r="AD559"/>
  <c r="AD561"/>
  <c r="AD563"/>
  <c r="AD565"/>
  <c r="AD567"/>
  <c r="AD569"/>
  <c r="AD571"/>
  <c r="AD573"/>
  <c r="AD575"/>
  <c r="AD577"/>
  <c r="AD579"/>
  <c r="AD581"/>
  <c r="AD583"/>
  <c r="AD585"/>
  <c r="AD587"/>
  <c r="AD589"/>
  <c r="AD591"/>
  <c r="AD593"/>
  <c r="AD595"/>
  <c r="AD597"/>
  <c r="AD599"/>
  <c r="AD601"/>
  <c r="AD603"/>
  <c r="AD605"/>
  <c r="AD607"/>
  <c r="AD609"/>
  <c r="AD611"/>
  <c r="AD613"/>
  <c r="AD615"/>
  <c r="AD617"/>
  <c r="AD619"/>
  <c r="AD621"/>
  <c r="AD623"/>
  <c r="AD625"/>
  <c r="AD627"/>
  <c r="AD629"/>
  <c r="AD631"/>
  <c r="AD633"/>
  <c r="AD635"/>
  <c r="AD637"/>
  <c r="AD639"/>
  <c r="AD641"/>
  <c r="AD643"/>
  <c r="AD645"/>
  <c r="AD647"/>
  <c r="AD649"/>
  <c r="AD651"/>
  <c r="AD653"/>
  <c r="AD655"/>
  <c r="AD657"/>
  <c r="AD659"/>
  <c r="AD661"/>
  <c r="AD663"/>
  <c r="AD665"/>
  <c r="AD667"/>
  <c r="AD669"/>
  <c r="AD671"/>
  <c r="AD673"/>
  <c r="AD675"/>
  <c r="AD677"/>
  <c r="AD679"/>
  <c r="AD681"/>
  <c r="AD683"/>
  <c r="AD685"/>
  <c r="AD687"/>
  <c r="AD689"/>
  <c r="AD691"/>
  <c r="AD693"/>
  <c r="AD695"/>
  <c r="AD697"/>
  <c r="AD699"/>
  <c r="AD701"/>
  <c r="AD703"/>
  <c r="AD705"/>
  <c r="AD707"/>
  <c r="AD709"/>
  <c r="AD711"/>
  <c r="AD713"/>
  <c r="AD715"/>
  <c r="AD717"/>
  <c r="AD719"/>
  <c r="AD721"/>
  <c r="AD723"/>
  <c r="AD725"/>
  <c r="AD727"/>
  <c r="AD729"/>
  <c r="AD731"/>
  <c r="AD733"/>
  <c r="AD735"/>
  <c r="AD737"/>
  <c r="AD739"/>
  <c r="AD741"/>
  <c r="AD743"/>
  <c r="AD745"/>
  <c r="AD747"/>
  <c r="AD749"/>
  <c r="AD751"/>
  <c r="AD753"/>
  <c r="AD755"/>
  <c r="AD757"/>
  <c r="AD759"/>
  <c r="AD761"/>
  <c r="AD763"/>
  <c r="AD765"/>
  <c r="AD767"/>
  <c r="AD769"/>
  <c r="AD771"/>
  <c r="AD773"/>
  <c r="AD775"/>
  <c r="AD777"/>
  <c r="AD779"/>
  <c r="AD781"/>
  <c r="AD783"/>
  <c r="AD785"/>
  <c r="AD787"/>
  <c r="AD789"/>
  <c r="AD791"/>
  <c r="AD793"/>
  <c r="AD795"/>
  <c r="AD797"/>
  <c r="AD799"/>
  <c r="AD801"/>
  <c r="AD803"/>
  <c r="AD805"/>
  <c r="AD807"/>
  <c r="AD809"/>
  <c r="AD811"/>
  <c r="AD813"/>
  <c r="AD815"/>
  <c r="AD817"/>
  <c r="AD819"/>
  <c r="AD821"/>
  <c r="AD823"/>
  <c r="AD825"/>
  <c r="AD827"/>
  <c r="AD829"/>
  <c r="AD831"/>
  <c r="AD833"/>
  <c r="AD835"/>
  <c r="AD837"/>
  <c r="AD839"/>
  <c r="AD841"/>
  <c r="AD843"/>
  <c r="AD845"/>
  <c r="AD847"/>
  <c r="AD849"/>
  <c r="AD851"/>
  <c r="AD853"/>
  <c r="AD855"/>
  <c r="AD857"/>
  <c r="AD859"/>
  <c r="AD861"/>
  <c r="AD863"/>
  <c r="AD865"/>
  <c r="AD867"/>
  <c r="AD869"/>
  <c r="AD871"/>
  <c r="AD873"/>
  <c r="AD875"/>
  <c r="AD877"/>
  <c r="AD879"/>
  <c r="AD881"/>
  <c r="AD883"/>
  <c r="AD885"/>
  <c r="AD887"/>
  <c r="AD889"/>
  <c r="AD891"/>
  <c r="AD893"/>
  <c r="AD895"/>
  <c r="AD897"/>
  <c r="AD899"/>
  <c r="AD901"/>
  <c r="AD903"/>
  <c r="AD905"/>
  <c r="AD907"/>
  <c r="AD909"/>
  <c r="AD911"/>
  <c r="AD350"/>
  <c r="AD354"/>
  <c r="AD358"/>
  <c r="AD362"/>
  <c r="AD366"/>
  <c r="AD370"/>
  <c r="AD374"/>
  <c r="AD378"/>
  <c r="AD382"/>
  <c r="AD386"/>
  <c r="AD390"/>
  <c r="AD394"/>
  <c r="AD398"/>
  <c r="AD402"/>
  <c r="AD406"/>
  <c r="AD410"/>
  <c r="AD414"/>
  <c r="AD418"/>
  <c r="AD422"/>
  <c r="AD426"/>
  <c r="AD430"/>
  <c r="AD434"/>
  <c r="AD438"/>
  <c r="AD442"/>
  <c r="AD446"/>
  <c r="AD450"/>
  <c r="AD454"/>
  <c r="AD458"/>
  <c r="AD462"/>
  <c r="AD466"/>
  <c r="AD470"/>
  <c r="AD474"/>
  <c r="AD478"/>
  <c r="AD482"/>
  <c r="AD486"/>
  <c r="AD490"/>
  <c r="AD494"/>
  <c r="AD498"/>
  <c r="AD502"/>
  <c r="AD506"/>
  <c r="AD510"/>
  <c r="AD514"/>
  <c r="AD516"/>
  <c r="AD518"/>
  <c r="AD520"/>
  <c r="AD522"/>
  <c r="AD524"/>
  <c r="AD526"/>
  <c r="AD528"/>
  <c r="AD530"/>
  <c r="AD532"/>
  <c r="AD534"/>
  <c r="AD536"/>
  <c r="AD538"/>
  <c r="AD540"/>
  <c r="AD542"/>
  <c r="AD544"/>
  <c r="AD546"/>
  <c r="AD548"/>
  <c r="AD550"/>
  <c r="AD552"/>
  <c r="AD554"/>
  <c r="AD556"/>
  <c r="AD558"/>
  <c r="AD560"/>
  <c r="AD562"/>
  <c r="AD564"/>
  <c r="AD566"/>
  <c r="AD568"/>
  <c r="AD570"/>
  <c r="AD572"/>
  <c r="AD574"/>
  <c r="AD576"/>
  <c r="AD578"/>
  <c r="AD580"/>
  <c r="AD582"/>
  <c r="AD584"/>
  <c r="AD586"/>
  <c r="AD588"/>
  <c r="AD590"/>
  <c r="AD592"/>
  <c r="AD594"/>
  <c r="AD596"/>
  <c r="AD598"/>
  <c r="AD600"/>
  <c r="AD602"/>
  <c r="AD604"/>
  <c r="AD606"/>
  <c r="AD608"/>
  <c r="AD610"/>
  <c r="AD612"/>
  <c r="AD614"/>
  <c r="AD616"/>
  <c r="AD618"/>
  <c r="AD620"/>
  <c r="AD622"/>
  <c r="AD624"/>
  <c r="AD626"/>
  <c r="AD628"/>
  <c r="AD630"/>
  <c r="AD632"/>
  <c r="AD634"/>
  <c r="AD636"/>
  <c r="AD638"/>
  <c r="AD640"/>
  <c r="AD642"/>
  <c r="AD644"/>
  <c r="AD646"/>
  <c r="AD648"/>
  <c r="AD650"/>
  <c r="AD652"/>
  <c r="AD654"/>
  <c r="AD656"/>
  <c r="AD658"/>
  <c r="AD660"/>
  <c r="AD662"/>
  <c r="AD664"/>
  <c r="AD666"/>
  <c r="AD668"/>
  <c r="AD670"/>
  <c r="AD672"/>
  <c r="AD674"/>
  <c r="AD676"/>
  <c r="AD678"/>
  <c r="AD680"/>
  <c r="AD682"/>
  <c r="AD684"/>
  <c r="AD686"/>
  <c r="AD688"/>
  <c r="AD690"/>
  <c r="AD692"/>
  <c r="AD694"/>
  <c r="AD696"/>
  <c r="AD698"/>
  <c r="AD700"/>
  <c r="AD702"/>
  <c r="AD704"/>
  <c r="AD706"/>
  <c r="AD708"/>
  <c r="AD710"/>
  <c r="AD712"/>
  <c r="AD714"/>
  <c r="AD716"/>
  <c r="AD718"/>
  <c r="AD720"/>
  <c r="AD722"/>
  <c r="AD724"/>
  <c r="AD726"/>
  <c r="AD728"/>
  <c r="AD730"/>
  <c r="AD732"/>
  <c r="AD734"/>
  <c r="AD736"/>
  <c r="AD738"/>
  <c r="AD740"/>
  <c r="AD742"/>
  <c r="AD744"/>
  <c r="AD746"/>
  <c r="AD748"/>
  <c r="AD750"/>
  <c r="AD752"/>
  <c r="AD754"/>
  <c r="AD756"/>
  <c r="AD758"/>
  <c r="AD760"/>
  <c r="AD762"/>
  <c r="AD764"/>
  <c r="AD766"/>
  <c r="AD768"/>
  <c r="AD770"/>
  <c r="AD772"/>
  <c r="AD774"/>
  <c r="AD776"/>
  <c r="AD778"/>
  <c r="AD780"/>
  <c r="AD782"/>
  <c r="AD784"/>
  <c r="AD786"/>
  <c r="AD788"/>
  <c r="AD790"/>
  <c r="AD792"/>
  <c r="AD794"/>
  <c r="AD796"/>
  <c r="AD798"/>
  <c r="AD800"/>
  <c r="AD802"/>
  <c r="AD804"/>
  <c r="AD806"/>
  <c r="AD808"/>
  <c r="AD810"/>
  <c r="AD812"/>
  <c r="AD814"/>
  <c r="AD816"/>
  <c r="AD818"/>
  <c r="AD820"/>
  <c r="AD822"/>
  <c r="AD824"/>
  <c r="AD826"/>
  <c r="AD828"/>
  <c r="AD830"/>
  <c r="AD832"/>
  <c r="AD834"/>
  <c r="AD836"/>
  <c r="AD838"/>
  <c r="AD840"/>
  <c r="AD842"/>
  <c r="AD844"/>
  <c r="AD846"/>
  <c r="AD848"/>
  <c r="AD850"/>
  <c r="AD852"/>
  <c r="AD854"/>
  <c r="AD856"/>
  <c r="AD858"/>
  <c r="AD860"/>
  <c r="AD862"/>
  <c r="AD864"/>
  <c r="AD866"/>
  <c r="AD868"/>
  <c r="AD870"/>
  <c r="AD872"/>
  <c r="AD874"/>
  <c r="AD876"/>
  <c r="AD878"/>
  <c r="AD880"/>
  <c r="AD882"/>
  <c r="AD884"/>
  <c r="AD886"/>
  <c r="AD888"/>
  <c r="AD890"/>
  <c r="AD892"/>
  <c r="AD894"/>
  <c r="AD896"/>
  <c r="AD898"/>
  <c r="AD900"/>
  <c r="AD902"/>
  <c r="AD904"/>
  <c r="AD906"/>
  <c r="AD908"/>
  <c r="AD910"/>
  <c r="AD912"/>
  <c r="AD914"/>
  <c r="AD916"/>
  <c r="AD918"/>
  <c r="AD920"/>
  <c r="AD922"/>
  <c r="AD924"/>
  <c r="AD926"/>
  <c r="AD928"/>
  <c r="AD930"/>
  <c r="AD932"/>
  <c r="AD934"/>
  <c r="AD936"/>
  <c r="AD938"/>
  <c r="AD940"/>
  <c r="AD942"/>
  <c r="AD915"/>
  <c r="AD919"/>
  <c r="AD923"/>
  <c r="AD927"/>
  <c r="AD931"/>
  <c r="AD935"/>
  <c r="AD939"/>
  <c r="AD943"/>
  <c r="AD945"/>
  <c r="AD947"/>
  <c r="AD949"/>
  <c r="AD951"/>
  <c r="AD953"/>
  <c r="AD955"/>
  <c r="AD957"/>
  <c r="AD959"/>
  <c r="AD961"/>
  <c r="AD963"/>
  <c r="AD965"/>
  <c r="AD967"/>
  <c r="AD969"/>
  <c r="AD971"/>
  <c r="AD973"/>
  <c r="AD975"/>
  <c r="AD977"/>
  <c r="AD979"/>
  <c r="AD981"/>
  <c r="AD983"/>
  <c r="AD985"/>
  <c r="AD987"/>
  <c r="AD989"/>
  <c r="AD991"/>
  <c r="AD993"/>
  <c r="AD995"/>
  <c r="AD997"/>
  <c r="AD999"/>
  <c r="AD1001"/>
  <c r="AD1003"/>
  <c r="AD1005"/>
  <c r="AD1007"/>
  <c r="AD1009"/>
  <c r="AD1011"/>
  <c r="AD1013"/>
  <c r="AD1015"/>
  <c r="AD1017"/>
  <c r="AD1019"/>
  <c r="AD1021"/>
  <c r="AD1023"/>
  <c r="AD1025"/>
  <c r="AD1027"/>
  <c r="AD1029"/>
  <c r="AD1031"/>
  <c r="AD1033"/>
  <c r="AD1035"/>
  <c r="AD1037"/>
  <c r="AD1039"/>
  <c r="AD1041"/>
  <c r="AD1043"/>
  <c r="AD1045"/>
  <c r="AD1047"/>
  <c r="AD1049"/>
  <c r="AD1051"/>
  <c r="AD1053"/>
  <c r="AD1055"/>
  <c r="AD1057"/>
  <c r="AD1059"/>
  <c r="AD1061"/>
  <c r="AD1063"/>
  <c r="AD1065"/>
  <c r="AD1067"/>
  <c r="AD1069"/>
  <c r="AD1071"/>
  <c r="AD1073"/>
  <c r="AD1075"/>
  <c r="AD1077"/>
  <c r="AD1079"/>
  <c r="AD1081"/>
  <c r="AD1083"/>
  <c r="AD1085"/>
  <c r="AD1087"/>
  <c r="AD1089"/>
  <c r="AD1091"/>
  <c r="AD1093"/>
  <c r="AD1095"/>
  <c r="AD1097"/>
  <c r="AD1099"/>
  <c r="AD1101"/>
  <c r="AD1103"/>
  <c r="AD1105"/>
  <c r="AD1107"/>
  <c r="AD1109"/>
  <c r="AD1111"/>
  <c r="AD1113"/>
  <c r="AD1115"/>
  <c r="AD1117"/>
  <c r="AD1119"/>
  <c r="AD1121"/>
  <c r="AD1123"/>
  <c r="AD1125"/>
  <c r="AD1127"/>
  <c r="AD1129"/>
  <c r="AD1131"/>
  <c r="AD1133"/>
  <c r="AD1135"/>
  <c r="AD1137"/>
  <c r="AD1139"/>
  <c r="AD1141"/>
  <c r="AD1143"/>
  <c r="AD1145"/>
  <c r="AD1147"/>
  <c r="AD1149"/>
  <c r="AD1151"/>
  <c r="AD1153"/>
  <c r="AD1155"/>
  <c r="AD1157"/>
  <c r="AD1159"/>
  <c r="AD1161"/>
  <c r="AD1163"/>
  <c r="AD1165"/>
  <c r="AD1167"/>
  <c r="AD1169"/>
  <c r="AD1171"/>
  <c r="AD1173"/>
  <c r="AD1175"/>
  <c r="AD1177"/>
  <c r="AD1179"/>
  <c r="AD1181"/>
  <c r="AD1183"/>
  <c r="AD1185"/>
  <c r="AD1187"/>
  <c r="AD1189"/>
  <c r="AD1191"/>
  <c r="AD1193"/>
  <c r="AD1195"/>
  <c r="AD1197"/>
  <c r="AD1199"/>
  <c r="AD1201"/>
  <c r="AD1203"/>
  <c r="AD1205"/>
  <c r="AD1207"/>
  <c r="AD1209"/>
  <c r="AD1211"/>
  <c r="AD1213"/>
  <c r="AD1215"/>
  <c r="AD1217"/>
  <c r="AD1219"/>
  <c r="AD1221"/>
  <c r="AD1223"/>
  <c r="AD1225"/>
  <c r="AD1227"/>
  <c r="AD1229"/>
  <c r="AD1231"/>
  <c r="AD1233"/>
  <c r="AD1235"/>
  <c r="AD1237"/>
  <c r="AD1239"/>
  <c r="AD1241"/>
  <c r="AD1243"/>
  <c r="AD1245"/>
  <c r="AD1247"/>
  <c r="AD1249"/>
  <c r="AD1251"/>
  <c r="AD1253"/>
  <c r="AD1255"/>
  <c r="AD1257"/>
  <c r="AD1259"/>
  <c r="AD1261"/>
  <c r="AD1263"/>
  <c r="AD1265"/>
  <c r="AD1267"/>
  <c r="AD1269"/>
  <c r="AD1271"/>
  <c r="AD1273"/>
  <c r="AD1275"/>
  <c r="AD1277"/>
  <c r="AD1279"/>
  <c r="AD1281"/>
  <c r="AD1283"/>
  <c r="AD1285"/>
  <c r="AD1287"/>
  <c r="AD1289"/>
  <c r="AD1291"/>
  <c r="AD1293"/>
  <c r="AD1295"/>
  <c r="AD1297"/>
  <c r="AD1299"/>
  <c r="AD1301"/>
  <c r="AD1303"/>
  <c r="AD1305"/>
  <c r="AD1307"/>
  <c r="AD1309"/>
  <c r="AD1311"/>
  <c r="AD1313"/>
  <c r="AD1315"/>
  <c r="AD1317"/>
  <c r="AD1319"/>
  <c r="AD1321"/>
  <c r="AD1323"/>
  <c r="AD1325"/>
  <c r="AD1327"/>
  <c r="AD1329"/>
  <c r="AD1331"/>
  <c r="AD1333"/>
  <c r="AD1335"/>
  <c r="AD1337"/>
  <c r="AD1339"/>
  <c r="AD1341"/>
  <c r="AD1343"/>
  <c r="AD1345"/>
  <c r="AD1347"/>
  <c r="AD1349"/>
  <c r="AD1351"/>
  <c r="AD1353"/>
  <c r="AD1355"/>
  <c r="AD1357"/>
  <c r="AD1359"/>
  <c r="AD1361"/>
  <c r="AD1363"/>
  <c r="AD1365"/>
  <c r="AD1367"/>
  <c r="AD1369"/>
  <c r="AD1371"/>
  <c r="AD1373"/>
  <c r="AD1375"/>
  <c r="AD1377"/>
  <c r="AD1379"/>
  <c r="AD1381"/>
  <c r="AD1383"/>
  <c r="AD1385"/>
  <c r="AD1387"/>
  <c r="AD1389"/>
  <c r="AD1391"/>
  <c r="AD1393"/>
  <c r="AD1395"/>
  <c r="AD1397"/>
  <c r="AD1399"/>
  <c r="AD1401"/>
  <c r="AD1403"/>
  <c r="AD1405"/>
  <c r="AD1407"/>
  <c r="AD1409"/>
  <c r="AD1411"/>
  <c r="AD1413"/>
  <c r="AD1415"/>
  <c r="AD1417"/>
  <c r="AD1419"/>
  <c r="AD1421"/>
  <c r="AD1423"/>
  <c r="AD1425"/>
  <c r="AD1427"/>
  <c r="AD1429"/>
  <c r="AD1431"/>
  <c r="AD1433"/>
  <c r="AD1435"/>
  <c r="AD1437"/>
  <c r="AD1439"/>
  <c r="AD1441"/>
  <c r="AD1443"/>
  <c r="AD1445"/>
  <c r="AD1447"/>
  <c r="AD1449"/>
  <c r="AD1451"/>
  <c r="AD1453"/>
  <c r="AD1455"/>
  <c r="AD1457"/>
  <c r="AD1459"/>
  <c r="AD1461"/>
  <c r="AD1463"/>
  <c r="AD1465"/>
  <c r="AD1467"/>
  <c r="AD1469"/>
  <c r="AD1471"/>
  <c r="AD1473"/>
  <c r="AD1475"/>
  <c r="AD1477"/>
  <c r="AD1479"/>
  <c r="AD1481"/>
  <c r="AD1483"/>
  <c r="AD1485"/>
  <c r="AD1487"/>
  <c r="AD1489"/>
  <c r="AD1491"/>
  <c r="AD1493"/>
  <c r="AD1495"/>
  <c r="AD1497"/>
  <c r="AD1499"/>
  <c r="AD1501"/>
  <c r="AD913"/>
  <c r="AD917"/>
  <c r="AD921"/>
  <c r="AD925"/>
  <c r="AD929"/>
  <c r="AD933"/>
  <c r="AD937"/>
  <c r="AD941"/>
  <c r="AD944"/>
  <c r="AD946"/>
  <c r="AD948"/>
  <c r="AD950"/>
  <c r="AD952"/>
  <c r="AD954"/>
  <c r="AD956"/>
  <c r="AD958"/>
  <c r="AD960"/>
  <c r="AD962"/>
  <c r="AD964"/>
  <c r="AD966"/>
  <c r="AD968"/>
  <c r="AD970"/>
  <c r="AD972"/>
  <c r="AD974"/>
  <c r="AD976"/>
  <c r="AD978"/>
  <c r="AD980"/>
  <c r="AD982"/>
  <c r="AD984"/>
  <c r="AD986"/>
  <c r="AD988"/>
  <c r="AD990"/>
  <c r="AD992"/>
  <c r="AD994"/>
  <c r="AD996"/>
  <c r="AD998"/>
  <c r="AD1000"/>
  <c r="AD1002"/>
  <c r="AD1004"/>
  <c r="AD1006"/>
  <c r="AD1008"/>
  <c r="AD1010"/>
  <c r="AD1012"/>
  <c r="AD1014"/>
  <c r="AD1016"/>
  <c r="AD1018"/>
  <c r="AD1020"/>
  <c r="AD1022"/>
  <c r="AD1024"/>
  <c r="AD1026"/>
  <c r="AD1028"/>
  <c r="AD1030"/>
  <c r="AD1032"/>
  <c r="AD1034"/>
  <c r="AD1036"/>
  <c r="AD1038"/>
  <c r="AD1040"/>
  <c r="AD1042"/>
  <c r="AD1044"/>
  <c r="AD1046"/>
  <c r="AD1048"/>
  <c r="AD1050"/>
  <c r="AD1052"/>
  <c r="AD1054"/>
  <c r="AD1056"/>
  <c r="AD1058"/>
  <c r="AD1060"/>
  <c r="AD1062"/>
  <c r="AD1064"/>
  <c r="AD1066"/>
  <c r="AD1068"/>
  <c r="AD1070"/>
  <c r="AD1072"/>
  <c r="AD1074"/>
  <c r="AD1076"/>
  <c r="AD1078"/>
  <c r="AD1080"/>
  <c r="AD1082"/>
  <c r="AD1084"/>
  <c r="AD1086"/>
  <c r="AD1088"/>
  <c r="AD1090"/>
  <c r="AD1092"/>
  <c r="AD1094"/>
  <c r="AD1096"/>
  <c r="AD1098"/>
  <c r="AD1100"/>
  <c r="AD1102"/>
  <c r="AD1104"/>
  <c r="AD1106"/>
  <c r="AD1108"/>
  <c r="AD1110"/>
  <c r="AD1112"/>
  <c r="AD1114"/>
  <c r="AD1116"/>
  <c r="AD1118"/>
  <c r="AD1120"/>
  <c r="AD1122"/>
  <c r="AD1124"/>
  <c r="AD1126"/>
  <c r="AD1128"/>
  <c r="AD1130"/>
  <c r="AD1132"/>
  <c r="AD1134"/>
  <c r="AD1136"/>
  <c r="AD1138"/>
  <c r="AD1140"/>
  <c r="AD1142"/>
  <c r="AD1144"/>
  <c r="AD1146"/>
  <c r="AD1148"/>
  <c r="AD1150"/>
  <c r="AD1152"/>
  <c r="AD1154"/>
  <c r="AD1156"/>
  <c r="AD1158"/>
  <c r="AD1160"/>
  <c r="AD1162"/>
  <c r="AD1164"/>
  <c r="AD1166"/>
  <c r="AD1168"/>
  <c r="AD1170"/>
  <c r="AD1172"/>
  <c r="AD1174"/>
  <c r="AD1176"/>
  <c r="AD1178"/>
  <c r="AD1180"/>
  <c r="AD1182"/>
  <c r="AD1184"/>
  <c r="AD1186"/>
  <c r="AD1188"/>
  <c r="AD1190"/>
  <c r="AD1192"/>
  <c r="AD1194"/>
  <c r="AD1196"/>
  <c r="AD1198"/>
  <c r="AD1200"/>
  <c r="AD1202"/>
  <c r="AD1204"/>
  <c r="AD1206"/>
  <c r="AD1208"/>
  <c r="AD1210"/>
  <c r="AD1212"/>
  <c r="AD1214"/>
  <c r="AD1216"/>
  <c r="AD1218"/>
  <c r="AD1220"/>
  <c r="AD1222"/>
  <c r="AD1224"/>
  <c r="AD1226"/>
  <c r="AD1228"/>
  <c r="AD1230"/>
  <c r="AD1232"/>
  <c r="AD1234"/>
  <c r="AD1236"/>
  <c r="AD1238"/>
  <c r="AD1240"/>
  <c r="AD1242"/>
  <c r="AD1244"/>
  <c r="AD1246"/>
  <c r="AD1248"/>
  <c r="AD1250"/>
  <c r="AD1252"/>
  <c r="AD1254"/>
  <c r="AD1256"/>
  <c r="AD1258"/>
  <c r="AD1260"/>
  <c r="AD1262"/>
  <c r="AD1264"/>
  <c r="AD1266"/>
  <c r="AD1268"/>
  <c r="AD1270"/>
  <c r="AD1272"/>
  <c r="AD1274"/>
  <c r="AD1276"/>
  <c r="AD1278"/>
  <c r="AD1280"/>
  <c r="AD1282"/>
  <c r="AD1284"/>
  <c r="AD1286"/>
  <c r="AD1288"/>
  <c r="AD1290"/>
  <c r="AD1292"/>
  <c r="AD1294"/>
  <c r="AD1296"/>
  <c r="AD1298"/>
  <c r="AD1300"/>
  <c r="AD1302"/>
  <c r="AD1304"/>
  <c r="AD1306"/>
  <c r="AD1308"/>
  <c r="AD1310"/>
  <c r="AD1312"/>
  <c r="AD1314"/>
  <c r="AD1316"/>
  <c r="AD1318"/>
  <c r="AD1320"/>
  <c r="AD1322"/>
  <c r="AD1324"/>
  <c r="AD1326"/>
  <c r="AD1328"/>
  <c r="AD1330"/>
  <c r="AD1332"/>
  <c r="AD1334"/>
  <c r="AD1336"/>
  <c r="AD1338"/>
  <c r="AD1340"/>
  <c r="AD1342"/>
  <c r="AD1344"/>
  <c r="AD1346"/>
  <c r="AD1348"/>
  <c r="AD1350"/>
  <c r="AD1352"/>
  <c r="AD1354"/>
  <c r="AD1356"/>
  <c r="AD1358"/>
  <c r="AD1360"/>
  <c r="AD1362"/>
  <c r="AD1364"/>
  <c r="AD1366"/>
  <c r="AD1368"/>
  <c r="AD1370"/>
  <c r="AD1372"/>
  <c r="AD1374"/>
  <c r="AD1376"/>
  <c r="AD1378"/>
  <c r="AD1380"/>
  <c r="AD1382"/>
  <c r="AD1384"/>
  <c r="AD1386"/>
  <c r="AD1388"/>
  <c r="AD1390"/>
  <c r="AD1392"/>
  <c r="AD1394"/>
  <c r="AD1396"/>
  <c r="AD1398"/>
  <c r="AD1400"/>
  <c r="AD1402"/>
  <c r="AD1404"/>
  <c r="AD1406"/>
  <c r="AD1408"/>
  <c r="AD1410"/>
  <c r="AD1412"/>
  <c r="AD1414"/>
  <c r="AD1416"/>
  <c r="AD1418"/>
  <c r="AD1420"/>
  <c r="AD1422"/>
  <c r="AD1424"/>
  <c r="AD1426"/>
  <c r="AD1428"/>
  <c r="AD1430"/>
  <c r="AD1432"/>
  <c r="AD1434"/>
  <c r="AD1436"/>
  <c r="AD1438"/>
  <c r="AD1440"/>
  <c r="AD1442"/>
  <c r="AD1444"/>
  <c r="AD1446"/>
  <c r="AD1448"/>
  <c r="AD1450"/>
  <c r="AD1452"/>
  <c r="AD1454"/>
  <c r="AD1456"/>
  <c r="AD1458"/>
  <c r="AD1460"/>
  <c r="AD1462"/>
  <c r="AD1464"/>
  <c r="AD1466"/>
  <c r="AD1468"/>
  <c r="AD1470"/>
  <c r="AD1472"/>
  <c r="AD1474"/>
  <c r="AD1476"/>
  <c r="AD1478"/>
  <c r="AD1480"/>
  <c r="AD1482"/>
  <c r="AD1484"/>
  <c r="AD1486"/>
  <c r="AD1488"/>
  <c r="AD1490"/>
  <c r="AD1492"/>
  <c r="AD1494"/>
  <c r="AD1496"/>
  <c r="AD1498"/>
  <c r="AD1500"/>
  <c r="AD1502"/>
  <c r="AC3"/>
  <c r="AC5"/>
  <c r="AC7"/>
  <c r="AC9"/>
  <c r="AC11"/>
  <c r="AC13"/>
  <c r="AC15"/>
  <c r="AC17"/>
  <c r="AC19"/>
  <c r="AC21"/>
  <c r="AC23"/>
  <c r="AC25"/>
  <c r="AC27"/>
  <c r="AC29"/>
  <c r="AC31"/>
  <c r="AC33"/>
  <c r="AC35"/>
  <c r="AC37"/>
  <c r="AC39"/>
  <c r="AC41"/>
  <c r="AC43"/>
  <c r="AC45"/>
  <c r="AC47"/>
  <c r="AC49"/>
  <c r="AC51"/>
  <c r="AC53"/>
  <c r="AC55"/>
  <c r="AC57"/>
  <c r="AC59"/>
  <c r="AC61"/>
  <c r="AC63"/>
  <c r="AC65"/>
  <c r="AC67"/>
  <c r="AC69"/>
  <c r="AC71"/>
  <c r="AC73"/>
  <c r="AC75"/>
  <c r="AC77"/>
  <c r="AC79"/>
  <c r="AC81"/>
  <c r="AC83"/>
  <c r="AC85"/>
  <c r="AC87"/>
  <c r="AC89"/>
  <c r="AC91"/>
  <c r="AC93"/>
  <c r="AC95"/>
  <c r="AC97"/>
  <c r="AC99"/>
  <c r="AC101"/>
  <c r="AC103"/>
  <c r="AC105"/>
  <c r="AC107"/>
  <c r="AC109"/>
  <c r="AC111"/>
  <c r="AC113"/>
  <c r="AC115"/>
  <c r="AC117"/>
  <c r="AC119"/>
  <c r="AC121"/>
  <c r="AC123"/>
  <c r="AC125"/>
  <c r="AC127"/>
  <c r="AC129"/>
  <c r="AC131"/>
  <c r="AC133"/>
  <c r="AC135"/>
  <c r="AC137"/>
  <c r="AC139"/>
  <c r="AC141"/>
  <c r="AC143"/>
  <c r="AC145"/>
  <c r="AC147"/>
  <c r="AC149"/>
  <c r="AC151"/>
  <c r="AC153"/>
  <c r="AC155"/>
  <c r="AC157"/>
  <c r="AC159"/>
  <c r="AC161"/>
  <c r="AC163"/>
  <c r="AC165"/>
  <c r="AC167"/>
  <c r="AC169"/>
  <c r="AC171"/>
  <c r="AC173"/>
  <c r="AC175"/>
  <c r="AC177"/>
  <c r="AC179"/>
  <c r="AC181"/>
  <c r="AC183"/>
  <c r="AC185"/>
  <c r="AC187"/>
  <c r="AC189"/>
  <c r="AC191"/>
  <c r="AC193"/>
  <c r="AC195"/>
  <c r="AC197"/>
  <c r="AC199"/>
  <c r="AC201"/>
  <c r="AC203"/>
  <c r="AC205"/>
  <c r="AC207"/>
  <c r="AC209"/>
  <c r="AC211"/>
  <c r="AC213"/>
  <c r="AC215"/>
  <c r="AC217"/>
  <c r="AC219"/>
  <c r="AC221"/>
  <c r="AC223"/>
  <c r="AC225"/>
  <c r="AC227"/>
  <c r="AC229"/>
  <c r="AC231"/>
  <c r="AC233"/>
  <c r="AC235"/>
  <c r="AC237"/>
  <c r="AC239"/>
  <c r="AC241"/>
  <c r="AC243"/>
  <c r="AC245"/>
  <c r="AC247"/>
  <c r="AC249"/>
  <c r="AC251"/>
  <c r="AC253"/>
  <c r="AC255"/>
  <c r="AC257"/>
  <c r="AC259"/>
  <c r="AC261"/>
  <c r="AC263"/>
  <c r="AC265"/>
  <c r="AC267"/>
  <c r="AC269"/>
  <c r="AC271"/>
  <c r="AC273"/>
  <c r="AC275"/>
  <c r="AC277"/>
  <c r="AC279"/>
  <c r="AC281"/>
  <c r="AC283"/>
  <c r="AC285"/>
  <c r="AC287"/>
  <c r="AC289"/>
  <c r="AC291"/>
  <c r="AC293"/>
  <c r="AC295"/>
  <c r="AC297"/>
  <c r="AC299"/>
  <c r="AC301"/>
  <c r="AC303"/>
  <c r="AC305"/>
  <c r="AC307"/>
  <c r="AC309"/>
  <c r="AC311"/>
  <c r="AC313"/>
  <c r="AC315"/>
  <c r="AC317"/>
  <c r="AC319"/>
  <c r="AC321"/>
  <c r="AC323"/>
  <c r="AC325"/>
  <c r="AC327"/>
  <c r="AC329"/>
  <c r="AC331"/>
  <c r="AC333"/>
  <c r="AC335"/>
  <c r="AC337"/>
  <c r="AC339"/>
  <c r="AC341"/>
  <c r="AC343"/>
  <c r="AC345"/>
  <c r="AC347"/>
  <c r="AC349"/>
  <c r="AC351"/>
  <c r="AC353"/>
  <c r="AC355"/>
  <c r="AC357"/>
  <c r="AC359"/>
  <c r="AC361"/>
  <c r="AC363"/>
  <c r="AC365"/>
  <c r="AC367"/>
  <c r="AC369"/>
  <c r="AC371"/>
  <c r="AC373"/>
  <c r="AC375"/>
  <c r="AC377"/>
  <c r="AC379"/>
  <c r="AC381"/>
  <c r="AC383"/>
  <c r="AC385"/>
  <c r="AC387"/>
  <c r="AC389"/>
  <c r="AC391"/>
  <c r="AC393"/>
  <c r="AC395"/>
  <c r="AC397"/>
  <c r="AC399"/>
  <c r="AC401"/>
  <c r="AC403"/>
  <c r="AC405"/>
  <c r="AC407"/>
  <c r="AC409"/>
  <c r="AC411"/>
  <c r="AC413"/>
  <c r="AC415"/>
  <c r="AC417"/>
  <c r="AC419"/>
  <c r="AC421"/>
  <c r="AC423"/>
  <c r="AC425"/>
  <c r="AC427"/>
  <c r="AC429"/>
  <c r="AC431"/>
  <c r="AC433"/>
  <c r="AC435"/>
  <c r="AC437"/>
  <c r="AC439"/>
  <c r="AC441"/>
  <c r="AC443"/>
  <c r="AC445"/>
  <c r="AC447"/>
  <c r="AC449"/>
  <c r="AC451"/>
  <c r="AC453"/>
  <c r="AC455"/>
  <c r="AC457"/>
  <c r="AC459"/>
  <c r="AC461"/>
  <c r="AC463"/>
  <c r="AC465"/>
  <c r="AC467"/>
  <c r="AC469"/>
  <c r="AC471"/>
  <c r="AC473"/>
  <c r="AC475"/>
  <c r="AC477"/>
  <c r="AC479"/>
  <c r="AC481"/>
  <c r="AC483"/>
  <c r="AC485"/>
  <c r="AC487"/>
  <c r="AC489"/>
  <c r="AC491"/>
  <c r="AC493"/>
  <c r="AC495"/>
  <c r="AC497"/>
  <c r="AC499"/>
  <c r="AC501"/>
  <c r="AC503"/>
  <c r="AC505"/>
  <c r="AC507"/>
  <c r="AC509"/>
  <c r="AC511"/>
  <c r="AC513"/>
  <c r="AC4"/>
  <c r="AC6"/>
  <c r="AC8"/>
  <c r="AC10"/>
  <c r="AC12"/>
  <c r="AC14"/>
  <c r="AC16"/>
  <c r="AC18"/>
  <c r="AC20"/>
  <c r="AC22"/>
  <c r="AC24"/>
  <c r="AC26"/>
  <c r="AC28"/>
  <c r="AC30"/>
  <c r="AC32"/>
  <c r="AC34"/>
  <c r="AC36"/>
  <c r="AC38"/>
  <c r="AC40"/>
  <c r="AC42"/>
  <c r="AC44"/>
  <c r="AC46"/>
  <c r="AC48"/>
  <c r="AC50"/>
  <c r="AC52"/>
  <c r="AC54"/>
  <c r="AC56"/>
  <c r="AC58"/>
  <c r="AC60"/>
  <c r="AC62"/>
  <c r="AC64"/>
  <c r="AC66"/>
  <c r="AC68"/>
  <c r="AC70"/>
  <c r="AC72"/>
  <c r="AC74"/>
  <c r="AC76"/>
  <c r="AC78"/>
  <c r="AC80"/>
  <c r="AC82"/>
  <c r="AC84"/>
  <c r="AC86"/>
  <c r="AC88"/>
  <c r="AC90"/>
  <c r="AC92"/>
  <c r="AC94"/>
  <c r="AC96"/>
  <c r="AC98"/>
  <c r="AC100"/>
  <c r="AC102"/>
  <c r="AC104"/>
  <c r="AC106"/>
  <c r="AC108"/>
  <c r="AC110"/>
  <c r="AC112"/>
  <c r="AC114"/>
  <c r="AC116"/>
  <c r="AC118"/>
  <c r="AC120"/>
  <c r="AC122"/>
  <c r="AC124"/>
  <c r="AC126"/>
  <c r="AC128"/>
  <c r="AC130"/>
  <c r="AC132"/>
  <c r="AC134"/>
  <c r="AC136"/>
  <c r="AC138"/>
  <c r="AC140"/>
  <c r="AC142"/>
  <c r="AC144"/>
  <c r="AC146"/>
  <c r="AC148"/>
  <c r="AC150"/>
  <c r="AC152"/>
  <c r="AC154"/>
  <c r="AC156"/>
  <c r="AC158"/>
  <c r="AC160"/>
  <c r="AC162"/>
  <c r="AC164"/>
  <c r="AC166"/>
  <c r="AC168"/>
  <c r="AC170"/>
  <c r="AC172"/>
  <c r="AC174"/>
  <c r="AC176"/>
  <c r="AC178"/>
  <c r="AC180"/>
  <c r="AC182"/>
  <c r="AC184"/>
  <c r="AC186"/>
  <c r="AC188"/>
  <c r="AC190"/>
  <c r="AC192"/>
  <c r="AC194"/>
  <c r="AC196"/>
  <c r="AC198"/>
  <c r="AC200"/>
  <c r="AC202"/>
  <c r="AC204"/>
  <c r="AC206"/>
  <c r="AC208"/>
  <c r="AC210"/>
  <c r="AC212"/>
  <c r="AC214"/>
  <c r="AC216"/>
  <c r="AC218"/>
  <c r="AC220"/>
  <c r="AC222"/>
  <c r="AC224"/>
  <c r="AC226"/>
  <c r="AC228"/>
  <c r="AC230"/>
  <c r="AC232"/>
  <c r="AC234"/>
  <c r="AC236"/>
  <c r="AC238"/>
  <c r="AC240"/>
  <c r="AC242"/>
  <c r="AC244"/>
  <c r="AC246"/>
  <c r="AC248"/>
  <c r="AC250"/>
  <c r="AC252"/>
  <c r="AC254"/>
  <c r="AC256"/>
  <c r="AC258"/>
  <c r="AC260"/>
  <c r="AC262"/>
  <c r="AC264"/>
  <c r="AC266"/>
  <c r="AC268"/>
  <c r="AC270"/>
  <c r="AC272"/>
  <c r="AC274"/>
  <c r="AC276"/>
  <c r="AC278"/>
  <c r="AC280"/>
  <c r="AC282"/>
  <c r="AC284"/>
  <c r="AC286"/>
  <c r="AC288"/>
  <c r="AC290"/>
  <c r="AC292"/>
  <c r="AC294"/>
  <c r="AC296"/>
  <c r="AC298"/>
  <c r="AC300"/>
  <c r="AC302"/>
  <c r="AC304"/>
  <c r="AC306"/>
  <c r="AC308"/>
  <c r="AC310"/>
  <c r="AC312"/>
  <c r="AC314"/>
  <c r="AC316"/>
  <c r="AC318"/>
  <c r="AC320"/>
  <c r="AC322"/>
  <c r="AC324"/>
  <c r="AC326"/>
  <c r="AC328"/>
  <c r="AC330"/>
  <c r="AC332"/>
  <c r="AC334"/>
  <c r="AC336"/>
  <c r="AC338"/>
  <c r="AC340"/>
  <c r="AC342"/>
  <c r="AC344"/>
  <c r="AC346"/>
  <c r="AC348"/>
  <c r="AC350"/>
  <c r="AC352"/>
  <c r="AC354"/>
  <c r="AC356"/>
  <c r="AC358"/>
  <c r="AC360"/>
  <c r="AC362"/>
  <c r="AC364"/>
  <c r="AC366"/>
  <c r="AC368"/>
  <c r="AC370"/>
  <c r="AC372"/>
  <c r="AC376"/>
  <c r="AC380"/>
  <c r="AC384"/>
  <c r="AC388"/>
  <c r="AC392"/>
  <c r="AC396"/>
  <c r="AC400"/>
  <c r="AC404"/>
  <c r="AC408"/>
  <c r="AC412"/>
  <c r="AC416"/>
  <c r="AC420"/>
  <c r="AC424"/>
  <c r="AC428"/>
  <c r="AC432"/>
  <c r="AC436"/>
  <c r="AC440"/>
  <c r="AC444"/>
  <c r="AC448"/>
  <c r="AC452"/>
  <c r="AC456"/>
  <c r="AC460"/>
  <c r="AC464"/>
  <c r="AC468"/>
  <c r="AC472"/>
  <c r="AC476"/>
  <c r="AC480"/>
  <c r="AC484"/>
  <c r="AC488"/>
  <c r="AC492"/>
  <c r="AC496"/>
  <c r="AC500"/>
  <c r="AC504"/>
  <c r="AC508"/>
  <c r="AC512"/>
  <c r="AC515"/>
  <c r="AC517"/>
  <c r="AC519"/>
  <c r="AC521"/>
  <c r="AC523"/>
  <c r="AC525"/>
  <c r="AC527"/>
  <c r="AC529"/>
  <c r="AC531"/>
  <c r="AC533"/>
  <c r="AC535"/>
  <c r="AC537"/>
  <c r="AC539"/>
  <c r="AC541"/>
  <c r="AC543"/>
  <c r="AC545"/>
  <c r="AC547"/>
  <c r="AC549"/>
  <c r="AC551"/>
  <c r="AC553"/>
  <c r="AC555"/>
  <c r="AC557"/>
  <c r="AC559"/>
  <c r="AC561"/>
  <c r="AC563"/>
  <c r="AC565"/>
  <c r="AC567"/>
  <c r="AC569"/>
  <c r="AC571"/>
  <c r="AC573"/>
  <c r="AC575"/>
  <c r="AC577"/>
  <c r="AC579"/>
  <c r="AC581"/>
  <c r="AC583"/>
  <c r="AC585"/>
  <c r="AC587"/>
  <c r="AC589"/>
  <c r="AC591"/>
  <c r="AC593"/>
  <c r="AC595"/>
  <c r="AC597"/>
  <c r="AC599"/>
  <c r="AC601"/>
  <c r="AC603"/>
  <c r="AC605"/>
  <c r="AC607"/>
  <c r="AC609"/>
  <c r="AC611"/>
  <c r="AC613"/>
  <c r="AC615"/>
  <c r="AC617"/>
  <c r="AC619"/>
  <c r="AC621"/>
  <c r="AC623"/>
  <c r="AC625"/>
  <c r="AC627"/>
  <c r="AC629"/>
  <c r="AC631"/>
  <c r="AC633"/>
  <c r="AC635"/>
  <c r="AC637"/>
  <c r="AC639"/>
  <c r="AC641"/>
  <c r="AC643"/>
  <c r="AC645"/>
  <c r="AC647"/>
  <c r="AC649"/>
  <c r="AC651"/>
  <c r="AC653"/>
  <c r="AC655"/>
  <c r="AC657"/>
  <c r="AC659"/>
  <c r="AC661"/>
  <c r="AC663"/>
  <c r="AC665"/>
  <c r="AC667"/>
  <c r="AC669"/>
  <c r="AC671"/>
  <c r="AC673"/>
  <c r="AC675"/>
  <c r="AC677"/>
  <c r="AC679"/>
  <c r="AC681"/>
  <c r="AC683"/>
  <c r="AC685"/>
  <c r="AC687"/>
  <c r="AC689"/>
  <c r="AC691"/>
  <c r="AC693"/>
  <c r="AC695"/>
  <c r="AC697"/>
  <c r="AC699"/>
  <c r="AC701"/>
  <c r="AC703"/>
  <c r="AC705"/>
  <c r="AC707"/>
  <c r="AC709"/>
  <c r="AC711"/>
  <c r="AC713"/>
  <c r="AC715"/>
  <c r="AC717"/>
  <c r="AC719"/>
  <c r="AC721"/>
  <c r="AC723"/>
  <c r="AC725"/>
  <c r="AC727"/>
  <c r="AC729"/>
  <c r="AC731"/>
  <c r="AC733"/>
  <c r="AC735"/>
  <c r="AC737"/>
  <c r="AC739"/>
  <c r="AC741"/>
  <c r="AC743"/>
  <c r="AC745"/>
  <c r="AC747"/>
  <c r="AC749"/>
  <c r="AC751"/>
  <c r="AC753"/>
  <c r="AC755"/>
  <c r="AC757"/>
  <c r="AC759"/>
  <c r="AC761"/>
  <c r="AC763"/>
  <c r="AC765"/>
  <c r="AC767"/>
  <c r="AC769"/>
  <c r="AC771"/>
  <c r="AC773"/>
  <c r="AC775"/>
  <c r="AC777"/>
  <c r="AC779"/>
  <c r="AC781"/>
  <c r="AC783"/>
  <c r="AC785"/>
  <c r="AC787"/>
  <c r="AC789"/>
  <c r="AC791"/>
  <c r="AC793"/>
  <c r="AC795"/>
  <c r="AC797"/>
  <c r="AC799"/>
  <c r="AC801"/>
  <c r="AC803"/>
  <c r="AC805"/>
  <c r="AC807"/>
  <c r="AC809"/>
  <c r="AC811"/>
  <c r="AC813"/>
  <c r="AC815"/>
  <c r="AC817"/>
  <c r="AC819"/>
  <c r="AC821"/>
  <c r="AC823"/>
  <c r="AC825"/>
  <c r="AC827"/>
  <c r="AC829"/>
  <c r="AC831"/>
  <c r="AC833"/>
  <c r="AC835"/>
  <c r="AC837"/>
  <c r="AC839"/>
  <c r="AC841"/>
  <c r="AC843"/>
  <c r="AC845"/>
  <c r="AC847"/>
  <c r="AC849"/>
  <c r="AC851"/>
  <c r="AC853"/>
  <c r="AC855"/>
  <c r="AC857"/>
  <c r="AC859"/>
  <c r="AC861"/>
  <c r="AC863"/>
  <c r="AC865"/>
  <c r="AC867"/>
  <c r="AC869"/>
  <c r="AC871"/>
  <c r="AC873"/>
  <c r="AC875"/>
  <c r="AC877"/>
  <c r="AC879"/>
  <c r="AC881"/>
  <c r="AC883"/>
  <c r="AC885"/>
  <c r="AC887"/>
  <c r="AC889"/>
  <c r="AC891"/>
  <c r="AC893"/>
  <c r="AC895"/>
  <c r="AC897"/>
  <c r="AC899"/>
  <c r="AC901"/>
  <c r="AC903"/>
  <c r="AC905"/>
  <c r="AC907"/>
  <c r="AC909"/>
  <c r="AC911"/>
  <c r="AC913"/>
  <c r="AC915"/>
  <c r="AC917"/>
  <c r="AC919"/>
  <c r="AC921"/>
  <c r="AC923"/>
  <c r="AC925"/>
  <c r="AC927"/>
  <c r="AC929"/>
  <c r="AC931"/>
  <c r="AC933"/>
  <c r="AC935"/>
  <c r="AC937"/>
  <c r="AC939"/>
  <c r="AC941"/>
  <c r="AC943"/>
  <c r="AC945"/>
  <c r="AC374"/>
  <c r="AC378"/>
  <c r="AC382"/>
  <c r="AC386"/>
  <c r="AC390"/>
  <c r="AC394"/>
  <c r="AC398"/>
  <c r="AC402"/>
  <c r="AC406"/>
  <c r="AC410"/>
  <c r="AC414"/>
  <c r="AC418"/>
  <c r="AC422"/>
  <c r="AC426"/>
  <c r="AC430"/>
  <c r="AC434"/>
  <c r="AC438"/>
  <c r="AC442"/>
  <c r="AC446"/>
  <c r="AC450"/>
  <c r="AC454"/>
  <c r="AC458"/>
  <c r="AC462"/>
  <c r="AC466"/>
  <c r="AC470"/>
  <c r="AC474"/>
  <c r="AC478"/>
  <c r="AC482"/>
  <c r="AC486"/>
  <c r="AC490"/>
  <c r="AC494"/>
  <c r="AC498"/>
  <c r="AC502"/>
  <c r="AC506"/>
  <c r="AC510"/>
  <c r="AC514"/>
  <c r="AC516"/>
  <c r="AC518"/>
  <c r="AC520"/>
  <c r="AC522"/>
  <c r="AC524"/>
  <c r="AC526"/>
  <c r="AC528"/>
  <c r="AC530"/>
  <c r="AC532"/>
  <c r="AC534"/>
  <c r="AC536"/>
  <c r="AC538"/>
  <c r="AC540"/>
  <c r="AC542"/>
  <c r="AC544"/>
  <c r="AC546"/>
  <c r="AC548"/>
  <c r="AC550"/>
  <c r="AC552"/>
  <c r="AC554"/>
  <c r="AC556"/>
  <c r="AC558"/>
  <c r="AC560"/>
  <c r="AC562"/>
  <c r="AC564"/>
  <c r="AC566"/>
  <c r="AC568"/>
  <c r="AC570"/>
  <c r="AC572"/>
  <c r="AC574"/>
  <c r="AC576"/>
  <c r="AC578"/>
  <c r="AC580"/>
  <c r="AC582"/>
  <c r="AC584"/>
  <c r="AC586"/>
  <c r="AC588"/>
  <c r="AC590"/>
  <c r="AC592"/>
  <c r="AC594"/>
  <c r="AC596"/>
  <c r="AC598"/>
  <c r="AC600"/>
  <c r="AC602"/>
  <c r="AC604"/>
  <c r="AC606"/>
  <c r="AC608"/>
  <c r="AC610"/>
  <c r="AC612"/>
  <c r="AC614"/>
  <c r="AC616"/>
  <c r="AC618"/>
  <c r="AC620"/>
  <c r="AC622"/>
  <c r="AC624"/>
  <c r="AC626"/>
  <c r="AC628"/>
  <c r="AC630"/>
  <c r="AC632"/>
  <c r="AC634"/>
  <c r="AC636"/>
  <c r="AC638"/>
  <c r="AC640"/>
  <c r="AC642"/>
  <c r="AC644"/>
  <c r="AC646"/>
  <c r="AC648"/>
  <c r="AC650"/>
  <c r="AC652"/>
  <c r="AC654"/>
  <c r="AC656"/>
  <c r="AC658"/>
  <c r="AC660"/>
  <c r="AC662"/>
  <c r="AC664"/>
  <c r="AC666"/>
  <c r="AC668"/>
  <c r="AC670"/>
  <c r="AC672"/>
  <c r="AC674"/>
  <c r="AC676"/>
  <c r="AC678"/>
  <c r="AC680"/>
  <c r="AC682"/>
  <c r="AC684"/>
  <c r="AC686"/>
  <c r="AC688"/>
  <c r="AC690"/>
  <c r="AC692"/>
  <c r="AC694"/>
  <c r="AC696"/>
  <c r="AC698"/>
  <c r="AC700"/>
  <c r="AC702"/>
  <c r="AC704"/>
  <c r="AC706"/>
  <c r="AC708"/>
  <c r="AC710"/>
  <c r="AC712"/>
  <c r="AC714"/>
  <c r="AC716"/>
  <c r="AC718"/>
  <c r="AC720"/>
  <c r="AC722"/>
  <c r="AC724"/>
  <c r="AC726"/>
  <c r="AC728"/>
  <c r="AC730"/>
  <c r="AC732"/>
  <c r="AC734"/>
  <c r="AC736"/>
  <c r="AC738"/>
  <c r="AC740"/>
  <c r="AC742"/>
  <c r="AC744"/>
  <c r="AC746"/>
  <c r="AC748"/>
  <c r="AC750"/>
  <c r="AC752"/>
  <c r="AC754"/>
  <c r="AC756"/>
  <c r="AC758"/>
  <c r="AC760"/>
  <c r="AC762"/>
  <c r="AC764"/>
  <c r="AC766"/>
  <c r="AC768"/>
  <c r="AC770"/>
  <c r="AC772"/>
  <c r="AC774"/>
  <c r="AC776"/>
  <c r="AC778"/>
  <c r="AC780"/>
  <c r="AC782"/>
  <c r="AC784"/>
  <c r="AC786"/>
  <c r="AC788"/>
  <c r="AC790"/>
  <c r="AC792"/>
  <c r="AC794"/>
  <c r="AC796"/>
  <c r="AC798"/>
  <c r="AC800"/>
  <c r="AC802"/>
  <c r="AC804"/>
  <c r="AC806"/>
  <c r="AC808"/>
  <c r="AC810"/>
  <c r="AC812"/>
  <c r="AC814"/>
  <c r="AC816"/>
  <c r="AC818"/>
  <c r="AC820"/>
  <c r="AC822"/>
  <c r="AC824"/>
  <c r="AC826"/>
  <c r="AC828"/>
  <c r="AC830"/>
  <c r="AC832"/>
  <c r="AC834"/>
  <c r="AC836"/>
  <c r="AC838"/>
  <c r="AC840"/>
  <c r="AC842"/>
  <c r="AC844"/>
  <c r="AC846"/>
  <c r="AC848"/>
  <c r="AC850"/>
  <c r="AC852"/>
  <c r="AC854"/>
  <c r="AC856"/>
  <c r="AC858"/>
  <c r="AC860"/>
  <c r="AC862"/>
  <c r="AC864"/>
  <c r="AC866"/>
  <c r="AC868"/>
  <c r="AC870"/>
  <c r="AC872"/>
  <c r="AC874"/>
  <c r="AC876"/>
  <c r="AC878"/>
  <c r="AC880"/>
  <c r="AC882"/>
  <c r="AC884"/>
  <c r="AC886"/>
  <c r="AC888"/>
  <c r="AC890"/>
  <c r="AC892"/>
  <c r="AC894"/>
  <c r="AC896"/>
  <c r="AC898"/>
  <c r="AC900"/>
  <c r="AC902"/>
  <c r="AC904"/>
  <c r="AC906"/>
  <c r="AC908"/>
  <c r="AC910"/>
  <c r="AC912"/>
  <c r="AC914"/>
  <c r="AC916"/>
  <c r="AC918"/>
  <c r="AC920"/>
  <c r="AC922"/>
  <c r="AC924"/>
  <c r="AC926"/>
  <c r="AC928"/>
  <c r="AC930"/>
  <c r="AC932"/>
  <c r="AC934"/>
  <c r="AC936"/>
  <c r="AC938"/>
  <c r="AC940"/>
  <c r="AC942"/>
  <c r="AC944"/>
  <c r="AC946"/>
  <c r="AC948"/>
  <c r="AC950"/>
  <c r="AC952"/>
  <c r="AC954"/>
  <c r="AC949"/>
  <c r="AC953"/>
  <c r="AC956"/>
  <c r="AC958"/>
  <c r="AC960"/>
  <c r="AC962"/>
  <c r="AC964"/>
  <c r="AC966"/>
  <c r="AC968"/>
  <c r="AC970"/>
  <c r="AC972"/>
  <c r="AC974"/>
  <c r="AC976"/>
  <c r="AC978"/>
  <c r="AC980"/>
  <c r="AC982"/>
  <c r="AC984"/>
  <c r="AC986"/>
  <c r="AC988"/>
  <c r="AC990"/>
  <c r="AC992"/>
  <c r="AC994"/>
  <c r="AC996"/>
  <c r="AC998"/>
  <c r="AC1000"/>
  <c r="AC1002"/>
  <c r="AC1004"/>
  <c r="AC1006"/>
  <c r="AC1008"/>
  <c r="AC1010"/>
  <c r="AC1012"/>
  <c r="AC1014"/>
  <c r="AC1016"/>
  <c r="AC1018"/>
  <c r="AC1020"/>
  <c r="AC1022"/>
  <c r="AC1024"/>
  <c r="AC1026"/>
  <c r="AC1028"/>
  <c r="AC1030"/>
  <c r="AC1032"/>
  <c r="AC1034"/>
  <c r="AC1036"/>
  <c r="AC1038"/>
  <c r="AC1040"/>
  <c r="AC1042"/>
  <c r="AC1044"/>
  <c r="AC1046"/>
  <c r="AC1048"/>
  <c r="AC1050"/>
  <c r="AC1052"/>
  <c r="AC1054"/>
  <c r="AC1056"/>
  <c r="AC1058"/>
  <c r="AC1060"/>
  <c r="AC1062"/>
  <c r="AC1064"/>
  <c r="AC1066"/>
  <c r="AC1068"/>
  <c r="AC1070"/>
  <c r="AC1072"/>
  <c r="AC1074"/>
  <c r="AC1076"/>
  <c r="AC1078"/>
  <c r="AC1080"/>
  <c r="AC1082"/>
  <c r="AC1084"/>
  <c r="AC1086"/>
  <c r="AC1088"/>
  <c r="AC1090"/>
  <c r="AC1092"/>
  <c r="AC1094"/>
  <c r="AC1096"/>
  <c r="AC1098"/>
  <c r="AC1100"/>
  <c r="AC1102"/>
  <c r="AC1104"/>
  <c r="AC1106"/>
  <c r="AC1108"/>
  <c r="AC1110"/>
  <c r="AC1112"/>
  <c r="AC1114"/>
  <c r="AC1116"/>
  <c r="AC1118"/>
  <c r="AC1120"/>
  <c r="AC1122"/>
  <c r="AC1124"/>
  <c r="AC1126"/>
  <c r="AC1128"/>
  <c r="AC1130"/>
  <c r="AC1132"/>
  <c r="AC1134"/>
  <c r="AC1136"/>
  <c r="AC1138"/>
  <c r="AC1140"/>
  <c r="AC1142"/>
  <c r="AC1144"/>
  <c r="AC1146"/>
  <c r="AC1148"/>
  <c r="AC1150"/>
  <c r="AC1152"/>
  <c r="AC1154"/>
  <c r="AC1156"/>
  <c r="AC1158"/>
  <c r="AC1160"/>
  <c r="AC1162"/>
  <c r="AC1164"/>
  <c r="AC1166"/>
  <c r="AC1168"/>
  <c r="AC1170"/>
  <c r="AC1172"/>
  <c r="AC1174"/>
  <c r="AC1176"/>
  <c r="AC1178"/>
  <c r="AC1180"/>
  <c r="AC1182"/>
  <c r="AC1184"/>
  <c r="AC1186"/>
  <c r="AC1188"/>
  <c r="AC1190"/>
  <c r="AC1192"/>
  <c r="AC1194"/>
  <c r="AC1196"/>
  <c r="AC1198"/>
  <c r="AC1200"/>
  <c r="AC1202"/>
  <c r="AC1204"/>
  <c r="AC1206"/>
  <c r="AC1208"/>
  <c r="AC1210"/>
  <c r="AC1212"/>
  <c r="AC1214"/>
  <c r="AC1216"/>
  <c r="AC1218"/>
  <c r="AC1220"/>
  <c r="AC1222"/>
  <c r="AC1224"/>
  <c r="AC1226"/>
  <c r="AC1228"/>
  <c r="AC1230"/>
  <c r="AC1232"/>
  <c r="AC1234"/>
  <c r="AC1236"/>
  <c r="AC1238"/>
  <c r="AC1240"/>
  <c r="AC1242"/>
  <c r="AC1244"/>
  <c r="AC1246"/>
  <c r="AC1248"/>
  <c r="AC1250"/>
  <c r="AC1252"/>
  <c r="AC1254"/>
  <c r="AC1256"/>
  <c r="AC1258"/>
  <c r="AC1260"/>
  <c r="AC1262"/>
  <c r="AC1264"/>
  <c r="AC1266"/>
  <c r="AC1268"/>
  <c r="AC1270"/>
  <c r="AC1272"/>
  <c r="AC1274"/>
  <c r="AC1276"/>
  <c r="AC1278"/>
  <c r="AC1280"/>
  <c r="AC1282"/>
  <c r="AC1284"/>
  <c r="AC1286"/>
  <c r="AC1288"/>
  <c r="AC1290"/>
  <c r="AC1292"/>
  <c r="AC1294"/>
  <c r="AC1296"/>
  <c r="AC1298"/>
  <c r="AC1300"/>
  <c r="AC1302"/>
  <c r="AC1304"/>
  <c r="AC1306"/>
  <c r="AC1308"/>
  <c r="AC1310"/>
  <c r="AC1312"/>
  <c r="AC1314"/>
  <c r="AC1316"/>
  <c r="AC1318"/>
  <c r="AC1320"/>
  <c r="AC1322"/>
  <c r="AC1324"/>
  <c r="AC1326"/>
  <c r="AC1328"/>
  <c r="AC1330"/>
  <c r="AC1332"/>
  <c r="AC1334"/>
  <c r="AC1336"/>
  <c r="AC1338"/>
  <c r="AC1340"/>
  <c r="AC1342"/>
  <c r="AC1344"/>
  <c r="AC1346"/>
  <c r="AC1348"/>
  <c r="AC1350"/>
  <c r="AC1352"/>
  <c r="AC1354"/>
  <c r="AC1356"/>
  <c r="AC1358"/>
  <c r="AC1360"/>
  <c r="AC1362"/>
  <c r="AC1364"/>
  <c r="AC1366"/>
  <c r="AC1368"/>
  <c r="AC1370"/>
  <c r="AC1372"/>
  <c r="AC1374"/>
  <c r="AC1376"/>
  <c r="AC1378"/>
  <c r="AC1380"/>
  <c r="AC1382"/>
  <c r="AC1384"/>
  <c r="AC1386"/>
  <c r="AC1388"/>
  <c r="AC1390"/>
  <c r="AC1392"/>
  <c r="AC1394"/>
  <c r="AC1396"/>
  <c r="AC1398"/>
  <c r="AC1400"/>
  <c r="AC1402"/>
  <c r="AC1404"/>
  <c r="AC1406"/>
  <c r="AC1408"/>
  <c r="AC1410"/>
  <c r="AC1412"/>
  <c r="AC1414"/>
  <c r="AC1416"/>
  <c r="AC1418"/>
  <c r="AC1420"/>
  <c r="AC1422"/>
  <c r="AC1424"/>
  <c r="AC1426"/>
  <c r="AC1428"/>
  <c r="AC1430"/>
  <c r="AC1432"/>
  <c r="AC1434"/>
  <c r="AC1436"/>
  <c r="AC1438"/>
  <c r="AC1440"/>
  <c r="AC1442"/>
  <c r="AC1444"/>
  <c r="AC1446"/>
  <c r="AC1448"/>
  <c r="AC1450"/>
  <c r="AC1452"/>
  <c r="AC1454"/>
  <c r="AC1456"/>
  <c r="AC1458"/>
  <c r="AC1460"/>
  <c r="AC1462"/>
  <c r="AC1464"/>
  <c r="AC1466"/>
  <c r="AC1468"/>
  <c r="AC1470"/>
  <c r="AC1472"/>
  <c r="AC1474"/>
  <c r="AC1476"/>
  <c r="AC1478"/>
  <c r="AC1480"/>
  <c r="AC1482"/>
  <c r="AC1484"/>
  <c r="AC1486"/>
  <c r="AC1488"/>
  <c r="AC1490"/>
  <c r="AC1492"/>
  <c r="AC1494"/>
  <c r="AC1496"/>
  <c r="AC1498"/>
  <c r="AC1500"/>
  <c r="AC1502"/>
  <c r="AC1497"/>
  <c r="AC1499"/>
  <c r="AC947"/>
  <c r="AC951"/>
  <c r="AC955"/>
  <c r="AC957"/>
  <c r="AC959"/>
  <c r="AC961"/>
  <c r="AC963"/>
  <c r="AC965"/>
  <c r="AC967"/>
  <c r="AC969"/>
  <c r="AC971"/>
  <c r="AC973"/>
  <c r="AC975"/>
  <c r="AC977"/>
  <c r="AC979"/>
  <c r="AC981"/>
  <c r="AC983"/>
  <c r="AC985"/>
  <c r="AC987"/>
  <c r="AC989"/>
  <c r="AC991"/>
  <c r="AC993"/>
  <c r="AC995"/>
  <c r="AC997"/>
  <c r="AC999"/>
  <c r="AC1001"/>
  <c r="AC1003"/>
  <c r="AC1005"/>
  <c r="AC1007"/>
  <c r="AC1009"/>
  <c r="AC1011"/>
  <c r="AC1013"/>
  <c r="AC1015"/>
  <c r="AC1017"/>
  <c r="AC1019"/>
  <c r="AC1021"/>
  <c r="AC1023"/>
  <c r="AC1025"/>
  <c r="AC1027"/>
  <c r="AC1029"/>
  <c r="AC1031"/>
  <c r="AC1033"/>
  <c r="AC1035"/>
  <c r="AC1037"/>
  <c r="AC1039"/>
  <c r="AC1041"/>
  <c r="AC1043"/>
  <c r="AC1045"/>
  <c r="AC1047"/>
  <c r="AC1049"/>
  <c r="AC1051"/>
  <c r="AC1053"/>
  <c r="AC1055"/>
  <c r="AC1057"/>
  <c r="AC1059"/>
  <c r="AC1061"/>
  <c r="AC1063"/>
  <c r="AC1065"/>
  <c r="AC1067"/>
  <c r="AC1069"/>
  <c r="AC1071"/>
  <c r="AC1073"/>
  <c r="AC1075"/>
  <c r="AC1077"/>
  <c r="AC1079"/>
  <c r="AC1081"/>
  <c r="AC1083"/>
  <c r="AC1085"/>
  <c r="AC1087"/>
  <c r="AC1089"/>
  <c r="AC1091"/>
  <c r="AC1093"/>
  <c r="AC1095"/>
  <c r="AC1097"/>
  <c r="AC1099"/>
  <c r="AC1101"/>
  <c r="AC1103"/>
  <c r="AC1105"/>
  <c r="AC1107"/>
  <c r="AC1109"/>
  <c r="AC1111"/>
  <c r="AC1113"/>
  <c r="AC1115"/>
  <c r="AC1117"/>
  <c r="AC1119"/>
  <c r="AC1121"/>
  <c r="AC1123"/>
  <c r="AC1125"/>
  <c r="AC1127"/>
  <c r="AC1129"/>
  <c r="AC1131"/>
  <c r="AC1133"/>
  <c r="AC1135"/>
  <c r="AC1137"/>
  <c r="AC1139"/>
  <c r="AC1141"/>
  <c r="AC1143"/>
  <c r="AC1145"/>
  <c r="AC1147"/>
  <c r="AC1149"/>
  <c r="AC1151"/>
  <c r="AC1153"/>
  <c r="AC1155"/>
  <c r="AC1157"/>
  <c r="AC1159"/>
  <c r="AC1161"/>
  <c r="AC1163"/>
  <c r="AC1165"/>
  <c r="AC1167"/>
  <c r="AC1169"/>
  <c r="AC1171"/>
  <c r="AC1173"/>
  <c r="AC1175"/>
  <c r="AC1177"/>
  <c r="AC1179"/>
  <c r="AC1181"/>
  <c r="AC1183"/>
  <c r="AC1185"/>
  <c r="AC1187"/>
  <c r="AC1189"/>
  <c r="AC1191"/>
  <c r="AC1193"/>
  <c r="AC1195"/>
  <c r="AC1197"/>
  <c r="AC1199"/>
  <c r="AC1201"/>
  <c r="AC1203"/>
  <c r="AC1205"/>
  <c r="AC1207"/>
  <c r="AC1209"/>
  <c r="AC1211"/>
  <c r="AC1213"/>
  <c r="AC1215"/>
  <c r="AC1217"/>
  <c r="AC1219"/>
  <c r="AC1221"/>
  <c r="AC1223"/>
  <c r="AC1225"/>
  <c r="AC1227"/>
  <c r="AC1229"/>
  <c r="AC1231"/>
  <c r="AC1233"/>
  <c r="AC1235"/>
  <c r="AC1237"/>
  <c r="AC1239"/>
  <c r="AC1241"/>
  <c r="AC1243"/>
  <c r="AC1245"/>
  <c r="AC1247"/>
  <c r="AC1249"/>
  <c r="AC1251"/>
  <c r="AC1253"/>
  <c r="AC1255"/>
  <c r="AC1257"/>
  <c r="AC1259"/>
  <c r="AC1261"/>
  <c r="AC1263"/>
  <c r="AC1265"/>
  <c r="AC1267"/>
  <c r="AC1269"/>
  <c r="AC1271"/>
  <c r="AC1273"/>
  <c r="AC1275"/>
  <c r="AC1277"/>
  <c r="AC1279"/>
  <c r="AC1281"/>
  <c r="AC1283"/>
  <c r="AC1285"/>
  <c r="AC1287"/>
  <c r="AC1289"/>
  <c r="AC1291"/>
  <c r="AC1293"/>
  <c r="AC1295"/>
  <c r="AC1297"/>
  <c r="AC1299"/>
  <c r="AC1301"/>
  <c r="AC1303"/>
  <c r="AC1305"/>
  <c r="AC1307"/>
  <c r="AC1309"/>
  <c r="AC1311"/>
  <c r="AC1313"/>
  <c r="AC1315"/>
  <c r="AC1317"/>
  <c r="AC1319"/>
  <c r="AC1321"/>
  <c r="AC1323"/>
  <c r="AC1325"/>
  <c r="AC1327"/>
  <c r="AC1329"/>
  <c r="AC1331"/>
  <c r="AC1333"/>
  <c r="AC1335"/>
  <c r="AC1337"/>
  <c r="AC1339"/>
  <c r="AC1341"/>
  <c r="AC1343"/>
  <c r="AC1345"/>
  <c r="AC1347"/>
  <c r="AC1349"/>
  <c r="AC1351"/>
  <c r="AC1353"/>
  <c r="AC1355"/>
  <c r="AC1357"/>
  <c r="AC1359"/>
  <c r="AC1361"/>
  <c r="AC1363"/>
  <c r="AC1365"/>
  <c r="AC1367"/>
  <c r="AC1369"/>
  <c r="AC1371"/>
  <c r="AC1373"/>
  <c r="AC1375"/>
  <c r="AC1377"/>
  <c r="AC1379"/>
  <c r="AC1381"/>
  <c r="AC1383"/>
  <c r="AC1385"/>
  <c r="AC1387"/>
  <c r="AC1389"/>
  <c r="AC1391"/>
  <c r="AC1393"/>
  <c r="AC1395"/>
  <c r="AC1397"/>
  <c r="AC1399"/>
  <c r="AC1401"/>
  <c r="AC1403"/>
  <c r="AC1405"/>
  <c r="AC1407"/>
  <c r="AC1409"/>
  <c r="AC1411"/>
  <c r="AC1413"/>
  <c r="AC1415"/>
  <c r="AC1417"/>
  <c r="AC1419"/>
  <c r="AC1421"/>
  <c r="AC1423"/>
  <c r="AC1425"/>
  <c r="AC1427"/>
  <c r="AC1429"/>
  <c r="AC1431"/>
  <c r="AC1433"/>
  <c r="AC1435"/>
  <c r="AC1437"/>
  <c r="AC1439"/>
  <c r="AC1441"/>
  <c r="AC1443"/>
  <c r="AC1445"/>
  <c r="AC1447"/>
  <c r="AC1449"/>
  <c r="AC1451"/>
  <c r="AC1453"/>
  <c r="AC1455"/>
  <c r="AC1457"/>
  <c r="AC1459"/>
  <c r="AC1461"/>
  <c r="AC1463"/>
  <c r="AC1465"/>
  <c r="AC1467"/>
  <c r="AC1469"/>
  <c r="AC1471"/>
  <c r="AC1473"/>
  <c r="AC1475"/>
  <c r="AC1477"/>
  <c r="AC1479"/>
  <c r="AC1481"/>
  <c r="AC1483"/>
  <c r="AC1485"/>
  <c r="AC1487"/>
  <c r="AC1489"/>
  <c r="AC1491"/>
  <c r="AC1493"/>
  <c r="AC1495"/>
  <c r="AC1501"/>
  <c r="AB3"/>
  <c r="AB5"/>
  <c r="AB7"/>
  <c r="AB9"/>
  <c r="AB11"/>
  <c r="AB13"/>
  <c r="AB15"/>
  <c r="AB17"/>
  <c r="AB19"/>
  <c r="AB21"/>
  <c r="AB23"/>
  <c r="AB25"/>
  <c r="AB27"/>
  <c r="AB29"/>
  <c r="AB31"/>
  <c r="AB33"/>
  <c r="AB35"/>
  <c r="AB37"/>
  <c r="AB39"/>
  <c r="AB41"/>
  <c r="AB43"/>
  <c r="AB45"/>
  <c r="AB47"/>
  <c r="AB49"/>
  <c r="AB51"/>
  <c r="AB53"/>
  <c r="AB55"/>
  <c r="AB57"/>
  <c r="AB59"/>
  <c r="AB61"/>
  <c r="AB63"/>
  <c r="AB65"/>
  <c r="AB67"/>
  <c r="AB69"/>
  <c r="AB71"/>
  <c r="AB73"/>
  <c r="AB75"/>
  <c r="AB77"/>
  <c r="AB79"/>
  <c r="AB81"/>
  <c r="AB83"/>
  <c r="AB85"/>
  <c r="AB87"/>
  <c r="AB89"/>
  <c r="AB91"/>
  <c r="AB93"/>
  <c r="AB95"/>
  <c r="AB97"/>
  <c r="AB99"/>
  <c r="AB101"/>
  <c r="AB103"/>
  <c r="AB105"/>
  <c r="AB107"/>
  <c r="AB109"/>
  <c r="AB111"/>
  <c r="AB113"/>
  <c r="AB115"/>
  <c r="AB117"/>
  <c r="AB119"/>
  <c r="AB121"/>
  <c r="AB123"/>
  <c r="AB125"/>
  <c r="AB127"/>
  <c r="AB129"/>
  <c r="AB131"/>
  <c r="AB133"/>
  <c r="AB135"/>
  <c r="AB137"/>
  <c r="AB139"/>
  <c r="AB141"/>
  <c r="AB143"/>
  <c r="AB145"/>
  <c r="AB147"/>
  <c r="AB149"/>
  <c r="AB151"/>
  <c r="AB153"/>
  <c r="AB155"/>
  <c r="AB157"/>
  <c r="AB159"/>
  <c r="AB161"/>
  <c r="AB163"/>
  <c r="AB165"/>
  <c r="AB167"/>
  <c r="AB169"/>
  <c r="AB171"/>
  <c r="AB173"/>
  <c r="AB175"/>
  <c r="AB177"/>
  <c r="AB179"/>
  <c r="AB181"/>
  <c r="AB183"/>
  <c r="AB185"/>
  <c r="AB187"/>
  <c r="AB189"/>
  <c r="AB191"/>
  <c r="AB193"/>
  <c r="AB195"/>
  <c r="AB197"/>
  <c r="AB199"/>
  <c r="AB201"/>
  <c r="AB203"/>
  <c r="AB205"/>
  <c r="AB207"/>
  <c r="AB209"/>
  <c r="AB211"/>
  <c r="AB213"/>
  <c r="AB215"/>
  <c r="AB217"/>
  <c r="AB219"/>
  <c r="AB221"/>
  <c r="AB223"/>
  <c r="AB225"/>
  <c r="AB227"/>
  <c r="AB229"/>
  <c r="AB231"/>
  <c r="AB233"/>
  <c r="AB235"/>
  <c r="AB237"/>
  <c r="AB239"/>
  <c r="AB241"/>
  <c r="AB243"/>
  <c r="AB245"/>
  <c r="AB247"/>
  <c r="AB249"/>
  <c r="AB251"/>
  <c r="AB253"/>
  <c r="AB255"/>
  <c r="AB257"/>
  <c r="AB259"/>
  <c r="AB261"/>
  <c r="AB263"/>
  <c r="AB265"/>
  <c r="AB267"/>
  <c r="AB269"/>
  <c r="AB271"/>
  <c r="AB273"/>
  <c r="AB275"/>
  <c r="AB277"/>
  <c r="AB279"/>
  <c r="AB281"/>
  <c r="AB283"/>
  <c r="AB285"/>
  <c r="AB287"/>
  <c r="AB289"/>
  <c r="AB291"/>
  <c r="AB293"/>
  <c r="AB295"/>
  <c r="AB297"/>
  <c r="AB299"/>
  <c r="AB301"/>
  <c r="AB303"/>
  <c r="AB305"/>
  <c r="AB307"/>
  <c r="AB309"/>
  <c r="AB311"/>
  <c r="AB313"/>
  <c r="AB315"/>
  <c r="AB317"/>
  <c r="AB319"/>
  <c r="AB321"/>
  <c r="AB323"/>
  <c r="AB325"/>
  <c r="AB327"/>
  <c r="AB329"/>
  <c r="AB331"/>
  <c r="AB333"/>
  <c r="AB335"/>
  <c r="AB337"/>
  <c r="AB339"/>
  <c r="AB341"/>
  <c r="AB343"/>
  <c r="AB345"/>
  <c r="AB347"/>
  <c r="AB349"/>
  <c r="AB351"/>
  <c r="AB353"/>
  <c r="AB355"/>
  <c r="AB357"/>
  <c r="AB359"/>
  <c r="AB361"/>
  <c r="AB363"/>
  <c r="AB365"/>
  <c r="AB367"/>
  <c r="AB369"/>
  <c r="AB371"/>
  <c r="AB373"/>
  <c r="AB375"/>
  <c r="AB377"/>
  <c r="AB379"/>
  <c r="AB381"/>
  <c r="AB383"/>
  <c r="AB385"/>
  <c r="AB387"/>
  <c r="AB389"/>
  <c r="AB391"/>
  <c r="AB393"/>
  <c r="AB395"/>
  <c r="AB397"/>
  <c r="AB399"/>
  <c r="AB401"/>
  <c r="AB403"/>
  <c r="AB405"/>
  <c r="AB407"/>
  <c r="AB409"/>
  <c r="AB411"/>
  <c r="AB413"/>
  <c r="AB415"/>
  <c r="AB417"/>
  <c r="AB419"/>
  <c r="AB421"/>
  <c r="AB423"/>
  <c r="AB425"/>
  <c r="AB427"/>
  <c r="AB429"/>
  <c r="AB431"/>
  <c r="AB433"/>
  <c r="AB435"/>
  <c r="AB437"/>
  <c r="AB439"/>
  <c r="AB441"/>
  <c r="AB443"/>
  <c r="AB445"/>
  <c r="AB447"/>
  <c r="AB449"/>
  <c r="AB451"/>
  <c r="AB453"/>
  <c r="AB455"/>
  <c r="AB457"/>
  <c r="AB459"/>
  <c r="AB461"/>
  <c r="AB463"/>
  <c r="AB465"/>
  <c r="AB467"/>
  <c r="AB469"/>
  <c r="AB471"/>
  <c r="AB473"/>
  <c r="AB475"/>
  <c r="AB477"/>
  <c r="AB479"/>
  <c r="AB481"/>
  <c r="AB483"/>
  <c r="AB485"/>
  <c r="AB487"/>
  <c r="AB489"/>
  <c r="AB491"/>
  <c r="AB493"/>
  <c r="AB495"/>
  <c r="AB497"/>
  <c r="AB499"/>
  <c r="AB501"/>
  <c r="AB503"/>
  <c r="AB505"/>
  <c r="AB507"/>
  <c r="AB509"/>
  <c r="AB511"/>
  <c r="AB513"/>
  <c r="AB4"/>
  <c r="AB6"/>
  <c r="AB8"/>
  <c r="AB10"/>
  <c r="AB12"/>
  <c r="AB14"/>
  <c r="AB16"/>
  <c r="AB18"/>
  <c r="AB20"/>
  <c r="AB22"/>
  <c r="AB24"/>
  <c r="AB26"/>
  <c r="AB28"/>
  <c r="AB30"/>
  <c r="AB32"/>
  <c r="AB34"/>
  <c r="AB36"/>
  <c r="AB38"/>
  <c r="AB40"/>
  <c r="AB42"/>
  <c r="AB44"/>
  <c r="AB46"/>
  <c r="AB48"/>
  <c r="AB50"/>
  <c r="AB52"/>
  <c r="AB54"/>
  <c r="AB56"/>
  <c r="AB58"/>
  <c r="AB60"/>
  <c r="AB62"/>
  <c r="AB64"/>
  <c r="AB66"/>
  <c r="AB68"/>
  <c r="AB70"/>
  <c r="AB72"/>
  <c r="AB74"/>
  <c r="AB76"/>
  <c r="AB78"/>
  <c r="AB80"/>
  <c r="AB82"/>
  <c r="AB84"/>
  <c r="AB86"/>
  <c r="AB88"/>
  <c r="AB90"/>
  <c r="AB92"/>
  <c r="AB94"/>
  <c r="AB96"/>
  <c r="AB98"/>
  <c r="AB100"/>
  <c r="AB102"/>
  <c r="AB104"/>
  <c r="AB106"/>
  <c r="AB108"/>
  <c r="AB110"/>
  <c r="AB112"/>
  <c r="AB114"/>
  <c r="AB116"/>
  <c r="AB118"/>
  <c r="AB120"/>
  <c r="AB122"/>
  <c r="AB124"/>
  <c r="AB126"/>
  <c r="AB128"/>
  <c r="AB130"/>
  <c r="AB132"/>
  <c r="AB134"/>
  <c r="AB136"/>
  <c r="AB138"/>
  <c r="AB140"/>
  <c r="AB142"/>
  <c r="AB144"/>
  <c r="AB146"/>
  <c r="AB148"/>
  <c r="AB150"/>
  <c r="AB152"/>
  <c r="AB154"/>
  <c r="AB156"/>
  <c r="AB158"/>
  <c r="AB160"/>
  <c r="AB162"/>
  <c r="AB164"/>
  <c r="AB166"/>
  <c r="AB168"/>
  <c r="AB170"/>
  <c r="AB172"/>
  <c r="AB174"/>
  <c r="AB176"/>
  <c r="AB178"/>
  <c r="AB180"/>
  <c r="AB182"/>
  <c r="AB184"/>
  <c r="AB186"/>
  <c r="AB188"/>
  <c r="AB190"/>
  <c r="AB192"/>
  <c r="AB194"/>
  <c r="AB196"/>
  <c r="AB198"/>
  <c r="AB200"/>
  <c r="AB202"/>
  <c r="AB204"/>
  <c r="AB206"/>
  <c r="AB208"/>
  <c r="AB210"/>
  <c r="AB212"/>
  <c r="AB214"/>
  <c r="AB216"/>
  <c r="AB218"/>
  <c r="AB220"/>
  <c r="AB222"/>
  <c r="AB224"/>
  <c r="AB226"/>
  <c r="AB228"/>
  <c r="AB230"/>
  <c r="AB232"/>
  <c r="AB234"/>
  <c r="AB236"/>
  <c r="AB238"/>
  <c r="AB240"/>
  <c r="AB242"/>
  <c r="AB244"/>
  <c r="AB246"/>
  <c r="AB248"/>
  <c r="AB250"/>
  <c r="AB252"/>
  <c r="AB254"/>
  <c r="AB256"/>
  <c r="AB258"/>
  <c r="AB260"/>
  <c r="AB262"/>
  <c r="AB264"/>
  <c r="AB266"/>
  <c r="AB268"/>
  <c r="AB270"/>
  <c r="AB272"/>
  <c r="AB274"/>
  <c r="AB276"/>
  <c r="AB278"/>
  <c r="AB280"/>
  <c r="AB282"/>
  <c r="AB284"/>
  <c r="AB286"/>
  <c r="AB288"/>
  <c r="AB290"/>
  <c r="AB292"/>
  <c r="AB294"/>
  <c r="AB296"/>
  <c r="AB298"/>
  <c r="AB300"/>
  <c r="AB302"/>
  <c r="AB304"/>
  <c r="AB306"/>
  <c r="AB308"/>
  <c r="AB310"/>
  <c r="AB312"/>
  <c r="AB314"/>
  <c r="AB316"/>
  <c r="AB318"/>
  <c r="AB320"/>
  <c r="AB322"/>
  <c r="AB324"/>
  <c r="AB326"/>
  <c r="AB328"/>
  <c r="AB330"/>
  <c r="AB332"/>
  <c r="AB334"/>
  <c r="AB336"/>
  <c r="AB338"/>
  <c r="AB340"/>
  <c r="AB342"/>
  <c r="AB344"/>
  <c r="AB346"/>
  <c r="AB348"/>
  <c r="AB350"/>
  <c r="AB352"/>
  <c r="AB354"/>
  <c r="AB356"/>
  <c r="AB358"/>
  <c r="AB360"/>
  <c r="AB364"/>
  <c r="AB368"/>
  <c r="AB372"/>
  <c r="AB376"/>
  <c r="AB380"/>
  <c r="AB384"/>
  <c r="AB388"/>
  <c r="AB392"/>
  <c r="AB396"/>
  <c r="AB400"/>
  <c r="AB404"/>
  <c r="AB408"/>
  <c r="AB412"/>
  <c r="AB416"/>
  <c r="AB420"/>
  <c r="AB424"/>
  <c r="AB428"/>
  <c r="AB432"/>
  <c r="AB436"/>
  <c r="AB440"/>
  <c r="AB444"/>
  <c r="AB448"/>
  <c r="AB452"/>
  <c r="AB456"/>
  <c r="AB460"/>
  <c r="AB464"/>
  <c r="AB468"/>
  <c r="AB472"/>
  <c r="AB476"/>
  <c r="AB480"/>
  <c r="AB484"/>
  <c r="AB488"/>
  <c r="AB492"/>
  <c r="AB496"/>
  <c r="AB500"/>
  <c r="AB504"/>
  <c r="AB508"/>
  <c r="AB512"/>
  <c r="AB515"/>
  <c r="AB517"/>
  <c r="AB519"/>
  <c r="AB521"/>
  <c r="AB523"/>
  <c r="AB525"/>
  <c r="AB527"/>
  <c r="AB529"/>
  <c r="AB531"/>
  <c r="AB533"/>
  <c r="AB535"/>
  <c r="AB537"/>
  <c r="AB539"/>
  <c r="AB541"/>
  <c r="AB543"/>
  <c r="AB545"/>
  <c r="AB547"/>
  <c r="AB549"/>
  <c r="AB551"/>
  <c r="AB553"/>
  <c r="AB555"/>
  <c r="AB557"/>
  <c r="AB559"/>
  <c r="AB561"/>
  <c r="AB563"/>
  <c r="AB565"/>
  <c r="AB567"/>
  <c r="AB569"/>
  <c r="AB571"/>
  <c r="AB573"/>
  <c r="AB575"/>
  <c r="AB577"/>
  <c r="AB579"/>
  <c r="AB581"/>
  <c r="AB583"/>
  <c r="AB585"/>
  <c r="AB587"/>
  <c r="AB589"/>
  <c r="AB591"/>
  <c r="AB593"/>
  <c r="AB595"/>
  <c r="AB597"/>
  <c r="AB599"/>
  <c r="AB601"/>
  <c r="AB603"/>
  <c r="AB605"/>
  <c r="AB607"/>
  <c r="AB609"/>
  <c r="AB611"/>
  <c r="AB613"/>
  <c r="AB615"/>
  <c r="AB617"/>
  <c r="AB619"/>
  <c r="AB621"/>
  <c r="AB623"/>
  <c r="AB625"/>
  <c r="AB627"/>
  <c r="AB629"/>
  <c r="AB631"/>
  <c r="AB633"/>
  <c r="AB635"/>
  <c r="AB637"/>
  <c r="AB639"/>
  <c r="AB641"/>
  <c r="AB643"/>
  <c r="AB645"/>
  <c r="AB647"/>
  <c r="AB649"/>
  <c r="AB651"/>
  <c r="AB653"/>
  <c r="AB655"/>
  <c r="AB657"/>
  <c r="AB659"/>
  <c r="AB661"/>
  <c r="AB663"/>
  <c r="AB665"/>
  <c r="AB667"/>
  <c r="AB669"/>
  <c r="AB671"/>
  <c r="AB673"/>
  <c r="AB675"/>
  <c r="AB677"/>
  <c r="AB679"/>
  <c r="AB681"/>
  <c r="AB683"/>
  <c r="AB685"/>
  <c r="AB687"/>
  <c r="AB689"/>
  <c r="AB691"/>
  <c r="AB693"/>
  <c r="AB695"/>
  <c r="AB697"/>
  <c r="AB699"/>
  <c r="AB701"/>
  <c r="AB703"/>
  <c r="AB705"/>
  <c r="AB707"/>
  <c r="AB709"/>
  <c r="AB711"/>
  <c r="AB713"/>
  <c r="AB715"/>
  <c r="AB717"/>
  <c r="AB719"/>
  <c r="AB721"/>
  <c r="AB723"/>
  <c r="AB725"/>
  <c r="AB727"/>
  <c r="AB729"/>
  <c r="AB731"/>
  <c r="AB733"/>
  <c r="AB735"/>
  <c r="AB737"/>
  <c r="AB739"/>
  <c r="AB741"/>
  <c r="AB743"/>
  <c r="AB745"/>
  <c r="AB747"/>
  <c r="AB749"/>
  <c r="AB751"/>
  <c r="AB753"/>
  <c r="AB755"/>
  <c r="AB757"/>
  <c r="AB759"/>
  <c r="AB761"/>
  <c r="AB763"/>
  <c r="AB765"/>
  <c r="AB767"/>
  <c r="AB769"/>
  <c r="AB771"/>
  <c r="AB773"/>
  <c r="AB775"/>
  <c r="AB777"/>
  <c r="AB779"/>
  <c r="AB781"/>
  <c r="AB783"/>
  <c r="AB785"/>
  <c r="AB787"/>
  <c r="AB789"/>
  <c r="AB791"/>
  <c r="AB793"/>
  <c r="AB795"/>
  <c r="AB797"/>
  <c r="AB799"/>
  <c r="AB801"/>
  <c r="AB803"/>
  <c r="AB805"/>
  <c r="AB807"/>
  <c r="AB809"/>
  <c r="AB811"/>
  <c r="AB813"/>
  <c r="AB815"/>
  <c r="AB817"/>
  <c r="AB819"/>
  <c r="AB821"/>
  <c r="AB823"/>
  <c r="AB825"/>
  <c r="AB827"/>
  <c r="AB829"/>
  <c r="AB831"/>
  <c r="AB833"/>
  <c r="AB835"/>
  <c r="AB837"/>
  <c r="AB839"/>
  <c r="AB841"/>
  <c r="AB843"/>
  <c r="AB845"/>
  <c r="AB847"/>
  <c r="AB849"/>
  <c r="AB851"/>
  <c r="AB853"/>
  <c r="AB855"/>
  <c r="AB857"/>
  <c r="AB859"/>
  <c r="AB861"/>
  <c r="AB863"/>
  <c r="AB865"/>
  <c r="AB867"/>
  <c r="AB869"/>
  <c r="AB871"/>
  <c r="AB873"/>
  <c r="AB875"/>
  <c r="AB877"/>
  <c r="AB879"/>
  <c r="AB881"/>
  <c r="AB883"/>
  <c r="AB885"/>
  <c r="AB887"/>
  <c r="AB889"/>
  <c r="AB891"/>
  <c r="AB893"/>
  <c r="AB895"/>
  <c r="AB897"/>
  <c r="AB899"/>
  <c r="AB901"/>
  <c r="AB903"/>
  <c r="AB905"/>
  <c r="AB907"/>
  <c r="AB362"/>
  <c r="AB366"/>
  <c r="AB370"/>
  <c r="AB374"/>
  <c r="AB378"/>
  <c r="AB382"/>
  <c r="AB386"/>
  <c r="AB390"/>
  <c r="AB394"/>
  <c r="AB398"/>
  <c r="AB402"/>
  <c r="AB406"/>
  <c r="AB410"/>
  <c r="AB414"/>
  <c r="AB418"/>
  <c r="AB422"/>
  <c r="AB426"/>
  <c r="AB430"/>
  <c r="AB434"/>
  <c r="AB438"/>
  <c r="AB442"/>
  <c r="AB446"/>
  <c r="AB450"/>
  <c r="AB454"/>
  <c r="AB458"/>
  <c r="AB462"/>
  <c r="AB466"/>
  <c r="AB470"/>
  <c r="AB474"/>
  <c r="AB478"/>
  <c r="AB482"/>
  <c r="AB486"/>
  <c r="AB490"/>
  <c r="AB494"/>
  <c r="AB498"/>
  <c r="AB502"/>
  <c r="AB506"/>
  <c r="AB510"/>
  <c r="AB514"/>
  <c r="AB516"/>
  <c r="AB518"/>
  <c r="AB520"/>
  <c r="AB522"/>
  <c r="AB524"/>
  <c r="AB526"/>
  <c r="AB528"/>
  <c r="AB530"/>
  <c r="AB532"/>
  <c r="AB534"/>
  <c r="AB536"/>
  <c r="AB538"/>
  <c r="AB540"/>
  <c r="AB542"/>
  <c r="AB544"/>
  <c r="AB546"/>
  <c r="AB548"/>
  <c r="AB550"/>
  <c r="AB552"/>
  <c r="AB554"/>
  <c r="AB556"/>
  <c r="AB558"/>
  <c r="AB560"/>
  <c r="AB562"/>
  <c r="AB564"/>
  <c r="AB566"/>
  <c r="AB568"/>
  <c r="AB570"/>
  <c r="AB572"/>
  <c r="AB574"/>
  <c r="AB576"/>
  <c r="AB578"/>
  <c r="AB580"/>
  <c r="AB582"/>
  <c r="AB584"/>
  <c r="AB586"/>
  <c r="AB588"/>
  <c r="AB590"/>
  <c r="AB592"/>
  <c r="AB594"/>
  <c r="AB596"/>
  <c r="AB598"/>
  <c r="AB600"/>
  <c r="AB602"/>
  <c r="AB604"/>
  <c r="AB606"/>
  <c r="AB608"/>
  <c r="AB610"/>
  <c r="AB612"/>
  <c r="AB614"/>
  <c r="AB616"/>
  <c r="AB618"/>
  <c r="AB620"/>
  <c r="AB622"/>
  <c r="AB624"/>
  <c r="AB626"/>
  <c r="AB628"/>
  <c r="AB630"/>
  <c r="AB632"/>
  <c r="AB634"/>
  <c r="AB636"/>
  <c r="AB638"/>
  <c r="AB640"/>
  <c r="AB642"/>
  <c r="AB644"/>
  <c r="AB646"/>
  <c r="AB648"/>
  <c r="AB650"/>
  <c r="AB652"/>
  <c r="AB654"/>
  <c r="AB656"/>
  <c r="AB658"/>
  <c r="AB660"/>
  <c r="AB662"/>
  <c r="AB664"/>
  <c r="AB666"/>
  <c r="AB668"/>
  <c r="AB670"/>
  <c r="AB672"/>
  <c r="AB674"/>
  <c r="AB676"/>
  <c r="AB678"/>
  <c r="AB680"/>
  <c r="AB682"/>
  <c r="AB684"/>
  <c r="AB686"/>
  <c r="AB688"/>
  <c r="AB690"/>
  <c r="AB692"/>
  <c r="AB694"/>
  <c r="AB696"/>
  <c r="AB698"/>
  <c r="AB700"/>
  <c r="AB702"/>
  <c r="AB704"/>
  <c r="AB706"/>
  <c r="AB708"/>
  <c r="AB710"/>
  <c r="AB712"/>
  <c r="AB714"/>
  <c r="AB716"/>
  <c r="AB718"/>
  <c r="AB720"/>
  <c r="AB722"/>
  <c r="AB724"/>
  <c r="AB726"/>
  <c r="AB728"/>
  <c r="AB730"/>
  <c r="AB732"/>
  <c r="AB734"/>
  <c r="AB736"/>
  <c r="AB738"/>
  <c r="AB740"/>
  <c r="AB742"/>
  <c r="AB744"/>
  <c r="AB746"/>
  <c r="AB748"/>
  <c r="AB750"/>
  <c r="AB752"/>
  <c r="AB754"/>
  <c r="AB756"/>
  <c r="AB758"/>
  <c r="AB760"/>
  <c r="AB762"/>
  <c r="AB764"/>
  <c r="AB766"/>
  <c r="AB768"/>
  <c r="AB770"/>
  <c r="AB772"/>
  <c r="AB774"/>
  <c r="AB776"/>
  <c r="AB778"/>
  <c r="AB780"/>
  <c r="AB782"/>
  <c r="AB784"/>
  <c r="AB786"/>
  <c r="AB788"/>
  <c r="AB790"/>
  <c r="AB792"/>
  <c r="AB794"/>
  <c r="AB796"/>
  <c r="AB798"/>
  <c r="AB800"/>
  <c r="AB802"/>
  <c r="AB804"/>
  <c r="AB806"/>
  <c r="AB808"/>
  <c r="AB810"/>
  <c r="AB812"/>
  <c r="AB814"/>
  <c r="AB816"/>
  <c r="AB818"/>
  <c r="AB820"/>
  <c r="AB822"/>
  <c r="AB824"/>
  <c r="AB826"/>
  <c r="AB828"/>
  <c r="AB830"/>
  <c r="AB832"/>
  <c r="AB834"/>
  <c r="AB836"/>
  <c r="AB838"/>
  <c r="AB840"/>
  <c r="AB842"/>
  <c r="AB844"/>
  <c r="AB846"/>
  <c r="AB848"/>
  <c r="AB850"/>
  <c r="AB852"/>
  <c r="AB854"/>
  <c r="AB856"/>
  <c r="AB858"/>
  <c r="AB860"/>
  <c r="AB862"/>
  <c r="AB864"/>
  <c r="AB866"/>
  <c r="AB868"/>
  <c r="AB870"/>
  <c r="AB872"/>
  <c r="AB874"/>
  <c r="AB876"/>
  <c r="AB878"/>
  <c r="AB880"/>
  <c r="AB882"/>
  <c r="AB884"/>
  <c r="AB886"/>
  <c r="AB888"/>
  <c r="AB890"/>
  <c r="AB892"/>
  <c r="AB894"/>
  <c r="AB896"/>
  <c r="AB898"/>
  <c r="AB900"/>
  <c r="AB902"/>
  <c r="AB904"/>
  <c r="AB906"/>
  <c r="AB908"/>
  <c r="AB910"/>
  <c r="AB912"/>
  <c r="AB914"/>
  <c r="AB916"/>
  <c r="AB918"/>
  <c r="AB920"/>
  <c r="AB922"/>
  <c r="AB924"/>
  <c r="AB926"/>
  <c r="AB928"/>
  <c r="AB930"/>
  <c r="AB932"/>
  <c r="AB934"/>
  <c r="AB936"/>
  <c r="AB938"/>
  <c r="AB940"/>
  <c r="AB942"/>
  <c r="AB944"/>
  <c r="AB946"/>
  <c r="AB948"/>
  <c r="AB911"/>
  <c r="AB915"/>
  <c r="AB919"/>
  <c r="AB923"/>
  <c r="AB927"/>
  <c r="AB931"/>
  <c r="AB935"/>
  <c r="AB939"/>
  <c r="AB943"/>
  <c r="AB947"/>
  <c r="AB950"/>
  <c r="AB952"/>
  <c r="AB954"/>
  <c r="AB956"/>
  <c r="AB958"/>
  <c r="AB960"/>
  <c r="AB962"/>
  <c r="AB964"/>
  <c r="AB966"/>
  <c r="AB968"/>
  <c r="AB970"/>
  <c r="AB972"/>
  <c r="AB974"/>
  <c r="AB976"/>
  <c r="AB978"/>
  <c r="AB980"/>
  <c r="AB982"/>
  <c r="AB984"/>
  <c r="AB986"/>
  <c r="AB988"/>
  <c r="AB990"/>
  <c r="AB992"/>
  <c r="AB994"/>
  <c r="AB996"/>
  <c r="AB998"/>
  <c r="AB1000"/>
  <c r="AB1002"/>
  <c r="AB1004"/>
  <c r="AB1006"/>
  <c r="AB1008"/>
  <c r="AB1010"/>
  <c r="AB1012"/>
  <c r="AB1014"/>
  <c r="AB1016"/>
  <c r="AB1018"/>
  <c r="AB1020"/>
  <c r="AB1022"/>
  <c r="AB1024"/>
  <c r="AB1026"/>
  <c r="AB1028"/>
  <c r="AB1030"/>
  <c r="AB1032"/>
  <c r="AB1034"/>
  <c r="AB1036"/>
  <c r="AB1038"/>
  <c r="AB1040"/>
  <c r="AB1042"/>
  <c r="AB1044"/>
  <c r="AB1046"/>
  <c r="AB1048"/>
  <c r="AB1050"/>
  <c r="AB1052"/>
  <c r="AB1054"/>
  <c r="AB1056"/>
  <c r="AB1058"/>
  <c r="AB1060"/>
  <c r="AB1062"/>
  <c r="AB1064"/>
  <c r="AB1066"/>
  <c r="AB1068"/>
  <c r="AB1070"/>
  <c r="AB1072"/>
  <c r="AB1074"/>
  <c r="AB1076"/>
  <c r="AB1078"/>
  <c r="AB1080"/>
  <c r="AB1082"/>
  <c r="AB1084"/>
  <c r="AB1086"/>
  <c r="AB1088"/>
  <c r="AB1090"/>
  <c r="AB1092"/>
  <c r="AB1094"/>
  <c r="AB1096"/>
  <c r="AB1098"/>
  <c r="AB1100"/>
  <c r="AB1102"/>
  <c r="AB1104"/>
  <c r="AB1106"/>
  <c r="AB1108"/>
  <c r="AB1110"/>
  <c r="AB1112"/>
  <c r="AB1114"/>
  <c r="AB1116"/>
  <c r="AB1118"/>
  <c r="AB1120"/>
  <c r="AB1122"/>
  <c r="AB1124"/>
  <c r="AB1126"/>
  <c r="AB1128"/>
  <c r="AB1130"/>
  <c r="AB1132"/>
  <c r="AB1134"/>
  <c r="AB1136"/>
  <c r="AB1138"/>
  <c r="AB1140"/>
  <c r="AB1142"/>
  <c r="AB1144"/>
  <c r="AB1146"/>
  <c r="AB1148"/>
  <c r="AB1150"/>
  <c r="AB1152"/>
  <c r="AB1154"/>
  <c r="AB1156"/>
  <c r="AB1158"/>
  <c r="AB1160"/>
  <c r="AB1162"/>
  <c r="AB1164"/>
  <c r="AB1166"/>
  <c r="AB1168"/>
  <c r="AB1170"/>
  <c r="AB1172"/>
  <c r="AB1174"/>
  <c r="AB1176"/>
  <c r="AB1178"/>
  <c r="AB1180"/>
  <c r="AB1182"/>
  <c r="AB1184"/>
  <c r="AB1186"/>
  <c r="AB1188"/>
  <c r="AB1190"/>
  <c r="AB1192"/>
  <c r="AB1194"/>
  <c r="AB1196"/>
  <c r="AB1198"/>
  <c r="AB1200"/>
  <c r="AB1202"/>
  <c r="AB1204"/>
  <c r="AB1206"/>
  <c r="AB1208"/>
  <c r="AB1210"/>
  <c r="AB1212"/>
  <c r="AB1214"/>
  <c r="AB1216"/>
  <c r="AB1218"/>
  <c r="AB1220"/>
  <c r="AB1222"/>
  <c r="AB1224"/>
  <c r="AB1226"/>
  <c r="AB1228"/>
  <c r="AB1230"/>
  <c r="AB1232"/>
  <c r="AB1234"/>
  <c r="AB1236"/>
  <c r="AB1238"/>
  <c r="AB1240"/>
  <c r="AB1242"/>
  <c r="AB1244"/>
  <c r="AB1246"/>
  <c r="AB1248"/>
  <c r="AB1250"/>
  <c r="AB1252"/>
  <c r="AB1254"/>
  <c r="AB1256"/>
  <c r="AB1258"/>
  <c r="AB1260"/>
  <c r="AB1262"/>
  <c r="AB1264"/>
  <c r="AB1266"/>
  <c r="AB1268"/>
  <c r="AB1270"/>
  <c r="AB1272"/>
  <c r="AB1274"/>
  <c r="AB1276"/>
  <c r="AB1278"/>
  <c r="AB1280"/>
  <c r="AB1282"/>
  <c r="AB1284"/>
  <c r="AB1286"/>
  <c r="AB1288"/>
  <c r="AB1290"/>
  <c r="AB1292"/>
  <c r="AB1294"/>
  <c r="AB1296"/>
  <c r="AB1298"/>
  <c r="AB1300"/>
  <c r="AB1302"/>
  <c r="AB1304"/>
  <c r="AB1306"/>
  <c r="AB1308"/>
  <c r="AB1310"/>
  <c r="AB1312"/>
  <c r="AB1314"/>
  <c r="AB1316"/>
  <c r="AB1318"/>
  <c r="AB1320"/>
  <c r="AB1322"/>
  <c r="AB1324"/>
  <c r="AB1326"/>
  <c r="AB1328"/>
  <c r="AB1330"/>
  <c r="AB1332"/>
  <c r="AB1334"/>
  <c r="AB1336"/>
  <c r="AB1338"/>
  <c r="AB1340"/>
  <c r="AB1342"/>
  <c r="AB1344"/>
  <c r="AB1346"/>
  <c r="AB1348"/>
  <c r="AB1350"/>
  <c r="AB1352"/>
  <c r="AB1354"/>
  <c r="AB1356"/>
  <c r="AB1358"/>
  <c r="AB1360"/>
  <c r="AB1362"/>
  <c r="AB1364"/>
  <c r="AB1366"/>
  <c r="AB1368"/>
  <c r="AB1370"/>
  <c r="AB1372"/>
  <c r="AB1374"/>
  <c r="AB1376"/>
  <c r="AB1378"/>
  <c r="AB1380"/>
  <c r="AB1382"/>
  <c r="AB1384"/>
  <c r="AB1386"/>
  <c r="AB1388"/>
  <c r="AB1390"/>
  <c r="AB1392"/>
  <c r="AB1394"/>
  <c r="AB1396"/>
  <c r="AB1398"/>
  <c r="AB1400"/>
  <c r="AB1402"/>
  <c r="AB1404"/>
  <c r="AB1406"/>
  <c r="AB1408"/>
  <c r="AB1410"/>
  <c r="AB1412"/>
  <c r="AB1414"/>
  <c r="AB1416"/>
  <c r="AB1418"/>
  <c r="AB1420"/>
  <c r="AB1422"/>
  <c r="AB1424"/>
  <c r="AB1426"/>
  <c r="AB1428"/>
  <c r="AB1430"/>
  <c r="AB1432"/>
  <c r="AB1434"/>
  <c r="AB1436"/>
  <c r="AB1438"/>
  <c r="AB1440"/>
  <c r="AB1442"/>
  <c r="AB1444"/>
  <c r="AB1446"/>
  <c r="AB1448"/>
  <c r="AB1450"/>
  <c r="AB1452"/>
  <c r="AB1454"/>
  <c r="AB1456"/>
  <c r="AB1458"/>
  <c r="AB1460"/>
  <c r="AB1462"/>
  <c r="AB1464"/>
  <c r="AB1466"/>
  <c r="AB1468"/>
  <c r="AB1470"/>
  <c r="AB1472"/>
  <c r="AB1474"/>
  <c r="AB1476"/>
  <c r="AB1478"/>
  <c r="AB1480"/>
  <c r="AB1482"/>
  <c r="AB1484"/>
  <c r="AB1486"/>
  <c r="AB1488"/>
  <c r="AB1490"/>
  <c r="AB1492"/>
  <c r="AB1494"/>
  <c r="AB1496"/>
  <c r="AB1498"/>
  <c r="AB1500"/>
  <c r="AB1502"/>
  <c r="AB1499"/>
  <c r="AB909"/>
  <c r="AB913"/>
  <c r="AB917"/>
  <c r="AB921"/>
  <c r="AB925"/>
  <c r="AB929"/>
  <c r="AB933"/>
  <c r="AB937"/>
  <c r="AB941"/>
  <c r="AB945"/>
  <c r="AB949"/>
  <c r="AB951"/>
  <c r="AB953"/>
  <c r="AB955"/>
  <c r="AB957"/>
  <c r="AB959"/>
  <c r="AB961"/>
  <c r="AB963"/>
  <c r="AB965"/>
  <c r="AB967"/>
  <c r="AB969"/>
  <c r="AB971"/>
  <c r="AB973"/>
  <c r="AB975"/>
  <c r="AB977"/>
  <c r="AB979"/>
  <c r="AB981"/>
  <c r="AB983"/>
  <c r="AB985"/>
  <c r="AB987"/>
  <c r="AB989"/>
  <c r="AB991"/>
  <c r="AB993"/>
  <c r="AB995"/>
  <c r="AB997"/>
  <c r="AB999"/>
  <c r="AB1001"/>
  <c r="AB1003"/>
  <c r="AB1005"/>
  <c r="AB1007"/>
  <c r="AB1009"/>
  <c r="AB1011"/>
  <c r="AB1013"/>
  <c r="AB1015"/>
  <c r="AB1017"/>
  <c r="AB1019"/>
  <c r="AB1021"/>
  <c r="AB1023"/>
  <c r="AB1025"/>
  <c r="AB1027"/>
  <c r="AB1029"/>
  <c r="AB1031"/>
  <c r="AB1033"/>
  <c r="AB1035"/>
  <c r="AB1037"/>
  <c r="AB1039"/>
  <c r="AB1041"/>
  <c r="AB1043"/>
  <c r="AB1045"/>
  <c r="AB1047"/>
  <c r="AB1049"/>
  <c r="AB1051"/>
  <c r="AB1053"/>
  <c r="AB1055"/>
  <c r="AB1057"/>
  <c r="AB1059"/>
  <c r="AB1061"/>
  <c r="AB1063"/>
  <c r="AB1065"/>
  <c r="AB1067"/>
  <c r="AB1069"/>
  <c r="AB1071"/>
  <c r="AB1073"/>
  <c r="AB1075"/>
  <c r="AB1077"/>
  <c r="AB1079"/>
  <c r="AB1081"/>
  <c r="AB1083"/>
  <c r="AB1085"/>
  <c r="AB1087"/>
  <c r="AB1089"/>
  <c r="AB1091"/>
  <c r="AB1093"/>
  <c r="AB1095"/>
  <c r="AB1097"/>
  <c r="AB1099"/>
  <c r="AB1101"/>
  <c r="AB1103"/>
  <c r="AB1105"/>
  <c r="AB1107"/>
  <c r="AB1109"/>
  <c r="AB1111"/>
  <c r="AB1113"/>
  <c r="AB1115"/>
  <c r="AB1117"/>
  <c r="AB1119"/>
  <c r="AB1121"/>
  <c r="AB1123"/>
  <c r="AB1125"/>
  <c r="AB1127"/>
  <c r="AB1129"/>
  <c r="AB1131"/>
  <c r="AB1133"/>
  <c r="AB1135"/>
  <c r="AB1137"/>
  <c r="AB1139"/>
  <c r="AB1141"/>
  <c r="AB1143"/>
  <c r="AB1145"/>
  <c r="AB1147"/>
  <c r="AB1149"/>
  <c r="AB1151"/>
  <c r="AB1153"/>
  <c r="AB1155"/>
  <c r="AB1157"/>
  <c r="AB1159"/>
  <c r="AB1161"/>
  <c r="AB1163"/>
  <c r="AB1165"/>
  <c r="AB1167"/>
  <c r="AB1169"/>
  <c r="AB1171"/>
  <c r="AB1173"/>
  <c r="AB1175"/>
  <c r="AB1177"/>
  <c r="AB1179"/>
  <c r="AB1181"/>
  <c r="AB1183"/>
  <c r="AB1185"/>
  <c r="AB1187"/>
  <c r="AB1189"/>
  <c r="AB1191"/>
  <c r="AB1193"/>
  <c r="AB1195"/>
  <c r="AB1197"/>
  <c r="AB1199"/>
  <c r="AB1201"/>
  <c r="AB1203"/>
  <c r="AB1205"/>
  <c r="AB1207"/>
  <c r="AB1209"/>
  <c r="AB1211"/>
  <c r="AB1213"/>
  <c r="AB1215"/>
  <c r="AB1217"/>
  <c r="AB1219"/>
  <c r="AB1221"/>
  <c r="AB1223"/>
  <c r="AB1225"/>
  <c r="AB1227"/>
  <c r="AB1229"/>
  <c r="AB1231"/>
  <c r="AB1233"/>
  <c r="AB1235"/>
  <c r="AB1237"/>
  <c r="AB1239"/>
  <c r="AB1241"/>
  <c r="AB1243"/>
  <c r="AB1245"/>
  <c r="AB1247"/>
  <c r="AB1249"/>
  <c r="AB1251"/>
  <c r="AB1253"/>
  <c r="AB1255"/>
  <c r="AB1257"/>
  <c r="AB1259"/>
  <c r="AB1261"/>
  <c r="AB1263"/>
  <c r="AB1265"/>
  <c r="AB1267"/>
  <c r="AB1269"/>
  <c r="AB1271"/>
  <c r="AB1273"/>
  <c r="AB1275"/>
  <c r="AB1277"/>
  <c r="AB1279"/>
  <c r="AB1281"/>
  <c r="AB1283"/>
  <c r="AB1285"/>
  <c r="AB1287"/>
  <c r="AB1289"/>
  <c r="AB1291"/>
  <c r="AB1293"/>
  <c r="AB1295"/>
  <c r="AB1297"/>
  <c r="AB1299"/>
  <c r="AB1301"/>
  <c r="AB1303"/>
  <c r="AB1305"/>
  <c r="AB1307"/>
  <c r="AB1309"/>
  <c r="AB1311"/>
  <c r="AB1313"/>
  <c r="AB1315"/>
  <c r="AB1317"/>
  <c r="AB1319"/>
  <c r="AB1321"/>
  <c r="AB1323"/>
  <c r="AB1325"/>
  <c r="AB1327"/>
  <c r="AB1329"/>
  <c r="AB1331"/>
  <c r="AB1333"/>
  <c r="AB1335"/>
  <c r="AB1337"/>
  <c r="AB1339"/>
  <c r="AB1341"/>
  <c r="AB1343"/>
  <c r="AB1345"/>
  <c r="AB1347"/>
  <c r="AB1349"/>
  <c r="AB1351"/>
  <c r="AB1353"/>
  <c r="AB1355"/>
  <c r="AB1357"/>
  <c r="AB1359"/>
  <c r="AB1361"/>
  <c r="AB1363"/>
  <c r="AB1365"/>
  <c r="AB1367"/>
  <c r="AB1369"/>
  <c r="AB1371"/>
  <c r="AB1373"/>
  <c r="AB1375"/>
  <c r="AB1377"/>
  <c r="AB1379"/>
  <c r="AB1381"/>
  <c r="AB1383"/>
  <c r="AB1385"/>
  <c r="AB1387"/>
  <c r="AB1389"/>
  <c r="AB1391"/>
  <c r="AB1393"/>
  <c r="AB1395"/>
  <c r="AB1397"/>
  <c r="AB1399"/>
  <c r="AB1401"/>
  <c r="AB1403"/>
  <c r="AB1405"/>
  <c r="AB1407"/>
  <c r="AB1409"/>
  <c r="AB1411"/>
  <c r="AB1413"/>
  <c r="AB1415"/>
  <c r="AB1417"/>
  <c r="AB1419"/>
  <c r="AB1421"/>
  <c r="AB1423"/>
  <c r="AB1425"/>
  <c r="AB1427"/>
  <c r="AB1429"/>
  <c r="AB1431"/>
  <c r="AB1433"/>
  <c r="AB1435"/>
  <c r="AB1437"/>
  <c r="AB1439"/>
  <c r="AB1441"/>
  <c r="AB1443"/>
  <c r="AB1445"/>
  <c r="AB1447"/>
  <c r="AB1449"/>
  <c r="AB1451"/>
  <c r="AB1453"/>
  <c r="AB1455"/>
  <c r="AB1457"/>
  <c r="AB1459"/>
  <c r="AB1461"/>
  <c r="AB1463"/>
  <c r="AB1465"/>
  <c r="AB1467"/>
  <c r="AB1469"/>
  <c r="AB1471"/>
  <c r="AB1473"/>
  <c r="AB1475"/>
  <c r="AB1477"/>
  <c r="AB1479"/>
  <c r="AB1481"/>
  <c r="AB1483"/>
  <c r="AB1485"/>
  <c r="AB1487"/>
  <c r="AB1489"/>
  <c r="AB1491"/>
  <c r="AB1493"/>
  <c r="AB1495"/>
  <c r="AB1497"/>
  <c r="AB1501"/>
  <c r="AA3"/>
  <c r="AA5"/>
  <c r="AA7"/>
  <c r="AA9"/>
  <c r="AA11"/>
  <c r="AA13"/>
  <c r="AA15"/>
  <c r="AA17"/>
  <c r="AA19"/>
  <c r="AA21"/>
  <c r="AA23"/>
  <c r="AA25"/>
  <c r="AA27"/>
  <c r="AA29"/>
  <c r="AA31"/>
  <c r="AA33"/>
  <c r="AA35"/>
  <c r="AA37"/>
  <c r="AA39"/>
  <c r="AA41"/>
  <c r="AA43"/>
  <c r="AA45"/>
  <c r="AA47"/>
  <c r="AA49"/>
  <c r="AA51"/>
  <c r="AA53"/>
  <c r="AA55"/>
  <c r="AA57"/>
  <c r="AA59"/>
  <c r="AA61"/>
  <c r="AA63"/>
  <c r="AA65"/>
  <c r="AA67"/>
  <c r="AA69"/>
  <c r="AA71"/>
  <c r="AA73"/>
  <c r="AA75"/>
  <c r="AA77"/>
  <c r="AA79"/>
  <c r="AA81"/>
  <c r="AA83"/>
  <c r="AA85"/>
  <c r="AA87"/>
  <c r="AA89"/>
  <c r="AA91"/>
  <c r="AA93"/>
  <c r="AA95"/>
  <c r="AA97"/>
  <c r="AA99"/>
  <c r="AA101"/>
  <c r="AA103"/>
  <c r="AA105"/>
  <c r="AA107"/>
  <c r="AA109"/>
  <c r="AA111"/>
  <c r="AA113"/>
  <c r="AA115"/>
  <c r="AA117"/>
  <c r="AA119"/>
  <c r="AA121"/>
  <c r="AA123"/>
  <c r="AA125"/>
  <c r="AA127"/>
  <c r="AA129"/>
  <c r="AA131"/>
  <c r="AA133"/>
  <c r="AA135"/>
  <c r="AA137"/>
  <c r="AA139"/>
  <c r="AA141"/>
  <c r="AA143"/>
  <c r="AA145"/>
  <c r="AA147"/>
  <c r="AA149"/>
  <c r="AA151"/>
  <c r="AA153"/>
  <c r="AA155"/>
  <c r="AA157"/>
  <c r="AA159"/>
  <c r="AA161"/>
  <c r="AA163"/>
  <c r="AA165"/>
  <c r="AA167"/>
  <c r="AA169"/>
  <c r="AA171"/>
  <c r="AA173"/>
  <c r="AA175"/>
  <c r="AA177"/>
  <c r="AA179"/>
  <c r="AA181"/>
  <c r="AA183"/>
  <c r="AA185"/>
  <c r="AA187"/>
  <c r="AA189"/>
  <c r="AA191"/>
  <c r="AA193"/>
  <c r="AA195"/>
  <c r="AA197"/>
  <c r="AA199"/>
  <c r="AA201"/>
  <c r="AA203"/>
  <c r="AA205"/>
  <c r="AA207"/>
  <c r="AA209"/>
  <c r="AA211"/>
  <c r="AA213"/>
  <c r="AA215"/>
  <c r="AA217"/>
  <c r="AA219"/>
  <c r="AA221"/>
  <c r="AA223"/>
  <c r="AA225"/>
  <c r="AA227"/>
  <c r="AA229"/>
  <c r="AA231"/>
  <c r="AA233"/>
  <c r="AA235"/>
  <c r="AA237"/>
  <c r="AA239"/>
  <c r="AA241"/>
  <c r="AA243"/>
  <c r="AA245"/>
  <c r="AA247"/>
  <c r="AA249"/>
  <c r="AA251"/>
  <c r="AA253"/>
  <c r="AA255"/>
  <c r="AA257"/>
  <c r="AA259"/>
  <c r="AA261"/>
  <c r="AA263"/>
  <c r="AA265"/>
  <c r="AA267"/>
  <c r="AA269"/>
  <c r="AA271"/>
  <c r="AA273"/>
  <c r="AA275"/>
  <c r="AA277"/>
  <c r="AA279"/>
  <c r="AA281"/>
  <c r="AA283"/>
  <c r="AA285"/>
  <c r="AA287"/>
  <c r="AA289"/>
  <c r="AA291"/>
  <c r="AA293"/>
  <c r="AA295"/>
  <c r="AA297"/>
  <c r="AA299"/>
  <c r="AA301"/>
  <c r="AA303"/>
  <c r="AA305"/>
  <c r="AA307"/>
  <c r="AA309"/>
  <c r="AA311"/>
  <c r="AA313"/>
  <c r="AA315"/>
  <c r="AA317"/>
  <c r="AA319"/>
  <c r="AA321"/>
  <c r="AA323"/>
  <c r="AA325"/>
  <c r="AA327"/>
  <c r="AA329"/>
  <c r="AA331"/>
  <c r="AA333"/>
  <c r="AA335"/>
  <c r="AA337"/>
  <c r="AA339"/>
  <c r="AA341"/>
  <c r="AA343"/>
  <c r="AA345"/>
  <c r="AA347"/>
  <c r="AA349"/>
  <c r="AA351"/>
  <c r="AA353"/>
  <c r="AA355"/>
  <c r="AA357"/>
  <c r="AA359"/>
  <c r="AA361"/>
  <c r="AA363"/>
  <c r="AA365"/>
  <c r="AA367"/>
  <c r="AA369"/>
  <c r="AA371"/>
  <c r="AA373"/>
  <c r="AA375"/>
  <c r="AA377"/>
  <c r="AA379"/>
  <c r="AA381"/>
  <c r="AA383"/>
  <c r="AA385"/>
  <c r="AA387"/>
  <c r="AA389"/>
  <c r="AA391"/>
  <c r="AA393"/>
  <c r="AA395"/>
  <c r="AA397"/>
  <c r="AA399"/>
  <c r="AA401"/>
  <c r="AA403"/>
  <c r="AA405"/>
  <c r="AA407"/>
  <c r="AA409"/>
  <c r="AA411"/>
  <c r="AA413"/>
  <c r="AA415"/>
  <c r="AA417"/>
  <c r="AA419"/>
  <c r="AA421"/>
  <c r="AA423"/>
  <c r="AA425"/>
  <c r="AA427"/>
  <c r="AA429"/>
  <c r="AA431"/>
  <c r="AA433"/>
  <c r="AA435"/>
  <c r="AA437"/>
  <c r="AA439"/>
  <c r="AA441"/>
  <c r="AA443"/>
  <c r="AA445"/>
  <c r="AA447"/>
  <c r="AA449"/>
  <c r="AA451"/>
  <c r="AA453"/>
  <c r="AA455"/>
  <c r="AA457"/>
  <c r="AA459"/>
  <c r="AA461"/>
  <c r="AA463"/>
  <c r="AA465"/>
  <c r="AA467"/>
  <c r="AA469"/>
  <c r="AA471"/>
  <c r="AA473"/>
  <c r="AA475"/>
  <c r="AA477"/>
  <c r="AA479"/>
  <c r="AA481"/>
  <c r="AA483"/>
  <c r="AA485"/>
  <c r="AA487"/>
  <c r="AA489"/>
  <c r="AA491"/>
  <c r="AA493"/>
  <c r="AA495"/>
  <c r="AA497"/>
  <c r="AA499"/>
  <c r="AA501"/>
  <c r="AA503"/>
  <c r="AA505"/>
  <c r="AA507"/>
  <c r="AA509"/>
  <c r="AA511"/>
  <c r="AA513"/>
  <c r="AA4"/>
  <c r="AA6"/>
  <c r="AA8"/>
  <c r="AA10"/>
  <c r="AA12"/>
  <c r="AA14"/>
  <c r="AA16"/>
  <c r="AA18"/>
  <c r="AA20"/>
  <c r="AA22"/>
  <c r="AA24"/>
  <c r="AA26"/>
  <c r="AA28"/>
  <c r="AA30"/>
  <c r="AA32"/>
  <c r="AA34"/>
  <c r="AA36"/>
  <c r="AA38"/>
  <c r="AA40"/>
  <c r="AA42"/>
  <c r="AA44"/>
  <c r="AA46"/>
  <c r="AA48"/>
  <c r="AA50"/>
  <c r="AA52"/>
  <c r="AA54"/>
  <c r="AA56"/>
  <c r="AA58"/>
  <c r="AA60"/>
  <c r="AA62"/>
  <c r="AA64"/>
  <c r="AA66"/>
  <c r="AA68"/>
  <c r="AA70"/>
  <c r="AA72"/>
  <c r="AA74"/>
  <c r="AA76"/>
  <c r="AA78"/>
  <c r="AA80"/>
  <c r="AA82"/>
  <c r="AA84"/>
  <c r="AA86"/>
  <c r="AA88"/>
  <c r="AA90"/>
  <c r="AA92"/>
  <c r="AA94"/>
  <c r="AA96"/>
  <c r="AA98"/>
  <c r="AA100"/>
  <c r="AA102"/>
  <c r="AA104"/>
  <c r="AA106"/>
  <c r="AA108"/>
  <c r="AA110"/>
  <c r="AA112"/>
  <c r="AA114"/>
  <c r="AA116"/>
  <c r="AA118"/>
  <c r="AA120"/>
  <c r="AA122"/>
  <c r="AA124"/>
  <c r="AA126"/>
  <c r="AA128"/>
  <c r="AA130"/>
  <c r="AA132"/>
  <c r="AA134"/>
  <c r="AA136"/>
  <c r="AA138"/>
  <c r="AA140"/>
  <c r="AA142"/>
  <c r="AA144"/>
  <c r="AA146"/>
  <c r="AA148"/>
  <c r="AA150"/>
  <c r="AA152"/>
  <c r="AA154"/>
  <c r="AA156"/>
  <c r="AA158"/>
  <c r="AA160"/>
  <c r="AA162"/>
  <c r="AA164"/>
  <c r="AA166"/>
  <c r="AA168"/>
  <c r="AA170"/>
  <c r="AA172"/>
  <c r="AA174"/>
  <c r="AA176"/>
  <c r="AA178"/>
  <c r="AA180"/>
  <c r="AA182"/>
  <c r="AA184"/>
  <c r="AA186"/>
  <c r="AA188"/>
  <c r="AA190"/>
  <c r="AA192"/>
  <c r="AA194"/>
  <c r="AA196"/>
  <c r="AA198"/>
  <c r="AA200"/>
  <c r="AA202"/>
  <c r="AA204"/>
  <c r="AA206"/>
  <c r="AA208"/>
  <c r="AA210"/>
  <c r="AA212"/>
  <c r="AA214"/>
  <c r="AA216"/>
  <c r="AA218"/>
  <c r="AA220"/>
  <c r="AA222"/>
  <c r="AA224"/>
  <c r="AA226"/>
  <c r="AA228"/>
  <c r="AA230"/>
  <c r="AA232"/>
  <c r="AA234"/>
  <c r="AA236"/>
  <c r="AA238"/>
  <c r="AA240"/>
  <c r="AA242"/>
  <c r="AA244"/>
  <c r="AA246"/>
  <c r="AA248"/>
  <c r="AA250"/>
  <c r="AA252"/>
  <c r="AA254"/>
  <c r="AA256"/>
  <c r="AA258"/>
  <c r="AA260"/>
  <c r="AA262"/>
  <c r="AA264"/>
  <c r="AA266"/>
  <c r="AA268"/>
  <c r="AA270"/>
  <c r="AA272"/>
  <c r="AA274"/>
  <c r="AA276"/>
  <c r="AA278"/>
  <c r="AA280"/>
  <c r="AA282"/>
  <c r="AA284"/>
  <c r="AA286"/>
  <c r="AA288"/>
  <c r="AA290"/>
  <c r="AA292"/>
  <c r="AA294"/>
  <c r="AA296"/>
  <c r="AA298"/>
  <c r="AA300"/>
  <c r="AA302"/>
  <c r="AA304"/>
  <c r="AA306"/>
  <c r="AA308"/>
  <c r="AA310"/>
  <c r="AA312"/>
  <c r="AA314"/>
  <c r="AA316"/>
  <c r="AA318"/>
  <c r="AA320"/>
  <c r="AA322"/>
  <c r="AA324"/>
  <c r="AA326"/>
  <c r="AA328"/>
  <c r="AA330"/>
  <c r="AA332"/>
  <c r="AA334"/>
  <c r="AA336"/>
  <c r="AA338"/>
  <c r="AA340"/>
  <c r="AA342"/>
  <c r="AA344"/>
  <c r="AA346"/>
  <c r="AA348"/>
  <c r="AA350"/>
  <c r="AA352"/>
  <c r="AA354"/>
  <c r="AA356"/>
  <c r="AA358"/>
  <c r="AA360"/>
  <c r="AA362"/>
  <c r="AA364"/>
  <c r="AA366"/>
  <c r="AA368"/>
  <c r="AA370"/>
  <c r="AA372"/>
  <c r="AA374"/>
  <c r="AA376"/>
  <c r="AA378"/>
  <c r="AA380"/>
  <c r="AA382"/>
  <c r="AA384"/>
  <c r="AA386"/>
  <c r="AA390"/>
  <c r="AA394"/>
  <c r="AA398"/>
  <c r="AA402"/>
  <c r="AA406"/>
  <c r="AA410"/>
  <c r="AA414"/>
  <c r="AA418"/>
  <c r="AA422"/>
  <c r="AA426"/>
  <c r="AA430"/>
  <c r="AA434"/>
  <c r="AA438"/>
  <c r="AA442"/>
  <c r="AA446"/>
  <c r="AA450"/>
  <c r="AA454"/>
  <c r="AA458"/>
  <c r="AA462"/>
  <c r="AA466"/>
  <c r="AA470"/>
  <c r="AA474"/>
  <c r="AA478"/>
  <c r="AA482"/>
  <c r="AA486"/>
  <c r="AA490"/>
  <c r="AA494"/>
  <c r="AA498"/>
  <c r="AA502"/>
  <c r="AA506"/>
  <c r="AA510"/>
  <c r="AA514"/>
  <c r="AA516"/>
  <c r="AA518"/>
  <c r="AA520"/>
  <c r="AA522"/>
  <c r="AA524"/>
  <c r="AA526"/>
  <c r="AA528"/>
  <c r="AA530"/>
  <c r="AA532"/>
  <c r="AA534"/>
  <c r="AA536"/>
  <c r="AA538"/>
  <c r="AA540"/>
  <c r="AA542"/>
  <c r="AA544"/>
  <c r="AA546"/>
  <c r="AA548"/>
  <c r="AA550"/>
  <c r="AA552"/>
  <c r="AA554"/>
  <c r="AA556"/>
  <c r="AA558"/>
  <c r="AA560"/>
  <c r="AA562"/>
  <c r="AA564"/>
  <c r="AA566"/>
  <c r="AA568"/>
  <c r="AA570"/>
  <c r="AA572"/>
  <c r="AA574"/>
  <c r="AA576"/>
  <c r="AA578"/>
  <c r="AA580"/>
  <c r="AA582"/>
  <c r="AA584"/>
  <c r="AA586"/>
  <c r="AA588"/>
  <c r="AA590"/>
  <c r="AA592"/>
  <c r="AA594"/>
  <c r="AA596"/>
  <c r="AA598"/>
  <c r="AA600"/>
  <c r="AA602"/>
  <c r="AA604"/>
  <c r="AA606"/>
  <c r="AA608"/>
  <c r="AA610"/>
  <c r="AA612"/>
  <c r="AA614"/>
  <c r="AA616"/>
  <c r="AA618"/>
  <c r="AA620"/>
  <c r="AA622"/>
  <c r="AA624"/>
  <c r="AA626"/>
  <c r="AA628"/>
  <c r="AA630"/>
  <c r="AA632"/>
  <c r="AA634"/>
  <c r="AA636"/>
  <c r="AA638"/>
  <c r="AA640"/>
  <c r="AA642"/>
  <c r="AA644"/>
  <c r="AA646"/>
  <c r="AA648"/>
  <c r="AA650"/>
  <c r="AA652"/>
  <c r="AA654"/>
  <c r="AA656"/>
  <c r="AA658"/>
  <c r="AA660"/>
  <c r="AA662"/>
  <c r="AA664"/>
  <c r="AA666"/>
  <c r="AA668"/>
  <c r="AA670"/>
  <c r="AA672"/>
  <c r="AA674"/>
  <c r="AA676"/>
  <c r="AA678"/>
  <c r="AA680"/>
  <c r="AA682"/>
  <c r="AA684"/>
  <c r="AA686"/>
  <c r="AA688"/>
  <c r="AA690"/>
  <c r="AA692"/>
  <c r="AA694"/>
  <c r="AA696"/>
  <c r="AA698"/>
  <c r="AA700"/>
  <c r="AA702"/>
  <c r="AA704"/>
  <c r="AA706"/>
  <c r="AA708"/>
  <c r="AA710"/>
  <c r="AA712"/>
  <c r="AA714"/>
  <c r="AA716"/>
  <c r="AA718"/>
  <c r="AA720"/>
  <c r="AA722"/>
  <c r="AA724"/>
  <c r="AA726"/>
  <c r="AA728"/>
  <c r="AA730"/>
  <c r="AA732"/>
  <c r="AA734"/>
  <c r="AA736"/>
  <c r="AA738"/>
  <c r="AA740"/>
  <c r="AA742"/>
  <c r="AA744"/>
  <c r="AA746"/>
  <c r="AA748"/>
  <c r="AA750"/>
  <c r="AA752"/>
  <c r="AA754"/>
  <c r="AA756"/>
  <c r="AA758"/>
  <c r="AA760"/>
  <c r="AA762"/>
  <c r="AA764"/>
  <c r="AA766"/>
  <c r="AA768"/>
  <c r="AA770"/>
  <c r="AA772"/>
  <c r="AA774"/>
  <c r="AA776"/>
  <c r="AA778"/>
  <c r="AA780"/>
  <c r="AA782"/>
  <c r="AA784"/>
  <c r="AA786"/>
  <c r="AA788"/>
  <c r="AA790"/>
  <c r="AA792"/>
  <c r="AA794"/>
  <c r="AA796"/>
  <c r="AA798"/>
  <c r="AA800"/>
  <c r="AA802"/>
  <c r="AA804"/>
  <c r="AA806"/>
  <c r="AA808"/>
  <c r="AA810"/>
  <c r="AA812"/>
  <c r="AA814"/>
  <c r="AA816"/>
  <c r="AA818"/>
  <c r="AA820"/>
  <c r="AA822"/>
  <c r="AA824"/>
  <c r="AA826"/>
  <c r="AA828"/>
  <c r="AA830"/>
  <c r="AA832"/>
  <c r="AA834"/>
  <c r="AA836"/>
  <c r="AA838"/>
  <c r="AA840"/>
  <c r="AA842"/>
  <c r="AA844"/>
  <c r="AA846"/>
  <c r="AA848"/>
  <c r="AA850"/>
  <c r="AA852"/>
  <c r="AA854"/>
  <c r="AA856"/>
  <c r="AA858"/>
  <c r="AA860"/>
  <c r="AA862"/>
  <c r="AA864"/>
  <c r="AA866"/>
  <c r="AA868"/>
  <c r="AA870"/>
  <c r="AA872"/>
  <c r="AA874"/>
  <c r="AA876"/>
  <c r="AA878"/>
  <c r="AA880"/>
  <c r="AA882"/>
  <c r="AA884"/>
  <c r="AA886"/>
  <c r="AA888"/>
  <c r="AA890"/>
  <c r="AA892"/>
  <c r="AA894"/>
  <c r="AA896"/>
  <c r="AA898"/>
  <c r="AA900"/>
  <c r="AA902"/>
  <c r="AA904"/>
  <c r="AA906"/>
  <c r="AA908"/>
  <c r="AA910"/>
  <c r="AA912"/>
  <c r="AA914"/>
  <c r="AA916"/>
  <c r="AA918"/>
  <c r="AA920"/>
  <c r="AA922"/>
  <c r="AA924"/>
  <c r="AA926"/>
  <c r="AA928"/>
  <c r="AA930"/>
  <c r="AA388"/>
  <c r="AA392"/>
  <c r="AA396"/>
  <c r="AA400"/>
  <c r="AA404"/>
  <c r="AA408"/>
  <c r="AA412"/>
  <c r="AA416"/>
  <c r="AA420"/>
  <c r="AA424"/>
  <c r="AA428"/>
  <c r="AA432"/>
  <c r="AA436"/>
  <c r="AA440"/>
  <c r="AA444"/>
  <c r="AA448"/>
  <c r="AA452"/>
  <c r="AA456"/>
  <c r="AA460"/>
  <c r="AA464"/>
  <c r="AA468"/>
  <c r="AA472"/>
  <c r="AA476"/>
  <c r="AA480"/>
  <c r="AA484"/>
  <c r="AA488"/>
  <c r="AA492"/>
  <c r="AA496"/>
  <c r="AA500"/>
  <c r="AA504"/>
  <c r="AA508"/>
  <c r="AA512"/>
  <c r="AA515"/>
  <c r="AA517"/>
  <c r="AA519"/>
  <c r="AA521"/>
  <c r="AA523"/>
  <c r="AA525"/>
  <c r="AA527"/>
  <c r="AA529"/>
  <c r="AA531"/>
  <c r="AA533"/>
  <c r="AA535"/>
  <c r="AA537"/>
  <c r="AA539"/>
  <c r="AA541"/>
  <c r="AA543"/>
  <c r="AA545"/>
  <c r="AA547"/>
  <c r="AA549"/>
  <c r="AA551"/>
  <c r="AA553"/>
  <c r="AA555"/>
  <c r="AA557"/>
  <c r="AA559"/>
  <c r="AA561"/>
  <c r="AA563"/>
  <c r="AA565"/>
  <c r="AA567"/>
  <c r="AA569"/>
  <c r="AA571"/>
  <c r="AA573"/>
  <c r="AA575"/>
  <c r="AA577"/>
  <c r="AA579"/>
  <c r="AA581"/>
  <c r="AA583"/>
  <c r="AA585"/>
  <c r="AA587"/>
  <c r="AA589"/>
  <c r="AA591"/>
  <c r="AA593"/>
  <c r="AA595"/>
  <c r="AA597"/>
  <c r="AA599"/>
  <c r="AA601"/>
  <c r="AA603"/>
  <c r="AA605"/>
  <c r="AA607"/>
  <c r="AA609"/>
  <c r="AA611"/>
  <c r="AA613"/>
  <c r="AA615"/>
  <c r="AA617"/>
  <c r="AA619"/>
  <c r="AA621"/>
  <c r="AA623"/>
  <c r="AA625"/>
  <c r="AA627"/>
  <c r="AA629"/>
  <c r="AA631"/>
  <c r="AA633"/>
  <c r="AA635"/>
  <c r="AA637"/>
  <c r="AA639"/>
  <c r="AA641"/>
  <c r="AA643"/>
  <c r="AA645"/>
  <c r="AA647"/>
  <c r="AA649"/>
  <c r="AA651"/>
  <c r="AA653"/>
  <c r="AA655"/>
  <c r="AA657"/>
  <c r="AA659"/>
  <c r="AA661"/>
  <c r="AA663"/>
  <c r="AA665"/>
  <c r="AA667"/>
  <c r="AA669"/>
  <c r="AA671"/>
  <c r="AA673"/>
  <c r="AA675"/>
  <c r="AA677"/>
  <c r="AA679"/>
  <c r="AA681"/>
  <c r="AA683"/>
  <c r="AA685"/>
  <c r="AA687"/>
  <c r="AA689"/>
  <c r="AA691"/>
  <c r="AA693"/>
  <c r="AA695"/>
  <c r="AA697"/>
  <c r="AA699"/>
  <c r="AA701"/>
  <c r="AA703"/>
  <c r="AA705"/>
  <c r="AA707"/>
  <c r="AA709"/>
  <c r="AA711"/>
  <c r="AA713"/>
  <c r="AA715"/>
  <c r="AA717"/>
  <c r="AA719"/>
  <c r="AA721"/>
  <c r="AA723"/>
  <c r="AA725"/>
  <c r="AA727"/>
  <c r="AA729"/>
  <c r="AA731"/>
  <c r="AA733"/>
  <c r="AA735"/>
  <c r="AA737"/>
  <c r="AA739"/>
  <c r="AA741"/>
  <c r="AA743"/>
  <c r="AA745"/>
  <c r="AA747"/>
  <c r="AA749"/>
  <c r="AA751"/>
  <c r="AA753"/>
  <c r="AA755"/>
  <c r="AA757"/>
  <c r="AA759"/>
  <c r="AA761"/>
  <c r="AA763"/>
  <c r="AA765"/>
  <c r="AA767"/>
  <c r="AA769"/>
  <c r="AA771"/>
  <c r="AA773"/>
  <c r="AA775"/>
  <c r="AA777"/>
  <c r="AA779"/>
  <c r="AA781"/>
  <c r="AA783"/>
  <c r="AA785"/>
  <c r="AA787"/>
  <c r="AA789"/>
  <c r="AA791"/>
  <c r="AA793"/>
  <c r="AA795"/>
  <c r="AA797"/>
  <c r="AA799"/>
  <c r="AA801"/>
  <c r="AA803"/>
  <c r="AA805"/>
  <c r="AA807"/>
  <c r="AA809"/>
  <c r="AA811"/>
  <c r="AA813"/>
  <c r="AA815"/>
  <c r="AA817"/>
  <c r="AA819"/>
  <c r="AA821"/>
  <c r="AA823"/>
  <c r="AA825"/>
  <c r="AA827"/>
  <c r="AA829"/>
  <c r="AA831"/>
  <c r="AA833"/>
  <c r="AA835"/>
  <c r="AA837"/>
  <c r="AA839"/>
  <c r="AA841"/>
  <c r="AA843"/>
  <c r="AA845"/>
  <c r="AA847"/>
  <c r="AA849"/>
  <c r="AA851"/>
  <c r="AA853"/>
  <c r="AA855"/>
  <c r="AA857"/>
  <c r="AA859"/>
  <c r="AA861"/>
  <c r="AA863"/>
  <c r="AA865"/>
  <c r="AA867"/>
  <c r="AA869"/>
  <c r="AA871"/>
  <c r="AA873"/>
  <c r="AA875"/>
  <c r="AA877"/>
  <c r="AA879"/>
  <c r="AA881"/>
  <c r="AA883"/>
  <c r="AA885"/>
  <c r="AA887"/>
  <c r="AA889"/>
  <c r="AA891"/>
  <c r="AA893"/>
  <c r="AA895"/>
  <c r="AA897"/>
  <c r="AA899"/>
  <c r="AA901"/>
  <c r="AA903"/>
  <c r="AA905"/>
  <c r="AA907"/>
  <c r="AA909"/>
  <c r="AA911"/>
  <c r="AA913"/>
  <c r="AA915"/>
  <c r="AA917"/>
  <c r="AA919"/>
  <c r="AA921"/>
  <c r="AA923"/>
  <c r="AA925"/>
  <c r="AA927"/>
  <c r="AA929"/>
  <c r="AA931"/>
  <c r="AA933"/>
  <c r="AA935"/>
  <c r="AA937"/>
  <c r="AA939"/>
  <c r="AA941"/>
  <c r="AA943"/>
  <c r="AA945"/>
  <c r="AA947"/>
  <c r="AA949"/>
  <c r="AA951"/>
  <c r="AA953"/>
  <c r="AA955"/>
  <c r="AA957"/>
  <c r="AA959"/>
  <c r="AA961"/>
  <c r="AA934"/>
  <c r="AA938"/>
  <c r="AA942"/>
  <c r="AA946"/>
  <c r="AA950"/>
  <c r="AA954"/>
  <c r="AA958"/>
  <c r="AA962"/>
  <c r="AA964"/>
  <c r="AA966"/>
  <c r="AA968"/>
  <c r="AA970"/>
  <c r="AA972"/>
  <c r="AA974"/>
  <c r="AA976"/>
  <c r="AA978"/>
  <c r="AA980"/>
  <c r="AA982"/>
  <c r="AA984"/>
  <c r="AA986"/>
  <c r="AA988"/>
  <c r="AA990"/>
  <c r="AA992"/>
  <c r="AA994"/>
  <c r="AA996"/>
  <c r="AA998"/>
  <c r="AA1000"/>
  <c r="AA1002"/>
  <c r="AA1004"/>
  <c r="AA1006"/>
  <c r="AA1008"/>
  <c r="AA1010"/>
  <c r="AA1012"/>
  <c r="AA1014"/>
  <c r="AA1016"/>
  <c r="AA1018"/>
  <c r="AA1020"/>
  <c r="AA1022"/>
  <c r="AA1024"/>
  <c r="AA1026"/>
  <c r="AA1028"/>
  <c r="AA1030"/>
  <c r="AA1032"/>
  <c r="AA1034"/>
  <c r="AA1036"/>
  <c r="AA1038"/>
  <c r="AA1040"/>
  <c r="AA1042"/>
  <c r="AA1044"/>
  <c r="AA1046"/>
  <c r="AA1048"/>
  <c r="AA1050"/>
  <c r="AA1052"/>
  <c r="AA1054"/>
  <c r="AA1056"/>
  <c r="AA1058"/>
  <c r="AA1060"/>
  <c r="AA1062"/>
  <c r="AA1064"/>
  <c r="AA1066"/>
  <c r="AA1068"/>
  <c r="AA1070"/>
  <c r="AA1072"/>
  <c r="AA1074"/>
  <c r="AA1076"/>
  <c r="AA1078"/>
  <c r="AA1080"/>
  <c r="AA1082"/>
  <c r="AA1084"/>
  <c r="AA1086"/>
  <c r="AA1088"/>
  <c r="AA1090"/>
  <c r="AA1092"/>
  <c r="AA1094"/>
  <c r="AA1096"/>
  <c r="AA1098"/>
  <c r="AA1100"/>
  <c r="AA1102"/>
  <c r="AA1104"/>
  <c r="AA1106"/>
  <c r="AA1108"/>
  <c r="AA1110"/>
  <c r="AA1112"/>
  <c r="AA1114"/>
  <c r="AA1116"/>
  <c r="AA1118"/>
  <c r="AA1120"/>
  <c r="AA1122"/>
  <c r="AA1124"/>
  <c r="AA1126"/>
  <c r="AA1128"/>
  <c r="AA1130"/>
  <c r="AA1132"/>
  <c r="AA1134"/>
  <c r="AA1136"/>
  <c r="AA1138"/>
  <c r="AA1140"/>
  <c r="AA1142"/>
  <c r="AA1144"/>
  <c r="AA1146"/>
  <c r="AA1148"/>
  <c r="AA1150"/>
  <c r="AA1152"/>
  <c r="AA1154"/>
  <c r="AA1156"/>
  <c r="AA1158"/>
  <c r="AA1160"/>
  <c r="AA1162"/>
  <c r="AA1164"/>
  <c r="AA1166"/>
  <c r="AA1168"/>
  <c r="AA1170"/>
  <c r="AA1172"/>
  <c r="AA1174"/>
  <c r="AA1176"/>
  <c r="AA1178"/>
  <c r="AA1180"/>
  <c r="AA1182"/>
  <c r="AA1184"/>
  <c r="AA1186"/>
  <c r="AA1188"/>
  <c r="AA1190"/>
  <c r="AA1192"/>
  <c r="AA1194"/>
  <c r="AA1196"/>
  <c r="AA1198"/>
  <c r="AA1200"/>
  <c r="AA1202"/>
  <c r="AA1204"/>
  <c r="AA1206"/>
  <c r="AA1208"/>
  <c r="AA1210"/>
  <c r="AA1212"/>
  <c r="AA1214"/>
  <c r="AA1216"/>
  <c r="AA1218"/>
  <c r="AA1220"/>
  <c r="AA1222"/>
  <c r="AA1224"/>
  <c r="AA1226"/>
  <c r="AA1228"/>
  <c r="AA1230"/>
  <c r="AA1232"/>
  <c r="AA1234"/>
  <c r="AA1236"/>
  <c r="AA1238"/>
  <c r="AA1240"/>
  <c r="AA1242"/>
  <c r="AA1244"/>
  <c r="AA1246"/>
  <c r="AA1248"/>
  <c r="AA1250"/>
  <c r="AA1252"/>
  <c r="AA1254"/>
  <c r="AA1256"/>
  <c r="AA1258"/>
  <c r="AA1260"/>
  <c r="AA1262"/>
  <c r="AA1264"/>
  <c r="AA1266"/>
  <c r="AA1268"/>
  <c r="AA1270"/>
  <c r="AA1272"/>
  <c r="AA1274"/>
  <c r="AA1276"/>
  <c r="AA1278"/>
  <c r="AA1280"/>
  <c r="AA1282"/>
  <c r="AA1284"/>
  <c r="AA1286"/>
  <c r="AA1288"/>
  <c r="AA1290"/>
  <c r="AA1292"/>
  <c r="AA1294"/>
  <c r="AA1296"/>
  <c r="AA1298"/>
  <c r="AA1300"/>
  <c r="AA1302"/>
  <c r="AA1304"/>
  <c r="AA1306"/>
  <c r="AA1308"/>
  <c r="AA1310"/>
  <c r="AA1312"/>
  <c r="AA1314"/>
  <c r="AA1316"/>
  <c r="AA1318"/>
  <c r="AA1320"/>
  <c r="AA1322"/>
  <c r="AA1324"/>
  <c r="AA1326"/>
  <c r="AA1328"/>
  <c r="AA1330"/>
  <c r="AA1332"/>
  <c r="AA1334"/>
  <c r="AA1336"/>
  <c r="AA1338"/>
  <c r="AA1340"/>
  <c r="AA1342"/>
  <c r="AA1344"/>
  <c r="AA1346"/>
  <c r="AA1348"/>
  <c r="AA1350"/>
  <c r="AA1352"/>
  <c r="AA1354"/>
  <c r="AA1356"/>
  <c r="AA1358"/>
  <c r="AA1360"/>
  <c r="AA1362"/>
  <c r="AA1364"/>
  <c r="AA1366"/>
  <c r="AA1368"/>
  <c r="AA1370"/>
  <c r="AA1372"/>
  <c r="AA1374"/>
  <c r="AA1376"/>
  <c r="AA1378"/>
  <c r="AA1380"/>
  <c r="AA1382"/>
  <c r="AA1384"/>
  <c r="AA1386"/>
  <c r="AA1388"/>
  <c r="AA1390"/>
  <c r="AA1392"/>
  <c r="AA1394"/>
  <c r="AA1396"/>
  <c r="AA1398"/>
  <c r="AA1400"/>
  <c r="AA1402"/>
  <c r="AA1404"/>
  <c r="AA1406"/>
  <c r="AA1408"/>
  <c r="AA1410"/>
  <c r="AA1412"/>
  <c r="AA1414"/>
  <c r="AA1416"/>
  <c r="AA1418"/>
  <c r="AA1420"/>
  <c r="AA1422"/>
  <c r="AA1424"/>
  <c r="AA1426"/>
  <c r="AA1428"/>
  <c r="AA1430"/>
  <c r="AA1432"/>
  <c r="AA1434"/>
  <c r="AA1436"/>
  <c r="AA1438"/>
  <c r="AA1440"/>
  <c r="AA1442"/>
  <c r="AA1444"/>
  <c r="AA1446"/>
  <c r="AA1448"/>
  <c r="AA1450"/>
  <c r="AA1452"/>
  <c r="AA1454"/>
  <c r="AA1456"/>
  <c r="AA1458"/>
  <c r="AA1460"/>
  <c r="AA1462"/>
  <c r="AA1464"/>
  <c r="AA1466"/>
  <c r="AA1468"/>
  <c r="AA1470"/>
  <c r="AA1472"/>
  <c r="AA1474"/>
  <c r="AA1476"/>
  <c r="AA1478"/>
  <c r="AA1480"/>
  <c r="AA1482"/>
  <c r="AA1484"/>
  <c r="AA1486"/>
  <c r="AA1488"/>
  <c r="AA1490"/>
  <c r="AA1492"/>
  <c r="AA1494"/>
  <c r="AA1496"/>
  <c r="AA1498"/>
  <c r="AA1500"/>
  <c r="AA1502"/>
  <c r="AA1439"/>
  <c r="AA1445"/>
  <c r="AA1449"/>
  <c r="AA1453"/>
  <c r="AA1457"/>
  <c r="AA1461"/>
  <c r="AA1465"/>
  <c r="AA1469"/>
  <c r="AA1471"/>
  <c r="AA1475"/>
  <c r="AA1477"/>
  <c r="AA1481"/>
  <c r="AA1485"/>
  <c r="AA1487"/>
  <c r="AA1491"/>
  <c r="AA1495"/>
  <c r="AA1499"/>
  <c r="AA932"/>
  <c r="AA936"/>
  <c r="AA940"/>
  <c r="AA944"/>
  <c r="AA948"/>
  <c r="AA952"/>
  <c r="AA956"/>
  <c r="AA960"/>
  <c r="AA963"/>
  <c r="AA965"/>
  <c r="AA967"/>
  <c r="AA969"/>
  <c r="AA971"/>
  <c r="AA973"/>
  <c r="AA975"/>
  <c r="AA977"/>
  <c r="AA979"/>
  <c r="AA981"/>
  <c r="AA983"/>
  <c r="AA985"/>
  <c r="AA987"/>
  <c r="AA989"/>
  <c r="AA991"/>
  <c r="AA993"/>
  <c r="AA995"/>
  <c r="AA997"/>
  <c r="AA999"/>
  <c r="AA1001"/>
  <c r="AA1003"/>
  <c r="AA1005"/>
  <c r="AA1007"/>
  <c r="AA1009"/>
  <c r="AA1011"/>
  <c r="AA1013"/>
  <c r="AA1015"/>
  <c r="AA1017"/>
  <c r="AA1019"/>
  <c r="AA1021"/>
  <c r="AA1023"/>
  <c r="AA1025"/>
  <c r="AA1027"/>
  <c r="AA1029"/>
  <c r="AA1031"/>
  <c r="AA1033"/>
  <c r="AA1035"/>
  <c r="AA1037"/>
  <c r="AA1039"/>
  <c r="AA1041"/>
  <c r="AA1043"/>
  <c r="AA1045"/>
  <c r="AA1047"/>
  <c r="AA1049"/>
  <c r="AA1051"/>
  <c r="AA1053"/>
  <c r="AA1055"/>
  <c r="AA1057"/>
  <c r="AA1059"/>
  <c r="AA1061"/>
  <c r="AA1063"/>
  <c r="AA1065"/>
  <c r="AA1067"/>
  <c r="AA1069"/>
  <c r="AA1071"/>
  <c r="AA1073"/>
  <c r="AA1075"/>
  <c r="AA1077"/>
  <c r="AA1079"/>
  <c r="AA1081"/>
  <c r="AA1083"/>
  <c r="AA1085"/>
  <c r="AA1087"/>
  <c r="AA1089"/>
  <c r="AA1091"/>
  <c r="AA1093"/>
  <c r="AA1095"/>
  <c r="AA1097"/>
  <c r="AA1099"/>
  <c r="AA1101"/>
  <c r="AA1103"/>
  <c r="AA1105"/>
  <c r="AA1107"/>
  <c r="AA1109"/>
  <c r="AA1111"/>
  <c r="AA1113"/>
  <c r="AA1115"/>
  <c r="AA1117"/>
  <c r="AA1119"/>
  <c r="AA1121"/>
  <c r="AA1123"/>
  <c r="AA1125"/>
  <c r="AA1127"/>
  <c r="AA1129"/>
  <c r="AA1131"/>
  <c r="AA1133"/>
  <c r="AA1135"/>
  <c r="AA1137"/>
  <c r="AA1139"/>
  <c r="AA1141"/>
  <c r="AA1143"/>
  <c r="AA1145"/>
  <c r="AA1147"/>
  <c r="AA1149"/>
  <c r="AA1151"/>
  <c r="AA1153"/>
  <c r="AA1155"/>
  <c r="AA1157"/>
  <c r="AA1159"/>
  <c r="AA1161"/>
  <c r="AA1163"/>
  <c r="AA1165"/>
  <c r="AA1167"/>
  <c r="AA1169"/>
  <c r="AA1171"/>
  <c r="AA1173"/>
  <c r="AA1175"/>
  <c r="AA1177"/>
  <c r="AA1179"/>
  <c r="AA1181"/>
  <c r="AA1183"/>
  <c r="AA1185"/>
  <c r="AA1187"/>
  <c r="AA1189"/>
  <c r="AA1191"/>
  <c r="AA1193"/>
  <c r="AA1195"/>
  <c r="AA1197"/>
  <c r="AA1199"/>
  <c r="AA1201"/>
  <c r="AA1203"/>
  <c r="AA1205"/>
  <c r="AA1207"/>
  <c r="AA1209"/>
  <c r="AA1211"/>
  <c r="AA1213"/>
  <c r="AA1215"/>
  <c r="AA1217"/>
  <c r="AA1219"/>
  <c r="AA1221"/>
  <c r="AA1223"/>
  <c r="AA1225"/>
  <c r="AA1227"/>
  <c r="AA1229"/>
  <c r="AA1231"/>
  <c r="AA1233"/>
  <c r="AA1235"/>
  <c r="AA1237"/>
  <c r="AA1239"/>
  <c r="AA1241"/>
  <c r="AA1243"/>
  <c r="AA1245"/>
  <c r="AA1247"/>
  <c r="AA1249"/>
  <c r="AA1251"/>
  <c r="AA1253"/>
  <c r="AA1255"/>
  <c r="AA1257"/>
  <c r="AA1259"/>
  <c r="AA1261"/>
  <c r="AA1263"/>
  <c r="AA1265"/>
  <c r="AA1267"/>
  <c r="AA1269"/>
  <c r="AA1271"/>
  <c r="AA1273"/>
  <c r="AA1275"/>
  <c r="AA1277"/>
  <c r="AA1279"/>
  <c r="AA1281"/>
  <c r="AA1283"/>
  <c r="AA1285"/>
  <c r="AA1287"/>
  <c r="AA1289"/>
  <c r="AA1291"/>
  <c r="AA1293"/>
  <c r="AA1295"/>
  <c r="AA1297"/>
  <c r="AA1299"/>
  <c r="AA1301"/>
  <c r="AA1303"/>
  <c r="AA1305"/>
  <c r="AA1307"/>
  <c r="AA1309"/>
  <c r="AA1311"/>
  <c r="AA1313"/>
  <c r="AA1315"/>
  <c r="AA1317"/>
  <c r="AA1319"/>
  <c r="AA1321"/>
  <c r="AA1323"/>
  <c r="AA1325"/>
  <c r="AA1327"/>
  <c r="AA1329"/>
  <c r="AA1331"/>
  <c r="AA1333"/>
  <c r="AA1335"/>
  <c r="AA1337"/>
  <c r="AA1339"/>
  <c r="AA1341"/>
  <c r="AA1343"/>
  <c r="AA1345"/>
  <c r="AA1347"/>
  <c r="AA1349"/>
  <c r="AA1351"/>
  <c r="AA1353"/>
  <c r="AA1355"/>
  <c r="AA1357"/>
  <c r="AA1359"/>
  <c r="AA1361"/>
  <c r="AA1363"/>
  <c r="AA1365"/>
  <c r="AA1367"/>
  <c r="AA1369"/>
  <c r="AA1371"/>
  <c r="AA1373"/>
  <c r="AA1375"/>
  <c r="AA1377"/>
  <c r="AA1379"/>
  <c r="AA1381"/>
  <c r="AA1383"/>
  <c r="AA1385"/>
  <c r="AA1387"/>
  <c r="AA1389"/>
  <c r="AA1391"/>
  <c r="AA1393"/>
  <c r="AA1395"/>
  <c r="AA1397"/>
  <c r="AA1399"/>
  <c r="AA1401"/>
  <c r="AA1403"/>
  <c r="AA1405"/>
  <c r="AA1407"/>
  <c r="AA1409"/>
  <c r="AA1411"/>
  <c r="AA1413"/>
  <c r="AA1415"/>
  <c r="AA1417"/>
  <c r="AA1419"/>
  <c r="AA1421"/>
  <c r="AA1423"/>
  <c r="AA1425"/>
  <c r="AA1427"/>
  <c r="AA1429"/>
  <c r="AA1431"/>
  <c r="AA1433"/>
  <c r="AA1435"/>
  <c r="AA1437"/>
  <c r="AA1441"/>
  <c r="AA1443"/>
  <c r="AA1447"/>
  <c r="AA1451"/>
  <c r="AA1455"/>
  <c r="AA1459"/>
  <c r="AA1463"/>
  <c r="AA1467"/>
  <c r="AA1473"/>
  <c r="AA1479"/>
  <c r="AA1483"/>
  <c r="AA1489"/>
  <c r="AA1493"/>
  <c r="AA1497"/>
  <c r="AA1501"/>
  <c r="Z3"/>
  <c r="Z5"/>
  <c r="Z7"/>
  <c r="Z9"/>
  <c r="Z11"/>
  <c r="Z13"/>
  <c r="Z15"/>
  <c r="Z17"/>
  <c r="Z19"/>
  <c r="Z21"/>
  <c r="Z23"/>
  <c r="Z25"/>
  <c r="Z27"/>
  <c r="Z29"/>
  <c r="Z31"/>
  <c r="Z33"/>
  <c r="Z35"/>
  <c r="Z37"/>
  <c r="Z39"/>
  <c r="Z41"/>
  <c r="Z43"/>
  <c r="Z45"/>
  <c r="Z47"/>
  <c r="Z49"/>
  <c r="Z51"/>
  <c r="Z53"/>
  <c r="Z55"/>
  <c r="Z57"/>
  <c r="Z59"/>
  <c r="Z61"/>
  <c r="Z63"/>
  <c r="Z65"/>
  <c r="Z67"/>
  <c r="Z69"/>
  <c r="Z71"/>
  <c r="Z73"/>
  <c r="Z75"/>
  <c r="Z77"/>
  <c r="Z79"/>
  <c r="Z81"/>
  <c r="Z83"/>
  <c r="Z85"/>
  <c r="Z87"/>
  <c r="Z89"/>
  <c r="Z91"/>
  <c r="Z93"/>
  <c r="Z95"/>
  <c r="Z97"/>
  <c r="Z99"/>
  <c r="Z101"/>
  <c r="Z103"/>
  <c r="Z105"/>
  <c r="Z107"/>
  <c r="Z109"/>
  <c r="Z111"/>
  <c r="Z113"/>
  <c r="Z115"/>
  <c r="Z117"/>
  <c r="Z119"/>
  <c r="Z121"/>
  <c r="Z123"/>
  <c r="Z125"/>
  <c r="Z127"/>
  <c r="Z129"/>
  <c r="Z131"/>
  <c r="Z133"/>
  <c r="Z135"/>
  <c r="Z137"/>
  <c r="Z139"/>
  <c r="Z141"/>
  <c r="Z143"/>
  <c r="Z145"/>
  <c r="Z147"/>
  <c r="Z149"/>
  <c r="Z151"/>
  <c r="Z153"/>
  <c r="Z155"/>
  <c r="Z157"/>
  <c r="Z159"/>
  <c r="Z161"/>
  <c r="Z163"/>
  <c r="Z165"/>
  <c r="Z167"/>
  <c r="Z169"/>
  <c r="Z171"/>
  <c r="Z173"/>
  <c r="Z175"/>
  <c r="Z177"/>
  <c r="Z179"/>
  <c r="Z181"/>
  <c r="Z183"/>
  <c r="Z185"/>
  <c r="Z187"/>
  <c r="Z189"/>
  <c r="Z191"/>
  <c r="Z193"/>
  <c r="Z195"/>
  <c r="Z197"/>
  <c r="Z199"/>
  <c r="Z201"/>
  <c r="Z203"/>
  <c r="Z205"/>
  <c r="Z207"/>
  <c r="Z209"/>
  <c r="Z211"/>
  <c r="Z213"/>
  <c r="Z215"/>
  <c r="Z217"/>
  <c r="Z219"/>
  <c r="Z221"/>
  <c r="Z223"/>
  <c r="Z225"/>
  <c r="Z227"/>
  <c r="Z229"/>
  <c r="Z231"/>
  <c r="Z233"/>
  <c r="Z235"/>
  <c r="Z237"/>
  <c r="Z239"/>
  <c r="Z241"/>
  <c r="Z243"/>
  <c r="Z245"/>
  <c r="Z247"/>
  <c r="Z249"/>
  <c r="Z251"/>
  <c r="Z253"/>
  <c r="Z255"/>
  <c r="Z257"/>
  <c r="Z259"/>
  <c r="Z261"/>
  <c r="Z263"/>
  <c r="Z265"/>
  <c r="Z267"/>
  <c r="Z269"/>
  <c r="Z271"/>
  <c r="Z273"/>
  <c r="Z275"/>
  <c r="Z277"/>
  <c r="Z279"/>
  <c r="Z281"/>
  <c r="Z283"/>
  <c r="Z285"/>
  <c r="Z287"/>
  <c r="Z289"/>
  <c r="Z291"/>
  <c r="Z293"/>
  <c r="Z295"/>
  <c r="Z297"/>
  <c r="Z299"/>
  <c r="Z301"/>
  <c r="Z303"/>
  <c r="Z305"/>
  <c r="Z307"/>
  <c r="Z309"/>
  <c r="Z311"/>
  <c r="Z313"/>
  <c r="Z315"/>
  <c r="Z317"/>
  <c r="Z319"/>
  <c r="Z321"/>
  <c r="Z323"/>
  <c r="Z325"/>
  <c r="Z327"/>
  <c r="Z329"/>
  <c r="Z331"/>
  <c r="Z333"/>
  <c r="Z335"/>
  <c r="Z337"/>
  <c r="Z339"/>
  <c r="Z341"/>
  <c r="Z343"/>
  <c r="Z345"/>
  <c r="Z347"/>
  <c r="Z349"/>
  <c r="Z351"/>
  <c r="Z353"/>
  <c r="Z355"/>
  <c r="Z357"/>
  <c r="Z359"/>
  <c r="Z361"/>
  <c r="Z363"/>
  <c r="Z365"/>
  <c r="Z367"/>
  <c r="Z369"/>
  <c r="Z371"/>
  <c r="Z373"/>
  <c r="Z375"/>
  <c r="Z377"/>
  <c r="Z379"/>
  <c r="Z381"/>
  <c r="Z383"/>
  <c r="Z385"/>
  <c r="Z387"/>
  <c r="Z389"/>
  <c r="Z391"/>
  <c r="Z393"/>
  <c r="Z395"/>
  <c r="Z397"/>
  <c r="Z399"/>
  <c r="Z401"/>
  <c r="Z403"/>
  <c r="Z405"/>
  <c r="Z407"/>
  <c r="Z409"/>
  <c r="Z411"/>
  <c r="Z413"/>
  <c r="Z415"/>
  <c r="Z417"/>
  <c r="Z419"/>
  <c r="Z421"/>
  <c r="Z423"/>
  <c r="Z425"/>
  <c r="Z427"/>
  <c r="Z429"/>
  <c r="Z431"/>
  <c r="Z433"/>
  <c r="Z435"/>
  <c r="Z437"/>
  <c r="Z439"/>
  <c r="Z441"/>
  <c r="Z443"/>
  <c r="Z445"/>
  <c r="Z447"/>
  <c r="Z449"/>
  <c r="Z451"/>
  <c r="Z453"/>
  <c r="Z455"/>
  <c r="Z457"/>
  <c r="Z459"/>
  <c r="Z461"/>
  <c r="Z463"/>
  <c r="Z465"/>
  <c r="Z467"/>
  <c r="Z469"/>
  <c r="Z471"/>
  <c r="Z473"/>
  <c r="Z475"/>
  <c r="Z477"/>
  <c r="Z479"/>
  <c r="Z481"/>
  <c r="Z483"/>
  <c r="Z485"/>
  <c r="Z487"/>
  <c r="Z489"/>
  <c r="Z491"/>
  <c r="Z493"/>
  <c r="Z495"/>
  <c r="Z497"/>
  <c r="Z499"/>
  <c r="Z501"/>
  <c r="Z503"/>
  <c r="Z505"/>
  <c r="Z507"/>
  <c r="Z509"/>
  <c r="Z511"/>
  <c r="Z513"/>
  <c r="Z4"/>
  <c r="Z6"/>
  <c r="Z8"/>
  <c r="Z10"/>
  <c r="Z12"/>
  <c r="Z14"/>
  <c r="Z16"/>
  <c r="Z18"/>
  <c r="Z20"/>
  <c r="Z22"/>
  <c r="Z24"/>
  <c r="Z26"/>
  <c r="Z28"/>
  <c r="Z30"/>
  <c r="Z32"/>
  <c r="Z34"/>
  <c r="Z36"/>
  <c r="Z38"/>
  <c r="Z40"/>
  <c r="Z42"/>
  <c r="Z44"/>
  <c r="Z46"/>
  <c r="Z48"/>
  <c r="Z50"/>
  <c r="Z52"/>
  <c r="Z54"/>
  <c r="Z56"/>
  <c r="Z58"/>
  <c r="Z60"/>
  <c r="Z62"/>
  <c r="Z64"/>
  <c r="Z66"/>
  <c r="Z68"/>
  <c r="Z70"/>
  <c r="Z72"/>
  <c r="Z74"/>
  <c r="Z76"/>
  <c r="Z78"/>
  <c r="Z80"/>
  <c r="Z82"/>
  <c r="Z84"/>
  <c r="Z86"/>
  <c r="Z88"/>
  <c r="Z90"/>
  <c r="Z92"/>
  <c r="Z94"/>
  <c r="Z96"/>
  <c r="Z98"/>
  <c r="Z100"/>
  <c r="Z102"/>
  <c r="Z104"/>
  <c r="Z106"/>
  <c r="Z108"/>
  <c r="Z110"/>
  <c r="Z112"/>
  <c r="Z114"/>
  <c r="Z116"/>
  <c r="Z118"/>
  <c r="Z120"/>
  <c r="Z122"/>
  <c r="Z124"/>
  <c r="Z126"/>
  <c r="Z128"/>
  <c r="Z130"/>
  <c r="Z132"/>
  <c r="Z134"/>
  <c r="Z136"/>
  <c r="Z138"/>
  <c r="Z140"/>
  <c r="Z142"/>
  <c r="Z144"/>
  <c r="Z146"/>
  <c r="Z148"/>
  <c r="Z150"/>
  <c r="Z152"/>
  <c r="Z154"/>
  <c r="Z156"/>
  <c r="Z158"/>
  <c r="Z160"/>
  <c r="Z162"/>
  <c r="Z164"/>
  <c r="Z166"/>
  <c r="Z168"/>
  <c r="Z170"/>
  <c r="Z172"/>
  <c r="Z174"/>
  <c r="Z176"/>
  <c r="Z178"/>
  <c r="Z180"/>
  <c r="Z182"/>
  <c r="Z184"/>
  <c r="Z186"/>
  <c r="Z188"/>
  <c r="Z190"/>
  <c r="Z192"/>
  <c r="Z194"/>
  <c r="Z196"/>
  <c r="Z198"/>
  <c r="Z200"/>
  <c r="Z202"/>
  <c r="Z204"/>
  <c r="Z206"/>
  <c r="Z208"/>
  <c r="Z210"/>
  <c r="Z212"/>
  <c r="Z214"/>
  <c r="Z216"/>
  <c r="Z218"/>
  <c r="Z220"/>
  <c r="Z222"/>
  <c r="Z224"/>
  <c r="Z226"/>
  <c r="Z228"/>
  <c r="Z230"/>
  <c r="Z232"/>
  <c r="Z234"/>
  <c r="Z236"/>
  <c r="Z238"/>
  <c r="Z240"/>
  <c r="Z242"/>
  <c r="Z244"/>
  <c r="Z246"/>
  <c r="Z248"/>
  <c r="Z250"/>
  <c r="Z252"/>
  <c r="Z254"/>
  <c r="Z256"/>
  <c r="Z258"/>
  <c r="Z260"/>
  <c r="Z262"/>
  <c r="Z264"/>
  <c r="Z266"/>
  <c r="Z268"/>
  <c r="Z270"/>
  <c r="Z272"/>
  <c r="Z274"/>
  <c r="Z276"/>
  <c r="Z278"/>
  <c r="Z280"/>
  <c r="Z282"/>
  <c r="Z284"/>
  <c r="Z286"/>
  <c r="Z288"/>
  <c r="Z290"/>
  <c r="Z292"/>
  <c r="Z294"/>
  <c r="Z296"/>
  <c r="Z298"/>
  <c r="Z300"/>
  <c r="Z302"/>
  <c r="Z304"/>
  <c r="Z306"/>
  <c r="Z308"/>
  <c r="Z310"/>
  <c r="Z312"/>
  <c r="Z314"/>
  <c r="Z316"/>
  <c r="Z318"/>
  <c r="Z320"/>
  <c r="Z322"/>
  <c r="Z324"/>
  <c r="Z326"/>
  <c r="Z328"/>
  <c r="Z330"/>
  <c r="Z332"/>
  <c r="Z334"/>
  <c r="Z336"/>
  <c r="Z338"/>
  <c r="Z340"/>
  <c r="Z342"/>
  <c r="Z344"/>
  <c r="Z346"/>
  <c r="Z348"/>
  <c r="Z350"/>
  <c r="Z352"/>
  <c r="Z354"/>
  <c r="Z356"/>
  <c r="Z358"/>
  <c r="Z360"/>
  <c r="Z362"/>
  <c r="Z364"/>
  <c r="Z366"/>
  <c r="Z368"/>
  <c r="Z370"/>
  <c r="Z372"/>
  <c r="Z374"/>
  <c r="Z376"/>
  <c r="Z378"/>
  <c r="Z380"/>
  <c r="Z382"/>
  <c r="Z384"/>
  <c r="Z386"/>
  <c r="Z390"/>
  <c r="Z394"/>
  <c r="Z398"/>
  <c r="Z402"/>
  <c r="Z406"/>
  <c r="Z410"/>
  <c r="Z414"/>
  <c r="Z418"/>
  <c r="Z422"/>
  <c r="Z426"/>
  <c r="Z430"/>
  <c r="Z434"/>
  <c r="Z438"/>
  <c r="Z442"/>
  <c r="Z446"/>
  <c r="Z450"/>
  <c r="Z454"/>
  <c r="Z458"/>
  <c r="Z462"/>
  <c r="Z466"/>
  <c r="Z470"/>
  <c r="Z474"/>
  <c r="Z478"/>
  <c r="Z482"/>
  <c r="Z486"/>
  <c r="Z490"/>
  <c r="Z494"/>
  <c r="Z498"/>
  <c r="Z502"/>
  <c r="Z506"/>
  <c r="Z510"/>
  <c r="Z514"/>
  <c r="Z516"/>
  <c r="Z518"/>
  <c r="Z520"/>
  <c r="Z522"/>
  <c r="Z524"/>
  <c r="Z526"/>
  <c r="Z528"/>
  <c r="Z530"/>
  <c r="Z532"/>
  <c r="Z534"/>
  <c r="Z536"/>
  <c r="Z538"/>
  <c r="Z540"/>
  <c r="Z542"/>
  <c r="Z544"/>
  <c r="Z546"/>
  <c r="Z548"/>
  <c r="Z550"/>
  <c r="Z552"/>
  <c r="Z554"/>
  <c r="Z556"/>
  <c r="Z558"/>
  <c r="Z560"/>
  <c r="Z562"/>
  <c r="Z564"/>
  <c r="Z566"/>
  <c r="Z568"/>
  <c r="Z570"/>
  <c r="Z572"/>
  <c r="Z574"/>
  <c r="Z576"/>
  <c r="Z578"/>
  <c r="Z580"/>
  <c r="Z582"/>
  <c r="Z584"/>
  <c r="Z586"/>
  <c r="Z588"/>
  <c r="Z590"/>
  <c r="Z592"/>
  <c r="Z594"/>
  <c r="Z596"/>
  <c r="Z598"/>
  <c r="Z600"/>
  <c r="Z602"/>
  <c r="Z604"/>
  <c r="Z606"/>
  <c r="Z608"/>
  <c r="Z610"/>
  <c r="Z612"/>
  <c r="Z614"/>
  <c r="Z616"/>
  <c r="Z618"/>
  <c r="Z620"/>
  <c r="Z622"/>
  <c r="Z624"/>
  <c r="Z626"/>
  <c r="Z628"/>
  <c r="Z630"/>
  <c r="Z632"/>
  <c r="Z634"/>
  <c r="Z636"/>
  <c r="Z638"/>
  <c r="Z640"/>
  <c r="Z642"/>
  <c r="Z644"/>
  <c r="Z646"/>
  <c r="Z648"/>
  <c r="Z650"/>
  <c r="Z652"/>
  <c r="Z654"/>
  <c r="Z656"/>
  <c r="Z658"/>
  <c r="Z660"/>
  <c r="Z662"/>
  <c r="Z664"/>
  <c r="Z666"/>
  <c r="Z668"/>
  <c r="Z670"/>
  <c r="Z672"/>
  <c r="Z674"/>
  <c r="Z676"/>
  <c r="Z678"/>
  <c r="Z680"/>
  <c r="Z682"/>
  <c r="Z684"/>
  <c r="Z686"/>
  <c r="Z688"/>
  <c r="Z690"/>
  <c r="Z692"/>
  <c r="Z694"/>
  <c r="Z696"/>
  <c r="Z698"/>
  <c r="Z700"/>
  <c r="Z702"/>
  <c r="Z704"/>
  <c r="Z706"/>
  <c r="Z708"/>
  <c r="Z710"/>
  <c r="Z712"/>
  <c r="Z714"/>
  <c r="Z716"/>
  <c r="Z718"/>
  <c r="Z720"/>
  <c r="Z722"/>
  <c r="Z724"/>
  <c r="Z726"/>
  <c r="Z728"/>
  <c r="Z730"/>
  <c r="Z732"/>
  <c r="Z734"/>
  <c r="Z736"/>
  <c r="Z738"/>
  <c r="Z740"/>
  <c r="Z742"/>
  <c r="Z744"/>
  <c r="Z746"/>
  <c r="Z748"/>
  <c r="Z750"/>
  <c r="Z752"/>
  <c r="Z754"/>
  <c r="Z756"/>
  <c r="Z758"/>
  <c r="Z760"/>
  <c r="Z762"/>
  <c r="Z764"/>
  <c r="Z766"/>
  <c r="Z768"/>
  <c r="Z770"/>
  <c r="Z772"/>
  <c r="Z774"/>
  <c r="Z776"/>
  <c r="Z778"/>
  <c r="Z780"/>
  <c r="Z782"/>
  <c r="Z784"/>
  <c r="Z786"/>
  <c r="Z788"/>
  <c r="Z790"/>
  <c r="Z792"/>
  <c r="Z794"/>
  <c r="Z796"/>
  <c r="Z798"/>
  <c r="Z800"/>
  <c r="Z802"/>
  <c r="Z804"/>
  <c r="Z806"/>
  <c r="Z808"/>
  <c r="Z810"/>
  <c r="Z812"/>
  <c r="Z814"/>
  <c r="Z816"/>
  <c r="Z818"/>
  <c r="Z820"/>
  <c r="Z822"/>
  <c r="Z824"/>
  <c r="Z826"/>
  <c r="Z828"/>
  <c r="Z830"/>
  <c r="Z832"/>
  <c r="Z834"/>
  <c r="Z836"/>
  <c r="Z838"/>
  <c r="Z840"/>
  <c r="Z842"/>
  <c r="Z844"/>
  <c r="Z846"/>
  <c r="Z848"/>
  <c r="Z850"/>
  <c r="Z852"/>
  <c r="Z854"/>
  <c r="Z856"/>
  <c r="Z858"/>
  <c r="Z860"/>
  <c r="Z862"/>
  <c r="Z864"/>
  <c r="Z866"/>
  <c r="Z868"/>
  <c r="Z870"/>
  <c r="Z872"/>
  <c r="Z874"/>
  <c r="Z876"/>
  <c r="Z878"/>
  <c r="Z880"/>
  <c r="Z882"/>
  <c r="Z884"/>
  <c r="Z886"/>
  <c r="Z888"/>
  <c r="Z890"/>
  <c r="Z892"/>
  <c r="Z894"/>
  <c r="Z896"/>
  <c r="Z898"/>
  <c r="Z900"/>
  <c r="Z902"/>
  <c r="Z904"/>
  <c r="Z906"/>
  <c r="Z908"/>
  <c r="Z910"/>
  <c r="Z912"/>
  <c r="Z914"/>
  <c r="Z916"/>
  <c r="Z918"/>
  <c r="Z920"/>
  <c r="Z922"/>
  <c r="Z924"/>
  <c r="Z926"/>
  <c r="Z928"/>
  <c r="Z930"/>
  <c r="Z932"/>
  <c r="Z934"/>
  <c r="Z936"/>
  <c r="Z938"/>
  <c r="Z940"/>
  <c r="Z942"/>
  <c r="Z944"/>
  <c r="Z946"/>
  <c r="Z948"/>
  <c r="Z950"/>
  <c r="Z952"/>
  <c r="Z954"/>
  <c r="Z388"/>
  <c r="Z392"/>
  <c r="Z396"/>
  <c r="Z400"/>
  <c r="Z404"/>
  <c r="Z408"/>
  <c r="Z412"/>
  <c r="Z416"/>
  <c r="Z420"/>
  <c r="Z424"/>
  <c r="Z428"/>
  <c r="Z432"/>
  <c r="Z436"/>
  <c r="Z440"/>
  <c r="Z444"/>
  <c r="Z448"/>
  <c r="Z452"/>
  <c r="Z456"/>
  <c r="Z460"/>
  <c r="Z464"/>
  <c r="Z468"/>
  <c r="Z472"/>
  <c r="Z476"/>
  <c r="Z480"/>
  <c r="Z484"/>
  <c r="Z488"/>
  <c r="Z492"/>
  <c r="Z496"/>
  <c r="Z500"/>
  <c r="Z504"/>
  <c r="Z508"/>
  <c r="Z512"/>
  <c r="Z515"/>
  <c r="Z517"/>
  <c r="Z519"/>
  <c r="Z521"/>
  <c r="Z523"/>
  <c r="Z525"/>
  <c r="Z527"/>
  <c r="Z529"/>
  <c r="Z531"/>
  <c r="Z533"/>
  <c r="Z535"/>
  <c r="Z537"/>
  <c r="Z539"/>
  <c r="Z541"/>
  <c r="Z543"/>
  <c r="Z545"/>
  <c r="Z547"/>
  <c r="Z549"/>
  <c r="Z551"/>
  <c r="Z553"/>
  <c r="Z555"/>
  <c r="Z557"/>
  <c r="Z559"/>
  <c r="Z561"/>
  <c r="Z563"/>
  <c r="Z565"/>
  <c r="Z567"/>
  <c r="Z569"/>
  <c r="Z571"/>
  <c r="Z573"/>
  <c r="Z575"/>
  <c r="Z577"/>
  <c r="Z579"/>
  <c r="Z581"/>
  <c r="Z583"/>
  <c r="Z585"/>
  <c r="Z587"/>
  <c r="Z589"/>
  <c r="Z591"/>
  <c r="Z593"/>
  <c r="Z595"/>
  <c r="Z597"/>
  <c r="Z599"/>
  <c r="Z601"/>
  <c r="Z603"/>
  <c r="Z605"/>
  <c r="Z607"/>
  <c r="Z609"/>
  <c r="Z611"/>
  <c r="Z613"/>
  <c r="Z615"/>
  <c r="Z617"/>
  <c r="Z619"/>
  <c r="Z621"/>
  <c r="Z623"/>
  <c r="Z625"/>
  <c r="Z627"/>
  <c r="Z629"/>
  <c r="Z631"/>
  <c r="Z633"/>
  <c r="Z635"/>
  <c r="Z637"/>
  <c r="Z639"/>
  <c r="Z641"/>
  <c r="Z643"/>
  <c r="Z645"/>
  <c r="Z647"/>
  <c r="Z649"/>
  <c r="Z651"/>
  <c r="Z653"/>
  <c r="Z655"/>
  <c r="Z657"/>
  <c r="Z659"/>
  <c r="Z661"/>
  <c r="Z663"/>
  <c r="Z665"/>
  <c r="Z667"/>
  <c r="Z669"/>
  <c r="Z671"/>
  <c r="Z673"/>
  <c r="Z675"/>
  <c r="Z677"/>
  <c r="Z679"/>
  <c r="Z681"/>
  <c r="Z683"/>
  <c r="Z685"/>
  <c r="Z687"/>
  <c r="Z689"/>
  <c r="Z691"/>
  <c r="Z693"/>
  <c r="Z695"/>
  <c r="Z697"/>
  <c r="Z699"/>
  <c r="Z701"/>
  <c r="Z703"/>
  <c r="Z705"/>
  <c r="Z707"/>
  <c r="Z709"/>
  <c r="Z711"/>
  <c r="Z713"/>
  <c r="Z715"/>
  <c r="Z717"/>
  <c r="Z719"/>
  <c r="Z721"/>
  <c r="Z723"/>
  <c r="Z725"/>
  <c r="Z727"/>
  <c r="Z729"/>
  <c r="Z731"/>
  <c r="Z733"/>
  <c r="Z735"/>
  <c r="Z737"/>
  <c r="Z739"/>
  <c r="Z741"/>
  <c r="Z743"/>
  <c r="Z745"/>
  <c r="Z747"/>
  <c r="Z749"/>
  <c r="Z751"/>
  <c r="Z753"/>
  <c r="Z755"/>
  <c r="Z757"/>
  <c r="Z759"/>
  <c r="Z761"/>
  <c r="Z763"/>
  <c r="Z765"/>
  <c r="Z767"/>
  <c r="Z769"/>
  <c r="Z771"/>
  <c r="Z773"/>
  <c r="Z775"/>
  <c r="Z777"/>
  <c r="Z779"/>
  <c r="Z781"/>
  <c r="Z783"/>
  <c r="Z785"/>
  <c r="Z787"/>
  <c r="Z789"/>
  <c r="Z791"/>
  <c r="Z793"/>
  <c r="Z795"/>
  <c r="Z797"/>
  <c r="Z799"/>
  <c r="Z801"/>
  <c r="Z803"/>
  <c r="Z805"/>
  <c r="Z807"/>
  <c r="Z809"/>
  <c r="Z811"/>
  <c r="Z813"/>
  <c r="Z815"/>
  <c r="Z817"/>
  <c r="Z819"/>
  <c r="Z821"/>
  <c r="Z823"/>
  <c r="Z825"/>
  <c r="Z827"/>
  <c r="Z829"/>
  <c r="Z831"/>
  <c r="Z833"/>
  <c r="Z835"/>
  <c r="Z837"/>
  <c r="Z839"/>
  <c r="Z841"/>
  <c r="Z843"/>
  <c r="Z845"/>
  <c r="Z847"/>
  <c r="Z849"/>
  <c r="Z851"/>
  <c r="Z853"/>
  <c r="Z855"/>
  <c r="Z857"/>
  <c r="Z859"/>
  <c r="Z861"/>
  <c r="Z863"/>
  <c r="Z865"/>
  <c r="Z867"/>
  <c r="Z869"/>
  <c r="Z871"/>
  <c r="Z873"/>
  <c r="Z875"/>
  <c r="Z877"/>
  <c r="Z879"/>
  <c r="Z881"/>
  <c r="Z883"/>
  <c r="Z885"/>
  <c r="Z887"/>
  <c r="Z889"/>
  <c r="Z891"/>
  <c r="Z893"/>
  <c r="Z895"/>
  <c r="Z897"/>
  <c r="Z899"/>
  <c r="Z901"/>
  <c r="Z903"/>
  <c r="Z905"/>
  <c r="Z907"/>
  <c r="Z909"/>
  <c r="Z911"/>
  <c r="Z913"/>
  <c r="Z915"/>
  <c r="Z917"/>
  <c r="Z919"/>
  <c r="Z921"/>
  <c r="Z923"/>
  <c r="Z925"/>
  <c r="Z927"/>
  <c r="Z929"/>
  <c r="Z931"/>
  <c r="Z933"/>
  <c r="Z935"/>
  <c r="Z937"/>
  <c r="Z939"/>
  <c r="Z941"/>
  <c r="Z943"/>
  <c r="Z945"/>
  <c r="Z947"/>
  <c r="Z949"/>
  <c r="Z951"/>
  <c r="Z953"/>
  <c r="Z955"/>
  <c r="Z957"/>
  <c r="Z959"/>
  <c r="Z961"/>
  <c r="Z958"/>
  <c r="Z962"/>
  <c r="Z964"/>
  <c r="Z966"/>
  <c r="Z968"/>
  <c r="Z970"/>
  <c r="Z972"/>
  <c r="Z974"/>
  <c r="Z976"/>
  <c r="Z978"/>
  <c r="Z980"/>
  <c r="Z982"/>
  <c r="Z984"/>
  <c r="Z986"/>
  <c r="Z988"/>
  <c r="Z990"/>
  <c r="Z992"/>
  <c r="Z994"/>
  <c r="Z996"/>
  <c r="Z998"/>
  <c r="Z1000"/>
  <c r="Z1002"/>
  <c r="Z1004"/>
  <c r="Z1006"/>
  <c r="Z1008"/>
  <c r="Z1010"/>
  <c r="Z1012"/>
  <c r="Z1014"/>
  <c r="Z1016"/>
  <c r="Z1018"/>
  <c r="Z1020"/>
  <c r="Z1022"/>
  <c r="Z1024"/>
  <c r="Z1026"/>
  <c r="Z1028"/>
  <c r="Z1030"/>
  <c r="Z1032"/>
  <c r="Z1034"/>
  <c r="Z1036"/>
  <c r="Z1038"/>
  <c r="Z1040"/>
  <c r="Z1042"/>
  <c r="Z1044"/>
  <c r="Z1046"/>
  <c r="Z1048"/>
  <c r="Z1050"/>
  <c r="Z1052"/>
  <c r="Z1054"/>
  <c r="Z1056"/>
  <c r="Z1058"/>
  <c r="Z1060"/>
  <c r="Z1062"/>
  <c r="Z1064"/>
  <c r="Z1066"/>
  <c r="Z1068"/>
  <c r="Z1070"/>
  <c r="Z1072"/>
  <c r="Z1074"/>
  <c r="Z1076"/>
  <c r="Z1078"/>
  <c r="Z1080"/>
  <c r="Z1082"/>
  <c r="Z1084"/>
  <c r="Z1086"/>
  <c r="Z1088"/>
  <c r="Z1090"/>
  <c r="Z1092"/>
  <c r="Z1094"/>
  <c r="Z1096"/>
  <c r="Z1098"/>
  <c r="Z1100"/>
  <c r="Z1102"/>
  <c r="Z1104"/>
  <c r="Z1106"/>
  <c r="Z1108"/>
  <c r="Z1110"/>
  <c r="Z1112"/>
  <c r="Z1114"/>
  <c r="Z1116"/>
  <c r="Z1118"/>
  <c r="Z1120"/>
  <c r="Z1122"/>
  <c r="Z1124"/>
  <c r="Z1126"/>
  <c r="Z1128"/>
  <c r="Z1130"/>
  <c r="Z1132"/>
  <c r="Z1134"/>
  <c r="Z1136"/>
  <c r="Z1138"/>
  <c r="Z1140"/>
  <c r="Z1142"/>
  <c r="Z1144"/>
  <c r="Z1146"/>
  <c r="Z1148"/>
  <c r="Z1150"/>
  <c r="Z1152"/>
  <c r="Z1154"/>
  <c r="Z1156"/>
  <c r="Z1158"/>
  <c r="Z1160"/>
  <c r="Z1162"/>
  <c r="Z1164"/>
  <c r="Z1166"/>
  <c r="Z1168"/>
  <c r="Z1170"/>
  <c r="Z1172"/>
  <c r="Z1174"/>
  <c r="Z1176"/>
  <c r="Z1178"/>
  <c r="Z1180"/>
  <c r="Z1182"/>
  <c r="Z1184"/>
  <c r="Z1186"/>
  <c r="Z1188"/>
  <c r="Z1190"/>
  <c r="Z1192"/>
  <c r="Z1194"/>
  <c r="Z1196"/>
  <c r="Z1198"/>
  <c r="Z1200"/>
  <c r="Z1202"/>
  <c r="Z1204"/>
  <c r="Z1206"/>
  <c r="Z1208"/>
  <c r="Z1210"/>
  <c r="Z1212"/>
  <c r="Z1214"/>
  <c r="Z1216"/>
  <c r="Z1218"/>
  <c r="Z1220"/>
  <c r="Z1222"/>
  <c r="Z1224"/>
  <c r="Z1226"/>
  <c r="Z1228"/>
  <c r="Z1230"/>
  <c r="Z1232"/>
  <c r="Z1234"/>
  <c r="Z1236"/>
  <c r="Z1238"/>
  <c r="Z1240"/>
  <c r="Z1242"/>
  <c r="Z1244"/>
  <c r="Z1246"/>
  <c r="Z1248"/>
  <c r="Z1250"/>
  <c r="Z1252"/>
  <c r="Z1254"/>
  <c r="Z1256"/>
  <c r="Z1258"/>
  <c r="Z1260"/>
  <c r="Z1262"/>
  <c r="Z1264"/>
  <c r="Z1266"/>
  <c r="Z1268"/>
  <c r="Z1270"/>
  <c r="Z1272"/>
  <c r="Z1274"/>
  <c r="Z1276"/>
  <c r="Z1278"/>
  <c r="Z1280"/>
  <c r="Z1282"/>
  <c r="Z1284"/>
  <c r="Z1286"/>
  <c r="Z1288"/>
  <c r="Z1290"/>
  <c r="Z1292"/>
  <c r="Z1294"/>
  <c r="Z1296"/>
  <c r="Z1298"/>
  <c r="Z1300"/>
  <c r="Z1302"/>
  <c r="Z1304"/>
  <c r="Z1306"/>
  <c r="Z1308"/>
  <c r="Z1310"/>
  <c r="Z1312"/>
  <c r="Z1314"/>
  <c r="Z1316"/>
  <c r="Z1318"/>
  <c r="Z1320"/>
  <c r="Z1322"/>
  <c r="Z1324"/>
  <c r="Z1326"/>
  <c r="Z1328"/>
  <c r="Z1330"/>
  <c r="Z1332"/>
  <c r="Z1334"/>
  <c r="Z1336"/>
  <c r="Z1338"/>
  <c r="Z1340"/>
  <c r="Z1342"/>
  <c r="Z1344"/>
  <c r="Z1346"/>
  <c r="Z1348"/>
  <c r="Z1350"/>
  <c r="Z1352"/>
  <c r="Z1354"/>
  <c r="Z1356"/>
  <c r="Z1358"/>
  <c r="Z1360"/>
  <c r="Z1362"/>
  <c r="Z1364"/>
  <c r="Z1366"/>
  <c r="Z1368"/>
  <c r="Z1370"/>
  <c r="Z1372"/>
  <c r="Z1374"/>
  <c r="Z1376"/>
  <c r="Z1378"/>
  <c r="Z1380"/>
  <c r="Z1382"/>
  <c r="Z1384"/>
  <c r="Z1386"/>
  <c r="Z1388"/>
  <c r="Z1390"/>
  <c r="Z1392"/>
  <c r="Z1394"/>
  <c r="Z1396"/>
  <c r="Z1398"/>
  <c r="Z1400"/>
  <c r="Z1402"/>
  <c r="Z1404"/>
  <c r="Z1406"/>
  <c r="Z1408"/>
  <c r="Z1410"/>
  <c r="Z1412"/>
  <c r="Z1414"/>
  <c r="Z1416"/>
  <c r="Z1418"/>
  <c r="Z1420"/>
  <c r="Z1422"/>
  <c r="Z1424"/>
  <c r="Z1426"/>
  <c r="Z1428"/>
  <c r="Z1430"/>
  <c r="Z1432"/>
  <c r="Z1434"/>
  <c r="Z1436"/>
  <c r="Z1438"/>
  <c r="Z1440"/>
  <c r="Z1442"/>
  <c r="Z1444"/>
  <c r="Z1446"/>
  <c r="Z1448"/>
  <c r="Z1450"/>
  <c r="Z1452"/>
  <c r="Z1454"/>
  <c r="Z1456"/>
  <c r="Z1458"/>
  <c r="Z1460"/>
  <c r="Z1462"/>
  <c r="Z1464"/>
  <c r="Z1466"/>
  <c r="Z1470"/>
  <c r="Z1472"/>
  <c r="Z1476"/>
  <c r="Z1482"/>
  <c r="Z1486"/>
  <c r="Z1492"/>
  <c r="Z1496"/>
  <c r="Z1500"/>
  <c r="Z956"/>
  <c r="Z960"/>
  <c r="Z963"/>
  <c r="Z965"/>
  <c r="Z967"/>
  <c r="Z969"/>
  <c r="Z971"/>
  <c r="Z973"/>
  <c r="Z975"/>
  <c r="Z977"/>
  <c r="Z979"/>
  <c r="Z981"/>
  <c r="Z983"/>
  <c r="Z985"/>
  <c r="Z987"/>
  <c r="Z989"/>
  <c r="Z991"/>
  <c r="Z993"/>
  <c r="Z995"/>
  <c r="Z997"/>
  <c r="Z999"/>
  <c r="Z1001"/>
  <c r="Z1003"/>
  <c r="Z1005"/>
  <c r="Z1007"/>
  <c r="Z1009"/>
  <c r="Z1011"/>
  <c r="Z1013"/>
  <c r="Z1015"/>
  <c r="Z1017"/>
  <c r="Z1019"/>
  <c r="Z1021"/>
  <c r="Z1023"/>
  <c r="Z1025"/>
  <c r="Z1027"/>
  <c r="Z1029"/>
  <c r="Z1031"/>
  <c r="Z1033"/>
  <c r="Z1035"/>
  <c r="Z1037"/>
  <c r="Z1039"/>
  <c r="Z1041"/>
  <c r="Z1043"/>
  <c r="Z1045"/>
  <c r="Z1047"/>
  <c r="Z1049"/>
  <c r="Z1051"/>
  <c r="Z1053"/>
  <c r="Z1055"/>
  <c r="Z1057"/>
  <c r="Z1059"/>
  <c r="Z1061"/>
  <c r="Z1063"/>
  <c r="Z1065"/>
  <c r="Z1067"/>
  <c r="Z1069"/>
  <c r="Z1071"/>
  <c r="Z1073"/>
  <c r="Z1075"/>
  <c r="Z1077"/>
  <c r="Z1079"/>
  <c r="Z1081"/>
  <c r="Z1083"/>
  <c r="Z1085"/>
  <c r="Z1087"/>
  <c r="Z1089"/>
  <c r="Z1091"/>
  <c r="Z1093"/>
  <c r="Z1095"/>
  <c r="Z1097"/>
  <c r="Z1099"/>
  <c r="Z1101"/>
  <c r="Z1103"/>
  <c r="Z1105"/>
  <c r="Z1107"/>
  <c r="Z1109"/>
  <c r="Z1111"/>
  <c r="Z1113"/>
  <c r="Z1115"/>
  <c r="Z1117"/>
  <c r="Z1119"/>
  <c r="Z1121"/>
  <c r="Z1123"/>
  <c r="Z1125"/>
  <c r="Z1127"/>
  <c r="Z1129"/>
  <c r="Z1131"/>
  <c r="Z1133"/>
  <c r="Z1135"/>
  <c r="Z1137"/>
  <c r="Z1139"/>
  <c r="Z1141"/>
  <c r="Z1143"/>
  <c r="Z1145"/>
  <c r="Z1147"/>
  <c r="Z1149"/>
  <c r="Z1151"/>
  <c r="Z1153"/>
  <c r="Z1155"/>
  <c r="Z1157"/>
  <c r="Z1159"/>
  <c r="Z1161"/>
  <c r="Z1163"/>
  <c r="Z1165"/>
  <c r="Z1167"/>
  <c r="Z1169"/>
  <c r="Z1171"/>
  <c r="Z1173"/>
  <c r="Z1175"/>
  <c r="Z1177"/>
  <c r="Z1179"/>
  <c r="Z1181"/>
  <c r="Z1183"/>
  <c r="Z1185"/>
  <c r="Z1187"/>
  <c r="Z1189"/>
  <c r="Z1191"/>
  <c r="Z1193"/>
  <c r="Z1195"/>
  <c r="Z1197"/>
  <c r="Z1199"/>
  <c r="Z1201"/>
  <c r="Z1203"/>
  <c r="Z1205"/>
  <c r="Z1207"/>
  <c r="Z1209"/>
  <c r="Z1211"/>
  <c r="Z1213"/>
  <c r="Z1215"/>
  <c r="Z1217"/>
  <c r="Z1219"/>
  <c r="Z1221"/>
  <c r="Z1223"/>
  <c r="Z1225"/>
  <c r="Z1227"/>
  <c r="Z1229"/>
  <c r="Z1231"/>
  <c r="Z1233"/>
  <c r="Z1235"/>
  <c r="Z1237"/>
  <c r="Z1239"/>
  <c r="Z1241"/>
  <c r="Z1243"/>
  <c r="Z1245"/>
  <c r="Z1247"/>
  <c r="Z1249"/>
  <c r="Z1251"/>
  <c r="Z1253"/>
  <c r="Z1255"/>
  <c r="Z1257"/>
  <c r="Z1259"/>
  <c r="Z1261"/>
  <c r="Z1263"/>
  <c r="Z1265"/>
  <c r="Z1267"/>
  <c r="Z1269"/>
  <c r="Z1271"/>
  <c r="Z1273"/>
  <c r="Z1275"/>
  <c r="Z1277"/>
  <c r="Z1279"/>
  <c r="Z1281"/>
  <c r="Z1283"/>
  <c r="Z1285"/>
  <c r="Z1287"/>
  <c r="Z1289"/>
  <c r="Z1291"/>
  <c r="Z1293"/>
  <c r="Z1295"/>
  <c r="Z1297"/>
  <c r="Z1299"/>
  <c r="Z1301"/>
  <c r="Z1303"/>
  <c r="Z1305"/>
  <c r="Z1307"/>
  <c r="Z1309"/>
  <c r="Z1311"/>
  <c r="Z1313"/>
  <c r="Z1315"/>
  <c r="Z1317"/>
  <c r="Z1319"/>
  <c r="Z1321"/>
  <c r="Z1323"/>
  <c r="Z1325"/>
  <c r="Z1327"/>
  <c r="Z1329"/>
  <c r="Z1331"/>
  <c r="Z1333"/>
  <c r="Z1335"/>
  <c r="Z1337"/>
  <c r="Z1339"/>
  <c r="Z1341"/>
  <c r="Z1343"/>
  <c r="Z1345"/>
  <c r="Z1347"/>
  <c r="Z1349"/>
  <c r="Z1351"/>
  <c r="Z1353"/>
  <c r="Z1355"/>
  <c r="Z1357"/>
  <c r="Z1359"/>
  <c r="Z1361"/>
  <c r="Z1363"/>
  <c r="Z1365"/>
  <c r="Z1367"/>
  <c r="Z1369"/>
  <c r="Z1371"/>
  <c r="Z1373"/>
  <c r="Z1375"/>
  <c r="Z1377"/>
  <c r="Z1379"/>
  <c r="Z1381"/>
  <c r="Z1383"/>
  <c r="Z1385"/>
  <c r="Z1387"/>
  <c r="Z1389"/>
  <c r="Z1391"/>
  <c r="Z1393"/>
  <c r="Z1395"/>
  <c r="Z1397"/>
  <c r="Z1399"/>
  <c r="Z1401"/>
  <c r="Z1403"/>
  <c r="Z1405"/>
  <c r="Z1407"/>
  <c r="Z1409"/>
  <c r="Z1411"/>
  <c r="Z1413"/>
  <c r="Z1415"/>
  <c r="Z1417"/>
  <c r="Z1419"/>
  <c r="Z1421"/>
  <c r="Z1423"/>
  <c r="Z1425"/>
  <c r="Z1427"/>
  <c r="Z1429"/>
  <c r="Z1431"/>
  <c r="Z1433"/>
  <c r="Z1435"/>
  <c r="Z1437"/>
  <c r="Z1439"/>
  <c r="Z1441"/>
  <c r="Z1443"/>
  <c r="Z1445"/>
  <c r="Z1447"/>
  <c r="Z1449"/>
  <c r="Z1451"/>
  <c r="Z1453"/>
  <c r="Z1455"/>
  <c r="Z1457"/>
  <c r="Z1459"/>
  <c r="Z1461"/>
  <c r="Z1463"/>
  <c r="Z1465"/>
  <c r="Z1467"/>
  <c r="Z1469"/>
  <c r="Z1471"/>
  <c r="Z1473"/>
  <c r="Z1475"/>
  <c r="Z1477"/>
  <c r="Z1479"/>
  <c r="Z1481"/>
  <c r="Z1483"/>
  <c r="Z1485"/>
  <c r="Z1487"/>
  <c r="Z1489"/>
  <c r="Z1491"/>
  <c r="Z1493"/>
  <c r="Z1495"/>
  <c r="Z1497"/>
  <c r="Z1499"/>
  <c r="Z1501"/>
  <c r="Z1468"/>
  <c r="Z1474"/>
  <c r="Z1478"/>
  <c r="Z1480"/>
  <c r="Z1484"/>
  <c r="Z1488"/>
  <c r="Z1490"/>
  <c r="Z1494"/>
  <c r="Z1498"/>
  <c r="Z1502"/>
  <c r="Y3"/>
  <c r="Y5"/>
  <c r="Y7"/>
  <c r="Y9"/>
  <c r="Y11"/>
  <c r="Y13"/>
  <c r="Y15"/>
  <c r="Y17"/>
  <c r="Y19"/>
  <c r="Y21"/>
  <c r="Y23"/>
  <c r="Y25"/>
  <c r="Y27"/>
  <c r="Y29"/>
  <c r="Y31"/>
  <c r="Y33"/>
  <c r="Y35"/>
  <c r="Y37"/>
  <c r="Y39"/>
  <c r="Y41"/>
  <c r="Y43"/>
  <c r="Y45"/>
  <c r="Y47"/>
  <c r="Y49"/>
  <c r="Y51"/>
  <c r="Y53"/>
  <c r="Y55"/>
  <c r="Y57"/>
  <c r="Y59"/>
  <c r="Y61"/>
  <c r="Y63"/>
  <c r="Y65"/>
  <c r="Y67"/>
  <c r="Y69"/>
  <c r="Y71"/>
  <c r="Y73"/>
  <c r="Y75"/>
  <c r="Y77"/>
  <c r="Y79"/>
  <c r="Y81"/>
  <c r="Y83"/>
  <c r="Y85"/>
  <c r="Y87"/>
  <c r="Y89"/>
  <c r="Y91"/>
  <c r="Y93"/>
  <c r="Y95"/>
  <c r="Y97"/>
  <c r="Y99"/>
  <c r="Y101"/>
  <c r="Y103"/>
  <c r="Y105"/>
  <c r="Y107"/>
  <c r="Y109"/>
  <c r="Y111"/>
  <c r="Y113"/>
  <c r="Y115"/>
  <c r="Y117"/>
  <c r="Y119"/>
  <c r="Y121"/>
  <c r="Y123"/>
  <c r="Y125"/>
  <c r="Y127"/>
  <c r="Y129"/>
  <c r="Y131"/>
  <c r="Y133"/>
  <c r="Y135"/>
  <c r="Y137"/>
  <c r="Y139"/>
  <c r="Y141"/>
  <c r="Y143"/>
  <c r="Y145"/>
  <c r="Y147"/>
  <c r="Y149"/>
  <c r="Y151"/>
  <c r="Y153"/>
  <c r="Y155"/>
  <c r="Y157"/>
  <c r="Y159"/>
  <c r="Y161"/>
  <c r="Y163"/>
  <c r="Y165"/>
  <c r="Y167"/>
  <c r="Y169"/>
  <c r="Y171"/>
  <c r="Y173"/>
  <c r="Y175"/>
  <c r="Y177"/>
  <c r="Y179"/>
  <c r="Y181"/>
  <c r="Y183"/>
  <c r="Y185"/>
  <c r="Y187"/>
  <c r="Y189"/>
  <c r="Y191"/>
  <c r="Y193"/>
  <c r="Y195"/>
  <c r="Y197"/>
  <c r="Y199"/>
  <c r="Y201"/>
  <c r="Y203"/>
  <c r="Y205"/>
  <c r="Y207"/>
  <c r="Y209"/>
  <c r="Y211"/>
  <c r="Y213"/>
  <c r="Y215"/>
  <c r="Y217"/>
  <c r="Y219"/>
  <c r="Y221"/>
  <c r="Y223"/>
  <c r="Y225"/>
  <c r="Y227"/>
  <c r="Y229"/>
  <c r="Y231"/>
  <c r="Y233"/>
  <c r="Y235"/>
  <c r="Y237"/>
  <c r="Y239"/>
  <c r="Y241"/>
  <c r="Y243"/>
  <c r="Y245"/>
  <c r="Y247"/>
  <c r="Y249"/>
  <c r="Y251"/>
  <c r="Y253"/>
  <c r="Y255"/>
  <c r="Y257"/>
  <c r="Y259"/>
  <c r="Y261"/>
  <c r="Y263"/>
  <c r="Y265"/>
  <c r="Y267"/>
  <c r="Y269"/>
  <c r="Y271"/>
  <c r="Y273"/>
  <c r="Y275"/>
  <c r="Y277"/>
  <c r="Y279"/>
  <c r="Y281"/>
  <c r="Y283"/>
  <c r="Y285"/>
  <c r="Y287"/>
  <c r="Y289"/>
  <c r="Y291"/>
  <c r="Y293"/>
  <c r="Y295"/>
  <c r="Y297"/>
  <c r="Y299"/>
  <c r="Y301"/>
  <c r="Y303"/>
  <c r="Y305"/>
  <c r="Y307"/>
  <c r="Y309"/>
  <c r="Y311"/>
  <c r="Y313"/>
  <c r="Y315"/>
  <c r="Y317"/>
  <c r="Y319"/>
  <c r="Y321"/>
  <c r="Y323"/>
  <c r="Y325"/>
  <c r="Y327"/>
  <c r="Y329"/>
  <c r="Y331"/>
  <c r="Y333"/>
  <c r="Y335"/>
  <c r="Y337"/>
  <c r="Y339"/>
  <c r="Y341"/>
  <c r="Y343"/>
  <c r="Y345"/>
  <c r="Y347"/>
  <c r="Y349"/>
  <c r="Y351"/>
  <c r="Y353"/>
  <c r="Y355"/>
  <c r="Y357"/>
  <c r="Y359"/>
  <c r="Y361"/>
  <c r="Y363"/>
  <c r="Y365"/>
  <c r="Y367"/>
  <c r="Y369"/>
  <c r="Y371"/>
  <c r="Y373"/>
  <c r="Y375"/>
  <c r="Y377"/>
  <c r="Y379"/>
  <c r="Y381"/>
  <c r="Y383"/>
  <c r="Y385"/>
  <c r="Y387"/>
  <c r="Y389"/>
  <c r="Y391"/>
  <c r="Y393"/>
  <c r="Y395"/>
  <c r="Y397"/>
  <c r="Y399"/>
  <c r="Y401"/>
  <c r="Y403"/>
  <c r="Y405"/>
  <c r="Y407"/>
  <c r="Y409"/>
  <c r="Y411"/>
  <c r="Y413"/>
  <c r="Y415"/>
  <c r="Y417"/>
  <c r="Y419"/>
  <c r="Y421"/>
  <c r="Y423"/>
  <c r="Y425"/>
  <c r="Y427"/>
  <c r="Y429"/>
  <c r="Y431"/>
  <c r="Y433"/>
  <c r="Y435"/>
  <c r="Y437"/>
  <c r="Y439"/>
  <c r="Y441"/>
  <c r="Y443"/>
  <c r="Y445"/>
  <c r="Y447"/>
  <c r="Y449"/>
  <c r="Y451"/>
  <c r="Y453"/>
  <c r="Y455"/>
  <c r="Y457"/>
  <c r="Y459"/>
  <c r="Y461"/>
  <c r="Y463"/>
  <c r="Y465"/>
  <c r="Y467"/>
  <c r="Y469"/>
  <c r="Y471"/>
  <c r="Y473"/>
  <c r="Y475"/>
  <c r="Y477"/>
  <c r="Y479"/>
  <c r="Y481"/>
  <c r="Y483"/>
  <c r="Y485"/>
  <c r="Y487"/>
  <c r="Y489"/>
  <c r="Y491"/>
  <c r="Y493"/>
  <c r="Y495"/>
  <c r="Y497"/>
  <c r="Y499"/>
  <c r="Y501"/>
  <c r="Y503"/>
  <c r="Y505"/>
  <c r="Y507"/>
  <c r="Y509"/>
  <c r="Y511"/>
  <c r="Y513"/>
  <c r="Y4"/>
  <c r="Y6"/>
  <c r="Y8"/>
  <c r="Y10"/>
  <c r="Y12"/>
  <c r="Y14"/>
  <c r="Y16"/>
  <c r="Y18"/>
  <c r="Y20"/>
  <c r="Y22"/>
  <c r="Y24"/>
  <c r="Y26"/>
  <c r="Y28"/>
  <c r="Y30"/>
  <c r="Y32"/>
  <c r="Y34"/>
  <c r="Y36"/>
  <c r="Y38"/>
  <c r="Y40"/>
  <c r="Y42"/>
  <c r="Y44"/>
  <c r="Y46"/>
  <c r="Y48"/>
  <c r="Y50"/>
  <c r="Y52"/>
  <c r="Y54"/>
  <c r="Y56"/>
  <c r="Y58"/>
  <c r="Y60"/>
  <c r="Y62"/>
  <c r="Y64"/>
  <c r="Y66"/>
  <c r="Y68"/>
  <c r="Y70"/>
  <c r="Y72"/>
  <c r="Y74"/>
  <c r="Y76"/>
  <c r="Y78"/>
  <c r="Y80"/>
  <c r="Y82"/>
  <c r="Y84"/>
  <c r="Y86"/>
  <c r="Y88"/>
  <c r="Y90"/>
  <c r="Y92"/>
  <c r="Y94"/>
  <c r="Y96"/>
  <c r="Y98"/>
  <c r="Y100"/>
  <c r="Y102"/>
  <c r="Y104"/>
  <c r="Y106"/>
  <c r="Y108"/>
  <c r="Y110"/>
  <c r="Y112"/>
  <c r="Y114"/>
  <c r="Y116"/>
  <c r="Y118"/>
  <c r="Y120"/>
  <c r="Y122"/>
  <c r="Y124"/>
  <c r="Y126"/>
  <c r="Y128"/>
  <c r="Y130"/>
  <c r="Y132"/>
  <c r="Y134"/>
  <c r="Y136"/>
  <c r="Y138"/>
  <c r="Y140"/>
  <c r="Y142"/>
  <c r="Y144"/>
  <c r="Y146"/>
  <c r="Y148"/>
  <c r="Y150"/>
  <c r="Y152"/>
  <c r="Y154"/>
  <c r="Y156"/>
  <c r="Y158"/>
  <c r="Y160"/>
  <c r="Y162"/>
  <c r="Y164"/>
  <c r="Y166"/>
  <c r="Y168"/>
  <c r="Y170"/>
  <c r="Y172"/>
  <c r="Y174"/>
  <c r="Y176"/>
  <c r="Y178"/>
  <c r="Y180"/>
  <c r="Y182"/>
  <c r="Y184"/>
  <c r="Y186"/>
  <c r="Y188"/>
  <c r="Y190"/>
  <c r="Y192"/>
  <c r="Y194"/>
  <c r="Y196"/>
  <c r="Y198"/>
  <c r="Y200"/>
  <c r="Y202"/>
  <c r="Y204"/>
  <c r="Y206"/>
  <c r="Y208"/>
  <c r="Y210"/>
  <c r="Y212"/>
  <c r="Y214"/>
  <c r="Y216"/>
  <c r="Y218"/>
  <c r="Y220"/>
  <c r="Y222"/>
  <c r="Y224"/>
  <c r="Y226"/>
  <c r="Y228"/>
  <c r="Y230"/>
  <c r="Y232"/>
  <c r="Y234"/>
  <c r="Y236"/>
  <c r="Y238"/>
  <c r="Y240"/>
  <c r="Y242"/>
  <c r="Y244"/>
  <c r="Y246"/>
  <c r="Y248"/>
  <c r="Y250"/>
  <c r="Y252"/>
  <c r="Y254"/>
  <c r="Y256"/>
  <c r="Y258"/>
  <c r="Y260"/>
  <c r="Y262"/>
  <c r="Y264"/>
  <c r="Y266"/>
  <c r="Y268"/>
  <c r="Y270"/>
  <c r="Y272"/>
  <c r="Y274"/>
  <c r="Y276"/>
  <c r="Y278"/>
  <c r="Y280"/>
  <c r="Y282"/>
  <c r="Y284"/>
  <c r="Y286"/>
  <c r="Y288"/>
  <c r="Y290"/>
  <c r="Y292"/>
  <c r="Y294"/>
  <c r="Y296"/>
  <c r="Y298"/>
  <c r="Y300"/>
  <c r="Y302"/>
  <c r="Y304"/>
  <c r="Y306"/>
  <c r="Y308"/>
  <c r="Y310"/>
  <c r="Y312"/>
  <c r="Y314"/>
  <c r="Y316"/>
  <c r="Y318"/>
  <c r="Y320"/>
  <c r="Y322"/>
  <c r="Y324"/>
  <c r="Y326"/>
  <c r="Y328"/>
  <c r="Y330"/>
  <c r="Y332"/>
  <c r="Y334"/>
  <c r="Y336"/>
  <c r="Y338"/>
  <c r="Y340"/>
  <c r="Y342"/>
  <c r="Y344"/>
  <c r="Y346"/>
  <c r="Y348"/>
  <c r="Y350"/>
  <c r="Y352"/>
  <c r="Y354"/>
  <c r="Y356"/>
  <c r="Y358"/>
  <c r="Y360"/>
  <c r="Y362"/>
  <c r="Y364"/>
  <c r="Y366"/>
  <c r="Y368"/>
  <c r="Y370"/>
  <c r="Y372"/>
  <c r="Y374"/>
  <c r="Y376"/>
  <c r="Y378"/>
  <c r="Y380"/>
  <c r="Y382"/>
  <c r="Y384"/>
  <c r="Y386"/>
  <c r="Y388"/>
  <c r="Y392"/>
  <c r="Y396"/>
  <c r="Y400"/>
  <c r="Y404"/>
  <c r="Y408"/>
  <c r="Y412"/>
  <c r="Y416"/>
  <c r="Y420"/>
  <c r="Y424"/>
  <c r="Y428"/>
  <c r="Y432"/>
  <c r="Y436"/>
  <c r="Y440"/>
  <c r="Y444"/>
  <c r="Y448"/>
  <c r="Y452"/>
  <c r="Y456"/>
  <c r="Y460"/>
  <c r="Y464"/>
  <c r="Y468"/>
  <c r="Y472"/>
  <c r="Y476"/>
  <c r="Y480"/>
  <c r="Y484"/>
  <c r="Y488"/>
  <c r="Y492"/>
  <c r="Y496"/>
  <c r="Y500"/>
  <c r="Y504"/>
  <c r="Y508"/>
  <c r="Y512"/>
  <c r="Y515"/>
  <c r="Y517"/>
  <c r="Y519"/>
  <c r="Y521"/>
  <c r="Y523"/>
  <c r="Y525"/>
  <c r="Y527"/>
  <c r="Y529"/>
  <c r="Y531"/>
  <c r="Y533"/>
  <c r="Y535"/>
  <c r="Y537"/>
  <c r="Y539"/>
  <c r="Y541"/>
  <c r="Y543"/>
  <c r="Y545"/>
  <c r="Y547"/>
  <c r="Y549"/>
  <c r="Y551"/>
  <c r="Y553"/>
  <c r="Y555"/>
  <c r="Y557"/>
  <c r="Y559"/>
  <c r="Y561"/>
  <c r="Y563"/>
  <c r="Y565"/>
  <c r="Y567"/>
  <c r="Y569"/>
  <c r="Y571"/>
  <c r="Y573"/>
  <c r="Y575"/>
  <c r="Y577"/>
  <c r="Y579"/>
  <c r="Y581"/>
  <c r="Y583"/>
  <c r="Y585"/>
  <c r="Y587"/>
  <c r="Y589"/>
  <c r="Y591"/>
  <c r="Y593"/>
  <c r="Y595"/>
  <c r="Y597"/>
  <c r="Y599"/>
  <c r="Y601"/>
  <c r="Y603"/>
  <c r="Y605"/>
  <c r="Y607"/>
  <c r="Y609"/>
  <c r="Y611"/>
  <c r="Y613"/>
  <c r="Y615"/>
  <c r="Y617"/>
  <c r="Y619"/>
  <c r="Y621"/>
  <c r="Y623"/>
  <c r="Y625"/>
  <c r="Y627"/>
  <c r="Y629"/>
  <c r="Y631"/>
  <c r="Y633"/>
  <c r="Y635"/>
  <c r="Y637"/>
  <c r="Y639"/>
  <c r="Y641"/>
  <c r="Y643"/>
  <c r="Y645"/>
  <c r="Y647"/>
  <c r="Y649"/>
  <c r="Y651"/>
  <c r="Y653"/>
  <c r="Y655"/>
  <c r="Y657"/>
  <c r="Y659"/>
  <c r="Y661"/>
  <c r="Y663"/>
  <c r="Y665"/>
  <c r="Y667"/>
  <c r="Y669"/>
  <c r="Y671"/>
  <c r="Y673"/>
  <c r="Y675"/>
  <c r="Y677"/>
  <c r="Y679"/>
  <c r="Y681"/>
  <c r="Y683"/>
  <c r="Y685"/>
  <c r="Y687"/>
  <c r="Y689"/>
  <c r="Y691"/>
  <c r="Y693"/>
  <c r="Y695"/>
  <c r="Y697"/>
  <c r="Y699"/>
  <c r="Y701"/>
  <c r="Y703"/>
  <c r="Y705"/>
  <c r="Y707"/>
  <c r="Y709"/>
  <c r="Y711"/>
  <c r="Y713"/>
  <c r="Y715"/>
  <c r="Y717"/>
  <c r="Y719"/>
  <c r="Y721"/>
  <c r="Y723"/>
  <c r="Y725"/>
  <c r="Y727"/>
  <c r="Y729"/>
  <c r="Y731"/>
  <c r="Y733"/>
  <c r="Y735"/>
  <c r="Y737"/>
  <c r="Y739"/>
  <c r="Y741"/>
  <c r="Y743"/>
  <c r="Y745"/>
  <c r="Y747"/>
  <c r="Y749"/>
  <c r="Y751"/>
  <c r="Y753"/>
  <c r="Y755"/>
  <c r="Y757"/>
  <c r="Y759"/>
  <c r="Y761"/>
  <c r="Y763"/>
  <c r="Y765"/>
  <c r="Y767"/>
  <c r="Y769"/>
  <c r="Y771"/>
  <c r="Y773"/>
  <c r="Y775"/>
  <c r="Y777"/>
  <c r="Y779"/>
  <c r="Y781"/>
  <c r="Y783"/>
  <c r="Y785"/>
  <c r="Y787"/>
  <c r="Y789"/>
  <c r="Y791"/>
  <c r="Y793"/>
  <c r="Y795"/>
  <c r="Y797"/>
  <c r="Y799"/>
  <c r="Y801"/>
  <c r="Y803"/>
  <c r="Y805"/>
  <c r="Y807"/>
  <c r="Y809"/>
  <c r="Y811"/>
  <c r="Y813"/>
  <c r="Y815"/>
  <c r="Y817"/>
  <c r="Y819"/>
  <c r="Y821"/>
  <c r="Y823"/>
  <c r="Y825"/>
  <c r="Y827"/>
  <c r="Y829"/>
  <c r="Y831"/>
  <c r="Y833"/>
  <c r="Y835"/>
  <c r="Y837"/>
  <c r="Y839"/>
  <c r="Y841"/>
  <c r="Y843"/>
  <c r="Y845"/>
  <c r="Y847"/>
  <c r="Y849"/>
  <c r="Y851"/>
  <c r="Y853"/>
  <c r="Y855"/>
  <c r="Y857"/>
  <c r="Y859"/>
  <c r="Y861"/>
  <c r="Y863"/>
  <c r="Y865"/>
  <c r="Y867"/>
  <c r="Y869"/>
  <c r="Y871"/>
  <c r="Y873"/>
  <c r="Y875"/>
  <c r="Y877"/>
  <c r="Y879"/>
  <c r="Y881"/>
  <c r="Y883"/>
  <c r="Y885"/>
  <c r="Y887"/>
  <c r="Y889"/>
  <c r="Y891"/>
  <c r="Y893"/>
  <c r="Y895"/>
  <c r="Y897"/>
  <c r="Y899"/>
  <c r="Y901"/>
  <c r="Y903"/>
  <c r="Y905"/>
  <c r="Y907"/>
  <c r="Y909"/>
  <c r="Y911"/>
  <c r="Y913"/>
  <c r="Y915"/>
  <c r="Y917"/>
  <c r="Y919"/>
  <c r="Y921"/>
  <c r="Y923"/>
  <c r="Y925"/>
  <c r="Y927"/>
  <c r="Y929"/>
  <c r="Y931"/>
  <c r="Y933"/>
  <c r="Y935"/>
  <c r="Y937"/>
  <c r="Y390"/>
  <c r="Y394"/>
  <c r="Y398"/>
  <c r="Y402"/>
  <c r="Y406"/>
  <c r="Y410"/>
  <c r="Y414"/>
  <c r="Y418"/>
  <c r="Y422"/>
  <c r="Y426"/>
  <c r="Y430"/>
  <c r="Y434"/>
  <c r="Y438"/>
  <c r="Y442"/>
  <c r="Y446"/>
  <c r="Y450"/>
  <c r="Y454"/>
  <c r="Y458"/>
  <c r="Y462"/>
  <c r="Y466"/>
  <c r="Y470"/>
  <c r="Y474"/>
  <c r="Y478"/>
  <c r="Y482"/>
  <c r="Y486"/>
  <c r="Y490"/>
  <c r="Y494"/>
  <c r="Y498"/>
  <c r="Y502"/>
  <c r="Y506"/>
  <c r="Y510"/>
  <c r="Y514"/>
  <c r="Y516"/>
  <c r="Y518"/>
  <c r="Y520"/>
  <c r="Y522"/>
  <c r="Y524"/>
  <c r="Y526"/>
  <c r="Y528"/>
  <c r="Y530"/>
  <c r="Y532"/>
  <c r="Y534"/>
  <c r="Y536"/>
  <c r="Y538"/>
  <c r="Y540"/>
  <c r="Y542"/>
  <c r="Y544"/>
  <c r="Y546"/>
  <c r="Y548"/>
  <c r="Y550"/>
  <c r="Y552"/>
  <c r="Y554"/>
  <c r="Y556"/>
  <c r="Y558"/>
  <c r="Y560"/>
  <c r="Y562"/>
  <c r="Y564"/>
  <c r="Y566"/>
  <c r="Y568"/>
  <c r="Y570"/>
  <c r="Y572"/>
  <c r="Y574"/>
  <c r="Y576"/>
  <c r="Y578"/>
  <c r="Y580"/>
  <c r="Y582"/>
  <c r="Y584"/>
  <c r="Y586"/>
  <c r="Y588"/>
  <c r="Y590"/>
  <c r="Y592"/>
  <c r="Y594"/>
  <c r="Y596"/>
  <c r="Y598"/>
  <c r="Y600"/>
  <c r="Y602"/>
  <c r="Y604"/>
  <c r="Y606"/>
  <c r="Y608"/>
  <c r="Y610"/>
  <c r="Y612"/>
  <c r="Y614"/>
  <c r="Y616"/>
  <c r="Y618"/>
  <c r="Y620"/>
  <c r="Y622"/>
  <c r="Y624"/>
  <c r="Y626"/>
  <c r="Y628"/>
  <c r="Y630"/>
  <c r="Y632"/>
  <c r="Y634"/>
  <c r="Y636"/>
  <c r="Y638"/>
  <c r="Y640"/>
  <c r="Y642"/>
  <c r="Y644"/>
  <c r="Y646"/>
  <c r="Y648"/>
  <c r="Y650"/>
  <c r="Y652"/>
  <c r="Y654"/>
  <c r="Y656"/>
  <c r="Y658"/>
  <c r="Y660"/>
  <c r="Y662"/>
  <c r="Y664"/>
  <c r="Y666"/>
  <c r="Y668"/>
  <c r="Y670"/>
  <c r="Y672"/>
  <c r="Y674"/>
  <c r="Y676"/>
  <c r="Y678"/>
  <c r="Y680"/>
  <c r="Y682"/>
  <c r="Y684"/>
  <c r="Y686"/>
  <c r="Y688"/>
  <c r="Y690"/>
  <c r="Y692"/>
  <c r="Y694"/>
  <c r="Y696"/>
  <c r="Y698"/>
  <c r="Y700"/>
  <c r="Y702"/>
  <c r="Y704"/>
  <c r="Y706"/>
  <c r="Y708"/>
  <c r="Y710"/>
  <c r="Y712"/>
  <c r="Y714"/>
  <c r="Y716"/>
  <c r="Y718"/>
  <c r="Y720"/>
  <c r="Y722"/>
  <c r="Y724"/>
  <c r="Y726"/>
  <c r="Y728"/>
  <c r="Y730"/>
  <c r="Y732"/>
  <c r="Y734"/>
  <c r="Y736"/>
  <c r="Y738"/>
  <c r="Y740"/>
  <c r="Y742"/>
  <c r="Y744"/>
  <c r="Y746"/>
  <c r="Y748"/>
  <c r="Y750"/>
  <c r="Y752"/>
  <c r="Y754"/>
  <c r="Y756"/>
  <c r="Y758"/>
  <c r="Y760"/>
  <c r="Y762"/>
  <c r="Y764"/>
  <c r="Y766"/>
  <c r="Y768"/>
  <c r="Y770"/>
  <c r="Y772"/>
  <c r="Y774"/>
  <c r="Y776"/>
  <c r="Y778"/>
  <c r="Y780"/>
  <c r="Y782"/>
  <c r="Y784"/>
  <c r="Y786"/>
  <c r="Y788"/>
  <c r="Y790"/>
  <c r="Y792"/>
  <c r="Y794"/>
  <c r="Y796"/>
  <c r="Y798"/>
  <c r="Y800"/>
  <c r="Y802"/>
  <c r="Y804"/>
  <c r="Y806"/>
  <c r="Y808"/>
  <c r="Y810"/>
  <c r="Y812"/>
  <c r="Y814"/>
  <c r="Y816"/>
  <c r="Y818"/>
  <c r="Y820"/>
  <c r="Y822"/>
  <c r="Y824"/>
  <c r="Y826"/>
  <c r="Y828"/>
  <c r="Y830"/>
  <c r="Y832"/>
  <c r="Y834"/>
  <c r="Y836"/>
  <c r="Y838"/>
  <c r="Y840"/>
  <c r="Y842"/>
  <c r="Y844"/>
  <c r="Y846"/>
  <c r="Y848"/>
  <c r="Y850"/>
  <c r="Y852"/>
  <c r="Y854"/>
  <c r="Y856"/>
  <c r="Y858"/>
  <c r="Y860"/>
  <c r="Y862"/>
  <c r="Y864"/>
  <c r="Y866"/>
  <c r="Y868"/>
  <c r="Y870"/>
  <c r="Y872"/>
  <c r="Y874"/>
  <c r="Y876"/>
  <c r="Y878"/>
  <c r="Y880"/>
  <c r="Y882"/>
  <c r="Y884"/>
  <c r="Y886"/>
  <c r="Y888"/>
  <c r="Y890"/>
  <c r="Y892"/>
  <c r="Y894"/>
  <c r="Y896"/>
  <c r="Y898"/>
  <c r="Y900"/>
  <c r="Y902"/>
  <c r="Y904"/>
  <c r="Y906"/>
  <c r="Y908"/>
  <c r="Y910"/>
  <c r="Y912"/>
  <c r="Y914"/>
  <c r="Y916"/>
  <c r="Y918"/>
  <c r="Y920"/>
  <c r="Y922"/>
  <c r="Y924"/>
  <c r="Y926"/>
  <c r="Y928"/>
  <c r="Y930"/>
  <c r="Y932"/>
  <c r="Y934"/>
  <c r="Y936"/>
  <c r="Y938"/>
  <c r="Y940"/>
  <c r="Y942"/>
  <c r="Y944"/>
  <c r="Y946"/>
  <c r="Y948"/>
  <c r="Y950"/>
  <c r="Y952"/>
  <c r="Y954"/>
  <c r="Y956"/>
  <c r="Y958"/>
  <c r="Y960"/>
  <c r="Y962"/>
  <c r="Y941"/>
  <c r="Y945"/>
  <c r="Y949"/>
  <c r="Y953"/>
  <c r="Y957"/>
  <c r="Y961"/>
  <c r="Y964"/>
  <c r="Y966"/>
  <c r="Y968"/>
  <c r="Y970"/>
  <c r="Y972"/>
  <c r="Y974"/>
  <c r="Y976"/>
  <c r="Y978"/>
  <c r="Y980"/>
  <c r="Y982"/>
  <c r="Y984"/>
  <c r="Y986"/>
  <c r="Y988"/>
  <c r="Y990"/>
  <c r="Y992"/>
  <c r="Y994"/>
  <c r="Y996"/>
  <c r="Y998"/>
  <c r="Y1000"/>
  <c r="Y1002"/>
  <c r="Y1004"/>
  <c r="Y1006"/>
  <c r="Y1008"/>
  <c r="Y1010"/>
  <c r="Y1012"/>
  <c r="Y1014"/>
  <c r="Y1016"/>
  <c r="Y1018"/>
  <c r="Y1020"/>
  <c r="Y1022"/>
  <c r="Y1024"/>
  <c r="Y1026"/>
  <c r="Y1028"/>
  <c r="Y1030"/>
  <c r="Y1032"/>
  <c r="Y1034"/>
  <c r="Y1036"/>
  <c r="Y1038"/>
  <c r="Y1040"/>
  <c r="Y1042"/>
  <c r="Y1044"/>
  <c r="Y1046"/>
  <c r="Y1048"/>
  <c r="Y1050"/>
  <c r="Y1052"/>
  <c r="Y1054"/>
  <c r="Y1056"/>
  <c r="Y1058"/>
  <c r="Y1060"/>
  <c r="Y1062"/>
  <c r="Y1064"/>
  <c r="Y1066"/>
  <c r="Y1068"/>
  <c r="Y1070"/>
  <c r="Y1072"/>
  <c r="Y1074"/>
  <c r="Y1076"/>
  <c r="Y1078"/>
  <c r="Y1080"/>
  <c r="Y1082"/>
  <c r="Y1084"/>
  <c r="Y1086"/>
  <c r="Y1088"/>
  <c r="Y1090"/>
  <c r="Y1092"/>
  <c r="Y1094"/>
  <c r="Y1096"/>
  <c r="Y1098"/>
  <c r="Y1100"/>
  <c r="Y1102"/>
  <c r="Y1104"/>
  <c r="Y1106"/>
  <c r="Y1108"/>
  <c r="Y1110"/>
  <c r="Y1112"/>
  <c r="Y1114"/>
  <c r="Y1116"/>
  <c r="Y1118"/>
  <c r="Y1120"/>
  <c r="Y1122"/>
  <c r="Y1124"/>
  <c r="Y1126"/>
  <c r="Y1128"/>
  <c r="Y1130"/>
  <c r="Y1132"/>
  <c r="Y1134"/>
  <c r="Y1136"/>
  <c r="Y1138"/>
  <c r="Y1140"/>
  <c r="Y1142"/>
  <c r="Y1144"/>
  <c r="Y1146"/>
  <c r="Y1148"/>
  <c r="Y1150"/>
  <c r="Y1152"/>
  <c r="Y1154"/>
  <c r="Y1156"/>
  <c r="Y1158"/>
  <c r="Y1160"/>
  <c r="Y1162"/>
  <c r="Y1164"/>
  <c r="Y1166"/>
  <c r="Y1168"/>
  <c r="Y1170"/>
  <c r="Y1172"/>
  <c r="Y1174"/>
  <c r="Y1176"/>
  <c r="Y1178"/>
  <c r="Y1180"/>
  <c r="Y1182"/>
  <c r="Y1184"/>
  <c r="Y1186"/>
  <c r="Y1188"/>
  <c r="Y1190"/>
  <c r="Y1192"/>
  <c r="Y1194"/>
  <c r="Y1196"/>
  <c r="Y1198"/>
  <c r="Y1200"/>
  <c r="Y1202"/>
  <c r="Y1204"/>
  <c r="Y1206"/>
  <c r="Y1208"/>
  <c r="Y1210"/>
  <c r="Y1212"/>
  <c r="Y1214"/>
  <c r="Y1216"/>
  <c r="Y1218"/>
  <c r="Y1220"/>
  <c r="Y1222"/>
  <c r="Y1224"/>
  <c r="Y1226"/>
  <c r="Y1228"/>
  <c r="Y1230"/>
  <c r="Y1232"/>
  <c r="Y1234"/>
  <c r="Y1236"/>
  <c r="Y1238"/>
  <c r="Y1240"/>
  <c r="Y1242"/>
  <c r="Y1244"/>
  <c r="Y1246"/>
  <c r="Y1248"/>
  <c r="Y1250"/>
  <c r="Y1252"/>
  <c r="Y1254"/>
  <c r="Y1256"/>
  <c r="Y1258"/>
  <c r="Y1260"/>
  <c r="Y1262"/>
  <c r="Y1264"/>
  <c r="Y1266"/>
  <c r="Y1268"/>
  <c r="Y1270"/>
  <c r="Y1272"/>
  <c r="Y1274"/>
  <c r="Y1276"/>
  <c r="Y1278"/>
  <c r="Y1280"/>
  <c r="Y1282"/>
  <c r="Y1284"/>
  <c r="Y1286"/>
  <c r="Y1288"/>
  <c r="Y1290"/>
  <c r="Y1292"/>
  <c r="Y1294"/>
  <c r="Y1296"/>
  <c r="Y1298"/>
  <c r="Y1300"/>
  <c r="Y1302"/>
  <c r="Y1304"/>
  <c r="Y1306"/>
  <c r="Y1308"/>
  <c r="Y1310"/>
  <c r="Y1312"/>
  <c r="Y1314"/>
  <c r="Y1316"/>
  <c r="Y1318"/>
  <c r="Y1320"/>
  <c r="Y1322"/>
  <c r="Y1324"/>
  <c r="Y1326"/>
  <c r="Y1328"/>
  <c r="Y1330"/>
  <c r="Y1332"/>
  <c r="Y1334"/>
  <c r="Y1336"/>
  <c r="Y1338"/>
  <c r="Y1340"/>
  <c r="Y1342"/>
  <c r="Y1344"/>
  <c r="Y1346"/>
  <c r="Y1348"/>
  <c r="Y1350"/>
  <c r="Y1352"/>
  <c r="Y1354"/>
  <c r="Y1356"/>
  <c r="Y1358"/>
  <c r="Y1360"/>
  <c r="Y1362"/>
  <c r="Y1364"/>
  <c r="Y1366"/>
  <c r="Y1368"/>
  <c r="Y1370"/>
  <c r="Y1372"/>
  <c r="Y1374"/>
  <c r="Y1376"/>
  <c r="Y1378"/>
  <c r="Y1380"/>
  <c r="Y1382"/>
  <c r="Y1384"/>
  <c r="Y1386"/>
  <c r="Y1388"/>
  <c r="Y1390"/>
  <c r="Y1392"/>
  <c r="Y1394"/>
  <c r="Y1396"/>
  <c r="Y1398"/>
  <c r="Y1400"/>
  <c r="Y1402"/>
  <c r="Y1404"/>
  <c r="Y1406"/>
  <c r="Y1408"/>
  <c r="Y1410"/>
  <c r="Y1412"/>
  <c r="Y1414"/>
  <c r="Y1416"/>
  <c r="Y1418"/>
  <c r="Y1420"/>
  <c r="Y1422"/>
  <c r="Y1424"/>
  <c r="Y1426"/>
  <c r="Y1428"/>
  <c r="Y1430"/>
  <c r="Y1432"/>
  <c r="Y1434"/>
  <c r="Y1436"/>
  <c r="Y1438"/>
  <c r="Y1440"/>
  <c r="Y1442"/>
  <c r="Y1444"/>
  <c r="Y1446"/>
  <c r="Y1448"/>
  <c r="Y1450"/>
  <c r="Y1452"/>
  <c r="Y1454"/>
  <c r="Y1456"/>
  <c r="Y1458"/>
  <c r="Y1460"/>
  <c r="Y1462"/>
  <c r="Y1464"/>
  <c r="Y1466"/>
  <c r="Y1468"/>
  <c r="Y1470"/>
  <c r="Y1472"/>
  <c r="Y1474"/>
  <c r="Y1476"/>
  <c r="Y1478"/>
  <c r="Y1482"/>
  <c r="Y1486"/>
  <c r="Y1490"/>
  <c r="Y1494"/>
  <c r="Y1498"/>
  <c r="Y1502"/>
  <c r="Y939"/>
  <c r="Y943"/>
  <c r="Y947"/>
  <c r="Y951"/>
  <c r="Y955"/>
  <c r="Y959"/>
  <c r="Y963"/>
  <c r="Y965"/>
  <c r="Y967"/>
  <c r="Y969"/>
  <c r="Y971"/>
  <c r="Y973"/>
  <c r="Y975"/>
  <c r="Y977"/>
  <c r="Y979"/>
  <c r="Y981"/>
  <c r="Y983"/>
  <c r="Y985"/>
  <c r="Y987"/>
  <c r="Y989"/>
  <c r="Y991"/>
  <c r="Y993"/>
  <c r="Y995"/>
  <c r="Y997"/>
  <c r="Y999"/>
  <c r="Y1001"/>
  <c r="Y1003"/>
  <c r="Y1005"/>
  <c r="Y1007"/>
  <c r="Y1009"/>
  <c r="Y1011"/>
  <c r="Y1013"/>
  <c r="Y1015"/>
  <c r="Y1017"/>
  <c r="Y1019"/>
  <c r="Y1021"/>
  <c r="Y1023"/>
  <c r="Y1025"/>
  <c r="Y1027"/>
  <c r="Y1029"/>
  <c r="Y1031"/>
  <c r="Y1033"/>
  <c r="Y1035"/>
  <c r="Y1037"/>
  <c r="Y1039"/>
  <c r="Y1041"/>
  <c r="Y1043"/>
  <c r="Y1045"/>
  <c r="Y1047"/>
  <c r="Y1049"/>
  <c r="Y1051"/>
  <c r="Y1053"/>
  <c r="Y1055"/>
  <c r="Y1057"/>
  <c r="Y1059"/>
  <c r="Y1061"/>
  <c r="Y1063"/>
  <c r="Y1065"/>
  <c r="Y1067"/>
  <c r="Y1069"/>
  <c r="Y1071"/>
  <c r="Y1073"/>
  <c r="Y1075"/>
  <c r="Y1077"/>
  <c r="Y1079"/>
  <c r="Y1081"/>
  <c r="Y1083"/>
  <c r="Y1085"/>
  <c r="Y1087"/>
  <c r="Y1089"/>
  <c r="Y1091"/>
  <c r="Y1093"/>
  <c r="Y1095"/>
  <c r="Y1097"/>
  <c r="Y1099"/>
  <c r="Y1101"/>
  <c r="Y1103"/>
  <c r="Y1105"/>
  <c r="Y1107"/>
  <c r="Y1109"/>
  <c r="Y1111"/>
  <c r="Y1113"/>
  <c r="Y1115"/>
  <c r="Y1117"/>
  <c r="Y1119"/>
  <c r="Y1121"/>
  <c r="Y1123"/>
  <c r="Y1125"/>
  <c r="Y1127"/>
  <c r="Y1129"/>
  <c r="Y1131"/>
  <c r="Y1133"/>
  <c r="Y1135"/>
  <c r="Y1137"/>
  <c r="Y1139"/>
  <c r="Y1141"/>
  <c r="Y1143"/>
  <c r="Y1145"/>
  <c r="Y1147"/>
  <c r="Y1149"/>
  <c r="Y1151"/>
  <c r="Y1153"/>
  <c r="Y1155"/>
  <c r="Y1157"/>
  <c r="Y1159"/>
  <c r="Y1161"/>
  <c r="Y1163"/>
  <c r="Y1165"/>
  <c r="Y1167"/>
  <c r="Y1169"/>
  <c r="Y1171"/>
  <c r="Y1173"/>
  <c r="Y1175"/>
  <c r="Y1177"/>
  <c r="Y1179"/>
  <c r="Y1181"/>
  <c r="Y1183"/>
  <c r="Y1185"/>
  <c r="Y1187"/>
  <c r="Y1189"/>
  <c r="Y1191"/>
  <c r="Y1193"/>
  <c r="Y1195"/>
  <c r="Y1197"/>
  <c r="Y1199"/>
  <c r="Y1201"/>
  <c r="Y1203"/>
  <c r="Y1205"/>
  <c r="Y1207"/>
  <c r="Y1209"/>
  <c r="Y1211"/>
  <c r="Y1213"/>
  <c r="Y1215"/>
  <c r="Y1217"/>
  <c r="Y1219"/>
  <c r="Y1221"/>
  <c r="Y1223"/>
  <c r="Y1225"/>
  <c r="Y1227"/>
  <c r="Y1229"/>
  <c r="Y1231"/>
  <c r="Y1233"/>
  <c r="Y1235"/>
  <c r="Y1237"/>
  <c r="Y1239"/>
  <c r="Y1241"/>
  <c r="Y1243"/>
  <c r="Y1245"/>
  <c r="Y1247"/>
  <c r="Y1249"/>
  <c r="Y1251"/>
  <c r="Y1253"/>
  <c r="Y1255"/>
  <c r="Y1257"/>
  <c r="Y1259"/>
  <c r="Y1261"/>
  <c r="Y1263"/>
  <c r="Y1265"/>
  <c r="Y1267"/>
  <c r="Y1269"/>
  <c r="Y1271"/>
  <c r="Y1273"/>
  <c r="Y1275"/>
  <c r="Y1277"/>
  <c r="Y1279"/>
  <c r="Y1281"/>
  <c r="Y1283"/>
  <c r="Y1285"/>
  <c r="Y1287"/>
  <c r="Y1289"/>
  <c r="Y1291"/>
  <c r="Y1293"/>
  <c r="Y1295"/>
  <c r="Y1297"/>
  <c r="Y1299"/>
  <c r="Y1301"/>
  <c r="Y1303"/>
  <c r="Y1305"/>
  <c r="Y1307"/>
  <c r="Y1309"/>
  <c r="Y1311"/>
  <c r="Y1313"/>
  <c r="Y1315"/>
  <c r="Y1317"/>
  <c r="Y1319"/>
  <c r="Y1321"/>
  <c r="Y1323"/>
  <c r="Y1325"/>
  <c r="Y1327"/>
  <c r="Y1329"/>
  <c r="Y1331"/>
  <c r="Y1333"/>
  <c r="Y1335"/>
  <c r="Y1337"/>
  <c r="Y1339"/>
  <c r="Y1341"/>
  <c r="Y1343"/>
  <c r="Y1345"/>
  <c r="Y1347"/>
  <c r="Y1349"/>
  <c r="Y1351"/>
  <c r="Y1353"/>
  <c r="Y1355"/>
  <c r="Y1357"/>
  <c r="Y1359"/>
  <c r="Y1361"/>
  <c r="Y1363"/>
  <c r="Y1365"/>
  <c r="Y1367"/>
  <c r="Y1369"/>
  <c r="Y1371"/>
  <c r="Y1373"/>
  <c r="Y1375"/>
  <c r="Y1377"/>
  <c r="Y1379"/>
  <c r="Y1381"/>
  <c r="Y1383"/>
  <c r="Y1385"/>
  <c r="Y1387"/>
  <c r="Y1389"/>
  <c r="Y1391"/>
  <c r="Y1393"/>
  <c r="Y1395"/>
  <c r="Y1397"/>
  <c r="Y1399"/>
  <c r="Y1401"/>
  <c r="Y1403"/>
  <c r="Y1405"/>
  <c r="Y1407"/>
  <c r="Y1409"/>
  <c r="Y1411"/>
  <c r="Y1413"/>
  <c r="Y1415"/>
  <c r="Y1417"/>
  <c r="Y1419"/>
  <c r="Y1421"/>
  <c r="Y1423"/>
  <c r="Y1425"/>
  <c r="Y1427"/>
  <c r="Y1429"/>
  <c r="Y1431"/>
  <c r="Y1433"/>
  <c r="Y1435"/>
  <c r="Y1437"/>
  <c r="Y1439"/>
  <c r="Y1441"/>
  <c r="Y1443"/>
  <c r="Y1445"/>
  <c r="Y1447"/>
  <c r="Y1449"/>
  <c r="Y1451"/>
  <c r="Y1453"/>
  <c r="Y1455"/>
  <c r="Y1457"/>
  <c r="Y1459"/>
  <c r="Y1461"/>
  <c r="Y1463"/>
  <c r="Y1465"/>
  <c r="Y1467"/>
  <c r="Y1469"/>
  <c r="Y1471"/>
  <c r="Y1473"/>
  <c r="Y1475"/>
  <c r="Y1477"/>
  <c r="Y1479"/>
  <c r="Y1481"/>
  <c r="Y1483"/>
  <c r="Y1485"/>
  <c r="Y1487"/>
  <c r="Y1489"/>
  <c r="Y1491"/>
  <c r="Y1493"/>
  <c r="Y1495"/>
  <c r="Y1497"/>
  <c r="Y1499"/>
  <c r="Y1501"/>
  <c r="Y1480"/>
  <c r="Y1484"/>
  <c r="Y1488"/>
  <c r="Y1492"/>
  <c r="Y1496"/>
  <c r="Y1500"/>
  <c r="X3"/>
  <c r="X5"/>
  <c r="X7"/>
  <c r="X9"/>
  <c r="X11"/>
  <c r="X13"/>
  <c r="X15"/>
  <c r="X17"/>
  <c r="X19"/>
  <c r="X21"/>
  <c r="X23"/>
  <c r="X25"/>
  <c r="X27"/>
  <c r="X29"/>
  <c r="X31"/>
  <c r="X33"/>
  <c r="X35"/>
  <c r="X37"/>
  <c r="X39"/>
  <c r="X41"/>
  <c r="X43"/>
  <c r="X45"/>
  <c r="X47"/>
  <c r="X49"/>
  <c r="X51"/>
  <c r="X53"/>
  <c r="X55"/>
  <c r="X57"/>
  <c r="X59"/>
  <c r="X61"/>
  <c r="X63"/>
  <c r="X65"/>
  <c r="X67"/>
  <c r="X69"/>
  <c r="X71"/>
  <c r="X73"/>
  <c r="X75"/>
  <c r="X77"/>
  <c r="X79"/>
  <c r="X81"/>
  <c r="X83"/>
  <c r="X85"/>
  <c r="X87"/>
  <c r="X89"/>
  <c r="X91"/>
  <c r="X93"/>
  <c r="X95"/>
  <c r="X97"/>
  <c r="X99"/>
  <c r="X101"/>
  <c r="X103"/>
  <c r="X105"/>
  <c r="X107"/>
  <c r="X109"/>
  <c r="X111"/>
  <c r="X113"/>
  <c r="X115"/>
  <c r="X117"/>
  <c r="X119"/>
  <c r="X121"/>
  <c r="X123"/>
  <c r="X125"/>
  <c r="X127"/>
  <c r="X129"/>
  <c r="X131"/>
  <c r="X133"/>
  <c r="X135"/>
  <c r="X137"/>
  <c r="X139"/>
  <c r="X141"/>
  <c r="X143"/>
  <c r="X145"/>
  <c r="X147"/>
  <c r="X149"/>
  <c r="X151"/>
  <c r="X153"/>
  <c r="X155"/>
  <c r="X157"/>
  <c r="X159"/>
  <c r="X161"/>
  <c r="X163"/>
  <c r="X165"/>
  <c r="X167"/>
  <c r="X169"/>
  <c r="X171"/>
  <c r="X173"/>
  <c r="X175"/>
  <c r="X177"/>
  <c r="X179"/>
  <c r="X181"/>
  <c r="X183"/>
  <c r="X185"/>
  <c r="X187"/>
  <c r="X189"/>
  <c r="X191"/>
  <c r="X193"/>
  <c r="X195"/>
  <c r="X197"/>
  <c r="X199"/>
  <c r="X201"/>
  <c r="X203"/>
  <c r="X205"/>
  <c r="X207"/>
  <c r="X209"/>
  <c r="X211"/>
  <c r="X213"/>
  <c r="X215"/>
  <c r="X217"/>
  <c r="X219"/>
  <c r="X221"/>
  <c r="X223"/>
  <c r="X225"/>
  <c r="X227"/>
  <c r="X229"/>
  <c r="X231"/>
  <c r="X233"/>
  <c r="X235"/>
  <c r="X237"/>
  <c r="X239"/>
  <c r="X241"/>
  <c r="X243"/>
  <c r="X245"/>
  <c r="X247"/>
  <c r="X249"/>
  <c r="X251"/>
  <c r="X253"/>
  <c r="X255"/>
  <c r="X257"/>
  <c r="X259"/>
  <c r="X261"/>
  <c r="X263"/>
  <c r="X265"/>
  <c r="X267"/>
  <c r="X269"/>
  <c r="X271"/>
  <c r="X273"/>
  <c r="X275"/>
  <c r="X277"/>
  <c r="X279"/>
  <c r="X281"/>
  <c r="X283"/>
  <c r="X285"/>
  <c r="X287"/>
  <c r="X289"/>
  <c r="X291"/>
  <c r="X293"/>
  <c r="X295"/>
  <c r="X297"/>
  <c r="X299"/>
  <c r="X301"/>
  <c r="X303"/>
  <c r="X305"/>
  <c r="X307"/>
  <c r="X309"/>
  <c r="X311"/>
  <c r="X313"/>
  <c r="X315"/>
  <c r="X317"/>
  <c r="X319"/>
  <c r="X321"/>
  <c r="X323"/>
  <c r="X325"/>
  <c r="X327"/>
  <c r="X329"/>
  <c r="X331"/>
  <c r="X333"/>
  <c r="X335"/>
  <c r="X337"/>
  <c r="X339"/>
  <c r="X341"/>
  <c r="X343"/>
  <c r="X345"/>
  <c r="X347"/>
  <c r="X349"/>
  <c r="X351"/>
  <c r="X353"/>
  <c r="X355"/>
  <c r="X357"/>
  <c r="X359"/>
  <c r="X361"/>
  <c r="X363"/>
  <c r="X365"/>
  <c r="X367"/>
  <c r="X369"/>
  <c r="X371"/>
  <c r="X373"/>
  <c r="X375"/>
  <c r="X377"/>
  <c r="X379"/>
  <c r="X381"/>
  <c r="X383"/>
  <c r="X385"/>
  <c r="X387"/>
  <c r="X389"/>
  <c r="X391"/>
  <c r="X393"/>
  <c r="X395"/>
  <c r="X397"/>
  <c r="X399"/>
  <c r="X401"/>
  <c r="X403"/>
  <c r="X405"/>
  <c r="X407"/>
  <c r="X409"/>
  <c r="X411"/>
  <c r="X413"/>
  <c r="X415"/>
  <c r="X417"/>
  <c r="X419"/>
  <c r="X421"/>
  <c r="X423"/>
  <c r="X425"/>
  <c r="X427"/>
  <c r="X429"/>
  <c r="X431"/>
  <c r="X433"/>
  <c r="X435"/>
  <c r="X437"/>
  <c r="X439"/>
  <c r="X441"/>
  <c r="X443"/>
  <c r="X445"/>
  <c r="X447"/>
  <c r="X449"/>
  <c r="X451"/>
  <c r="X453"/>
  <c r="X455"/>
  <c r="X457"/>
  <c r="X459"/>
  <c r="X461"/>
  <c r="X463"/>
  <c r="X465"/>
  <c r="X467"/>
  <c r="X469"/>
  <c r="X471"/>
  <c r="X473"/>
  <c r="X475"/>
  <c r="X477"/>
  <c r="X479"/>
  <c r="X481"/>
  <c r="X483"/>
  <c r="X485"/>
  <c r="X487"/>
  <c r="X489"/>
  <c r="X491"/>
  <c r="X493"/>
  <c r="X495"/>
  <c r="X497"/>
  <c r="X499"/>
  <c r="X501"/>
  <c r="X503"/>
  <c r="X505"/>
  <c r="X507"/>
  <c r="X509"/>
  <c r="X511"/>
  <c r="X513"/>
  <c r="X4"/>
  <c r="X6"/>
  <c r="X8"/>
  <c r="X10"/>
  <c r="X12"/>
  <c r="X14"/>
  <c r="X16"/>
  <c r="X18"/>
  <c r="X20"/>
  <c r="X22"/>
  <c r="X24"/>
  <c r="X26"/>
  <c r="X28"/>
  <c r="X30"/>
  <c r="X32"/>
  <c r="X34"/>
  <c r="X36"/>
  <c r="X38"/>
  <c r="X40"/>
  <c r="X42"/>
  <c r="X44"/>
  <c r="X46"/>
  <c r="X48"/>
  <c r="X50"/>
  <c r="X52"/>
  <c r="X54"/>
  <c r="X56"/>
  <c r="X58"/>
  <c r="X60"/>
  <c r="X62"/>
  <c r="X64"/>
  <c r="X66"/>
  <c r="X68"/>
  <c r="X70"/>
  <c r="X72"/>
  <c r="X74"/>
  <c r="X76"/>
  <c r="X78"/>
  <c r="X80"/>
  <c r="X82"/>
  <c r="X84"/>
  <c r="X86"/>
  <c r="X88"/>
  <c r="X90"/>
  <c r="X92"/>
  <c r="X94"/>
  <c r="X96"/>
  <c r="X98"/>
  <c r="X100"/>
  <c r="X102"/>
  <c r="X104"/>
  <c r="X106"/>
  <c r="X108"/>
  <c r="X110"/>
  <c r="X112"/>
  <c r="X114"/>
  <c r="X116"/>
  <c r="X118"/>
  <c r="X120"/>
  <c r="X122"/>
  <c r="X124"/>
  <c r="X126"/>
  <c r="X128"/>
  <c r="X130"/>
  <c r="X132"/>
  <c r="X134"/>
  <c r="X136"/>
  <c r="X138"/>
  <c r="X140"/>
  <c r="X142"/>
  <c r="X144"/>
  <c r="X146"/>
  <c r="X148"/>
  <c r="X150"/>
  <c r="X152"/>
  <c r="X154"/>
  <c r="X156"/>
  <c r="X158"/>
  <c r="X160"/>
  <c r="X162"/>
  <c r="X164"/>
  <c r="X166"/>
  <c r="X168"/>
  <c r="X170"/>
  <c r="X172"/>
  <c r="X174"/>
  <c r="X176"/>
  <c r="X178"/>
  <c r="X180"/>
  <c r="X182"/>
  <c r="X184"/>
  <c r="X186"/>
  <c r="X188"/>
  <c r="X190"/>
  <c r="X192"/>
  <c r="X194"/>
  <c r="X196"/>
  <c r="X198"/>
  <c r="X200"/>
  <c r="X202"/>
  <c r="X204"/>
  <c r="X206"/>
  <c r="X208"/>
  <c r="X210"/>
  <c r="X212"/>
  <c r="X214"/>
  <c r="X216"/>
  <c r="X218"/>
  <c r="X220"/>
  <c r="X222"/>
  <c r="X224"/>
  <c r="X226"/>
  <c r="X228"/>
  <c r="X230"/>
  <c r="X232"/>
  <c r="X234"/>
  <c r="X236"/>
  <c r="X238"/>
  <c r="X240"/>
  <c r="X242"/>
  <c r="X244"/>
  <c r="X246"/>
  <c r="X248"/>
  <c r="X250"/>
  <c r="X252"/>
  <c r="X254"/>
  <c r="X256"/>
  <c r="X258"/>
  <c r="X260"/>
  <c r="X262"/>
  <c r="X264"/>
  <c r="X266"/>
  <c r="X268"/>
  <c r="X270"/>
  <c r="X272"/>
  <c r="X274"/>
  <c r="X276"/>
  <c r="X278"/>
  <c r="X280"/>
  <c r="X282"/>
  <c r="X284"/>
  <c r="X286"/>
  <c r="X288"/>
  <c r="X290"/>
  <c r="X292"/>
  <c r="X294"/>
  <c r="X296"/>
  <c r="X298"/>
  <c r="X300"/>
  <c r="X302"/>
  <c r="X304"/>
  <c r="X306"/>
  <c r="X308"/>
  <c r="X310"/>
  <c r="X312"/>
  <c r="X314"/>
  <c r="X316"/>
  <c r="X318"/>
  <c r="X320"/>
  <c r="X322"/>
  <c r="X324"/>
  <c r="X326"/>
  <c r="X328"/>
  <c r="X330"/>
  <c r="X332"/>
  <c r="X334"/>
  <c r="X336"/>
  <c r="X338"/>
  <c r="X340"/>
  <c r="X342"/>
  <c r="X344"/>
  <c r="X346"/>
  <c r="X348"/>
  <c r="X350"/>
  <c r="X352"/>
  <c r="X354"/>
  <c r="X356"/>
  <c r="X358"/>
  <c r="X360"/>
  <c r="X362"/>
  <c r="X364"/>
  <c r="X366"/>
  <c r="X368"/>
  <c r="X370"/>
  <c r="X372"/>
  <c r="X374"/>
  <c r="X376"/>
  <c r="X378"/>
  <c r="X382"/>
  <c r="X386"/>
  <c r="X390"/>
  <c r="X394"/>
  <c r="X398"/>
  <c r="X402"/>
  <c r="X406"/>
  <c r="X410"/>
  <c r="X414"/>
  <c r="X418"/>
  <c r="X422"/>
  <c r="X426"/>
  <c r="X430"/>
  <c r="X434"/>
  <c r="X438"/>
  <c r="X442"/>
  <c r="X446"/>
  <c r="X450"/>
  <c r="X454"/>
  <c r="X458"/>
  <c r="X462"/>
  <c r="X466"/>
  <c r="X470"/>
  <c r="X474"/>
  <c r="X478"/>
  <c r="X482"/>
  <c r="X486"/>
  <c r="X490"/>
  <c r="X494"/>
  <c r="X498"/>
  <c r="X502"/>
  <c r="X506"/>
  <c r="X510"/>
  <c r="X514"/>
  <c r="X516"/>
  <c r="X518"/>
  <c r="X520"/>
  <c r="X522"/>
  <c r="X524"/>
  <c r="X526"/>
  <c r="X528"/>
  <c r="X530"/>
  <c r="X532"/>
  <c r="X534"/>
  <c r="X536"/>
  <c r="X538"/>
  <c r="X540"/>
  <c r="X542"/>
  <c r="X544"/>
  <c r="X546"/>
  <c r="X548"/>
  <c r="X550"/>
  <c r="X552"/>
  <c r="X554"/>
  <c r="X556"/>
  <c r="X558"/>
  <c r="X560"/>
  <c r="X562"/>
  <c r="X564"/>
  <c r="X566"/>
  <c r="X568"/>
  <c r="X570"/>
  <c r="X572"/>
  <c r="X574"/>
  <c r="X576"/>
  <c r="X578"/>
  <c r="X580"/>
  <c r="X582"/>
  <c r="X584"/>
  <c r="X586"/>
  <c r="X588"/>
  <c r="X590"/>
  <c r="X592"/>
  <c r="X594"/>
  <c r="X596"/>
  <c r="X598"/>
  <c r="X600"/>
  <c r="X602"/>
  <c r="X604"/>
  <c r="X606"/>
  <c r="X608"/>
  <c r="X610"/>
  <c r="X612"/>
  <c r="X614"/>
  <c r="X616"/>
  <c r="X618"/>
  <c r="X620"/>
  <c r="X622"/>
  <c r="X624"/>
  <c r="X626"/>
  <c r="X628"/>
  <c r="X630"/>
  <c r="X632"/>
  <c r="X634"/>
  <c r="X636"/>
  <c r="X638"/>
  <c r="X640"/>
  <c r="X642"/>
  <c r="X644"/>
  <c r="X646"/>
  <c r="X648"/>
  <c r="X650"/>
  <c r="X652"/>
  <c r="X654"/>
  <c r="X656"/>
  <c r="X658"/>
  <c r="X660"/>
  <c r="X662"/>
  <c r="X664"/>
  <c r="X666"/>
  <c r="X668"/>
  <c r="X670"/>
  <c r="X672"/>
  <c r="X674"/>
  <c r="X676"/>
  <c r="X678"/>
  <c r="X680"/>
  <c r="X682"/>
  <c r="X684"/>
  <c r="X686"/>
  <c r="X688"/>
  <c r="X690"/>
  <c r="X692"/>
  <c r="X694"/>
  <c r="X696"/>
  <c r="X698"/>
  <c r="X700"/>
  <c r="X702"/>
  <c r="X704"/>
  <c r="X706"/>
  <c r="X708"/>
  <c r="X710"/>
  <c r="X712"/>
  <c r="X714"/>
  <c r="X716"/>
  <c r="X718"/>
  <c r="X720"/>
  <c r="X722"/>
  <c r="X724"/>
  <c r="X726"/>
  <c r="X728"/>
  <c r="X730"/>
  <c r="X732"/>
  <c r="X734"/>
  <c r="X736"/>
  <c r="X738"/>
  <c r="X740"/>
  <c r="X742"/>
  <c r="X744"/>
  <c r="X746"/>
  <c r="X748"/>
  <c r="X750"/>
  <c r="X752"/>
  <c r="X754"/>
  <c r="X756"/>
  <c r="X758"/>
  <c r="X760"/>
  <c r="X762"/>
  <c r="X764"/>
  <c r="X766"/>
  <c r="X768"/>
  <c r="X770"/>
  <c r="X772"/>
  <c r="X774"/>
  <c r="X776"/>
  <c r="X778"/>
  <c r="X780"/>
  <c r="X782"/>
  <c r="X784"/>
  <c r="X786"/>
  <c r="X788"/>
  <c r="X790"/>
  <c r="X792"/>
  <c r="X794"/>
  <c r="X796"/>
  <c r="X798"/>
  <c r="X800"/>
  <c r="X802"/>
  <c r="X804"/>
  <c r="X806"/>
  <c r="X808"/>
  <c r="X810"/>
  <c r="X812"/>
  <c r="X814"/>
  <c r="X816"/>
  <c r="X818"/>
  <c r="X820"/>
  <c r="X822"/>
  <c r="X824"/>
  <c r="X826"/>
  <c r="X828"/>
  <c r="X830"/>
  <c r="X832"/>
  <c r="X834"/>
  <c r="X836"/>
  <c r="X838"/>
  <c r="X840"/>
  <c r="X842"/>
  <c r="X844"/>
  <c r="X846"/>
  <c r="X848"/>
  <c r="X850"/>
  <c r="X852"/>
  <c r="X854"/>
  <c r="X856"/>
  <c r="X858"/>
  <c r="X860"/>
  <c r="X862"/>
  <c r="X864"/>
  <c r="X866"/>
  <c r="X868"/>
  <c r="X870"/>
  <c r="X872"/>
  <c r="X874"/>
  <c r="X876"/>
  <c r="X878"/>
  <c r="X880"/>
  <c r="X882"/>
  <c r="X884"/>
  <c r="X886"/>
  <c r="X888"/>
  <c r="X890"/>
  <c r="X892"/>
  <c r="X894"/>
  <c r="X896"/>
  <c r="X898"/>
  <c r="X900"/>
  <c r="X902"/>
  <c r="X904"/>
  <c r="X906"/>
  <c r="X908"/>
  <c r="X380"/>
  <c r="X384"/>
  <c r="X388"/>
  <c r="X392"/>
  <c r="X396"/>
  <c r="X400"/>
  <c r="X404"/>
  <c r="X408"/>
  <c r="X412"/>
  <c r="X416"/>
  <c r="X420"/>
  <c r="X424"/>
  <c r="X428"/>
  <c r="X432"/>
  <c r="X436"/>
  <c r="X440"/>
  <c r="X444"/>
  <c r="X448"/>
  <c r="X452"/>
  <c r="X456"/>
  <c r="X460"/>
  <c r="X464"/>
  <c r="X468"/>
  <c r="X472"/>
  <c r="X476"/>
  <c r="X480"/>
  <c r="X484"/>
  <c r="X488"/>
  <c r="X492"/>
  <c r="X496"/>
  <c r="X500"/>
  <c r="X504"/>
  <c r="X508"/>
  <c r="X512"/>
  <c r="X515"/>
  <c r="X517"/>
  <c r="X519"/>
  <c r="X521"/>
  <c r="X523"/>
  <c r="X525"/>
  <c r="X527"/>
  <c r="X529"/>
  <c r="X531"/>
  <c r="X533"/>
  <c r="X535"/>
  <c r="X537"/>
  <c r="X539"/>
  <c r="X541"/>
  <c r="X543"/>
  <c r="X545"/>
  <c r="X547"/>
  <c r="X549"/>
  <c r="X551"/>
  <c r="X553"/>
  <c r="X555"/>
  <c r="X557"/>
  <c r="X559"/>
  <c r="X561"/>
  <c r="X563"/>
  <c r="X565"/>
  <c r="X567"/>
  <c r="X569"/>
  <c r="X571"/>
  <c r="X573"/>
  <c r="X575"/>
  <c r="X577"/>
  <c r="X579"/>
  <c r="X581"/>
  <c r="X583"/>
  <c r="X585"/>
  <c r="X587"/>
  <c r="X589"/>
  <c r="X591"/>
  <c r="X593"/>
  <c r="X595"/>
  <c r="X597"/>
  <c r="X599"/>
  <c r="X601"/>
  <c r="X603"/>
  <c r="X605"/>
  <c r="X607"/>
  <c r="X609"/>
  <c r="X611"/>
  <c r="X613"/>
  <c r="X615"/>
  <c r="X617"/>
  <c r="X619"/>
  <c r="X621"/>
  <c r="X623"/>
  <c r="X625"/>
  <c r="X627"/>
  <c r="X629"/>
  <c r="X631"/>
  <c r="X633"/>
  <c r="X635"/>
  <c r="X637"/>
  <c r="X639"/>
  <c r="X641"/>
  <c r="X643"/>
  <c r="X645"/>
  <c r="X647"/>
  <c r="X649"/>
  <c r="X651"/>
  <c r="X653"/>
  <c r="X655"/>
  <c r="X657"/>
  <c r="X659"/>
  <c r="X661"/>
  <c r="X663"/>
  <c r="X665"/>
  <c r="X667"/>
  <c r="X669"/>
  <c r="X671"/>
  <c r="X673"/>
  <c r="X675"/>
  <c r="X677"/>
  <c r="X679"/>
  <c r="X681"/>
  <c r="X683"/>
  <c r="X685"/>
  <c r="X687"/>
  <c r="X689"/>
  <c r="X691"/>
  <c r="X693"/>
  <c r="X695"/>
  <c r="X697"/>
  <c r="X699"/>
  <c r="X701"/>
  <c r="X703"/>
  <c r="X705"/>
  <c r="X707"/>
  <c r="X709"/>
  <c r="X711"/>
  <c r="X713"/>
  <c r="X715"/>
  <c r="X717"/>
  <c r="X719"/>
  <c r="X721"/>
  <c r="X723"/>
  <c r="X725"/>
  <c r="X727"/>
  <c r="X729"/>
  <c r="X731"/>
  <c r="X733"/>
  <c r="X735"/>
  <c r="X737"/>
  <c r="X739"/>
  <c r="X741"/>
  <c r="X743"/>
  <c r="X745"/>
  <c r="X747"/>
  <c r="X749"/>
  <c r="X751"/>
  <c r="X753"/>
  <c r="X755"/>
  <c r="X757"/>
  <c r="X759"/>
  <c r="X761"/>
  <c r="X763"/>
  <c r="X765"/>
  <c r="X767"/>
  <c r="X769"/>
  <c r="X771"/>
  <c r="X773"/>
  <c r="X775"/>
  <c r="X777"/>
  <c r="X779"/>
  <c r="X781"/>
  <c r="X783"/>
  <c r="X785"/>
  <c r="X787"/>
  <c r="X789"/>
  <c r="X791"/>
  <c r="X793"/>
  <c r="X795"/>
  <c r="X797"/>
  <c r="X799"/>
  <c r="X801"/>
  <c r="X803"/>
  <c r="X805"/>
  <c r="X807"/>
  <c r="X809"/>
  <c r="X811"/>
  <c r="X813"/>
  <c r="X815"/>
  <c r="X817"/>
  <c r="X819"/>
  <c r="X821"/>
  <c r="X823"/>
  <c r="X825"/>
  <c r="X827"/>
  <c r="X829"/>
  <c r="X831"/>
  <c r="X833"/>
  <c r="X835"/>
  <c r="X837"/>
  <c r="X839"/>
  <c r="X841"/>
  <c r="X843"/>
  <c r="X845"/>
  <c r="X847"/>
  <c r="X849"/>
  <c r="X851"/>
  <c r="X853"/>
  <c r="X855"/>
  <c r="X857"/>
  <c r="X859"/>
  <c r="X861"/>
  <c r="X863"/>
  <c r="X865"/>
  <c r="X867"/>
  <c r="X869"/>
  <c r="X871"/>
  <c r="X873"/>
  <c r="X875"/>
  <c r="X877"/>
  <c r="X879"/>
  <c r="X881"/>
  <c r="X883"/>
  <c r="X885"/>
  <c r="X887"/>
  <c r="X889"/>
  <c r="X891"/>
  <c r="X893"/>
  <c r="X895"/>
  <c r="X897"/>
  <c r="X899"/>
  <c r="X901"/>
  <c r="X903"/>
  <c r="X905"/>
  <c r="X907"/>
  <c r="X909"/>
  <c r="X911"/>
  <c r="X913"/>
  <c r="X915"/>
  <c r="X917"/>
  <c r="X919"/>
  <c r="X921"/>
  <c r="X923"/>
  <c r="X925"/>
  <c r="X927"/>
  <c r="X929"/>
  <c r="X931"/>
  <c r="X933"/>
  <c r="X935"/>
  <c r="X937"/>
  <c r="X939"/>
  <c r="X941"/>
  <c r="X943"/>
  <c r="X945"/>
  <c r="X947"/>
  <c r="X949"/>
  <c r="X951"/>
  <c r="X953"/>
  <c r="X955"/>
  <c r="X957"/>
  <c r="X912"/>
  <c r="X916"/>
  <c r="X920"/>
  <c r="X924"/>
  <c r="X928"/>
  <c r="X932"/>
  <c r="X936"/>
  <c r="X940"/>
  <c r="X944"/>
  <c r="X948"/>
  <c r="X952"/>
  <c r="X956"/>
  <c r="X959"/>
  <c r="X961"/>
  <c r="X963"/>
  <c r="X965"/>
  <c r="X967"/>
  <c r="X969"/>
  <c r="X971"/>
  <c r="X973"/>
  <c r="X975"/>
  <c r="X977"/>
  <c r="X979"/>
  <c r="X981"/>
  <c r="X983"/>
  <c r="X985"/>
  <c r="X987"/>
  <c r="X989"/>
  <c r="X991"/>
  <c r="X993"/>
  <c r="X995"/>
  <c r="X997"/>
  <c r="X999"/>
  <c r="X1001"/>
  <c r="X1003"/>
  <c r="X1005"/>
  <c r="X1007"/>
  <c r="X1009"/>
  <c r="X1011"/>
  <c r="X1013"/>
  <c r="X1015"/>
  <c r="X1017"/>
  <c r="X1019"/>
  <c r="X1021"/>
  <c r="X1023"/>
  <c r="X1025"/>
  <c r="X1027"/>
  <c r="X1029"/>
  <c r="X1031"/>
  <c r="X1033"/>
  <c r="X1035"/>
  <c r="X1037"/>
  <c r="X1039"/>
  <c r="X1041"/>
  <c r="X1043"/>
  <c r="X1045"/>
  <c r="X1047"/>
  <c r="X1049"/>
  <c r="X1051"/>
  <c r="X1053"/>
  <c r="X1055"/>
  <c r="X1057"/>
  <c r="X1059"/>
  <c r="X1061"/>
  <c r="X1063"/>
  <c r="X1065"/>
  <c r="X1067"/>
  <c r="X1069"/>
  <c r="X1071"/>
  <c r="X1073"/>
  <c r="X1075"/>
  <c r="X1077"/>
  <c r="X1079"/>
  <c r="X1081"/>
  <c r="X1083"/>
  <c r="X1085"/>
  <c r="X1087"/>
  <c r="X1089"/>
  <c r="X1091"/>
  <c r="X1093"/>
  <c r="X1095"/>
  <c r="X1097"/>
  <c r="X1099"/>
  <c r="X1101"/>
  <c r="X1103"/>
  <c r="X1105"/>
  <c r="X1107"/>
  <c r="X1109"/>
  <c r="X1111"/>
  <c r="X1113"/>
  <c r="X1115"/>
  <c r="X1117"/>
  <c r="X1119"/>
  <c r="X1121"/>
  <c r="X1123"/>
  <c r="X1125"/>
  <c r="X1127"/>
  <c r="X1129"/>
  <c r="X1131"/>
  <c r="X1133"/>
  <c r="X1135"/>
  <c r="X1137"/>
  <c r="X1139"/>
  <c r="X1141"/>
  <c r="X1143"/>
  <c r="X1145"/>
  <c r="X1147"/>
  <c r="X1149"/>
  <c r="X1151"/>
  <c r="X1153"/>
  <c r="X1155"/>
  <c r="X1157"/>
  <c r="X1159"/>
  <c r="X1161"/>
  <c r="X1163"/>
  <c r="X1165"/>
  <c r="X1167"/>
  <c r="X1169"/>
  <c r="X1171"/>
  <c r="X1173"/>
  <c r="X1175"/>
  <c r="X1177"/>
  <c r="X1179"/>
  <c r="X1181"/>
  <c r="X1183"/>
  <c r="X1185"/>
  <c r="X1187"/>
  <c r="X1189"/>
  <c r="X1191"/>
  <c r="X1193"/>
  <c r="X1195"/>
  <c r="X1197"/>
  <c r="X1199"/>
  <c r="X1201"/>
  <c r="X1203"/>
  <c r="X1205"/>
  <c r="X1207"/>
  <c r="X1209"/>
  <c r="X1211"/>
  <c r="X1213"/>
  <c r="X1215"/>
  <c r="X1217"/>
  <c r="X1219"/>
  <c r="X1221"/>
  <c r="X1223"/>
  <c r="X1225"/>
  <c r="X1227"/>
  <c r="X1229"/>
  <c r="X1231"/>
  <c r="X1233"/>
  <c r="X1235"/>
  <c r="X1237"/>
  <c r="X1239"/>
  <c r="X1241"/>
  <c r="X1243"/>
  <c r="X1245"/>
  <c r="X1247"/>
  <c r="X1249"/>
  <c r="X1251"/>
  <c r="X1253"/>
  <c r="X1255"/>
  <c r="X1257"/>
  <c r="X1259"/>
  <c r="X1261"/>
  <c r="X1263"/>
  <c r="X1265"/>
  <c r="X1267"/>
  <c r="X1269"/>
  <c r="X1271"/>
  <c r="X1273"/>
  <c r="X1275"/>
  <c r="X1277"/>
  <c r="X1279"/>
  <c r="X1281"/>
  <c r="X1283"/>
  <c r="X1285"/>
  <c r="X1287"/>
  <c r="X1289"/>
  <c r="X1291"/>
  <c r="X1293"/>
  <c r="X1295"/>
  <c r="X1297"/>
  <c r="X1299"/>
  <c r="X1301"/>
  <c r="X1303"/>
  <c r="X1305"/>
  <c r="X1307"/>
  <c r="X1309"/>
  <c r="X1311"/>
  <c r="X1313"/>
  <c r="X1315"/>
  <c r="X1317"/>
  <c r="X1319"/>
  <c r="X1321"/>
  <c r="X1323"/>
  <c r="X1325"/>
  <c r="X1327"/>
  <c r="X1329"/>
  <c r="X1331"/>
  <c r="X1333"/>
  <c r="X1335"/>
  <c r="X1337"/>
  <c r="X1339"/>
  <c r="X1341"/>
  <c r="X1343"/>
  <c r="X1345"/>
  <c r="X1347"/>
  <c r="X1349"/>
  <c r="X1351"/>
  <c r="X1353"/>
  <c r="X1355"/>
  <c r="X1357"/>
  <c r="X1359"/>
  <c r="X1361"/>
  <c r="X1363"/>
  <c r="X1365"/>
  <c r="X1367"/>
  <c r="X1369"/>
  <c r="X1371"/>
  <c r="X1373"/>
  <c r="X1375"/>
  <c r="X1377"/>
  <c r="X1379"/>
  <c r="X1381"/>
  <c r="X1383"/>
  <c r="X1385"/>
  <c r="X1387"/>
  <c r="X1389"/>
  <c r="X1391"/>
  <c r="X1393"/>
  <c r="X1395"/>
  <c r="X1397"/>
  <c r="X1399"/>
  <c r="X1401"/>
  <c r="X1403"/>
  <c r="X1405"/>
  <c r="X1407"/>
  <c r="X1409"/>
  <c r="X1411"/>
  <c r="X1413"/>
  <c r="X1415"/>
  <c r="X1417"/>
  <c r="X1419"/>
  <c r="X1421"/>
  <c r="X1423"/>
  <c r="X1425"/>
  <c r="X1427"/>
  <c r="X1429"/>
  <c r="X1431"/>
  <c r="X1433"/>
  <c r="X1435"/>
  <c r="X1437"/>
  <c r="X1439"/>
  <c r="X1441"/>
  <c r="X1443"/>
  <c r="X1445"/>
  <c r="X1447"/>
  <c r="X1449"/>
  <c r="X1451"/>
  <c r="X1453"/>
  <c r="X1455"/>
  <c r="X1457"/>
  <c r="X1459"/>
  <c r="X1461"/>
  <c r="X1463"/>
  <c r="X1467"/>
  <c r="X1471"/>
  <c r="X1475"/>
  <c r="X1479"/>
  <c r="X1483"/>
  <c r="X1487"/>
  <c r="X1493"/>
  <c r="X1497"/>
  <c r="X910"/>
  <c r="X914"/>
  <c r="X918"/>
  <c r="X922"/>
  <c r="X926"/>
  <c r="X930"/>
  <c r="X934"/>
  <c r="X938"/>
  <c r="X942"/>
  <c r="X946"/>
  <c r="X950"/>
  <c r="X954"/>
  <c r="X958"/>
  <c r="X960"/>
  <c r="X962"/>
  <c r="X964"/>
  <c r="X966"/>
  <c r="X968"/>
  <c r="X970"/>
  <c r="X972"/>
  <c r="X974"/>
  <c r="X976"/>
  <c r="X978"/>
  <c r="X980"/>
  <c r="X982"/>
  <c r="X984"/>
  <c r="X986"/>
  <c r="X988"/>
  <c r="X990"/>
  <c r="X992"/>
  <c r="X994"/>
  <c r="X996"/>
  <c r="X998"/>
  <c r="X1000"/>
  <c r="X1002"/>
  <c r="X1004"/>
  <c r="X1006"/>
  <c r="X1008"/>
  <c r="X1010"/>
  <c r="X1012"/>
  <c r="X1014"/>
  <c r="X1016"/>
  <c r="X1018"/>
  <c r="X1020"/>
  <c r="X1022"/>
  <c r="X1024"/>
  <c r="X1026"/>
  <c r="X1028"/>
  <c r="X1030"/>
  <c r="X1032"/>
  <c r="X1034"/>
  <c r="X1036"/>
  <c r="X1038"/>
  <c r="X1040"/>
  <c r="X1042"/>
  <c r="X1044"/>
  <c r="X1046"/>
  <c r="X1048"/>
  <c r="X1050"/>
  <c r="X1052"/>
  <c r="X1054"/>
  <c r="X1056"/>
  <c r="X1058"/>
  <c r="X1060"/>
  <c r="X1062"/>
  <c r="X1064"/>
  <c r="X1066"/>
  <c r="X1068"/>
  <c r="X1070"/>
  <c r="X1072"/>
  <c r="X1074"/>
  <c r="X1076"/>
  <c r="X1078"/>
  <c r="X1080"/>
  <c r="X1082"/>
  <c r="X1084"/>
  <c r="X1086"/>
  <c r="X1088"/>
  <c r="X1090"/>
  <c r="X1092"/>
  <c r="X1094"/>
  <c r="X1096"/>
  <c r="X1098"/>
  <c r="X1100"/>
  <c r="X1102"/>
  <c r="X1104"/>
  <c r="X1106"/>
  <c r="X1108"/>
  <c r="X1110"/>
  <c r="X1112"/>
  <c r="X1114"/>
  <c r="X1116"/>
  <c r="X1118"/>
  <c r="X1120"/>
  <c r="X1122"/>
  <c r="X1124"/>
  <c r="X1126"/>
  <c r="X1128"/>
  <c r="X1130"/>
  <c r="X1132"/>
  <c r="X1134"/>
  <c r="X1136"/>
  <c r="X1138"/>
  <c r="X1140"/>
  <c r="X1142"/>
  <c r="X1144"/>
  <c r="X1146"/>
  <c r="X1148"/>
  <c r="X1150"/>
  <c r="X1152"/>
  <c r="X1154"/>
  <c r="X1156"/>
  <c r="X1158"/>
  <c r="X1160"/>
  <c r="X1162"/>
  <c r="X1164"/>
  <c r="X1166"/>
  <c r="X1168"/>
  <c r="X1170"/>
  <c r="X1172"/>
  <c r="X1174"/>
  <c r="X1176"/>
  <c r="X1178"/>
  <c r="X1180"/>
  <c r="X1182"/>
  <c r="X1184"/>
  <c r="X1186"/>
  <c r="X1188"/>
  <c r="X1190"/>
  <c r="X1192"/>
  <c r="X1194"/>
  <c r="X1196"/>
  <c r="X1198"/>
  <c r="X1200"/>
  <c r="X1202"/>
  <c r="X1204"/>
  <c r="X1206"/>
  <c r="X1208"/>
  <c r="X1210"/>
  <c r="X1212"/>
  <c r="X1214"/>
  <c r="X1216"/>
  <c r="X1218"/>
  <c r="X1220"/>
  <c r="X1222"/>
  <c r="X1224"/>
  <c r="X1226"/>
  <c r="X1228"/>
  <c r="X1230"/>
  <c r="X1232"/>
  <c r="X1234"/>
  <c r="X1236"/>
  <c r="X1238"/>
  <c r="X1240"/>
  <c r="X1242"/>
  <c r="X1244"/>
  <c r="X1246"/>
  <c r="X1248"/>
  <c r="X1250"/>
  <c r="X1252"/>
  <c r="X1254"/>
  <c r="X1256"/>
  <c r="X1258"/>
  <c r="X1260"/>
  <c r="X1262"/>
  <c r="X1264"/>
  <c r="X1266"/>
  <c r="X1268"/>
  <c r="X1270"/>
  <c r="X1272"/>
  <c r="X1274"/>
  <c r="X1276"/>
  <c r="X1278"/>
  <c r="X1280"/>
  <c r="X1282"/>
  <c r="X1284"/>
  <c r="X1286"/>
  <c r="X1288"/>
  <c r="X1290"/>
  <c r="X1292"/>
  <c r="X1294"/>
  <c r="X1296"/>
  <c r="X1298"/>
  <c r="X1300"/>
  <c r="X1302"/>
  <c r="X1304"/>
  <c r="X1306"/>
  <c r="X1308"/>
  <c r="X1310"/>
  <c r="X1312"/>
  <c r="X1314"/>
  <c r="X1316"/>
  <c r="X1318"/>
  <c r="X1320"/>
  <c r="X1322"/>
  <c r="X1324"/>
  <c r="X1326"/>
  <c r="X1328"/>
  <c r="X1330"/>
  <c r="X1332"/>
  <c r="X1334"/>
  <c r="X1336"/>
  <c r="X1338"/>
  <c r="X1340"/>
  <c r="X1342"/>
  <c r="X1344"/>
  <c r="X1346"/>
  <c r="X1348"/>
  <c r="X1350"/>
  <c r="X1352"/>
  <c r="X1354"/>
  <c r="X1356"/>
  <c r="X1358"/>
  <c r="X1360"/>
  <c r="X1362"/>
  <c r="X1364"/>
  <c r="X1366"/>
  <c r="X1368"/>
  <c r="X1370"/>
  <c r="X1372"/>
  <c r="X1374"/>
  <c r="X1376"/>
  <c r="X1378"/>
  <c r="X1380"/>
  <c r="X1382"/>
  <c r="X1384"/>
  <c r="X1386"/>
  <c r="X1388"/>
  <c r="X1390"/>
  <c r="X1392"/>
  <c r="X1394"/>
  <c r="X1396"/>
  <c r="X1398"/>
  <c r="X1400"/>
  <c r="X1402"/>
  <c r="X1404"/>
  <c r="X1406"/>
  <c r="X1408"/>
  <c r="X1410"/>
  <c r="X1412"/>
  <c r="X1414"/>
  <c r="X1416"/>
  <c r="X1418"/>
  <c r="X1420"/>
  <c r="X1422"/>
  <c r="X1424"/>
  <c r="X1426"/>
  <c r="X1428"/>
  <c r="X1430"/>
  <c r="X1432"/>
  <c r="X1434"/>
  <c r="X1436"/>
  <c r="X1438"/>
  <c r="X1440"/>
  <c r="X1442"/>
  <c r="X1444"/>
  <c r="X1446"/>
  <c r="X1448"/>
  <c r="X1450"/>
  <c r="X1452"/>
  <c r="X1454"/>
  <c r="X1456"/>
  <c r="X1458"/>
  <c r="X1460"/>
  <c r="X1462"/>
  <c r="X1464"/>
  <c r="X1466"/>
  <c r="X1468"/>
  <c r="X1470"/>
  <c r="X1472"/>
  <c r="X1474"/>
  <c r="X1476"/>
  <c r="X1478"/>
  <c r="X1480"/>
  <c r="X1482"/>
  <c r="X1484"/>
  <c r="X1486"/>
  <c r="X1488"/>
  <c r="X1490"/>
  <c r="X1492"/>
  <c r="X1494"/>
  <c r="X1496"/>
  <c r="X1498"/>
  <c r="X1500"/>
  <c r="X1502"/>
  <c r="X1465"/>
  <c r="X1469"/>
  <c r="X1473"/>
  <c r="X1477"/>
  <c r="X1481"/>
  <c r="X1485"/>
  <c r="X1489"/>
  <c r="X1491"/>
  <c r="X1495"/>
  <c r="X1499"/>
  <c r="X1501"/>
  <c r="W3"/>
  <c r="W5"/>
  <c r="W7"/>
  <c r="W9"/>
  <c r="W11"/>
  <c r="W13"/>
  <c r="W15"/>
  <c r="W17"/>
  <c r="W19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65"/>
  <c r="W67"/>
  <c r="W69"/>
  <c r="W71"/>
  <c r="W73"/>
  <c r="W75"/>
  <c r="W77"/>
  <c r="W79"/>
  <c r="W81"/>
  <c r="W83"/>
  <c r="W85"/>
  <c r="W87"/>
  <c r="W89"/>
  <c r="W91"/>
  <c r="W93"/>
  <c r="W95"/>
  <c r="W97"/>
  <c r="W99"/>
  <c r="W101"/>
  <c r="W103"/>
  <c r="W105"/>
  <c r="W107"/>
  <c r="W109"/>
  <c r="W111"/>
  <c r="W113"/>
  <c r="W115"/>
  <c r="W117"/>
  <c r="W119"/>
  <c r="W121"/>
  <c r="W123"/>
  <c r="W125"/>
  <c r="W127"/>
  <c r="W129"/>
  <c r="W131"/>
  <c r="W133"/>
  <c r="W135"/>
  <c r="W137"/>
  <c r="W139"/>
  <c r="W141"/>
  <c r="W143"/>
  <c r="W145"/>
  <c r="W147"/>
  <c r="W149"/>
  <c r="W151"/>
  <c r="W153"/>
  <c r="W155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211"/>
  <c r="W213"/>
  <c r="W215"/>
  <c r="W217"/>
  <c r="W219"/>
  <c r="W221"/>
  <c r="W223"/>
  <c r="W225"/>
  <c r="W227"/>
  <c r="W229"/>
  <c r="W231"/>
  <c r="W233"/>
  <c r="W235"/>
  <c r="W237"/>
  <c r="W239"/>
  <c r="W241"/>
  <c r="W243"/>
  <c r="W245"/>
  <c r="W247"/>
  <c r="W249"/>
  <c r="W251"/>
  <c r="W253"/>
  <c r="W255"/>
  <c r="W257"/>
  <c r="W259"/>
  <c r="W261"/>
  <c r="W263"/>
  <c r="W265"/>
  <c r="W267"/>
  <c r="W269"/>
  <c r="W271"/>
  <c r="W273"/>
  <c r="W275"/>
  <c r="W277"/>
  <c r="W279"/>
  <c r="W281"/>
  <c r="W283"/>
  <c r="W285"/>
  <c r="W287"/>
  <c r="W289"/>
  <c r="W291"/>
  <c r="W293"/>
  <c r="W295"/>
  <c r="W297"/>
  <c r="W299"/>
  <c r="W301"/>
  <c r="W303"/>
  <c r="W305"/>
  <c r="W307"/>
  <c r="W309"/>
  <c r="W311"/>
  <c r="W313"/>
  <c r="W315"/>
  <c r="W317"/>
  <c r="W319"/>
  <c r="W321"/>
  <c r="W323"/>
  <c r="W325"/>
  <c r="W327"/>
  <c r="W329"/>
  <c r="W331"/>
  <c r="W333"/>
  <c r="W335"/>
  <c r="W337"/>
  <c r="W339"/>
  <c r="W341"/>
  <c r="W343"/>
  <c r="W345"/>
  <c r="W347"/>
  <c r="W349"/>
  <c r="W351"/>
  <c r="W353"/>
  <c r="W355"/>
  <c r="W357"/>
  <c r="W359"/>
  <c r="W361"/>
  <c r="W363"/>
  <c r="W365"/>
  <c r="W367"/>
  <c r="W369"/>
  <c r="W371"/>
  <c r="W373"/>
  <c r="W375"/>
  <c r="W377"/>
  <c r="W379"/>
  <c r="W381"/>
  <c r="W383"/>
  <c r="W385"/>
  <c r="W387"/>
  <c r="W389"/>
  <c r="W391"/>
  <c r="W393"/>
  <c r="W395"/>
  <c r="W397"/>
  <c r="W399"/>
  <c r="W401"/>
  <c r="W403"/>
  <c r="W405"/>
  <c r="W407"/>
  <c r="W409"/>
  <c r="W411"/>
  <c r="W413"/>
  <c r="W415"/>
  <c r="W417"/>
  <c r="W419"/>
  <c r="W421"/>
  <c r="W423"/>
  <c r="W425"/>
  <c r="W427"/>
  <c r="W429"/>
  <c r="W431"/>
  <c r="W433"/>
  <c r="W435"/>
  <c r="W437"/>
  <c r="W439"/>
  <c r="W441"/>
  <c r="W443"/>
  <c r="W445"/>
  <c r="W447"/>
  <c r="W449"/>
  <c r="W451"/>
  <c r="W453"/>
  <c r="W455"/>
  <c r="W457"/>
  <c r="W459"/>
  <c r="W461"/>
  <c r="W463"/>
  <c r="W465"/>
  <c r="W467"/>
  <c r="W469"/>
  <c r="W471"/>
  <c r="W473"/>
  <c r="W475"/>
  <c r="W477"/>
  <c r="W479"/>
  <c r="W481"/>
  <c r="W483"/>
  <c r="W485"/>
  <c r="W487"/>
  <c r="W489"/>
  <c r="W491"/>
  <c r="W493"/>
  <c r="W495"/>
  <c r="W497"/>
  <c r="W499"/>
  <c r="W501"/>
  <c r="W503"/>
  <c r="W505"/>
  <c r="W507"/>
  <c r="W509"/>
  <c r="W511"/>
  <c r="W513"/>
  <c r="W4"/>
  <c r="W6"/>
  <c r="W8"/>
  <c r="W10"/>
  <c r="W12"/>
  <c r="W14"/>
  <c r="W16"/>
  <c r="W18"/>
  <c r="W20"/>
  <c r="W22"/>
  <c r="W24"/>
  <c r="W26"/>
  <c r="W28"/>
  <c r="W30"/>
  <c r="W32"/>
  <c r="W34"/>
  <c r="W36"/>
  <c r="W38"/>
  <c r="W40"/>
  <c r="W42"/>
  <c r="W44"/>
  <c r="W46"/>
  <c r="W48"/>
  <c r="W50"/>
  <c r="W52"/>
  <c r="W54"/>
  <c r="W56"/>
  <c r="W58"/>
  <c r="W60"/>
  <c r="W62"/>
  <c r="W64"/>
  <c r="W66"/>
  <c r="W68"/>
  <c r="W70"/>
  <c r="W72"/>
  <c r="W74"/>
  <c r="W76"/>
  <c r="W78"/>
  <c r="W80"/>
  <c r="W82"/>
  <c r="W84"/>
  <c r="W86"/>
  <c r="W88"/>
  <c r="W90"/>
  <c r="W92"/>
  <c r="W94"/>
  <c r="W96"/>
  <c r="W98"/>
  <c r="W100"/>
  <c r="W102"/>
  <c r="W104"/>
  <c r="W106"/>
  <c r="W108"/>
  <c r="W110"/>
  <c r="W112"/>
  <c r="W114"/>
  <c r="W116"/>
  <c r="W118"/>
  <c r="W120"/>
  <c r="W122"/>
  <c r="W124"/>
  <c r="W126"/>
  <c r="W128"/>
  <c r="W130"/>
  <c r="W132"/>
  <c r="W134"/>
  <c r="W136"/>
  <c r="W138"/>
  <c r="W140"/>
  <c r="W142"/>
  <c r="W144"/>
  <c r="W146"/>
  <c r="W148"/>
  <c r="W150"/>
  <c r="W152"/>
  <c r="W154"/>
  <c r="W156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W212"/>
  <c r="W214"/>
  <c r="W216"/>
  <c r="W218"/>
  <c r="W220"/>
  <c r="W222"/>
  <c r="W224"/>
  <c r="W226"/>
  <c r="W228"/>
  <c r="W230"/>
  <c r="W232"/>
  <c r="W234"/>
  <c r="W236"/>
  <c r="W238"/>
  <c r="W240"/>
  <c r="W242"/>
  <c r="W244"/>
  <c r="W246"/>
  <c r="W248"/>
  <c r="W250"/>
  <c r="W252"/>
  <c r="W254"/>
  <c r="W256"/>
  <c r="W258"/>
  <c r="W260"/>
  <c r="W262"/>
  <c r="W264"/>
  <c r="W266"/>
  <c r="W268"/>
  <c r="W270"/>
  <c r="W272"/>
  <c r="W274"/>
  <c r="W276"/>
  <c r="W278"/>
  <c r="W280"/>
  <c r="W282"/>
  <c r="W284"/>
  <c r="W286"/>
  <c r="W288"/>
  <c r="W290"/>
  <c r="W292"/>
  <c r="W294"/>
  <c r="W296"/>
  <c r="W298"/>
  <c r="W300"/>
  <c r="W302"/>
  <c r="W304"/>
  <c r="W306"/>
  <c r="W308"/>
  <c r="W310"/>
  <c r="W312"/>
  <c r="W314"/>
  <c r="W316"/>
  <c r="W318"/>
  <c r="W320"/>
  <c r="W322"/>
  <c r="W324"/>
  <c r="W326"/>
  <c r="W328"/>
  <c r="W330"/>
  <c r="W332"/>
  <c r="W334"/>
  <c r="W336"/>
  <c r="W338"/>
  <c r="W340"/>
  <c r="W342"/>
  <c r="W344"/>
  <c r="W346"/>
  <c r="W348"/>
  <c r="W350"/>
  <c r="W352"/>
  <c r="W354"/>
  <c r="W356"/>
  <c r="W358"/>
  <c r="W360"/>
  <c r="W362"/>
  <c r="W364"/>
  <c r="W366"/>
  <c r="W368"/>
  <c r="W370"/>
  <c r="W372"/>
  <c r="W374"/>
  <c r="W376"/>
  <c r="W378"/>
  <c r="W380"/>
  <c r="W382"/>
  <c r="W386"/>
  <c r="W390"/>
  <c r="W394"/>
  <c r="W398"/>
  <c r="W402"/>
  <c r="W406"/>
  <c r="W410"/>
  <c r="W414"/>
  <c r="W418"/>
  <c r="W422"/>
  <c r="W426"/>
  <c r="W430"/>
  <c r="W434"/>
  <c r="W438"/>
  <c r="W442"/>
  <c r="W446"/>
  <c r="W450"/>
  <c r="W454"/>
  <c r="W458"/>
  <c r="W462"/>
  <c r="W466"/>
  <c r="W470"/>
  <c r="W474"/>
  <c r="W478"/>
  <c r="W482"/>
  <c r="W486"/>
  <c r="W490"/>
  <c r="W494"/>
  <c r="W498"/>
  <c r="W502"/>
  <c r="W506"/>
  <c r="W510"/>
  <c r="W514"/>
  <c r="W516"/>
  <c r="W518"/>
  <c r="W520"/>
  <c r="W522"/>
  <c r="W524"/>
  <c r="W526"/>
  <c r="W528"/>
  <c r="W530"/>
  <c r="W532"/>
  <c r="W534"/>
  <c r="W536"/>
  <c r="W538"/>
  <c r="W540"/>
  <c r="W542"/>
  <c r="W544"/>
  <c r="W546"/>
  <c r="W548"/>
  <c r="W550"/>
  <c r="W552"/>
  <c r="W554"/>
  <c r="W556"/>
  <c r="W558"/>
  <c r="W560"/>
  <c r="W562"/>
  <c r="W564"/>
  <c r="W566"/>
  <c r="W568"/>
  <c r="W570"/>
  <c r="W572"/>
  <c r="W574"/>
  <c r="W576"/>
  <c r="W578"/>
  <c r="W580"/>
  <c r="W582"/>
  <c r="W584"/>
  <c r="W586"/>
  <c r="W588"/>
  <c r="W590"/>
  <c r="W592"/>
  <c r="W594"/>
  <c r="W596"/>
  <c r="W598"/>
  <c r="W600"/>
  <c r="W602"/>
  <c r="W604"/>
  <c r="W606"/>
  <c r="W608"/>
  <c r="W610"/>
  <c r="W612"/>
  <c r="W614"/>
  <c r="W616"/>
  <c r="W618"/>
  <c r="W620"/>
  <c r="W622"/>
  <c r="W624"/>
  <c r="W626"/>
  <c r="W628"/>
  <c r="W630"/>
  <c r="W632"/>
  <c r="W634"/>
  <c r="W636"/>
  <c r="W638"/>
  <c r="W640"/>
  <c r="W642"/>
  <c r="W644"/>
  <c r="W646"/>
  <c r="W648"/>
  <c r="W650"/>
  <c r="W652"/>
  <c r="W654"/>
  <c r="W656"/>
  <c r="W658"/>
  <c r="W660"/>
  <c r="W662"/>
  <c r="W664"/>
  <c r="W666"/>
  <c r="W668"/>
  <c r="W670"/>
  <c r="W672"/>
  <c r="W674"/>
  <c r="W676"/>
  <c r="W678"/>
  <c r="W680"/>
  <c r="W682"/>
  <c r="W684"/>
  <c r="W686"/>
  <c r="W688"/>
  <c r="W690"/>
  <c r="W692"/>
  <c r="W694"/>
  <c r="W696"/>
  <c r="W698"/>
  <c r="W700"/>
  <c r="W702"/>
  <c r="W704"/>
  <c r="W706"/>
  <c r="W708"/>
  <c r="W710"/>
  <c r="W712"/>
  <c r="W714"/>
  <c r="W716"/>
  <c r="W718"/>
  <c r="W720"/>
  <c r="W722"/>
  <c r="W724"/>
  <c r="W726"/>
  <c r="W728"/>
  <c r="W730"/>
  <c r="W732"/>
  <c r="W734"/>
  <c r="W736"/>
  <c r="W738"/>
  <c r="W740"/>
  <c r="W742"/>
  <c r="W744"/>
  <c r="W746"/>
  <c r="W748"/>
  <c r="W750"/>
  <c r="W752"/>
  <c r="W754"/>
  <c r="W756"/>
  <c r="W758"/>
  <c r="W760"/>
  <c r="W762"/>
  <c r="W764"/>
  <c r="W766"/>
  <c r="W768"/>
  <c r="W770"/>
  <c r="W772"/>
  <c r="W774"/>
  <c r="W776"/>
  <c r="W778"/>
  <c r="W780"/>
  <c r="W782"/>
  <c r="W784"/>
  <c r="W786"/>
  <c r="W788"/>
  <c r="W790"/>
  <c r="W792"/>
  <c r="W794"/>
  <c r="W796"/>
  <c r="W798"/>
  <c r="W800"/>
  <c r="W802"/>
  <c r="W804"/>
  <c r="W806"/>
  <c r="W808"/>
  <c r="W810"/>
  <c r="W812"/>
  <c r="W814"/>
  <c r="W816"/>
  <c r="W818"/>
  <c r="W820"/>
  <c r="W822"/>
  <c r="W824"/>
  <c r="W826"/>
  <c r="W828"/>
  <c r="W830"/>
  <c r="W832"/>
  <c r="W834"/>
  <c r="W836"/>
  <c r="W838"/>
  <c r="W840"/>
  <c r="W842"/>
  <c r="W844"/>
  <c r="W846"/>
  <c r="W848"/>
  <c r="W850"/>
  <c r="W852"/>
  <c r="W854"/>
  <c r="W856"/>
  <c r="W858"/>
  <c r="W860"/>
  <c r="W862"/>
  <c r="W864"/>
  <c r="W866"/>
  <c r="W868"/>
  <c r="W870"/>
  <c r="W872"/>
  <c r="W874"/>
  <c r="W876"/>
  <c r="W878"/>
  <c r="W880"/>
  <c r="W882"/>
  <c r="W884"/>
  <c r="W886"/>
  <c r="W888"/>
  <c r="W890"/>
  <c r="W892"/>
  <c r="W894"/>
  <c r="W896"/>
  <c r="W898"/>
  <c r="W900"/>
  <c r="W902"/>
  <c r="W904"/>
  <c r="W906"/>
  <c r="W908"/>
  <c r="W910"/>
  <c r="W912"/>
  <c r="W914"/>
  <c r="W916"/>
  <c r="W918"/>
  <c r="W920"/>
  <c r="W922"/>
  <c r="W924"/>
  <c r="W926"/>
  <c r="W928"/>
  <c r="W930"/>
  <c r="W932"/>
  <c r="W934"/>
  <c r="W936"/>
  <c r="W938"/>
  <c r="W940"/>
  <c r="W942"/>
  <c r="W944"/>
  <c r="W384"/>
  <c r="W388"/>
  <c r="W392"/>
  <c r="W396"/>
  <c r="W400"/>
  <c r="W404"/>
  <c r="W408"/>
  <c r="W412"/>
  <c r="W416"/>
  <c r="W420"/>
  <c r="W424"/>
  <c r="W428"/>
  <c r="W432"/>
  <c r="W436"/>
  <c r="W440"/>
  <c r="W444"/>
  <c r="W448"/>
  <c r="W452"/>
  <c r="W456"/>
  <c r="W460"/>
  <c r="W464"/>
  <c r="W468"/>
  <c r="W472"/>
  <c r="W476"/>
  <c r="W480"/>
  <c r="W484"/>
  <c r="W488"/>
  <c r="W492"/>
  <c r="W496"/>
  <c r="W500"/>
  <c r="W504"/>
  <c r="W508"/>
  <c r="W512"/>
  <c r="W515"/>
  <c r="W517"/>
  <c r="W519"/>
  <c r="W521"/>
  <c r="W523"/>
  <c r="W525"/>
  <c r="W527"/>
  <c r="W529"/>
  <c r="W531"/>
  <c r="W533"/>
  <c r="W535"/>
  <c r="W537"/>
  <c r="W539"/>
  <c r="W541"/>
  <c r="W543"/>
  <c r="W545"/>
  <c r="W547"/>
  <c r="W549"/>
  <c r="W551"/>
  <c r="W553"/>
  <c r="W555"/>
  <c r="W557"/>
  <c r="W559"/>
  <c r="W561"/>
  <c r="W563"/>
  <c r="W565"/>
  <c r="W567"/>
  <c r="W569"/>
  <c r="W571"/>
  <c r="W573"/>
  <c r="W575"/>
  <c r="W577"/>
  <c r="W579"/>
  <c r="W581"/>
  <c r="W583"/>
  <c r="W585"/>
  <c r="W587"/>
  <c r="W589"/>
  <c r="W591"/>
  <c r="W593"/>
  <c r="W595"/>
  <c r="W597"/>
  <c r="W599"/>
  <c r="W601"/>
  <c r="W603"/>
  <c r="W605"/>
  <c r="W607"/>
  <c r="W609"/>
  <c r="W611"/>
  <c r="W613"/>
  <c r="W615"/>
  <c r="W617"/>
  <c r="W619"/>
  <c r="W621"/>
  <c r="W623"/>
  <c r="W625"/>
  <c r="W627"/>
  <c r="W629"/>
  <c r="W631"/>
  <c r="W633"/>
  <c r="W635"/>
  <c r="W637"/>
  <c r="W639"/>
  <c r="W641"/>
  <c r="W643"/>
  <c r="W645"/>
  <c r="W647"/>
  <c r="W649"/>
  <c r="W651"/>
  <c r="W653"/>
  <c r="W655"/>
  <c r="W657"/>
  <c r="W659"/>
  <c r="W661"/>
  <c r="W663"/>
  <c r="W665"/>
  <c r="W667"/>
  <c r="W669"/>
  <c r="W671"/>
  <c r="W673"/>
  <c r="W675"/>
  <c r="W677"/>
  <c r="W679"/>
  <c r="W681"/>
  <c r="W683"/>
  <c r="W685"/>
  <c r="W687"/>
  <c r="W689"/>
  <c r="W691"/>
  <c r="W693"/>
  <c r="W695"/>
  <c r="W697"/>
  <c r="W699"/>
  <c r="W701"/>
  <c r="W703"/>
  <c r="W705"/>
  <c r="W707"/>
  <c r="W709"/>
  <c r="W711"/>
  <c r="W713"/>
  <c r="W715"/>
  <c r="W717"/>
  <c r="W719"/>
  <c r="W721"/>
  <c r="W723"/>
  <c r="W725"/>
  <c r="W727"/>
  <c r="W729"/>
  <c r="W731"/>
  <c r="W733"/>
  <c r="W735"/>
  <c r="W737"/>
  <c r="W739"/>
  <c r="W741"/>
  <c r="W743"/>
  <c r="W745"/>
  <c r="W747"/>
  <c r="W749"/>
  <c r="W751"/>
  <c r="W753"/>
  <c r="W755"/>
  <c r="W757"/>
  <c r="W759"/>
  <c r="W761"/>
  <c r="W763"/>
  <c r="W765"/>
  <c r="W767"/>
  <c r="W769"/>
  <c r="W771"/>
  <c r="W773"/>
  <c r="W775"/>
  <c r="W777"/>
  <c r="W779"/>
  <c r="W781"/>
  <c r="W783"/>
  <c r="W785"/>
  <c r="W787"/>
  <c r="W789"/>
  <c r="W791"/>
  <c r="W793"/>
  <c r="W795"/>
  <c r="W797"/>
  <c r="W799"/>
  <c r="W801"/>
  <c r="W803"/>
  <c r="W805"/>
  <c r="W807"/>
  <c r="W809"/>
  <c r="W811"/>
  <c r="W813"/>
  <c r="W815"/>
  <c r="W817"/>
  <c r="W819"/>
  <c r="W821"/>
  <c r="W823"/>
  <c r="W825"/>
  <c r="W827"/>
  <c r="W829"/>
  <c r="W831"/>
  <c r="W833"/>
  <c r="W835"/>
  <c r="W837"/>
  <c r="W839"/>
  <c r="W841"/>
  <c r="W843"/>
  <c r="W845"/>
  <c r="W847"/>
  <c r="W849"/>
  <c r="W851"/>
  <c r="W853"/>
  <c r="W855"/>
  <c r="W857"/>
  <c r="W859"/>
  <c r="W861"/>
  <c r="W863"/>
  <c r="W865"/>
  <c r="W867"/>
  <c r="W869"/>
  <c r="W871"/>
  <c r="W873"/>
  <c r="W875"/>
  <c r="W877"/>
  <c r="W879"/>
  <c r="W881"/>
  <c r="W883"/>
  <c r="W885"/>
  <c r="W887"/>
  <c r="W889"/>
  <c r="W891"/>
  <c r="W893"/>
  <c r="W895"/>
  <c r="W897"/>
  <c r="W899"/>
  <c r="W901"/>
  <c r="W903"/>
  <c r="W905"/>
  <c r="W907"/>
  <c r="W909"/>
  <c r="W911"/>
  <c r="W913"/>
  <c r="W915"/>
  <c r="W917"/>
  <c r="W919"/>
  <c r="W921"/>
  <c r="W923"/>
  <c r="W925"/>
  <c r="W927"/>
  <c r="W929"/>
  <c r="W931"/>
  <c r="W933"/>
  <c r="W935"/>
  <c r="W937"/>
  <c r="W939"/>
  <c r="W941"/>
  <c r="W943"/>
  <c r="W945"/>
  <c r="W947"/>
  <c r="W949"/>
  <c r="W951"/>
  <c r="W953"/>
  <c r="W955"/>
  <c r="W957"/>
  <c r="W959"/>
  <c r="W948"/>
  <c r="W952"/>
  <c r="W956"/>
  <c r="W960"/>
  <c r="W962"/>
  <c r="W964"/>
  <c r="W966"/>
  <c r="W968"/>
  <c r="W970"/>
  <c r="W972"/>
  <c r="W974"/>
  <c r="W976"/>
  <c r="W978"/>
  <c r="W980"/>
  <c r="W982"/>
  <c r="W984"/>
  <c r="W986"/>
  <c r="W988"/>
  <c r="W990"/>
  <c r="W992"/>
  <c r="W994"/>
  <c r="W996"/>
  <c r="W998"/>
  <c r="W1000"/>
  <c r="W1002"/>
  <c r="W1004"/>
  <c r="W1006"/>
  <c r="W1008"/>
  <c r="W1010"/>
  <c r="W1012"/>
  <c r="W1014"/>
  <c r="W1016"/>
  <c r="W1018"/>
  <c r="W1020"/>
  <c r="W1022"/>
  <c r="W1024"/>
  <c r="W1026"/>
  <c r="W1028"/>
  <c r="W1030"/>
  <c r="W1032"/>
  <c r="W1034"/>
  <c r="W1036"/>
  <c r="W1038"/>
  <c r="W1040"/>
  <c r="W1042"/>
  <c r="W1044"/>
  <c r="W1046"/>
  <c r="W1048"/>
  <c r="W1050"/>
  <c r="W1052"/>
  <c r="W1054"/>
  <c r="W1056"/>
  <c r="W1058"/>
  <c r="W1060"/>
  <c r="W1062"/>
  <c r="W1064"/>
  <c r="W1066"/>
  <c r="W1068"/>
  <c r="W1070"/>
  <c r="W1072"/>
  <c r="W1074"/>
  <c r="W1076"/>
  <c r="W1078"/>
  <c r="W1080"/>
  <c r="W1082"/>
  <c r="W1084"/>
  <c r="W1086"/>
  <c r="W1088"/>
  <c r="W1090"/>
  <c r="W1092"/>
  <c r="W1094"/>
  <c r="W1096"/>
  <c r="W1098"/>
  <c r="W1100"/>
  <c r="W1102"/>
  <c r="W1104"/>
  <c r="W1106"/>
  <c r="W1108"/>
  <c r="W1110"/>
  <c r="W1112"/>
  <c r="W1114"/>
  <c r="W1116"/>
  <c r="W1118"/>
  <c r="W1120"/>
  <c r="W1122"/>
  <c r="W1124"/>
  <c r="W1126"/>
  <c r="W1128"/>
  <c r="W1130"/>
  <c r="W1132"/>
  <c r="W1134"/>
  <c r="W1136"/>
  <c r="W1138"/>
  <c r="W1140"/>
  <c r="W1142"/>
  <c r="W1144"/>
  <c r="W1146"/>
  <c r="W1148"/>
  <c r="W1150"/>
  <c r="W1152"/>
  <c r="W1154"/>
  <c r="W1156"/>
  <c r="W1158"/>
  <c r="W1160"/>
  <c r="W1162"/>
  <c r="W1164"/>
  <c r="W1166"/>
  <c r="W1168"/>
  <c r="W1170"/>
  <c r="W1172"/>
  <c r="W1174"/>
  <c r="W1176"/>
  <c r="W1178"/>
  <c r="W1180"/>
  <c r="W1182"/>
  <c r="W1184"/>
  <c r="W1186"/>
  <c r="W1188"/>
  <c r="W1190"/>
  <c r="W1192"/>
  <c r="W1194"/>
  <c r="W1196"/>
  <c r="W1198"/>
  <c r="W1200"/>
  <c r="W1202"/>
  <c r="W1204"/>
  <c r="W1206"/>
  <c r="W1208"/>
  <c r="W1210"/>
  <c r="W1212"/>
  <c r="W1214"/>
  <c r="W1216"/>
  <c r="W1218"/>
  <c r="W1220"/>
  <c r="W1222"/>
  <c r="W1224"/>
  <c r="W1226"/>
  <c r="W1228"/>
  <c r="W1230"/>
  <c r="W1232"/>
  <c r="W1234"/>
  <c r="W1236"/>
  <c r="W1238"/>
  <c r="W1240"/>
  <c r="W1242"/>
  <c r="W1244"/>
  <c r="W1246"/>
  <c r="W1248"/>
  <c r="W1250"/>
  <c r="W1252"/>
  <c r="W1254"/>
  <c r="W1256"/>
  <c r="W1258"/>
  <c r="W1260"/>
  <c r="W1262"/>
  <c r="W1264"/>
  <c r="W1266"/>
  <c r="W1268"/>
  <c r="W1270"/>
  <c r="W1272"/>
  <c r="W1274"/>
  <c r="W1276"/>
  <c r="W1278"/>
  <c r="W1280"/>
  <c r="W1282"/>
  <c r="W1284"/>
  <c r="W1286"/>
  <c r="W1288"/>
  <c r="W1290"/>
  <c r="W1292"/>
  <c r="W1294"/>
  <c r="W1296"/>
  <c r="W1298"/>
  <c r="W1300"/>
  <c r="W1302"/>
  <c r="W1304"/>
  <c r="W1306"/>
  <c r="W1308"/>
  <c r="W1310"/>
  <c r="W1312"/>
  <c r="W1314"/>
  <c r="W1316"/>
  <c r="W1318"/>
  <c r="W1320"/>
  <c r="W1322"/>
  <c r="W1324"/>
  <c r="W1326"/>
  <c r="W1328"/>
  <c r="W1330"/>
  <c r="W1332"/>
  <c r="W1334"/>
  <c r="W1336"/>
  <c r="W1338"/>
  <c r="W1340"/>
  <c r="W1342"/>
  <c r="W1344"/>
  <c r="W1346"/>
  <c r="W1348"/>
  <c r="W1350"/>
  <c r="W1352"/>
  <c r="W1354"/>
  <c r="W1356"/>
  <c r="W1358"/>
  <c r="W1360"/>
  <c r="W1362"/>
  <c r="W1364"/>
  <c r="W1366"/>
  <c r="W1368"/>
  <c r="W1370"/>
  <c r="W1372"/>
  <c r="W1374"/>
  <c r="W1376"/>
  <c r="W1378"/>
  <c r="W1380"/>
  <c r="W1382"/>
  <c r="W1384"/>
  <c r="W1386"/>
  <c r="W1388"/>
  <c r="W1390"/>
  <c r="W1392"/>
  <c r="W1394"/>
  <c r="W1396"/>
  <c r="W1398"/>
  <c r="W1400"/>
  <c r="W1402"/>
  <c r="W1404"/>
  <c r="W1406"/>
  <c r="W1408"/>
  <c r="W1410"/>
  <c r="W1412"/>
  <c r="W1414"/>
  <c r="W1416"/>
  <c r="W1418"/>
  <c r="W1420"/>
  <c r="W1422"/>
  <c r="W1424"/>
  <c r="W1426"/>
  <c r="W1428"/>
  <c r="W1430"/>
  <c r="W1432"/>
  <c r="W1434"/>
  <c r="W1436"/>
  <c r="W1438"/>
  <c r="W1440"/>
  <c r="W1442"/>
  <c r="W1444"/>
  <c r="W1446"/>
  <c r="W1448"/>
  <c r="W1450"/>
  <c r="W1452"/>
  <c r="W1454"/>
  <c r="W1456"/>
  <c r="W1458"/>
  <c r="W1460"/>
  <c r="W1462"/>
  <c r="W1464"/>
  <c r="W1466"/>
  <c r="W1468"/>
  <c r="W1470"/>
  <c r="W1472"/>
  <c r="W1474"/>
  <c r="W1476"/>
  <c r="W1478"/>
  <c r="W1480"/>
  <c r="W1482"/>
  <c r="W1484"/>
  <c r="W1488"/>
  <c r="W1492"/>
  <c r="W1496"/>
  <c r="W1500"/>
  <c r="W946"/>
  <c r="W950"/>
  <c r="W954"/>
  <c r="W958"/>
  <c r="W961"/>
  <c r="W963"/>
  <c r="W965"/>
  <c r="W967"/>
  <c r="W969"/>
  <c r="W971"/>
  <c r="W973"/>
  <c r="W975"/>
  <c r="W977"/>
  <c r="W979"/>
  <c r="W981"/>
  <c r="W983"/>
  <c r="W985"/>
  <c r="W987"/>
  <c r="W989"/>
  <c r="W991"/>
  <c r="W993"/>
  <c r="W995"/>
  <c r="W997"/>
  <c r="W999"/>
  <c r="W1001"/>
  <c r="W1003"/>
  <c r="W1005"/>
  <c r="W1007"/>
  <c r="W1009"/>
  <c r="W1011"/>
  <c r="W1013"/>
  <c r="W1015"/>
  <c r="W1017"/>
  <c r="W1019"/>
  <c r="W1021"/>
  <c r="W1023"/>
  <c r="W1025"/>
  <c r="W1027"/>
  <c r="W1029"/>
  <c r="W1031"/>
  <c r="W1033"/>
  <c r="W1035"/>
  <c r="W1037"/>
  <c r="W1039"/>
  <c r="W1041"/>
  <c r="W1043"/>
  <c r="W1045"/>
  <c r="W1047"/>
  <c r="W1049"/>
  <c r="W1051"/>
  <c r="W1053"/>
  <c r="W1055"/>
  <c r="W1057"/>
  <c r="W1059"/>
  <c r="W1061"/>
  <c r="W1063"/>
  <c r="W1065"/>
  <c r="W1067"/>
  <c r="W1069"/>
  <c r="W1071"/>
  <c r="W1073"/>
  <c r="W1075"/>
  <c r="W1077"/>
  <c r="W1079"/>
  <c r="W1081"/>
  <c r="W1083"/>
  <c r="W1085"/>
  <c r="W1087"/>
  <c r="W1089"/>
  <c r="W1091"/>
  <c r="W1093"/>
  <c r="W1095"/>
  <c r="W1097"/>
  <c r="W1099"/>
  <c r="W1101"/>
  <c r="W1103"/>
  <c r="W1105"/>
  <c r="W1107"/>
  <c r="W1109"/>
  <c r="W1111"/>
  <c r="W1113"/>
  <c r="W1115"/>
  <c r="W1117"/>
  <c r="W1119"/>
  <c r="W1121"/>
  <c r="W1123"/>
  <c r="W1125"/>
  <c r="W1127"/>
  <c r="W1129"/>
  <c r="W1131"/>
  <c r="W1133"/>
  <c r="W1135"/>
  <c r="W1137"/>
  <c r="W1139"/>
  <c r="W1141"/>
  <c r="W1143"/>
  <c r="W1145"/>
  <c r="W1147"/>
  <c r="W1149"/>
  <c r="W1151"/>
  <c r="W1153"/>
  <c r="W1155"/>
  <c r="W1157"/>
  <c r="W1159"/>
  <c r="W1161"/>
  <c r="W1163"/>
  <c r="W1165"/>
  <c r="W1167"/>
  <c r="W1169"/>
  <c r="W1171"/>
  <c r="W1173"/>
  <c r="W1175"/>
  <c r="W1177"/>
  <c r="W1179"/>
  <c r="W1181"/>
  <c r="W1183"/>
  <c r="W1185"/>
  <c r="W1187"/>
  <c r="W1189"/>
  <c r="W1191"/>
  <c r="W1193"/>
  <c r="W1195"/>
  <c r="W1197"/>
  <c r="W1199"/>
  <c r="W1201"/>
  <c r="W1203"/>
  <c r="W1205"/>
  <c r="W1207"/>
  <c r="W1209"/>
  <c r="W1211"/>
  <c r="W1213"/>
  <c r="W1215"/>
  <c r="W1217"/>
  <c r="W1219"/>
  <c r="W1221"/>
  <c r="W1223"/>
  <c r="W1225"/>
  <c r="W1227"/>
  <c r="W1229"/>
  <c r="W1231"/>
  <c r="W1233"/>
  <c r="W1235"/>
  <c r="W1237"/>
  <c r="W1239"/>
  <c r="W1241"/>
  <c r="W1243"/>
  <c r="W1245"/>
  <c r="W1247"/>
  <c r="W1249"/>
  <c r="W1251"/>
  <c r="W1253"/>
  <c r="W1255"/>
  <c r="W1257"/>
  <c r="W1259"/>
  <c r="W1261"/>
  <c r="W1263"/>
  <c r="W1265"/>
  <c r="W1267"/>
  <c r="W1269"/>
  <c r="W1271"/>
  <c r="W1273"/>
  <c r="W1275"/>
  <c r="W1277"/>
  <c r="W1279"/>
  <c r="W1281"/>
  <c r="W1283"/>
  <c r="W1285"/>
  <c r="W1287"/>
  <c r="W1289"/>
  <c r="W1291"/>
  <c r="W1293"/>
  <c r="W1295"/>
  <c r="W1297"/>
  <c r="W1299"/>
  <c r="W1301"/>
  <c r="W1303"/>
  <c r="W1305"/>
  <c r="W1307"/>
  <c r="W1309"/>
  <c r="W1311"/>
  <c r="W1313"/>
  <c r="W1315"/>
  <c r="W1317"/>
  <c r="W1319"/>
  <c r="W1321"/>
  <c r="W1323"/>
  <c r="W1325"/>
  <c r="W1327"/>
  <c r="W1329"/>
  <c r="W1331"/>
  <c r="W1333"/>
  <c r="W1335"/>
  <c r="W1337"/>
  <c r="W1339"/>
  <c r="W1341"/>
  <c r="W1343"/>
  <c r="W1345"/>
  <c r="W1347"/>
  <c r="W1349"/>
  <c r="W1351"/>
  <c r="W1353"/>
  <c r="W1355"/>
  <c r="W1357"/>
  <c r="W1359"/>
  <c r="W1361"/>
  <c r="W1363"/>
  <c r="W1365"/>
  <c r="W1367"/>
  <c r="W1369"/>
  <c r="W1371"/>
  <c r="W1373"/>
  <c r="W1375"/>
  <c r="W1377"/>
  <c r="W1379"/>
  <c r="W1381"/>
  <c r="W1383"/>
  <c r="W1385"/>
  <c r="W1387"/>
  <c r="W1389"/>
  <c r="W1391"/>
  <c r="W1393"/>
  <c r="W1395"/>
  <c r="W1397"/>
  <c r="W1399"/>
  <c r="W1401"/>
  <c r="W1403"/>
  <c r="W1405"/>
  <c r="W1407"/>
  <c r="W1409"/>
  <c r="W1411"/>
  <c r="W1413"/>
  <c r="W1415"/>
  <c r="W1417"/>
  <c r="W1419"/>
  <c r="W1421"/>
  <c r="W1423"/>
  <c r="W1425"/>
  <c r="W1427"/>
  <c r="W1429"/>
  <c r="W1431"/>
  <c r="W1433"/>
  <c r="W1435"/>
  <c r="W1437"/>
  <c r="W1439"/>
  <c r="W1441"/>
  <c r="W1443"/>
  <c r="W1445"/>
  <c r="W1447"/>
  <c r="W1449"/>
  <c r="W1451"/>
  <c r="W1453"/>
  <c r="W1455"/>
  <c r="W1457"/>
  <c r="W1459"/>
  <c r="W1461"/>
  <c r="W1463"/>
  <c r="W1465"/>
  <c r="W1467"/>
  <c r="W1469"/>
  <c r="W1471"/>
  <c r="W1473"/>
  <c r="W1475"/>
  <c r="W1477"/>
  <c r="W1479"/>
  <c r="W1481"/>
  <c r="W1483"/>
  <c r="W1485"/>
  <c r="W1487"/>
  <c r="W1489"/>
  <c r="W1491"/>
  <c r="W1493"/>
  <c r="W1495"/>
  <c r="W1497"/>
  <c r="W1499"/>
  <c r="W1501"/>
  <c r="W1486"/>
  <c r="W1490"/>
  <c r="W1494"/>
  <c r="W1498"/>
  <c r="W1502"/>
  <c r="V3"/>
  <c r="V5"/>
  <c r="V7"/>
  <c r="V9"/>
  <c r="V11"/>
  <c r="V13"/>
  <c r="V15"/>
  <c r="V17"/>
  <c r="V19"/>
  <c r="V21"/>
  <c r="V23"/>
  <c r="V25"/>
  <c r="V27"/>
  <c r="V29"/>
  <c r="V31"/>
  <c r="V33"/>
  <c r="V35"/>
  <c r="V37"/>
  <c r="V39"/>
  <c r="V41"/>
  <c r="V43"/>
  <c r="V45"/>
  <c r="V47"/>
  <c r="V49"/>
  <c r="V51"/>
  <c r="V53"/>
  <c r="V55"/>
  <c r="V57"/>
  <c r="V59"/>
  <c r="V61"/>
  <c r="V63"/>
  <c r="V65"/>
  <c r="V67"/>
  <c r="V69"/>
  <c r="V71"/>
  <c r="V73"/>
  <c r="V75"/>
  <c r="V77"/>
  <c r="V79"/>
  <c r="V81"/>
  <c r="V83"/>
  <c r="V85"/>
  <c r="V87"/>
  <c r="V89"/>
  <c r="V91"/>
  <c r="V93"/>
  <c r="V95"/>
  <c r="V97"/>
  <c r="V99"/>
  <c r="V101"/>
  <c r="V103"/>
  <c r="V105"/>
  <c r="V107"/>
  <c r="V109"/>
  <c r="V111"/>
  <c r="V113"/>
  <c r="V115"/>
  <c r="V117"/>
  <c r="V119"/>
  <c r="V121"/>
  <c r="V123"/>
  <c r="V125"/>
  <c r="V127"/>
  <c r="V129"/>
  <c r="V131"/>
  <c r="V133"/>
  <c r="V135"/>
  <c r="V137"/>
  <c r="V139"/>
  <c r="V141"/>
  <c r="V143"/>
  <c r="V145"/>
  <c r="V147"/>
  <c r="V149"/>
  <c r="V151"/>
  <c r="V153"/>
  <c r="V155"/>
  <c r="V157"/>
  <c r="V159"/>
  <c r="V161"/>
  <c r="V163"/>
  <c r="V165"/>
  <c r="V167"/>
  <c r="V169"/>
  <c r="V171"/>
  <c r="V173"/>
  <c r="V175"/>
  <c r="V177"/>
  <c r="V179"/>
  <c r="V181"/>
  <c r="V183"/>
  <c r="V185"/>
  <c r="V187"/>
  <c r="V189"/>
  <c r="V191"/>
  <c r="V193"/>
  <c r="V195"/>
  <c r="V197"/>
  <c r="V199"/>
  <c r="V201"/>
  <c r="V203"/>
  <c r="V205"/>
  <c r="V207"/>
  <c r="V209"/>
  <c r="V211"/>
  <c r="V213"/>
  <c r="V215"/>
  <c r="V217"/>
  <c r="V219"/>
  <c r="V221"/>
  <c r="V223"/>
  <c r="V225"/>
  <c r="V227"/>
  <c r="V229"/>
  <c r="V231"/>
  <c r="V233"/>
  <c r="V235"/>
  <c r="V237"/>
  <c r="V239"/>
  <c r="V241"/>
  <c r="V243"/>
  <c r="V245"/>
  <c r="V247"/>
  <c r="V249"/>
  <c r="V251"/>
  <c r="V253"/>
  <c r="V255"/>
  <c r="V257"/>
  <c r="V259"/>
  <c r="V261"/>
  <c r="V263"/>
  <c r="V265"/>
  <c r="V267"/>
  <c r="V269"/>
  <c r="V271"/>
  <c r="V273"/>
  <c r="V275"/>
  <c r="V277"/>
  <c r="V279"/>
  <c r="V281"/>
  <c r="V283"/>
  <c r="V285"/>
  <c r="V287"/>
  <c r="V289"/>
  <c r="V291"/>
  <c r="V293"/>
  <c r="V295"/>
  <c r="V297"/>
  <c r="V299"/>
  <c r="V301"/>
  <c r="V303"/>
  <c r="V305"/>
  <c r="V307"/>
  <c r="V309"/>
  <c r="V311"/>
  <c r="V313"/>
  <c r="V315"/>
  <c r="V317"/>
  <c r="V319"/>
  <c r="V321"/>
  <c r="V323"/>
  <c r="V325"/>
  <c r="V327"/>
  <c r="V329"/>
  <c r="V331"/>
  <c r="V333"/>
  <c r="V335"/>
  <c r="V337"/>
  <c r="V339"/>
  <c r="V341"/>
  <c r="V343"/>
  <c r="V345"/>
  <c r="V347"/>
  <c r="V349"/>
  <c r="V351"/>
  <c r="V353"/>
  <c r="V355"/>
  <c r="V357"/>
  <c r="V359"/>
  <c r="V361"/>
  <c r="V363"/>
  <c r="V365"/>
  <c r="V367"/>
  <c r="V369"/>
  <c r="V371"/>
  <c r="V373"/>
  <c r="V375"/>
  <c r="V377"/>
  <c r="V379"/>
  <c r="V381"/>
  <c r="V383"/>
  <c r="V385"/>
  <c r="V387"/>
  <c r="V389"/>
  <c r="V391"/>
  <c r="V393"/>
  <c r="V395"/>
  <c r="V397"/>
  <c r="V399"/>
  <c r="V401"/>
  <c r="V403"/>
  <c r="V405"/>
  <c r="V407"/>
  <c r="V409"/>
  <c r="V411"/>
  <c r="V413"/>
  <c r="V415"/>
  <c r="V417"/>
  <c r="V419"/>
  <c r="V421"/>
  <c r="V423"/>
  <c r="V425"/>
  <c r="V427"/>
  <c r="V429"/>
  <c r="V431"/>
  <c r="V433"/>
  <c r="V435"/>
  <c r="V437"/>
  <c r="V439"/>
  <c r="V441"/>
  <c r="V443"/>
  <c r="V445"/>
  <c r="V447"/>
  <c r="V449"/>
  <c r="V451"/>
  <c r="V453"/>
  <c r="V455"/>
  <c r="V457"/>
  <c r="V459"/>
  <c r="V461"/>
  <c r="V463"/>
  <c r="V465"/>
  <c r="V467"/>
  <c r="V469"/>
  <c r="V471"/>
  <c r="V473"/>
  <c r="V475"/>
  <c r="V477"/>
  <c r="V479"/>
  <c r="V481"/>
  <c r="V483"/>
  <c r="V485"/>
  <c r="V487"/>
  <c r="V489"/>
  <c r="V491"/>
  <c r="V493"/>
  <c r="V495"/>
  <c r="V497"/>
  <c r="V499"/>
  <c r="V501"/>
  <c r="V503"/>
  <c r="V505"/>
  <c r="V507"/>
  <c r="V509"/>
  <c r="V511"/>
  <c r="V513"/>
  <c r="V4"/>
  <c r="V6"/>
  <c r="V8"/>
  <c r="V10"/>
  <c r="V12"/>
  <c r="V14"/>
  <c r="V16"/>
  <c r="V18"/>
  <c r="V20"/>
  <c r="V22"/>
  <c r="V24"/>
  <c r="V26"/>
  <c r="V28"/>
  <c r="V30"/>
  <c r="V32"/>
  <c r="V34"/>
  <c r="V36"/>
  <c r="V38"/>
  <c r="V40"/>
  <c r="V42"/>
  <c r="V44"/>
  <c r="V46"/>
  <c r="V48"/>
  <c r="V50"/>
  <c r="V52"/>
  <c r="V54"/>
  <c r="V56"/>
  <c r="V58"/>
  <c r="V60"/>
  <c r="V62"/>
  <c r="V64"/>
  <c r="V66"/>
  <c r="V68"/>
  <c r="V70"/>
  <c r="V72"/>
  <c r="V74"/>
  <c r="V76"/>
  <c r="V78"/>
  <c r="V80"/>
  <c r="V82"/>
  <c r="V84"/>
  <c r="V86"/>
  <c r="V88"/>
  <c r="V90"/>
  <c r="V92"/>
  <c r="V94"/>
  <c r="V96"/>
  <c r="V98"/>
  <c r="V100"/>
  <c r="V102"/>
  <c r="V104"/>
  <c r="V106"/>
  <c r="V108"/>
  <c r="V110"/>
  <c r="V112"/>
  <c r="V114"/>
  <c r="V116"/>
  <c r="V118"/>
  <c r="V120"/>
  <c r="V122"/>
  <c r="V124"/>
  <c r="V126"/>
  <c r="V128"/>
  <c r="V130"/>
  <c r="V132"/>
  <c r="V134"/>
  <c r="V136"/>
  <c r="V138"/>
  <c r="V140"/>
  <c r="V142"/>
  <c r="V144"/>
  <c r="V146"/>
  <c r="V148"/>
  <c r="V150"/>
  <c r="V152"/>
  <c r="V154"/>
  <c r="V156"/>
  <c r="V158"/>
  <c r="V160"/>
  <c r="V162"/>
  <c r="V164"/>
  <c r="V166"/>
  <c r="V168"/>
  <c r="V170"/>
  <c r="V172"/>
  <c r="V174"/>
  <c r="V176"/>
  <c r="V178"/>
  <c r="V180"/>
  <c r="V182"/>
  <c r="V184"/>
  <c r="V186"/>
  <c r="V188"/>
  <c r="V190"/>
  <c r="V192"/>
  <c r="V194"/>
  <c r="V196"/>
  <c r="V198"/>
  <c r="V200"/>
  <c r="V202"/>
  <c r="V204"/>
  <c r="V206"/>
  <c r="V208"/>
  <c r="V210"/>
  <c r="V212"/>
  <c r="V214"/>
  <c r="V216"/>
  <c r="V218"/>
  <c r="V220"/>
  <c r="V222"/>
  <c r="V224"/>
  <c r="V226"/>
  <c r="V228"/>
  <c r="V230"/>
  <c r="V232"/>
  <c r="V234"/>
  <c r="V236"/>
  <c r="V238"/>
  <c r="V240"/>
  <c r="V242"/>
  <c r="V244"/>
  <c r="V246"/>
  <c r="V248"/>
  <c r="V250"/>
  <c r="V252"/>
  <c r="V254"/>
  <c r="V256"/>
  <c r="V258"/>
  <c r="V260"/>
  <c r="V262"/>
  <c r="V264"/>
  <c r="V266"/>
  <c r="V268"/>
  <c r="V270"/>
  <c r="V272"/>
  <c r="V274"/>
  <c r="V276"/>
  <c r="V278"/>
  <c r="V280"/>
  <c r="V282"/>
  <c r="V284"/>
  <c r="V286"/>
  <c r="V288"/>
  <c r="V290"/>
  <c r="V292"/>
  <c r="V294"/>
  <c r="V296"/>
  <c r="V298"/>
  <c r="V300"/>
  <c r="V302"/>
  <c r="V304"/>
  <c r="V306"/>
  <c r="V308"/>
  <c r="V310"/>
  <c r="V312"/>
  <c r="V314"/>
  <c r="V316"/>
  <c r="V318"/>
  <c r="V320"/>
  <c r="V322"/>
  <c r="V324"/>
  <c r="V326"/>
  <c r="V328"/>
  <c r="V330"/>
  <c r="V332"/>
  <c r="V334"/>
  <c r="V336"/>
  <c r="V338"/>
  <c r="V340"/>
  <c r="V342"/>
  <c r="V346"/>
  <c r="V350"/>
  <c r="V354"/>
  <c r="V358"/>
  <c r="V362"/>
  <c r="V366"/>
  <c r="V370"/>
  <c r="V374"/>
  <c r="V378"/>
  <c r="V382"/>
  <c r="V386"/>
  <c r="V390"/>
  <c r="V394"/>
  <c r="V398"/>
  <c r="V402"/>
  <c r="V406"/>
  <c r="V410"/>
  <c r="V414"/>
  <c r="V418"/>
  <c r="V422"/>
  <c r="V426"/>
  <c r="V430"/>
  <c r="V434"/>
  <c r="V438"/>
  <c r="V442"/>
  <c r="V446"/>
  <c r="V450"/>
  <c r="V454"/>
  <c r="V458"/>
  <c r="V462"/>
  <c r="V466"/>
  <c r="V470"/>
  <c r="V474"/>
  <c r="V478"/>
  <c r="V482"/>
  <c r="V486"/>
  <c r="V490"/>
  <c r="V494"/>
  <c r="V498"/>
  <c r="V502"/>
  <c r="V506"/>
  <c r="V510"/>
  <c r="V514"/>
  <c r="V516"/>
  <c r="V518"/>
  <c r="V520"/>
  <c r="V522"/>
  <c r="V524"/>
  <c r="V526"/>
  <c r="V528"/>
  <c r="V530"/>
  <c r="V532"/>
  <c r="V534"/>
  <c r="V536"/>
  <c r="V538"/>
  <c r="V540"/>
  <c r="V542"/>
  <c r="V544"/>
  <c r="V546"/>
  <c r="V548"/>
  <c r="V550"/>
  <c r="V552"/>
  <c r="V554"/>
  <c r="V556"/>
  <c r="V558"/>
  <c r="V560"/>
  <c r="V562"/>
  <c r="V564"/>
  <c r="V566"/>
  <c r="V568"/>
  <c r="V570"/>
  <c r="V572"/>
  <c r="V574"/>
  <c r="V576"/>
  <c r="V578"/>
  <c r="V580"/>
  <c r="V582"/>
  <c r="V584"/>
  <c r="V586"/>
  <c r="V588"/>
  <c r="V590"/>
  <c r="V592"/>
  <c r="V594"/>
  <c r="V596"/>
  <c r="V598"/>
  <c r="V600"/>
  <c r="V602"/>
  <c r="V604"/>
  <c r="V606"/>
  <c r="V608"/>
  <c r="V610"/>
  <c r="V612"/>
  <c r="V614"/>
  <c r="V616"/>
  <c r="V618"/>
  <c r="V620"/>
  <c r="V622"/>
  <c r="V624"/>
  <c r="V626"/>
  <c r="V628"/>
  <c r="V630"/>
  <c r="V632"/>
  <c r="V634"/>
  <c r="V636"/>
  <c r="V638"/>
  <c r="V640"/>
  <c r="V642"/>
  <c r="V644"/>
  <c r="V646"/>
  <c r="V648"/>
  <c r="V650"/>
  <c r="V652"/>
  <c r="V654"/>
  <c r="V656"/>
  <c r="V658"/>
  <c r="V660"/>
  <c r="V662"/>
  <c r="V664"/>
  <c r="V666"/>
  <c r="V668"/>
  <c r="V670"/>
  <c r="V672"/>
  <c r="V674"/>
  <c r="V676"/>
  <c r="V678"/>
  <c r="V680"/>
  <c r="V682"/>
  <c r="V684"/>
  <c r="V686"/>
  <c r="V688"/>
  <c r="V690"/>
  <c r="V692"/>
  <c r="V694"/>
  <c r="V696"/>
  <c r="V698"/>
  <c r="V700"/>
  <c r="V702"/>
  <c r="V704"/>
  <c r="V706"/>
  <c r="V708"/>
  <c r="V710"/>
  <c r="V712"/>
  <c r="V714"/>
  <c r="V716"/>
  <c r="V718"/>
  <c r="V720"/>
  <c r="V722"/>
  <c r="V724"/>
  <c r="V726"/>
  <c r="V728"/>
  <c r="V730"/>
  <c r="V732"/>
  <c r="V734"/>
  <c r="V736"/>
  <c r="V738"/>
  <c r="V740"/>
  <c r="V742"/>
  <c r="V744"/>
  <c r="V746"/>
  <c r="V748"/>
  <c r="V750"/>
  <c r="V752"/>
  <c r="V754"/>
  <c r="V756"/>
  <c r="V758"/>
  <c r="V760"/>
  <c r="V762"/>
  <c r="V764"/>
  <c r="V766"/>
  <c r="V768"/>
  <c r="V770"/>
  <c r="V772"/>
  <c r="V774"/>
  <c r="V776"/>
  <c r="V778"/>
  <c r="V780"/>
  <c r="V782"/>
  <c r="V784"/>
  <c r="V786"/>
  <c r="V788"/>
  <c r="V790"/>
  <c r="V792"/>
  <c r="V794"/>
  <c r="V796"/>
  <c r="V798"/>
  <c r="V800"/>
  <c r="V802"/>
  <c r="V804"/>
  <c r="V806"/>
  <c r="V808"/>
  <c r="V810"/>
  <c r="V812"/>
  <c r="V814"/>
  <c r="V816"/>
  <c r="V818"/>
  <c r="V820"/>
  <c r="V822"/>
  <c r="V824"/>
  <c r="V826"/>
  <c r="V828"/>
  <c r="V830"/>
  <c r="V832"/>
  <c r="V834"/>
  <c r="V836"/>
  <c r="V838"/>
  <c r="V840"/>
  <c r="V842"/>
  <c r="V844"/>
  <c r="V846"/>
  <c r="V848"/>
  <c r="V850"/>
  <c r="V852"/>
  <c r="V854"/>
  <c r="V856"/>
  <c r="V858"/>
  <c r="V860"/>
  <c r="V862"/>
  <c r="V864"/>
  <c r="V866"/>
  <c r="V868"/>
  <c r="V870"/>
  <c r="V872"/>
  <c r="V874"/>
  <c r="V876"/>
  <c r="V878"/>
  <c r="V880"/>
  <c r="V882"/>
  <c r="V884"/>
  <c r="V886"/>
  <c r="V888"/>
  <c r="V890"/>
  <c r="V892"/>
  <c r="V894"/>
  <c r="V896"/>
  <c r="V898"/>
  <c r="V900"/>
  <c r="V902"/>
  <c r="V344"/>
  <c r="V348"/>
  <c r="V352"/>
  <c r="V356"/>
  <c r="V360"/>
  <c r="V364"/>
  <c r="V368"/>
  <c r="V372"/>
  <c r="V376"/>
  <c r="V380"/>
  <c r="V384"/>
  <c r="V388"/>
  <c r="V392"/>
  <c r="V396"/>
  <c r="V400"/>
  <c r="V404"/>
  <c r="V408"/>
  <c r="V412"/>
  <c r="V416"/>
  <c r="V420"/>
  <c r="V424"/>
  <c r="V428"/>
  <c r="V432"/>
  <c r="V436"/>
  <c r="V440"/>
  <c r="V444"/>
  <c r="V448"/>
  <c r="V452"/>
  <c r="V456"/>
  <c r="V460"/>
  <c r="V464"/>
  <c r="V468"/>
  <c r="V472"/>
  <c r="V476"/>
  <c r="V480"/>
  <c r="V484"/>
  <c r="V488"/>
  <c r="V492"/>
  <c r="V496"/>
  <c r="V500"/>
  <c r="V504"/>
  <c r="V508"/>
  <c r="V512"/>
  <c r="V515"/>
  <c r="V517"/>
  <c r="V519"/>
  <c r="V521"/>
  <c r="V523"/>
  <c r="V525"/>
  <c r="V527"/>
  <c r="V529"/>
  <c r="V531"/>
  <c r="V533"/>
  <c r="V535"/>
  <c r="V537"/>
  <c r="V539"/>
  <c r="V541"/>
  <c r="V543"/>
  <c r="V545"/>
  <c r="V547"/>
  <c r="V549"/>
  <c r="V551"/>
  <c r="V553"/>
  <c r="V555"/>
  <c r="V557"/>
  <c r="V559"/>
  <c r="V561"/>
  <c r="V563"/>
  <c r="V565"/>
  <c r="V567"/>
  <c r="V569"/>
  <c r="V571"/>
  <c r="V573"/>
  <c r="V575"/>
  <c r="V577"/>
  <c r="V579"/>
  <c r="V581"/>
  <c r="V583"/>
  <c r="V585"/>
  <c r="V587"/>
  <c r="V589"/>
  <c r="V591"/>
  <c r="V593"/>
  <c r="V595"/>
  <c r="V597"/>
  <c r="V599"/>
  <c r="V601"/>
  <c r="V603"/>
  <c r="V605"/>
  <c r="V607"/>
  <c r="V609"/>
  <c r="V611"/>
  <c r="V613"/>
  <c r="V615"/>
  <c r="V617"/>
  <c r="V619"/>
  <c r="V621"/>
  <c r="V623"/>
  <c r="V625"/>
  <c r="V627"/>
  <c r="V629"/>
  <c r="V631"/>
  <c r="V633"/>
  <c r="V635"/>
  <c r="V637"/>
  <c r="V639"/>
  <c r="V641"/>
  <c r="V643"/>
  <c r="V645"/>
  <c r="V647"/>
  <c r="V649"/>
  <c r="V651"/>
  <c r="V653"/>
  <c r="V655"/>
  <c r="V657"/>
  <c r="V659"/>
  <c r="V661"/>
  <c r="V663"/>
  <c r="V665"/>
  <c r="V667"/>
  <c r="V669"/>
  <c r="V671"/>
  <c r="V673"/>
  <c r="V675"/>
  <c r="V677"/>
  <c r="V679"/>
  <c r="V681"/>
  <c r="V683"/>
  <c r="V685"/>
  <c r="V687"/>
  <c r="V689"/>
  <c r="V691"/>
  <c r="V693"/>
  <c r="V695"/>
  <c r="V697"/>
  <c r="V699"/>
  <c r="V701"/>
  <c r="V703"/>
  <c r="V705"/>
  <c r="V707"/>
  <c r="V709"/>
  <c r="V711"/>
  <c r="V713"/>
  <c r="V715"/>
  <c r="V717"/>
  <c r="V719"/>
  <c r="V721"/>
  <c r="V723"/>
  <c r="V725"/>
  <c r="V727"/>
  <c r="V729"/>
  <c r="V731"/>
  <c r="V733"/>
  <c r="V735"/>
  <c r="V737"/>
  <c r="V739"/>
  <c r="V741"/>
  <c r="V743"/>
  <c r="V745"/>
  <c r="V747"/>
  <c r="V749"/>
  <c r="V751"/>
  <c r="V753"/>
  <c r="V755"/>
  <c r="V757"/>
  <c r="V759"/>
  <c r="V761"/>
  <c r="V763"/>
  <c r="V765"/>
  <c r="V767"/>
  <c r="V769"/>
  <c r="V771"/>
  <c r="V773"/>
  <c r="V775"/>
  <c r="V777"/>
  <c r="V779"/>
  <c r="V781"/>
  <c r="V783"/>
  <c r="V785"/>
  <c r="V787"/>
  <c r="V789"/>
  <c r="V791"/>
  <c r="V793"/>
  <c r="V795"/>
  <c r="V797"/>
  <c r="V799"/>
  <c r="V801"/>
  <c r="V803"/>
  <c r="V805"/>
  <c r="V807"/>
  <c r="V809"/>
  <c r="V811"/>
  <c r="V813"/>
  <c r="V815"/>
  <c r="V817"/>
  <c r="V819"/>
  <c r="V821"/>
  <c r="V823"/>
  <c r="V825"/>
  <c r="V827"/>
  <c r="V829"/>
  <c r="V831"/>
  <c r="V833"/>
  <c r="V835"/>
  <c r="V837"/>
  <c r="V839"/>
  <c r="V841"/>
  <c r="V843"/>
  <c r="V845"/>
  <c r="V847"/>
  <c r="V849"/>
  <c r="V851"/>
  <c r="V853"/>
  <c r="V855"/>
  <c r="V857"/>
  <c r="V859"/>
  <c r="V861"/>
  <c r="V863"/>
  <c r="V865"/>
  <c r="V867"/>
  <c r="V869"/>
  <c r="V871"/>
  <c r="V873"/>
  <c r="V875"/>
  <c r="V877"/>
  <c r="V879"/>
  <c r="V881"/>
  <c r="V883"/>
  <c r="V885"/>
  <c r="V887"/>
  <c r="V889"/>
  <c r="V891"/>
  <c r="V893"/>
  <c r="V895"/>
  <c r="V897"/>
  <c r="V899"/>
  <c r="V901"/>
  <c r="V903"/>
  <c r="V905"/>
  <c r="V907"/>
  <c r="V909"/>
  <c r="V911"/>
  <c r="V913"/>
  <c r="V915"/>
  <c r="V917"/>
  <c r="V919"/>
  <c r="V921"/>
  <c r="V923"/>
  <c r="V925"/>
  <c r="V927"/>
  <c r="V929"/>
  <c r="V931"/>
  <c r="V933"/>
  <c r="V935"/>
  <c r="V937"/>
  <c r="V939"/>
  <c r="V906"/>
  <c r="V910"/>
  <c r="V914"/>
  <c r="V918"/>
  <c r="V922"/>
  <c r="V926"/>
  <c r="V930"/>
  <c r="V934"/>
  <c r="V938"/>
  <c r="V941"/>
  <c r="V943"/>
  <c r="V945"/>
  <c r="V947"/>
  <c r="V949"/>
  <c r="V951"/>
  <c r="V953"/>
  <c r="V955"/>
  <c r="V957"/>
  <c r="V959"/>
  <c r="V961"/>
  <c r="V963"/>
  <c r="V965"/>
  <c r="V967"/>
  <c r="V969"/>
  <c r="V971"/>
  <c r="V973"/>
  <c r="V975"/>
  <c r="V977"/>
  <c r="V979"/>
  <c r="V981"/>
  <c r="V983"/>
  <c r="V985"/>
  <c r="V987"/>
  <c r="V989"/>
  <c r="V991"/>
  <c r="V993"/>
  <c r="V995"/>
  <c r="V997"/>
  <c r="V999"/>
  <c r="V1001"/>
  <c r="V1003"/>
  <c r="V1005"/>
  <c r="V1007"/>
  <c r="V1009"/>
  <c r="V1011"/>
  <c r="V1013"/>
  <c r="V1015"/>
  <c r="V1017"/>
  <c r="V1019"/>
  <c r="V1021"/>
  <c r="V1023"/>
  <c r="V1025"/>
  <c r="V1027"/>
  <c r="V1029"/>
  <c r="V1031"/>
  <c r="V1033"/>
  <c r="V1035"/>
  <c r="V1037"/>
  <c r="V1039"/>
  <c r="V1041"/>
  <c r="V1043"/>
  <c r="V1045"/>
  <c r="V1047"/>
  <c r="V1049"/>
  <c r="V1051"/>
  <c r="V1053"/>
  <c r="V1055"/>
  <c r="V1057"/>
  <c r="V1059"/>
  <c r="V1061"/>
  <c r="V1063"/>
  <c r="V1065"/>
  <c r="V1067"/>
  <c r="V1069"/>
  <c r="V1071"/>
  <c r="V1073"/>
  <c r="V1075"/>
  <c r="V1077"/>
  <c r="V1079"/>
  <c r="V1081"/>
  <c r="V1083"/>
  <c r="V1085"/>
  <c r="V1087"/>
  <c r="V1089"/>
  <c r="V1091"/>
  <c r="V1093"/>
  <c r="V1095"/>
  <c r="V1097"/>
  <c r="V1099"/>
  <c r="V1101"/>
  <c r="V1103"/>
  <c r="V1105"/>
  <c r="V1107"/>
  <c r="V1109"/>
  <c r="V1111"/>
  <c r="V1113"/>
  <c r="V1115"/>
  <c r="V1117"/>
  <c r="V1119"/>
  <c r="V1121"/>
  <c r="V1123"/>
  <c r="V1125"/>
  <c r="V1127"/>
  <c r="V1129"/>
  <c r="V1131"/>
  <c r="V1133"/>
  <c r="V1135"/>
  <c r="V1137"/>
  <c r="V1139"/>
  <c r="V1141"/>
  <c r="V1143"/>
  <c r="V1145"/>
  <c r="V1147"/>
  <c r="V1149"/>
  <c r="V1151"/>
  <c r="V1153"/>
  <c r="V1155"/>
  <c r="V1157"/>
  <c r="V1159"/>
  <c r="V1161"/>
  <c r="V1163"/>
  <c r="V1165"/>
  <c r="V1167"/>
  <c r="V1169"/>
  <c r="V1171"/>
  <c r="V1173"/>
  <c r="V1175"/>
  <c r="V1177"/>
  <c r="V1179"/>
  <c r="V1181"/>
  <c r="V1183"/>
  <c r="V1185"/>
  <c r="V1187"/>
  <c r="V1189"/>
  <c r="V1191"/>
  <c r="V1193"/>
  <c r="V1195"/>
  <c r="V1197"/>
  <c r="V1199"/>
  <c r="V1201"/>
  <c r="V1203"/>
  <c r="V1205"/>
  <c r="V1207"/>
  <c r="V1209"/>
  <c r="V1211"/>
  <c r="V1213"/>
  <c r="V1215"/>
  <c r="V1217"/>
  <c r="V1219"/>
  <c r="V1221"/>
  <c r="V1223"/>
  <c r="V1225"/>
  <c r="V1227"/>
  <c r="V1229"/>
  <c r="V1231"/>
  <c r="V1233"/>
  <c r="V1235"/>
  <c r="V1237"/>
  <c r="V1239"/>
  <c r="V1241"/>
  <c r="V1243"/>
  <c r="V1245"/>
  <c r="V1247"/>
  <c r="V1249"/>
  <c r="V1251"/>
  <c r="V1253"/>
  <c r="V1255"/>
  <c r="V1257"/>
  <c r="V1259"/>
  <c r="V1261"/>
  <c r="V1263"/>
  <c r="V1265"/>
  <c r="V1267"/>
  <c r="V1269"/>
  <c r="V1271"/>
  <c r="V1273"/>
  <c r="V1275"/>
  <c r="V1277"/>
  <c r="V1279"/>
  <c r="V1281"/>
  <c r="V1283"/>
  <c r="V1285"/>
  <c r="V1287"/>
  <c r="V1289"/>
  <c r="V1291"/>
  <c r="V1293"/>
  <c r="V1295"/>
  <c r="V1297"/>
  <c r="V1299"/>
  <c r="V1301"/>
  <c r="V1303"/>
  <c r="V1305"/>
  <c r="V1307"/>
  <c r="V1309"/>
  <c r="V1311"/>
  <c r="V1313"/>
  <c r="V1315"/>
  <c r="V1317"/>
  <c r="V1319"/>
  <c r="V1321"/>
  <c r="V1323"/>
  <c r="V1325"/>
  <c r="V1327"/>
  <c r="V1329"/>
  <c r="V1331"/>
  <c r="V1333"/>
  <c r="V1335"/>
  <c r="V1337"/>
  <c r="V1339"/>
  <c r="V1341"/>
  <c r="V1343"/>
  <c r="V1345"/>
  <c r="V1347"/>
  <c r="V1349"/>
  <c r="V1351"/>
  <c r="V1353"/>
  <c r="V1355"/>
  <c r="V1357"/>
  <c r="V1359"/>
  <c r="V1361"/>
  <c r="V1363"/>
  <c r="V1365"/>
  <c r="V1367"/>
  <c r="V1369"/>
  <c r="V1371"/>
  <c r="V1373"/>
  <c r="V1375"/>
  <c r="V1377"/>
  <c r="V1379"/>
  <c r="V1381"/>
  <c r="V1383"/>
  <c r="V1385"/>
  <c r="V1387"/>
  <c r="V1389"/>
  <c r="V1391"/>
  <c r="V1393"/>
  <c r="V1395"/>
  <c r="V1397"/>
  <c r="V1399"/>
  <c r="V1401"/>
  <c r="V1403"/>
  <c r="V1405"/>
  <c r="V1407"/>
  <c r="V1409"/>
  <c r="V1411"/>
  <c r="V1413"/>
  <c r="V1415"/>
  <c r="V1417"/>
  <c r="V1419"/>
  <c r="V1421"/>
  <c r="V1423"/>
  <c r="V1425"/>
  <c r="V1427"/>
  <c r="V1429"/>
  <c r="V1431"/>
  <c r="V1433"/>
  <c r="V1435"/>
  <c r="V1437"/>
  <c r="V1439"/>
  <c r="V1441"/>
  <c r="V1443"/>
  <c r="V1445"/>
  <c r="V1447"/>
  <c r="V1449"/>
  <c r="V1453"/>
  <c r="V1455"/>
  <c r="V1459"/>
  <c r="V1465"/>
  <c r="V1469"/>
  <c r="V1475"/>
  <c r="V1479"/>
  <c r="V1483"/>
  <c r="V1489"/>
  <c r="V1495"/>
  <c r="V1499"/>
  <c r="V904"/>
  <c r="V908"/>
  <c r="V912"/>
  <c r="V916"/>
  <c r="V920"/>
  <c r="V924"/>
  <c r="V928"/>
  <c r="V932"/>
  <c r="V936"/>
  <c r="V940"/>
  <c r="V942"/>
  <c r="V944"/>
  <c r="V946"/>
  <c r="V948"/>
  <c r="V950"/>
  <c r="V952"/>
  <c r="V954"/>
  <c r="V956"/>
  <c r="V958"/>
  <c r="V960"/>
  <c r="V962"/>
  <c r="V964"/>
  <c r="V966"/>
  <c r="V968"/>
  <c r="V970"/>
  <c r="V972"/>
  <c r="V974"/>
  <c r="V976"/>
  <c r="V978"/>
  <c r="V980"/>
  <c r="V982"/>
  <c r="V984"/>
  <c r="V986"/>
  <c r="V988"/>
  <c r="V990"/>
  <c r="V992"/>
  <c r="V994"/>
  <c r="V996"/>
  <c r="V998"/>
  <c r="V1000"/>
  <c r="V1002"/>
  <c r="V1004"/>
  <c r="V1006"/>
  <c r="V1008"/>
  <c r="V1010"/>
  <c r="V1012"/>
  <c r="V1014"/>
  <c r="V1016"/>
  <c r="V1018"/>
  <c r="V1020"/>
  <c r="V1022"/>
  <c r="V1024"/>
  <c r="V1026"/>
  <c r="V1028"/>
  <c r="V1030"/>
  <c r="V1032"/>
  <c r="V1034"/>
  <c r="V1036"/>
  <c r="V1038"/>
  <c r="V1040"/>
  <c r="V1042"/>
  <c r="V1044"/>
  <c r="V1046"/>
  <c r="V1048"/>
  <c r="V1050"/>
  <c r="V1052"/>
  <c r="V1054"/>
  <c r="V1056"/>
  <c r="V1058"/>
  <c r="V1060"/>
  <c r="V1062"/>
  <c r="V1064"/>
  <c r="V1066"/>
  <c r="V1068"/>
  <c r="V1070"/>
  <c r="V1072"/>
  <c r="V1074"/>
  <c r="V1076"/>
  <c r="V1078"/>
  <c r="V1080"/>
  <c r="V1082"/>
  <c r="V1084"/>
  <c r="V1086"/>
  <c r="V1088"/>
  <c r="V1090"/>
  <c r="V1092"/>
  <c r="V1094"/>
  <c r="V1096"/>
  <c r="V1098"/>
  <c r="V1100"/>
  <c r="V1102"/>
  <c r="V1104"/>
  <c r="V1106"/>
  <c r="V1108"/>
  <c r="V1110"/>
  <c r="V1112"/>
  <c r="V1114"/>
  <c r="V1116"/>
  <c r="V1118"/>
  <c r="V1120"/>
  <c r="V1122"/>
  <c r="V1124"/>
  <c r="V1126"/>
  <c r="V1128"/>
  <c r="V1130"/>
  <c r="V1132"/>
  <c r="V1134"/>
  <c r="V1136"/>
  <c r="V1138"/>
  <c r="V1140"/>
  <c r="V1142"/>
  <c r="V1144"/>
  <c r="V1146"/>
  <c r="V1148"/>
  <c r="V1150"/>
  <c r="V1152"/>
  <c r="V1154"/>
  <c r="V1156"/>
  <c r="V1158"/>
  <c r="V1160"/>
  <c r="V1162"/>
  <c r="V1164"/>
  <c r="V1166"/>
  <c r="V1168"/>
  <c r="V1170"/>
  <c r="V1172"/>
  <c r="V1174"/>
  <c r="V1176"/>
  <c r="V1178"/>
  <c r="V1180"/>
  <c r="V1182"/>
  <c r="V1184"/>
  <c r="V1186"/>
  <c r="V1188"/>
  <c r="V1190"/>
  <c r="V1192"/>
  <c r="V1194"/>
  <c r="V1196"/>
  <c r="V1198"/>
  <c r="V1200"/>
  <c r="V1202"/>
  <c r="V1204"/>
  <c r="V1206"/>
  <c r="V1208"/>
  <c r="V1210"/>
  <c r="V1212"/>
  <c r="V1214"/>
  <c r="V1216"/>
  <c r="V1218"/>
  <c r="V1220"/>
  <c r="V1222"/>
  <c r="V1224"/>
  <c r="V1226"/>
  <c r="V1228"/>
  <c r="V1230"/>
  <c r="V1232"/>
  <c r="V1234"/>
  <c r="V1236"/>
  <c r="V1238"/>
  <c r="V1240"/>
  <c r="V1242"/>
  <c r="V1244"/>
  <c r="V1246"/>
  <c r="V1248"/>
  <c r="V1250"/>
  <c r="V1252"/>
  <c r="V1254"/>
  <c r="V1256"/>
  <c r="V1258"/>
  <c r="V1260"/>
  <c r="V1262"/>
  <c r="V1264"/>
  <c r="V1266"/>
  <c r="V1268"/>
  <c r="V1270"/>
  <c r="V1272"/>
  <c r="V1274"/>
  <c r="V1276"/>
  <c r="V1278"/>
  <c r="V1280"/>
  <c r="V1282"/>
  <c r="V1284"/>
  <c r="V1286"/>
  <c r="V1288"/>
  <c r="V1290"/>
  <c r="V1292"/>
  <c r="V1294"/>
  <c r="V1296"/>
  <c r="V1298"/>
  <c r="V1300"/>
  <c r="V1302"/>
  <c r="V1304"/>
  <c r="V1306"/>
  <c r="V1308"/>
  <c r="V1310"/>
  <c r="V1312"/>
  <c r="V1314"/>
  <c r="V1316"/>
  <c r="V1318"/>
  <c r="V1320"/>
  <c r="V1322"/>
  <c r="V1324"/>
  <c r="V1326"/>
  <c r="V1328"/>
  <c r="V1330"/>
  <c r="V1332"/>
  <c r="V1334"/>
  <c r="V1336"/>
  <c r="V1338"/>
  <c r="V1340"/>
  <c r="V1342"/>
  <c r="V1344"/>
  <c r="V1346"/>
  <c r="V1348"/>
  <c r="V1350"/>
  <c r="V1352"/>
  <c r="V1354"/>
  <c r="V1356"/>
  <c r="V1358"/>
  <c r="V1360"/>
  <c r="V1362"/>
  <c r="V1364"/>
  <c r="V1366"/>
  <c r="V1368"/>
  <c r="V1370"/>
  <c r="V1372"/>
  <c r="V1374"/>
  <c r="V1376"/>
  <c r="V1378"/>
  <c r="V1380"/>
  <c r="V1382"/>
  <c r="V1384"/>
  <c r="V1386"/>
  <c r="V1388"/>
  <c r="V1390"/>
  <c r="V1392"/>
  <c r="V1394"/>
  <c r="V1396"/>
  <c r="V1398"/>
  <c r="V1400"/>
  <c r="V1402"/>
  <c r="V1404"/>
  <c r="V1406"/>
  <c r="V1408"/>
  <c r="V1410"/>
  <c r="V1412"/>
  <c r="V1414"/>
  <c r="V1416"/>
  <c r="V1418"/>
  <c r="V1420"/>
  <c r="V1422"/>
  <c r="V1424"/>
  <c r="V1426"/>
  <c r="V1428"/>
  <c r="V1430"/>
  <c r="V1432"/>
  <c r="V1434"/>
  <c r="V1436"/>
  <c r="V1438"/>
  <c r="V1440"/>
  <c r="V1442"/>
  <c r="V1444"/>
  <c r="V1446"/>
  <c r="V1448"/>
  <c r="V1450"/>
  <c r="V1452"/>
  <c r="V1454"/>
  <c r="V1456"/>
  <c r="V1458"/>
  <c r="V1460"/>
  <c r="V1462"/>
  <c r="V1464"/>
  <c r="V1466"/>
  <c r="V1468"/>
  <c r="V1470"/>
  <c r="V1472"/>
  <c r="V1474"/>
  <c r="V1476"/>
  <c r="V1478"/>
  <c r="V1480"/>
  <c r="V1482"/>
  <c r="V1484"/>
  <c r="V1486"/>
  <c r="V1488"/>
  <c r="V1490"/>
  <c r="V1492"/>
  <c r="V1494"/>
  <c r="V1496"/>
  <c r="V1498"/>
  <c r="V1500"/>
  <c r="V1502"/>
  <c r="V1451"/>
  <c r="V1457"/>
  <c r="V1461"/>
  <c r="V1463"/>
  <c r="V1467"/>
  <c r="V1471"/>
  <c r="V1473"/>
  <c r="V1477"/>
  <c r="V1481"/>
  <c r="V1485"/>
  <c r="V1487"/>
  <c r="V1491"/>
  <c r="V1493"/>
  <c r="V1497"/>
  <c r="V1501"/>
  <c r="U3"/>
  <c r="U5"/>
  <c r="U7"/>
  <c r="U9"/>
  <c r="U11"/>
  <c r="U13"/>
  <c r="U15"/>
  <c r="U17"/>
  <c r="U19"/>
  <c r="U21"/>
  <c r="U23"/>
  <c r="U25"/>
  <c r="U27"/>
  <c r="U29"/>
  <c r="U31"/>
  <c r="U33"/>
  <c r="U35"/>
  <c r="U37"/>
  <c r="U39"/>
  <c r="U41"/>
  <c r="U43"/>
  <c r="U45"/>
  <c r="U47"/>
  <c r="U49"/>
  <c r="U51"/>
  <c r="U53"/>
  <c r="U55"/>
  <c r="U57"/>
  <c r="U59"/>
  <c r="U61"/>
  <c r="U63"/>
  <c r="U65"/>
  <c r="U67"/>
  <c r="U69"/>
  <c r="U71"/>
  <c r="U73"/>
  <c r="U75"/>
  <c r="U77"/>
  <c r="U79"/>
  <c r="U81"/>
  <c r="U83"/>
  <c r="U85"/>
  <c r="U87"/>
  <c r="U89"/>
  <c r="U91"/>
  <c r="U93"/>
  <c r="U95"/>
  <c r="U97"/>
  <c r="U99"/>
  <c r="U101"/>
  <c r="U103"/>
  <c r="U105"/>
  <c r="U107"/>
  <c r="U109"/>
  <c r="U111"/>
  <c r="U113"/>
  <c r="U115"/>
  <c r="U117"/>
  <c r="U119"/>
  <c r="U121"/>
  <c r="U123"/>
  <c r="U125"/>
  <c r="U127"/>
  <c r="U129"/>
  <c r="U131"/>
  <c r="U133"/>
  <c r="U135"/>
  <c r="U137"/>
  <c r="U139"/>
  <c r="U141"/>
  <c r="U143"/>
  <c r="U145"/>
  <c r="U147"/>
  <c r="U149"/>
  <c r="U151"/>
  <c r="U153"/>
  <c r="U155"/>
  <c r="U157"/>
  <c r="U159"/>
  <c r="U161"/>
  <c r="U163"/>
  <c r="U165"/>
  <c r="U167"/>
  <c r="U169"/>
  <c r="U171"/>
  <c r="U173"/>
  <c r="U175"/>
  <c r="U177"/>
  <c r="U179"/>
  <c r="U181"/>
  <c r="U183"/>
  <c r="U185"/>
  <c r="U187"/>
  <c r="U189"/>
  <c r="U191"/>
  <c r="U193"/>
  <c r="U195"/>
  <c r="U197"/>
  <c r="U199"/>
  <c r="U201"/>
  <c r="U203"/>
  <c r="U205"/>
  <c r="U207"/>
  <c r="U209"/>
  <c r="U211"/>
  <c r="U213"/>
  <c r="U215"/>
  <c r="U217"/>
  <c r="U219"/>
  <c r="U221"/>
  <c r="U223"/>
  <c r="U225"/>
  <c r="U227"/>
  <c r="U229"/>
  <c r="U231"/>
  <c r="U233"/>
  <c r="U235"/>
  <c r="U237"/>
  <c r="U239"/>
  <c r="U241"/>
  <c r="U243"/>
  <c r="U245"/>
  <c r="U247"/>
  <c r="U249"/>
  <c r="U251"/>
  <c r="U253"/>
  <c r="U255"/>
  <c r="U257"/>
  <c r="U259"/>
  <c r="U261"/>
  <c r="U263"/>
  <c r="U265"/>
  <c r="U267"/>
  <c r="U269"/>
  <c r="U271"/>
  <c r="U273"/>
  <c r="U275"/>
  <c r="U277"/>
  <c r="U279"/>
  <c r="U281"/>
  <c r="U283"/>
  <c r="U285"/>
  <c r="U287"/>
  <c r="U289"/>
  <c r="U291"/>
  <c r="U293"/>
  <c r="U295"/>
  <c r="U297"/>
  <c r="U299"/>
  <c r="U301"/>
  <c r="U303"/>
  <c r="U305"/>
  <c r="U307"/>
  <c r="U309"/>
  <c r="U311"/>
  <c r="U313"/>
  <c r="U315"/>
  <c r="U317"/>
  <c r="U319"/>
  <c r="U321"/>
  <c r="U323"/>
  <c r="U325"/>
  <c r="U327"/>
  <c r="U329"/>
  <c r="U331"/>
  <c r="U333"/>
  <c r="U335"/>
  <c r="U337"/>
  <c r="U339"/>
  <c r="U341"/>
  <c r="U343"/>
  <c r="U345"/>
  <c r="U347"/>
  <c r="U349"/>
  <c r="U351"/>
  <c r="U353"/>
  <c r="U355"/>
  <c r="U357"/>
  <c r="U359"/>
  <c r="U361"/>
  <c r="U363"/>
  <c r="U365"/>
  <c r="U367"/>
  <c r="U369"/>
  <c r="U371"/>
  <c r="U373"/>
  <c r="U375"/>
  <c r="U377"/>
  <c r="U379"/>
  <c r="U381"/>
  <c r="U383"/>
  <c r="U385"/>
  <c r="U387"/>
  <c r="U389"/>
  <c r="U391"/>
  <c r="U393"/>
  <c r="U395"/>
  <c r="U397"/>
  <c r="U399"/>
  <c r="U401"/>
  <c r="U403"/>
  <c r="U405"/>
  <c r="U407"/>
  <c r="U409"/>
  <c r="U411"/>
  <c r="U413"/>
  <c r="U415"/>
  <c r="U417"/>
  <c r="U419"/>
  <c r="U421"/>
  <c r="U423"/>
  <c r="U425"/>
  <c r="U427"/>
  <c r="U429"/>
  <c r="U431"/>
  <c r="U433"/>
  <c r="U435"/>
  <c r="U437"/>
  <c r="U439"/>
  <c r="U441"/>
  <c r="U443"/>
  <c r="U445"/>
  <c r="U447"/>
  <c r="U449"/>
  <c r="U451"/>
  <c r="U453"/>
  <c r="U455"/>
  <c r="U457"/>
  <c r="U459"/>
  <c r="U461"/>
  <c r="U463"/>
  <c r="U465"/>
  <c r="U467"/>
  <c r="U469"/>
  <c r="U471"/>
  <c r="U473"/>
  <c r="U475"/>
  <c r="U477"/>
  <c r="U479"/>
  <c r="U481"/>
  <c r="U483"/>
  <c r="U485"/>
  <c r="U487"/>
  <c r="U489"/>
  <c r="U491"/>
  <c r="U493"/>
  <c r="U495"/>
  <c r="U497"/>
  <c r="U499"/>
  <c r="U501"/>
  <c r="U503"/>
  <c r="U505"/>
  <c r="U507"/>
  <c r="U509"/>
  <c r="U511"/>
  <c r="U513"/>
  <c r="U4"/>
  <c r="U6"/>
  <c r="U8"/>
  <c r="U10"/>
  <c r="U12"/>
  <c r="U14"/>
  <c r="U16"/>
  <c r="U18"/>
  <c r="U20"/>
  <c r="U22"/>
  <c r="U24"/>
  <c r="U26"/>
  <c r="U28"/>
  <c r="U30"/>
  <c r="U32"/>
  <c r="U34"/>
  <c r="U36"/>
  <c r="U38"/>
  <c r="U40"/>
  <c r="U42"/>
  <c r="U44"/>
  <c r="U46"/>
  <c r="U48"/>
  <c r="U50"/>
  <c r="U52"/>
  <c r="U54"/>
  <c r="U56"/>
  <c r="U58"/>
  <c r="U60"/>
  <c r="U62"/>
  <c r="U64"/>
  <c r="U66"/>
  <c r="U68"/>
  <c r="U70"/>
  <c r="U72"/>
  <c r="U74"/>
  <c r="U76"/>
  <c r="U78"/>
  <c r="U80"/>
  <c r="U82"/>
  <c r="U84"/>
  <c r="U86"/>
  <c r="U88"/>
  <c r="U90"/>
  <c r="U92"/>
  <c r="U94"/>
  <c r="U96"/>
  <c r="U98"/>
  <c r="U100"/>
  <c r="U102"/>
  <c r="U104"/>
  <c r="U106"/>
  <c r="U108"/>
  <c r="U110"/>
  <c r="U112"/>
  <c r="U114"/>
  <c r="U116"/>
  <c r="U118"/>
  <c r="U120"/>
  <c r="U122"/>
  <c r="U124"/>
  <c r="U126"/>
  <c r="U128"/>
  <c r="U130"/>
  <c r="U132"/>
  <c r="U134"/>
  <c r="U136"/>
  <c r="U138"/>
  <c r="U140"/>
  <c r="U142"/>
  <c r="U144"/>
  <c r="U146"/>
  <c r="U148"/>
  <c r="U150"/>
  <c r="U152"/>
  <c r="U154"/>
  <c r="U156"/>
  <c r="U158"/>
  <c r="U160"/>
  <c r="U162"/>
  <c r="U164"/>
  <c r="U166"/>
  <c r="U168"/>
  <c r="U170"/>
  <c r="U172"/>
  <c r="U174"/>
  <c r="U176"/>
  <c r="U178"/>
  <c r="U180"/>
  <c r="U182"/>
  <c r="U184"/>
  <c r="U186"/>
  <c r="U188"/>
  <c r="U190"/>
  <c r="U192"/>
  <c r="U194"/>
  <c r="U196"/>
  <c r="U198"/>
  <c r="U200"/>
  <c r="U202"/>
  <c r="U204"/>
  <c r="U206"/>
  <c r="U208"/>
  <c r="U210"/>
  <c r="U212"/>
  <c r="U214"/>
  <c r="U216"/>
  <c r="U218"/>
  <c r="U220"/>
  <c r="U222"/>
  <c r="U224"/>
  <c r="U226"/>
  <c r="U228"/>
  <c r="U230"/>
  <c r="U232"/>
  <c r="U234"/>
  <c r="U236"/>
  <c r="U238"/>
  <c r="U240"/>
  <c r="U242"/>
  <c r="U244"/>
  <c r="U246"/>
  <c r="U248"/>
  <c r="U250"/>
  <c r="U252"/>
  <c r="U254"/>
  <c r="U256"/>
  <c r="U258"/>
  <c r="U260"/>
  <c r="U262"/>
  <c r="U264"/>
  <c r="U266"/>
  <c r="U268"/>
  <c r="U270"/>
  <c r="U272"/>
  <c r="U274"/>
  <c r="U276"/>
  <c r="U278"/>
  <c r="U280"/>
  <c r="U282"/>
  <c r="U284"/>
  <c r="U286"/>
  <c r="U288"/>
  <c r="U290"/>
  <c r="U292"/>
  <c r="U294"/>
  <c r="U296"/>
  <c r="U298"/>
  <c r="U300"/>
  <c r="U302"/>
  <c r="U304"/>
  <c r="U306"/>
  <c r="U308"/>
  <c r="U310"/>
  <c r="U312"/>
  <c r="U314"/>
  <c r="U316"/>
  <c r="U318"/>
  <c r="U320"/>
  <c r="U322"/>
  <c r="U324"/>
  <c r="U326"/>
  <c r="U328"/>
  <c r="U330"/>
  <c r="U332"/>
  <c r="U334"/>
  <c r="U336"/>
  <c r="U338"/>
  <c r="U340"/>
  <c r="U342"/>
  <c r="U344"/>
  <c r="U346"/>
  <c r="U348"/>
  <c r="U350"/>
  <c r="U352"/>
  <c r="U354"/>
  <c r="U356"/>
  <c r="U358"/>
  <c r="U360"/>
  <c r="U362"/>
  <c r="U364"/>
  <c r="U366"/>
  <c r="U368"/>
  <c r="U370"/>
  <c r="U372"/>
  <c r="U374"/>
  <c r="U376"/>
  <c r="U378"/>
  <c r="U380"/>
  <c r="U382"/>
  <c r="U384"/>
  <c r="U386"/>
  <c r="U388"/>
  <c r="U390"/>
  <c r="U392"/>
  <c r="U394"/>
  <c r="U396"/>
  <c r="U398"/>
  <c r="U400"/>
  <c r="U402"/>
  <c r="U404"/>
  <c r="U406"/>
  <c r="U408"/>
  <c r="U410"/>
  <c r="U412"/>
  <c r="U414"/>
  <c r="U416"/>
  <c r="U418"/>
  <c r="U422"/>
  <c r="U426"/>
  <c r="U430"/>
  <c r="U434"/>
  <c r="U438"/>
  <c r="U442"/>
  <c r="U446"/>
  <c r="U450"/>
  <c r="U454"/>
  <c r="U458"/>
  <c r="U462"/>
  <c r="U466"/>
  <c r="U470"/>
  <c r="U474"/>
  <c r="U478"/>
  <c r="U482"/>
  <c r="U486"/>
  <c r="U490"/>
  <c r="U494"/>
  <c r="U498"/>
  <c r="U502"/>
  <c r="U506"/>
  <c r="U510"/>
  <c r="U514"/>
  <c r="U516"/>
  <c r="U518"/>
  <c r="U520"/>
  <c r="U522"/>
  <c r="U524"/>
  <c r="U526"/>
  <c r="U528"/>
  <c r="U530"/>
  <c r="U532"/>
  <c r="U534"/>
  <c r="U536"/>
  <c r="U538"/>
  <c r="U540"/>
  <c r="U542"/>
  <c r="U544"/>
  <c r="U546"/>
  <c r="U548"/>
  <c r="U550"/>
  <c r="U552"/>
  <c r="U554"/>
  <c r="U556"/>
  <c r="U558"/>
  <c r="U560"/>
  <c r="U562"/>
  <c r="U564"/>
  <c r="U566"/>
  <c r="U568"/>
  <c r="U570"/>
  <c r="U572"/>
  <c r="U574"/>
  <c r="U576"/>
  <c r="U578"/>
  <c r="U580"/>
  <c r="U582"/>
  <c r="U584"/>
  <c r="U586"/>
  <c r="U588"/>
  <c r="U590"/>
  <c r="U592"/>
  <c r="U594"/>
  <c r="U596"/>
  <c r="U598"/>
  <c r="U600"/>
  <c r="U602"/>
  <c r="U604"/>
  <c r="U606"/>
  <c r="U608"/>
  <c r="U610"/>
  <c r="U612"/>
  <c r="U614"/>
  <c r="U616"/>
  <c r="U618"/>
  <c r="U620"/>
  <c r="U622"/>
  <c r="U624"/>
  <c r="U626"/>
  <c r="U628"/>
  <c r="U630"/>
  <c r="U632"/>
  <c r="U634"/>
  <c r="U636"/>
  <c r="U638"/>
  <c r="U640"/>
  <c r="U642"/>
  <c r="U644"/>
  <c r="U646"/>
  <c r="U648"/>
  <c r="U650"/>
  <c r="U652"/>
  <c r="U654"/>
  <c r="U656"/>
  <c r="U658"/>
  <c r="U660"/>
  <c r="U662"/>
  <c r="U664"/>
  <c r="U666"/>
  <c r="U668"/>
  <c r="U670"/>
  <c r="U672"/>
  <c r="U674"/>
  <c r="U676"/>
  <c r="U678"/>
  <c r="U680"/>
  <c r="U682"/>
  <c r="U684"/>
  <c r="U686"/>
  <c r="U688"/>
  <c r="U690"/>
  <c r="U692"/>
  <c r="U694"/>
  <c r="U696"/>
  <c r="U698"/>
  <c r="U700"/>
  <c r="U702"/>
  <c r="U704"/>
  <c r="U706"/>
  <c r="U708"/>
  <c r="U710"/>
  <c r="U712"/>
  <c r="U714"/>
  <c r="U716"/>
  <c r="U718"/>
  <c r="U720"/>
  <c r="U722"/>
  <c r="U724"/>
  <c r="U726"/>
  <c r="U728"/>
  <c r="U730"/>
  <c r="U732"/>
  <c r="U734"/>
  <c r="U736"/>
  <c r="U738"/>
  <c r="U740"/>
  <c r="U742"/>
  <c r="U744"/>
  <c r="U746"/>
  <c r="U748"/>
  <c r="U750"/>
  <c r="U752"/>
  <c r="U754"/>
  <c r="U756"/>
  <c r="U758"/>
  <c r="U760"/>
  <c r="U762"/>
  <c r="U764"/>
  <c r="U766"/>
  <c r="U768"/>
  <c r="U770"/>
  <c r="U772"/>
  <c r="U774"/>
  <c r="U776"/>
  <c r="U778"/>
  <c r="U780"/>
  <c r="U782"/>
  <c r="U784"/>
  <c r="U786"/>
  <c r="U788"/>
  <c r="U790"/>
  <c r="U792"/>
  <c r="U794"/>
  <c r="U796"/>
  <c r="U798"/>
  <c r="U800"/>
  <c r="U802"/>
  <c r="U804"/>
  <c r="U806"/>
  <c r="U808"/>
  <c r="U810"/>
  <c r="U812"/>
  <c r="U814"/>
  <c r="U816"/>
  <c r="U818"/>
  <c r="U820"/>
  <c r="U822"/>
  <c r="U824"/>
  <c r="U826"/>
  <c r="U828"/>
  <c r="U830"/>
  <c r="U832"/>
  <c r="U834"/>
  <c r="U836"/>
  <c r="U838"/>
  <c r="U840"/>
  <c r="U842"/>
  <c r="U844"/>
  <c r="U846"/>
  <c r="U848"/>
  <c r="U850"/>
  <c r="U852"/>
  <c r="U854"/>
  <c r="U856"/>
  <c r="U858"/>
  <c r="U860"/>
  <c r="U862"/>
  <c r="U864"/>
  <c r="U866"/>
  <c r="U868"/>
  <c r="U870"/>
  <c r="U872"/>
  <c r="U874"/>
  <c r="U876"/>
  <c r="U878"/>
  <c r="U880"/>
  <c r="U882"/>
  <c r="U884"/>
  <c r="U886"/>
  <c r="U888"/>
  <c r="U890"/>
  <c r="U892"/>
  <c r="U894"/>
  <c r="U896"/>
  <c r="U898"/>
  <c r="U900"/>
  <c r="U902"/>
  <c r="U904"/>
  <c r="U906"/>
  <c r="U908"/>
  <c r="U910"/>
  <c r="U912"/>
  <c r="U914"/>
  <c r="U916"/>
  <c r="U918"/>
  <c r="U920"/>
  <c r="U922"/>
  <c r="U924"/>
  <c r="U926"/>
  <c r="U928"/>
  <c r="U930"/>
  <c r="U932"/>
  <c r="U934"/>
  <c r="U936"/>
  <c r="U938"/>
  <c r="U940"/>
  <c r="U942"/>
  <c r="U944"/>
  <c r="U946"/>
  <c r="U948"/>
  <c r="U950"/>
  <c r="U952"/>
  <c r="U954"/>
  <c r="U956"/>
  <c r="U958"/>
  <c r="U960"/>
  <c r="U962"/>
  <c r="U964"/>
  <c r="U966"/>
  <c r="U968"/>
  <c r="U970"/>
  <c r="U972"/>
  <c r="U974"/>
  <c r="U976"/>
  <c r="U978"/>
  <c r="U980"/>
  <c r="U982"/>
  <c r="U984"/>
  <c r="U986"/>
  <c r="U420"/>
  <c r="U424"/>
  <c r="U428"/>
  <c r="U432"/>
  <c r="U436"/>
  <c r="U440"/>
  <c r="U444"/>
  <c r="U448"/>
  <c r="U452"/>
  <c r="U456"/>
  <c r="U460"/>
  <c r="U464"/>
  <c r="U468"/>
  <c r="U472"/>
  <c r="U476"/>
  <c r="U480"/>
  <c r="U484"/>
  <c r="U488"/>
  <c r="U492"/>
  <c r="U496"/>
  <c r="U500"/>
  <c r="U504"/>
  <c r="U508"/>
  <c r="U512"/>
  <c r="U515"/>
  <c r="U517"/>
  <c r="U519"/>
  <c r="U521"/>
  <c r="U523"/>
  <c r="U525"/>
  <c r="U527"/>
  <c r="U529"/>
  <c r="U531"/>
  <c r="U533"/>
  <c r="U535"/>
  <c r="U537"/>
  <c r="U539"/>
  <c r="U541"/>
  <c r="U543"/>
  <c r="U545"/>
  <c r="U547"/>
  <c r="U549"/>
  <c r="U551"/>
  <c r="U553"/>
  <c r="U555"/>
  <c r="U557"/>
  <c r="U559"/>
  <c r="U561"/>
  <c r="U563"/>
  <c r="U565"/>
  <c r="U567"/>
  <c r="U569"/>
  <c r="U571"/>
  <c r="U573"/>
  <c r="U575"/>
  <c r="U577"/>
  <c r="U579"/>
  <c r="U581"/>
  <c r="U583"/>
  <c r="U585"/>
  <c r="U587"/>
  <c r="U589"/>
  <c r="U591"/>
  <c r="U593"/>
  <c r="U595"/>
  <c r="U597"/>
  <c r="U599"/>
  <c r="U601"/>
  <c r="U603"/>
  <c r="U605"/>
  <c r="U607"/>
  <c r="U609"/>
  <c r="U611"/>
  <c r="U613"/>
  <c r="U615"/>
  <c r="U617"/>
  <c r="U619"/>
  <c r="U621"/>
  <c r="U623"/>
  <c r="U625"/>
  <c r="U627"/>
  <c r="U629"/>
  <c r="U631"/>
  <c r="U633"/>
  <c r="U635"/>
  <c r="U637"/>
  <c r="U639"/>
  <c r="U641"/>
  <c r="U643"/>
  <c r="U645"/>
  <c r="U647"/>
  <c r="U649"/>
  <c r="U651"/>
  <c r="U653"/>
  <c r="U655"/>
  <c r="U657"/>
  <c r="U659"/>
  <c r="U661"/>
  <c r="U663"/>
  <c r="U665"/>
  <c r="U667"/>
  <c r="U669"/>
  <c r="U671"/>
  <c r="U673"/>
  <c r="U675"/>
  <c r="U677"/>
  <c r="U679"/>
  <c r="U681"/>
  <c r="U683"/>
  <c r="U685"/>
  <c r="U687"/>
  <c r="U689"/>
  <c r="U691"/>
  <c r="U693"/>
  <c r="U695"/>
  <c r="U697"/>
  <c r="U699"/>
  <c r="U701"/>
  <c r="U703"/>
  <c r="U705"/>
  <c r="U707"/>
  <c r="U709"/>
  <c r="U711"/>
  <c r="U713"/>
  <c r="U715"/>
  <c r="U717"/>
  <c r="U719"/>
  <c r="U721"/>
  <c r="U723"/>
  <c r="U725"/>
  <c r="U727"/>
  <c r="U729"/>
  <c r="U731"/>
  <c r="U733"/>
  <c r="U735"/>
  <c r="U737"/>
  <c r="U739"/>
  <c r="U741"/>
  <c r="U743"/>
  <c r="U745"/>
  <c r="U747"/>
  <c r="U749"/>
  <c r="U751"/>
  <c r="U753"/>
  <c r="U755"/>
  <c r="U757"/>
  <c r="U759"/>
  <c r="U761"/>
  <c r="U763"/>
  <c r="U765"/>
  <c r="U767"/>
  <c r="U769"/>
  <c r="U771"/>
  <c r="U773"/>
  <c r="U775"/>
  <c r="U777"/>
  <c r="U779"/>
  <c r="U781"/>
  <c r="U783"/>
  <c r="U785"/>
  <c r="U787"/>
  <c r="U789"/>
  <c r="U791"/>
  <c r="U793"/>
  <c r="U795"/>
  <c r="U797"/>
  <c r="U799"/>
  <c r="U801"/>
  <c r="U803"/>
  <c r="U805"/>
  <c r="U807"/>
  <c r="U809"/>
  <c r="U811"/>
  <c r="U813"/>
  <c r="U815"/>
  <c r="U817"/>
  <c r="U819"/>
  <c r="U821"/>
  <c r="U823"/>
  <c r="U825"/>
  <c r="U827"/>
  <c r="U829"/>
  <c r="U831"/>
  <c r="U833"/>
  <c r="U835"/>
  <c r="U837"/>
  <c r="U839"/>
  <c r="U841"/>
  <c r="U843"/>
  <c r="U845"/>
  <c r="U847"/>
  <c r="U849"/>
  <c r="U851"/>
  <c r="U853"/>
  <c r="U855"/>
  <c r="U857"/>
  <c r="U859"/>
  <c r="U861"/>
  <c r="U863"/>
  <c r="U865"/>
  <c r="U867"/>
  <c r="U869"/>
  <c r="U871"/>
  <c r="U873"/>
  <c r="U875"/>
  <c r="U877"/>
  <c r="U879"/>
  <c r="U881"/>
  <c r="U883"/>
  <c r="U885"/>
  <c r="U887"/>
  <c r="U889"/>
  <c r="U891"/>
  <c r="U893"/>
  <c r="U895"/>
  <c r="U897"/>
  <c r="U899"/>
  <c r="U901"/>
  <c r="U903"/>
  <c r="U905"/>
  <c r="U907"/>
  <c r="U909"/>
  <c r="U911"/>
  <c r="U913"/>
  <c r="U915"/>
  <c r="U917"/>
  <c r="U919"/>
  <c r="U921"/>
  <c r="U923"/>
  <c r="U925"/>
  <c r="U927"/>
  <c r="U929"/>
  <c r="U931"/>
  <c r="U933"/>
  <c r="U935"/>
  <c r="U937"/>
  <c r="U939"/>
  <c r="U941"/>
  <c r="U943"/>
  <c r="U945"/>
  <c r="U947"/>
  <c r="U949"/>
  <c r="U951"/>
  <c r="U953"/>
  <c r="U955"/>
  <c r="U957"/>
  <c r="U959"/>
  <c r="U961"/>
  <c r="U963"/>
  <c r="U965"/>
  <c r="U967"/>
  <c r="U969"/>
  <c r="U971"/>
  <c r="U973"/>
  <c r="U975"/>
  <c r="U977"/>
  <c r="U981"/>
  <c r="U985"/>
  <c r="U988"/>
  <c r="U990"/>
  <c r="U992"/>
  <c r="U994"/>
  <c r="U996"/>
  <c r="U998"/>
  <c r="U1000"/>
  <c r="U1002"/>
  <c r="U1004"/>
  <c r="U1006"/>
  <c r="U1008"/>
  <c r="U1010"/>
  <c r="U1012"/>
  <c r="U1014"/>
  <c r="U1016"/>
  <c r="U1018"/>
  <c r="U1020"/>
  <c r="U1022"/>
  <c r="U1024"/>
  <c r="U1026"/>
  <c r="U1028"/>
  <c r="U1030"/>
  <c r="U1032"/>
  <c r="U1034"/>
  <c r="U1036"/>
  <c r="U1038"/>
  <c r="U1040"/>
  <c r="U1042"/>
  <c r="U1044"/>
  <c r="U1046"/>
  <c r="U1048"/>
  <c r="U1050"/>
  <c r="U1052"/>
  <c r="U1054"/>
  <c r="U1056"/>
  <c r="U1058"/>
  <c r="U1060"/>
  <c r="U1062"/>
  <c r="U1064"/>
  <c r="U1066"/>
  <c r="U1068"/>
  <c r="U1070"/>
  <c r="U1072"/>
  <c r="U1074"/>
  <c r="U1076"/>
  <c r="U1078"/>
  <c r="U1080"/>
  <c r="U1082"/>
  <c r="U1084"/>
  <c r="U1086"/>
  <c r="U1088"/>
  <c r="U1090"/>
  <c r="U1092"/>
  <c r="U1094"/>
  <c r="U1096"/>
  <c r="U1098"/>
  <c r="U1100"/>
  <c r="U1102"/>
  <c r="U1104"/>
  <c r="U1106"/>
  <c r="U1108"/>
  <c r="U1110"/>
  <c r="U1112"/>
  <c r="U1114"/>
  <c r="U1116"/>
  <c r="U1118"/>
  <c r="U1120"/>
  <c r="U1122"/>
  <c r="U1124"/>
  <c r="U1126"/>
  <c r="U1128"/>
  <c r="U1130"/>
  <c r="U1132"/>
  <c r="U1134"/>
  <c r="U1136"/>
  <c r="U1138"/>
  <c r="U1140"/>
  <c r="U1142"/>
  <c r="U1144"/>
  <c r="U1146"/>
  <c r="U1148"/>
  <c r="U1150"/>
  <c r="U1152"/>
  <c r="U1154"/>
  <c r="U1156"/>
  <c r="U1158"/>
  <c r="U1160"/>
  <c r="U1162"/>
  <c r="U1164"/>
  <c r="U1166"/>
  <c r="U1168"/>
  <c r="U1170"/>
  <c r="U1172"/>
  <c r="U1174"/>
  <c r="U1176"/>
  <c r="U1178"/>
  <c r="U1180"/>
  <c r="U1182"/>
  <c r="U1184"/>
  <c r="U1186"/>
  <c r="U1188"/>
  <c r="U1190"/>
  <c r="U1192"/>
  <c r="U1194"/>
  <c r="U1196"/>
  <c r="U1198"/>
  <c r="U1200"/>
  <c r="U1202"/>
  <c r="U1204"/>
  <c r="U1206"/>
  <c r="U1208"/>
  <c r="U1210"/>
  <c r="U1212"/>
  <c r="U1214"/>
  <c r="U1216"/>
  <c r="U1218"/>
  <c r="U1220"/>
  <c r="U1222"/>
  <c r="U1224"/>
  <c r="U1226"/>
  <c r="U1228"/>
  <c r="U1230"/>
  <c r="U1232"/>
  <c r="U1234"/>
  <c r="U1236"/>
  <c r="U1238"/>
  <c r="U1240"/>
  <c r="U1242"/>
  <c r="U1244"/>
  <c r="U1246"/>
  <c r="U1248"/>
  <c r="U1250"/>
  <c r="U1252"/>
  <c r="U1254"/>
  <c r="U1256"/>
  <c r="U1258"/>
  <c r="U1260"/>
  <c r="U1262"/>
  <c r="U1264"/>
  <c r="U1266"/>
  <c r="U1268"/>
  <c r="U1270"/>
  <c r="U1272"/>
  <c r="U1274"/>
  <c r="U1276"/>
  <c r="U1278"/>
  <c r="U1280"/>
  <c r="U1282"/>
  <c r="U1284"/>
  <c r="U1286"/>
  <c r="U1288"/>
  <c r="U1290"/>
  <c r="U1292"/>
  <c r="U1294"/>
  <c r="U1296"/>
  <c r="U1298"/>
  <c r="U1300"/>
  <c r="U1302"/>
  <c r="U1304"/>
  <c r="U1306"/>
  <c r="U1308"/>
  <c r="U1310"/>
  <c r="U1312"/>
  <c r="U1314"/>
  <c r="U1316"/>
  <c r="U1318"/>
  <c r="U1320"/>
  <c r="U1322"/>
  <c r="U1324"/>
  <c r="U1326"/>
  <c r="U1328"/>
  <c r="U1330"/>
  <c r="U1332"/>
  <c r="U1334"/>
  <c r="U1336"/>
  <c r="U1338"/>
  <c r="U1340"/>
  <c r="U1342"/>
  <c r="U1344"/>
  <c r="U1346"/>
  <c r="U1348"/>
  <c r="U1350"/>
  <c r="U1352"/>
  <c r="U1354"/>
  <c r="U1356"/>
  <c r="U1358"/>
  <c r="U1360"/>
  <c r="U1362"/>
  <c r="U1364"/>
  <c r="U1366"/>
  <c r="U1368"/>
  <c r="U1370"/>
  <c r="U1372"/>
  <c r="U1374"/>
  <c r="U1376"/>
  <c r="U1378"/>
  <c r="U1380"/>
  <c r="U1382"/>
  <c r="U1384"/>
  <c r="U1386"/>
  <c r="U1388"/>
  <c r="U1390"/>
  <c r="U1392"/>
  <c r="U1394"/>
  <c r="U1396"/>
  <c r="U1398"/>
  <c r="U1400"/>
  <c r="U1402"/>
  <c r="U1404"/>
  <c r="U1406"/>
  <c r="U1408"/>
  <c r="U1410"/>
  <c r="U1412"/>
  <c r="U1414"/>
  <c r="U1416"/>
  <c r="U1418"/>
  <c r="U1420"/>
  <c r="U1422"/>
  <c r="U1424"/>
  <c r="U1426"/>
  <c r="U1428"/>
  <c r="U1430"/>
  <c r="U1432"/>
  <c r="U1434"/>
  <c r="U1436"/>
  <c r="U1438"/>
  <c r="U1440"/>
  <c r="U1442"/>
  <c r="U1444"/>
  <c r="U1446"/>
  <c r="U1448"/>
  <c r="U1450"/>
  <c r="U1452"/>
  <c r="U1454"/>
  <c r="U1456"/>
  <c r="U1458"/>
  <c r="U1460"/>
  <c r="U1462"/>
  <c r="U1464"/>
  <c r="U1466"/>
  <c r="U1468"/>
  <c r="U1470"/>
  <c r="U1472"/>
  <c r="U1474"/>
  <c r="U1476"/>
  <c r="U1478"/>
  <c r="U1480"/>
  <c r="U1482"/>
  <c r="U1484"/>
  <c r="U1486"/>
  <c r="U1488"/>
  <c r="U1490"/>
  <c r="U1492"/>
  <c r="U1494"/>
  <c r="U1496"/>
  <c r="U1498"/>
  <c r="U1500"/>
  <c r="U1502"/>
  <c r="U979"/>
  <c r="U983"/>
  <c r="U987"/>
  <c r="U989"/>
  <c r="U991"/>
  <c r="U993"/>
  <c r="U995"/>
  <c r="U997"/>
  <c r="U999"/>
  <c r="U1001"/>
  <c r="U1003"/>
  <c r="U1005"/>
  <c r="U1007"/>
  <c r="U1009"/>
  <c r="U1011"/>
  <c r="U1013"/>
  <c r="U1015"/>
  <c r="U1017"/>
  <c r="U1019"/>
  <c r="U1021"/>
  <c r="U1023"/>
  <c r="U1025"/>
  <c r="U1027"/>
  <c r="U1029"/>
  <c r="U1031"/>
  <c r="U1033"/>
  <c r="U1035"/>
  <c r="U1037"/>
  <c r="U1039"/>
  <c r="U1041"/>
  <c r="U1043"/>
  <c r="U1045"/>
  <c r="U1047"/>
  <c r="U1049"/>
  <c r="U1051"/>
  <c r="U1053"/>
  <c r="U1055"/>
  <c r="U1057"/>
  <c r="U1059"/>
  <c r="U1061"/>
  <c r="U1063"/>
  <c r="U1065"/>
  <c r="U1067"/>
  <c r="U1069"/>
  <c r="U1071"/>
  <c r="U1073"/>
  <c r="U1075"/>
  <c r="U1077"/>
  <c r="U1079"/>
  <c r="U1081"/>
  <c r="U1083"/>
  <c r="U1085"/>
  <c r="U1087"/>
  <c r="U1089"/>
  <c r="U1091"/>
  <c r="U1093"/>
  <c r="U1095"/>
  <c r="U1097"/>
  <c r="U1099"/>
  <c r="U1101"/>
  <c r="U1103"/>
  <c r="U1105"/>
  <c r="U1107"/>
  <c r="U1109"/>
  <c r="U1111"/>
  <c r="U1113"/>
  <c r="U1115"/>
  <c r="U1117"/>
  <c r="U1119"/>
  <c r="U1121"/>
  <c r="U1123"/>
  <c r="U1125"/>
  <c r="U1127"/>
  <c r="U1129"/>
  <c r="U1131"/>
  <c r="U1133"/>
  <c r="U1135"/>
  <c r="U1137"/>
  <c r="U1139"/>
  <c r="U1141"/>
  <c r="U1143"/>
  <c r="U1145"/>
  <c r="U1147"/>
  <c r="U1149"/>
  <c r="U1151"/>
  <c r="U1153"/>
  <c r="U1155"/>
  <c r="U1157"/>
  <c r="U1159"/>
  <c r="U1161"/>
  <c r="U1163"/>
  <c r="U1165"/>
  <c r="U1167"/>
  <c r="U1169"/>
  <c r="U1171"/>
  <c r="U1173"/>
  <c r="U1175"/>
  <c r="U1177"/>
  <c r="U1179"/>
  <c r="U1181"/>
  <c r="U1183"/>
  <c r="U1185"/>
  <c r="U1187"/>
  <c r="U1189"/>
  <c r="U1191"/>
  <c r="U1193"/>
  <c r="U1195"/>
  <c r="U1197"/>
  <c r="U1199"/>
  <c r="U1201"/>
  <c r="U1203"/>
  <c r="U1205"/>
  <c r="U1207"/>
  <c r="U1209"/>
  <c r="U1211"/>
  <c r="U1213"/>
  <c r="U1215"/>
  <c r="U1217"/>
  <c r="U1219"/>
  <c r="U1221"/>
  <c r="U1223"/>
  <c r="U1225"/>
  <c r="U1227"/>
  <c r="U1229"/>
  <c r="U1231"/>
  <c r="U1233"/>
  <c r="U1235"/>
  <c r="U1237"/>
  <c r="U1239"/>
  <c r="U1241"/>
  <c r="U1243"/>
  <c r="U1245"/>
  <c r="U1247"/>
  <c r="U1249"/>
  <c r="U1251"/>
  <c r="U1253"/>
  <c r="U1255"/>
  <c r="U1257"/>
  <c r="U1259"/>
  <c r="U1261"/>
  <c r="U1263"/>
  <c r="U1265"/>
  <c r="U1267"/>
  <c r="U1269"/>
  <c r="U1271"/>
  <c r="U1273"/>
  <c r="U1275"/>
  <c r="U1277"/>
  <c r="U1279"/>
  <c r="U1281"/>
  <c r="U1283"/>
  <c r="U1285"/>
  <c r="U1287"/>
  <c r="U1289"/>
  <c r="U1291"/>
  <c r="U1293"/>
  <c r="U1295"/>
  <c r="U1297"/>
  <c r="U1299"/>
  <c r="U1301"/>
  <c r="U1303"/>
  <c r="U1305"/>
  <c r="U1307"/>
  <c r="U1309"/>
  <c r="U1311"/>
  <c r="U1313"/>
  <c r="U1315"/>
  <c r="U1317"/>
  <c r="U1319"/>
  <c r="U1321"/>
  <c r="U1323"/>
  <c r="U1325"/>
  <c r="U1327"/>
  <c r="U1329"/>
  <c r="U1331"/>
  <c r="U1333"/>
  <c r="U1335"/>
  <c r="U1337"/>
  <c r="U1339"/>
  <c r="U1341"/>
  <c r="U1343"/>
  <c r="U1345"/>
  <c r="U1347"/>
  <c r="U1349"/>
  <c r="U1351"/>
  <c r="U1353"/>
  <c r="U1355"/>
  <c r="U1357"/>
  <c r="U1359"/>
  <c r="U1361"/>
  <c r="U1363"/>
  <c r="U1365"/>
  <c r="U1367"/>
  <c r="U1369"/>
  <c r="U1371"/>
  <c r="U1373"/>
  <c r="U1375"/>
  <c r="U1377"/>
  <c r="U1379"/>
  <c r="U1381"/>
  <c r="U1383"/>
  <c r="U1385"/>
  <c r="U1387"/>
  <c r="U1389"/>
  <c r="U1391"/>
  <c r="U1393"/>
  <c r="U1395"/>
  <c r="U1397"/>
  <c r="U1399"/>
  <c r="U1401"/>
  <c r="U1403"/>
  <c r="U1405"/>
  <c r="U1407"/>
  <c r="U1409"/>
  <c r="U1411"/>
  <c r="U1413"/>
  <c r="U1415"/>
  <c r="U1417"/>
  <c r="U1419"/>
  <c r="U1421"/>
  <c r="U1423"/>
  <c r="U1425"/>
  <c r="U1427"/>
  <c r="U1429"/>
  <c r="U1431"/>
  <c r="U1433"/>
  <c r="U1435"/>
  <c r="U1437"/>
  <c r="U1439"/>
  <c r="U1441"/>
  <c r="U1443"/>
  <c r="U1445"/>
  <c r="U1447"/>
  <c r="U1449"/>
  <c r="U1451"/>
  <c r="U1453"/>
  <c r="U1455"/>
  <c r="U1457"/>
  <c r="U1459"/>
  <c r="U1461"/>
  <c r="U1463"/>
  <c r="U1465"/>
  <c r="U1467"/>
  <c r="U1469"/>
  <c r="U1471"/>
  <c r="U1473"/>
  <c r="U1475"/>
  <c r="U1477"/>
  <c r="U1479"/>
  <c r="U1481"/>
  <c r="U1483"/>
  <c r="U1485"/>
  <c r="U1487"/>
  <c r="U1489"/>
  <c r="U1491"/>
  <c r="U1493"/>
  <c r="U1495"/>
  <c r="U1497"/>
  <c r="U1499"/>
  <c r="U1501"/>
  <c r="T3"/>
  <c r="T5"/>
  <c r="T7"/>
  <c r="T9"/>
  <c r="T11"/>
  <c r="T13"/>
  <c r="T15"/>
  <c r="T17"/>
  <c r="T19"/>
  <c r="T21"/>
  <c r="T23"/>
  <c r="T25"/>
  <c r="T27"/>
  <c r="T29"/>
  <c r="T31"/>
  <c r="T33"/>
  <c r="T35"/>
  <c r="T37"/>
  <c r="T39"/>
  <c r="T41"/>
  <c r="T43"/>
  <c r="T45"/>
  <c r="T47"/>
  <c r="T49"/>
  <c r="T51"/>
  <c r="T53"/>
  <c r="T55"/>
  <c r="T57"/>
  <c r="T59"/>
  <c r="T61"/>
  <c r="T63"/>
  <c r="T65"/>
  <c r="T67"/>
  <c r="T69"/>
  <c r="T71"/>
  <c r="T73"/>
  <c r="T75"/>
  <c r="T77"/>
  <c r="T79"/>
  <c r="T81"/>
  <c r="T83"/>
  <c r="T85"/>
  <c r="T87"/>
  <c r="T89"/>
  <c r="T91"/>
  <c r="T93"/>
  <c r="T95"/>
  <c r="T97"/>
  <c r="T99"/>
  <c r="T101"/>
  <c r="T103"/>
  <c r="T105"/>
  <c r="T107"/>
  <c r="T109"/>
  <c r="T111"/>
  <c r="T113"/>
  <c r="T115"/>
  <c r="T117"/>
  <c r="T119"/>
  <c r="T121"/>
  <c r="T123"/>
  <c r="T125"/>
  <c r="T127"/>
  <c r="T129"/>
  <c r="T131"/>
  <c r="T133"/>
  <c r="T135"/>
  <c r="T137"/>
  <c r="T139"/>
  <c r="T141"/>
  <c r="T143"/>
  <c r="T145"/>
  <c r="T147"/>
  <c r="T149"/>
  <c r="T151"/>
  <c r="T153"/>
  <c r="T155"/>
  <c r="T157"/>
  <c r="T159"/>
  <c r="T161"/>
  <c r="T163"/>
  <c r="T165"/>
  <c r="T167"/>
  <c r="T169"/>
  <c r="T171"/>
  <c r="T173"/>
  <c r="T175"/>
  <c r="T177"/>
  <c r="T179"/>
  <c r="T181"/>
  <c r="T183"/>
  <c r="T185"/>
  <c r="T187"/>
  <c r="T189"/>
  <c r="T191"/>
  <c r="T193"/>
  <c r="T195"/>
  <c r="T197"/>
  <c r="T199"/>
  <c r="T201"/>
  <c r="T203"/>
  <c r="T205"/>
  <c r="T207"/>
  <c r="T209"/>
  <c r="T211"/>
  <c r="T213"/>
  <c r="T215"/>
  <c r="T217"/>
  <c r="T219"/>
  <c r="T221"/>
  <c r="T223"/>
  <c r="T225"/>
  <c r="T227"/>
  <c r="T229"/>
  <c r="T231"/>
  <c r="T233"/>
  <c r="T235"/>
  <c r="T237"/>
  <c r="T239"/>
  <c r="T241"/>
  <c r="T243"/>
  <c r="T245"/>
  <c r="T247"/>
  <c r="T249"/>
  <c r="T251"/>
  <c r="T253"/>
  <c r="T255"/>
  <c r="T257"/>
  <c r="T259"/>
  <c r="T261"/>
  <c r="T263"/>
  <c r="T265"/>
  <c r="T267"/>
  <c r="T269"/>
  <c r="T271"/>
  <c r="T273"/>
  <c r="T275"/>
  <c r="T277"/>
  <c r="T279"/>
  <c r="T281"/>
  <c r="T283"/>
  <c r="T285"/>
  <c r="T287"/>
  <c r="T289"/>
  <c r="T291"/>
  <c r="T293"/>
  <c r="T295"/>
  <c r="T297"/>
  <c r="T299"/>
  <c r="T301"/>
  <c r="T303"/>
  <c r="T305"/>
  <c r="T307"/>
  <c r="T309"/>
  <c r="T311"/>
  <c r="T313"/>
  <c r="T315"/>
  <c r="T317"/>
  <c r="T319"/>
  <c r="T321"/>
  <c r="T323"/>
  <c r="T325"/>
  <c r="T327"/>
  <c r="T329"/>
  <c r="T331"/>
  <c r="T333"/>
  <c r="T335"/>
  <c r="T337"/>
  <c r="T339"/>
  <c r="T341"/>
  <c r="T343"/>
  <c r="T345"/>
  <c r="T347"/>
  <c r="T349"/>
  <c r="T351"/>
  <c r="T353"/>
  <c r="T355"/>
  <c r="T357"/>
  <c r="T359"/>
  <c r="T361"/>
  <c r="T363"/>
  <c r="T365"/>
  <c r="T367"/>
  <c r="T369"/>
  <c r="T371"/>
  <c r="T373"/>
  <c r="T375"/>
  <c r="T377"/>
  <c r="T379"/>
  <c r="T381"/>
  <c r="T383"/>
  <c r="T385"/>
  <c r="T387"/>
  <c r="T389"/>
  <c r="T391"/>
  <c r="T393"/>
  <c r="T395"/>
  <c r="T397"/>
  <c r="T399"/>
  <c r="T401"/>
  <c r="T403"/>
  <c r="T405"/>
  <c r="T407"/>
  <c r="T409"/>
  <c r="T411"/>
  <c r="T413"/>
  <c r="T415"/>
  <c r="T417"/>
  <c r="T419"/>
  <c r="T421"/>
  <c r="T423"/>
  <c r="T425"/>
  <c r="T427"/>
  <c r="T429"/>
  <c r="T431"/>
  <c r="T433"/>
  <c r="T435"/>
  <c r="T437"/>
  <c r="T439"/>
  <c r="T441"/>
  <c r="T443"/>
  <c r="T445"/>
  <c r="T447"/>
  <c r="T449"/>
  <c r="T451"/>
  <c r="T453"/>
  <c r="T455"/>
  <c r="T457"/>
  <c r="T459"/>
  <c r="T461"/>
  <c r="T463"/>
  <c r="T465"/>
  <c r="T467"/>
  <c r="T469"/>
  <c r="T471"/>
  <c r="T473"/>
  <c r="T475"/>
  <c r="T477"/>
  <c r="T479"/>
  <c r="T481"/>
  <c r="T483"/>
  <c r="T485"/>
  <c r="T487"/>
  <c r="T489"/>
  <c r="T491"/>
  <c r="T493"/>
  <c r="T495"/>
  <c r="T497"/>
  <c r="T499"/>
  <c r="T501"/>
  <c r="T503"/>
  <c r="T505"/>
  <c r="T507"/>
  <c r="T509"/>
  <c r="T511"/>
  <c r="T513"/>
  <c r="T4"/>
  <c r="T6"/>
  <c r="T8"/>
  <c r="T10"/>
  <c r="T12"/>
  <c r="T14"/>
  <c r="T16"/>
  <c r="T18"/>
  <c r="T20"/>
  <c r="T22"/>
  <c r="T24"/>
  <c r="T26"/>
  <c r="T28"/>
  <c r="T30"/>
  <c r="T32"/>
  <c r="T34"/>
  <c r="T36"/>
  <c r="T38"/>
  <c r="T40"/>
  <c r="T42"/>
  <c r="T44"/>
  <c r="T46"/>
  <c r="T48"/>
  <c r="T50"/>
  <c r="T52"/>
  <c r="T54"/>
  <c r="T56"/>
  <c r="T58"/>
  <c r="T60"/>
  <c r="T62"/>
  <c r="T64"/>
  <c r="T66"/>
  <c r="T68"/>
  <c r="T70"/>
  <c r="T72"/>
  <c r="T74"/>
  <c r="T76"/>
  <c r="T78"/>
  <c r="T80"/>
  <c r="T82"/>
  <c r="T84"/>
  <c r="T86"/>
  <c r="T88"/>
  <c r="T90"/>
  <c r="T92"/>
  <c r="T94"/>
  <c r="T96"/>
  <c r="T98"/>
  <c r="T100"/>
  <c r="T102"/>
  <c r="T104"/>
  <c r="T106"/>
  <c r="T108"/>
  <c r="T110"/>
  <c r="T112"/>
  <c r="T114"/>
  <c r="T116"/>
  <c r="T118"/>
  <c r="T120"/>
  <c r="T122"/>
  <c r="T124"/>
  <c r="T126"/>
  <c r="T128"/>
  <c r="T130"/>
  <c r="T132"/>
  <c r="T134"/>
  <c r="T136"/>
  <c r="T138"/>
  <c r="T140"/>
  <c r="T142"/>
  <c r="T144"/>
  <c r="T146"/>
  <c r="T148"/>
  <c r="T150"/>
  <c r="T152"/>
  <c r="T154"/>
  <c r="T156"/>
  <c r="T158"/>
  <c r="T160"/>
  <c r="T162"/>
  <c r="T164"/>
  <c r="T166"/>
  <c r="T168"/>
  <c r="T170"/>
  <c r="T172"/>
  <c r="T174"/>
  <c r="T176"/>
  <c r="T178"/>
  <c r="T180"/>
  <c r="T182"/>
  <c r="T184"/>
  <c r="T186"/>
  <c r="T188"/>
  <c r="T190"/>
  <c r="T192"/>
  <c r="T194"/>
  <c r="T196"/>
  <c r="T198"/>
  <c r="T200"/>
  <c r="T202"/>
  <c r="T204"/>
  <c r="T206"/>
  <c r="T208"/>
  <c r="T210"/>
  <c r="T212"/>
  <c r="T214"/>
  <c r="T216"/>
  <c r="T218"/>
  <c r="T220"/>
  <c r="T222"/>
  <c r="T224"/>
  <c r="T226"/>
  <c r="T228"/>
  <c r="T230"/>
  <c r="T232"/>
  <c r="T234"/>
  <c r="T236"/>
  <c r="T238"/>
  <c r="T240"/>
  <c r="T242"/>
  <c r="T244"/>
  <c r="T246"/>
  <c r="T248"/>
  <c r="T250"/>
  <c r="T252"/>
  <c r="T254"/>
  <c r="T256"/>
  <c r="T258"/>
  <c r="T260"/>
  <c r="T262"/>
  <c r="T264"/>
  <c r="T266"/>
  <c r="T268"/>
  <c r="T270"/>
  <c r="T272"/>
  <c r="T274"/>
  <c r="T276"/>
  <c r="T278"/>
  <c r="T280"/>
  <c r="T282"/>
  <c r="T284"/>
  <c r="T286"/>
  <c r="T288"/>
  <c r="T290"/>
  <c r="T292"/>
  <c r="T294"/>
  <c r="T296"/>
  <c r="T298"/>
  <c r="T300"/>
  <c r="T302"/>
  <c r="T304"/>
  <c r="T306"/>
  <c r="T308"/>
  <c r="T310"/>
  <c r="T312"/>
  <c r="T314"/>
  <c r="T316"/>
  <c r="T318"/>
  <c r="T320"/>
  <c r="T322"/>
  <c r="T324"/>
  <c r="T326"/>
  <c r="T328"/>
  <c r="T330"/>
  <c r="T332"/>
  <c r="T334"/>
  <c r="T336"/>
  <c r="T338"/>
  <c r="T340"/>
  <c r="T342"/>
  <c r="T344"/>
  <c r="T346"/>
  <c r="T348"/>
  <c r="T350"/>
  <c r="T352"/>
  <c r="T354"/>
  <c r="T356"/>
  <c r="T358"/>
  <c r="T360"/>
  <c r="T364"/>
  <c r="T368"/>
  <c r="T372"/>
  <c r="T376"/>
  <c r="T380"/>
  <c r="T384"/>
  <c r="T388"/>
  <c r="T392"/>
  <c r="T396"/>
  <c r="T400"/>
  <c r="T404"/>
  <c r="T408"/>
  <c r="T412"/>
  <c r="T416"/>
  <c r="T420"/>
  <c r="T424"/>
  <c r="T428"/>
  <c r="T432"/>
  <c r="T436"/>
  <c r="T440"/>
  <c r="T444"/>
  <c r="T448"/>
  <c r="T452"/>
  <c r="T456"/>
  <c r="T460"/>
  <c r="T464"/>
  <c r="T468"/>
  <c r="T472"/>
  <c r="T476"/>
  <c r="T480"/>
  <c r="T484"/>
  <c r="T488"/>
  <c r="T492"/>
  <c r="T496"/>
  <c r="T500"/>
  <c r="T504"/>
  <c r="T508"/>
  <c r="T512"/>
  <c r="T515"/>
  <c r="T517"/>
  <c r="T519"/>
  <c r="T521"/>
  <c r="T523"/>
  <c r="T525"/>
  <c r="T527"/>
  <c r="T529"/>
  <c r="T531"/>
  <c r="T533"/>
  <c r="T535"/>
  <c r="T537"/>
  <c r="T539"/>
  <c r="T541"/>
  <c r="T543"/>
  <c r="T545"/>
  <c r="T547"/>
  <c r="T549"/>
  <c r="T551"/>
  <c r="T553"/>
  <c r="T555"/>
  <c r="T557"/>
  <c r="T559"/>
  <c r="T561"/>
  <c r="T563"/>
  <c r="T565"/>
  <c r="T567"/>
  <c r="T569"/>
  <c r="T571"/>
  <c r="T573"/>
  <c r="T575"/>
  <c r="T577"/>
  <c r="T579"/>
  <c r="T581"/>
  <c r="T583"/>
  <c r="T585"/>
  <c r="T587"/>
  <c r="T589"/>
  <c r="T591"/>
  <c r="T593"/>
  <c r="T595"/>
  <c r="T597"/>
  <c r="T599"/>
  <c r="T601"/>
  <c r="T603"/>
  <c r="T605"/>
  <c r="T607"/>
  <c r="T609"/>
  <c r="T611"/>
  <c r="T613"/>
  <c r="T615"/>
  <c r="T617"/>
  <c r="T619"/>
  <c r="T621"/>
  <c r="T623"/>
  <c r="T625"/>
  <c r="T627"/>
  <c r="T629"/>
  <c r="T631"/>
  <c r="T633"/>
  <c r="T635"/>
  <c r="T637"/>
  <c r="T639"/>
  <c r="T641"/>
  <c r="T643"/>
  <c r="T645"/>
  <c r="T647"/>
  <c r="T649"/>
  <c r="T651"/>
  <c r="T653"/>
  <c r="T655"/>
  <c r="T657"/>
  <c r="T659"/>
  <c r="T661"/>
  <c r="T663"/>
  <c r="T665"/>
  <c r="T667"/>
  <c r="T669"/>
  <c r="T671"/>
  <c r="T673"/>
  <c r="T675"/>
  <c r="T677"/>
  <c r="T679"/>
  <c r="T681"/>
  <c r="T683"/>
  <c r="T685"/>
  <c r="T687"/>
  <c r="T689"/>
  <c r="T691"/>
  <c r="T693"/>
  <c r="T695"/>
  <c r="T697"/>
  <c r="T699"/>
  <c r="T701"/>
  <c r="T703"/>
  <c r="T705"/>
  <c r="T707"/>
  <c r="T709"/>
  <c r="T711"/>
  <c r="T713"/>
  <c r="T715"/>
  <c r="T717"/>
  <c r="T719"/>
  <c r="T721"/>
  <c r="T723"/>
  <c r="T725"/>
  <c r="T727"/>
  <c r="T729"/>
  <c r="T731"/>
  <c r="T733"/>
  <c r="T735"/>
  <c r="T737"/>
  <c r="T739"/>
  <c r="T741"/>
  <c r="T743"/>
  <c r="T745"/>
  <c r="T747"/>
  <c r="T749"/>
  <c r="T751"/>
  <c r="T753"/>
  <c r="T755"/>
  <c r="T757"/>
  <c r="T759"/>
  <c r="T761"/>
  <c r="T763"/>
  <c r="T765"/>
  <c r="T767"/>
  <c r="T769"/>
  <c r="T771"/>
  <c r="T773"/>
  <c r="T775"/>
  <c r="T777"/>
  <c r="T779"/>
  <c r="T781"/>
  <c r="T783"/>
  <c r="T785"/>
  <c r="T787"/>
  <c r="T789"/>
  <c r="T791"/>
  <c r="T793"/>
  <c r="T795"/>
  <c r="T797"/>
  <c r="T799"/>
  <c r="T801"/>
  <c r="T803"/>
  <c r="T805"/>
  <c r="T807"/>
  <c r="T809"/>
  <c r="T811"/>
  <c r="T813"/>
  <c r="T815"/>
  <c r="T817"/>
  <c r="T819"/>
  <c r="T821"/>
  <c r="T823"/>
  <c r="T825"/>
  <c r="T827"/>
  <c r="T829"/>
  <c r="T831"/>
  <c r="T833"/>
  <c r="T835"/>
  <c r="T837"/>
  <c r="T839"/>
  <c r="T841"/>
  <c r="T843"/>
  <c r="T845"/>
  <c r="T847"/>
  <c r="T849"/>
  <c r="T851"/>
  <c r="T853"/>
  <c r="T855"/>
  <c r="T857"/>
  <c r="T859"/>
  <c r="T861"/>
  <c r="T863"/>
  <c r="T865"/>
  <c r="T867"/>
  <c r="T869"/>
  <c r="T871"/>
  <c r="T873"/>
  <c r="T875"/>
  <c r="T877"/>
  <c r="T879"/>
  <c r="T881"/>
  <c r="T883"/>
  <c r="T885"/>
  <c r="T887"/>
  <c r="T889"/>
  <c r="T891"/>
  <c r="T893"/>
  <c r="T895"/>
  <c r="T897"/>
  <c r="T899"/>
  <c r="T901"/>
  <c r="T903"/>
  <c r="T905"/>
  <c r="T907"/>
  <c r="T362"/>
  <c r="T366"/>
  <c r="T370"/>
  <c r="T374"/>
  <c r="T378"/>
  <c r="T382"/>
  <c r="T386"/>
  <c r="T390"/>
  <c r="T394"/>
  <c r="T398"/>
  <c r="T402"/>
  <c r="T406"/>
  <c r="T410"/>
  <c r="T414"/>
  <c r="T418"/>
  <c r="T422"/>
  <c r="T426"/>
  <c r="T430"/>
  <c r="T434"/>
  <c r="T438"/>
  <c r="T442"/>
  <c r="T446"/>
  <c r="T450"/>
  <c r="T454"/>
  <c r="T458"/>
  <c r="T462"/>
  <c r="T466"/>
  <c r="T470"/>
  <c r="T474"/>
  <c r="T478"/>
  <c r="T482"/>
  <c r="T486"/>
  <c r="T490"/>
  <c r="T494"/>
  <c r="T498"/>
  <c r="T502"/>
  <c r="T506"/>
  <c r="T510"/>
  <c r="T514"/>
  <c r="T516"/>
  <c r="T518"/>
  <c r="T520"/>
  <c r="T522"/>
  <c r="T524"/>
  <c r="T526"/>
  <c r="T528"/>
  <c r="T530"/>
  <c r="T532"/>
  <c r="T534"/>
  <c r="T536"/>
  <c r="T538"/>
  <c r="T540"/>
  <c r="T542"/>
  <c r="T544"/>
  <c r="T546"/>
  <c r="T548"/>
  <c r="T550"/>
  <c r="T552"/>
  <c r="T554"/>
  <c r="T556"/>
  <c r="T558"/>
  <c r="T560"/>
  <c r="T562"/>
  <c r="T564"/>
  <c r="T566"/>
  <c r="T568"/>
  <c r="T570"/>
  <c r="T572"/>
  <c r="T574"/>
  <c r="T576"/>
  <c r="T578"/>
  <c r="T580"/>
  <c r="T582"/>
  <c r="T584"/>
  <c r="T586"/>
  <c r="T588"/>
  <c r="T590"/>
  <c r="T592"/>
  <c r="T594"/>
  <c r="T596"/>
  <c r="T598"/>
  <c r="T600"/>
  <c r="T602"/>
  <c r="T604"/>
  <c r="T606"/>
  <c r="T608"/>
  <c r="T610"/>
  <c r="T612"/>
  <c r="T614"/>
  <c r="T616"/>
  <c r="T618"/>
  <c r="T620"/>
  <c r="T622"/>
  <c r="T624"/>
  <c r="T626"/>
  <c r="T628"/>
  <c r="T630"/>
  <c r="T632"/>
  <c r="T634"/>
  <c r="T636"/>
  <c r="T638"/>
  <c r="T640"/>
  <c r="T642"/>
  <c r="T644"/>
  <c r="T646"/>
  <c r="T648"/>
  <c r="T650"/>
  <c r="T652"/>
  <c r="T654"/>
  <c r="T656"/>
  <c r="T658"/>
  <c r="T660"/>
  <c r="T662"/>
  <c r="T664"/>
  <c r="T666"/>
  <c r="T668"/>
  <c r="T670"/>
  <c r="T672"/>
  <c r="T674"/>
  <c r="T676"/>
  <c r="T678"/>
  <c r="T680"/>
  <c r="T682"/>
  <c r="T684"/>
  <c r="T686"/>
  <c r="T688"/>
  <c r="T690"/>
  <c r="T692"/>
  <c r="T694"/>
  <c r="T696"/>
  <c r="T698"/>
  <c r="T700"/>
  <c r="T702"/>
  <c r="T704"/>
  <c r="T706"/>
  <c r="T708"/>
  <c r="T710"/>
  <c r="T712"/>
  <c r="T714"/>
  <c r="T716"/>
  <c r="T718"/>
  <c r="T720"/>
  <c r="T722"/>
  <c r="T724"/>
  <c r="T726"/>
  <c r="T728"/>
  <c r="T730"/>
  <c r="T732"/>
  <c r="T734"/>
  <c r="T736"/>
  <c r="T738"/>
  <c r="T740"/>
  <c r="T742"/>
  <c r="T744"/>
  <c r="T746"/>
  <c r="T748"/>
  <c r="T750"/>
  <c r="T752"/>
  <c r="T754"/>
  <c r="T756"/>
  <c r="T758"/>
  <c r="T760"/>
  <c r="T762"/>
  <c r="T764"/>
  <c r="T766"/>
  <c r="T768"/>
  <c r="T770"/>
  <c r="T772"/>
  <c r="T774"/>
  <c r="T776"/>
  <c r="T778"/>
  <c r="T780"/>
  <c r="T782"/>
  <c r="T784"/>
  <c r="T786"/>
  <c r="T788"/>
  <c r="T790"/>
  <c r="T792"/>
  <c r="T794"/>
  <c r="T796"/>
  <c r="T798"/>
  <c r="T800"/>
  <c r="T802"/>
  <c r="T804"/>
  <c r="T806"/>
  <c r="T808"/>
  <c r="T810"/>
  <c r="T812"/>
  <c r="T814"/>
  <c r="T816"/>
  <c r="T818"/>
  <c r="T820"/>
  <c r="T822"/>
  <c r="T824"/>
  <c r="T826"/>
  <c r="T828"/>
  <c r="T830"/>
  <c r="T832"/>
  <c r="T834"/>
  <c r="T836"/>
  <c r="T838"/>
  <c r="T840"/>
  <c r="T842"/>
  <c r="T844"/>
  <c r="T846"/>
  <c r="T848"/>
  <c r="T850"/>
  <c r="T852"/>
  <c r="T854"/>
  <c r="T856"/>
  <c r="T858"/>
  <c r="T860"/>
  <c r="T862"/>
  <c r="T864"/>
  <c r="T866"/>
  <c r="T868"/>
  <c r="T870"/>
  <c r="T872"/>
  <c r="T874"/>
  <c r="T876"/>
  <c r="T878"/>
  <c r="T880"/>
  <c r="T882"/>
  <c r="T884"/>
  <c r="T886"/>
  <c r="T888"/>
  <c r="T890"/>
  <c r="T892"/>
  <c r="T894"/>
  <c r="T896"/>
  <c r="T898"/>
  <c r="T900"/>
  <c r="T902"/>
  <c r="T904"/>
  <c r="T906"/>
  <c r="T908"/>
  <c r="T910"/>
  <c r="T912"/>
  <c r="T914"/>
  <c r="T916"/>
  <c r="T918"/>
  <c r="T920"/>
  <c r="T922"/>
  <c r="T924"/>
  <c r="T926"/>
  <c r="T928"/>
  <c r="T930"/>
  <c r="T932"/>
  <c r="T934"/>
  <c r="T936"/>
  <c r="T938"/>
  <c r="T940"/>
  <c r="T942"/>
  <c r="T944"/>
  <c r="T946"/>
  <c r="T948"/>
  <c r="T911"/>
  <c r="T915"/>
  <c r="T919"/>
  <c r="T923"/>
  <c r="T927"/>
  <c r="T931"/>
  <c r="T935"/>
  <c r="T939"/>
  <c r="T943"/>
  <c r="T947"/>
  <c r="T950"/>
  <c r="T952"/>
  <c r="T954"/>
  <c r="T956"/>
  <c r="T958"/>
  <c r="T960"/>
  <c r="T962"/>
  <c r="T964"/>
  <c r="T966"/>
  <c r="T968"/>
  <c r="T970"/>
  <c r="T972"/>
  <c r="T974"/>
  <c r="T976"/>
  <c r="T978"/>
  <c r="T980"/>
  <c r="T982"/>
  <c r="T984"/>
  <c r="T986"/>
  <c r="T988"/>
  <c r="T990"/>
  <c r="T992"/>
  <c r="T994"/>
  <c r="T996"/>
  <c r="T998"/>
  <c r="T1000"/>
  <c r="T1002"/>
  <c r="T1004"/>
  <c r="T1006"/>
  <c r="T1008"/>
  <c r="T1010"/>
  <c r="T1012"/>
  <c r="T1014"/>
  <c r="T1016"/>
  <c r="T1018"/>
  <c r="T1020"/>
  <c r="T1022"/>
  <c r="T1024"/>
  <c r="T1026"/>
  <c r="T1028"/>
  <c r="T1030"/>
  <c r="T1032"/>
  <c r="T1034"/>
  <c r="T1036"/>
  <c r="T1038"/>
  <c r="T1040"/>
  <c r="T1042"/>
  <c r="T1044"/>
  <c r="T1046"/>
  <c r="T1048"/>
  <c r="T1050"/>
  <c r="T1052"/>
  <c r="T1054"/>
  <c r="T1056"/>
  <c r="T1058"/>
  <c r="T1060"/>
  <c r="T1062"/>
  <c r="T1064"/>
  <c r="T1066"/>
  <c r="T1068"/>
  <c r="T1070"/>
  <c r="T1072"/>
  <c r="T1074"/>
  <c r="T1076"/>
  <c r="T1078"/>
  <c r="T1080"/>
  <c r="T1082"/>
  <c r="T1084"/>
  <c r="T1086"/>
  <c r="T1088"/>
  <c r="T1090"/>
  <c r="T1092"/>
  <c r="T1094"/>
  <c r="T1096"/>
  <c r="T1098"/>
  <c r="T1100"/>
  <c r="T1102"/>
  <c r="T1104"/>
  <c r="T1106"/>
  <c r="T1108"/>
  <c r="T1110"/>
  <c r="T1112"/>
  <c r="T1114"/>
  <c r="T1116"/>
  <c r="T1118"/>
  <c r="T1120"/>
  <c r="T1122"/>
  <c r="T1124"/>
  <c r="T1126"/>
  <c r="T1128"/>
  <c r="T1130"/>
  <c r="T1132"/>
  <c r="T1134"/>
  <c r="T1136"/>
  <c r="T1138"/>
  <c r="T1140"/>
  <c r="T1142"/>
  <c r="T1144"/>
  <c r="T1146"/>
  <c r="T1148"/>
  <c r="T1150"/>
  <c r="T1152"/>
  <c r="T1154"/>
  <c r="T1156"/>
  <c r="T1158"/>
  <c r="T1160"/>
  <c r="T1162"/>
  <c r="T1164"/>
  <c r="T1166"/>
  <c r="T1168"/>
  <c r="T1170"/>
  <c r="T1172"/>
  <c r="T1174"/>
  <c r="T1176"/>
  <c r="T1178"/>
  <c r="T1180"/>
  <c r="T1182"/>
  <c r="T1184"/>
  <c r="T1186"/>
  <c r="T1188"/>
  <c r="T1190"/>
  <c r="T1192"/>
  <c r="T1194"/>
  <c r="T1196"/>
  <c r="T1198"/>
  <c r="T1200"/>
  <c r="T1202"/>
  <c r="T1204"/>
  <c r="T1206"/>
  <c r="T1208"/>
  <c r="T1210"/>
  <c r="T1212"/>
  <c r="T1214"/>
  <c r="T1216"/>
  <c r="T1218"/>
  <c r="T1220"/>
  <c r="T1222"/>
  <c r="T1224"/>
  <c r="T1226"/>
  <c r="T1228"/>
  <c r="T1230"/>
  <c r="T1232"/>
  <c r="T1234"/>
  <c r="T1236"/>
  <c r="T1238"/>
  <c r="T1240"/>
  <c r="T1242"/>
  <c r="T1244"/>
  <c r="T1246"/>
  <c r="T1248"/>
  <c r="T1250"/>
  <c r="T1252"/>
  <c r="T1254"/>
  <c r="T1256"/>
  <c r="T1258"/>
  <c r="T1260"/>
  <c r="T1262"/>
  <c r="T1264"/>
  <c r="T1266"/>
  <c r="T1268"/>
  <c r="T1270"/>
  <c r="T1272"/>
  <c r="T1274"/>
  <c r="T1276"/>
  <c r="T1278"/>
  <c r="T1280"/>
  <c r="T1282"/>
  <c r="T1284"/>
  <c r="T1286"/>
  <c r="T1288"/>
  <c r="T1290"/>
  <c r="T1292"/>
  <c r="T1294"/>
  <c r="T1296"/>
  <c r="T1298"/>
  <c r="T1300"/>
  <c r="T1302"/>
  <c r="T1304"/>
  <c r="T1306"/>
  <c r="T1308"/>
  <c r="T1310"/>
  <c r="T1312"/>
  <c r="T1314"/>
  <c r="T1316"/>
  <c r="T1318"/>
  <c r="T1320"/>
  <c r="T1322"/>
  <c r="T1324"/>
  <c r="T1326"/>
  <c r="T1328"/>
  <c r="T1330"/>
  <c r="T1332"/>
  <c r="T1334"/>
  <c r="T1336"/>
  <c r="T1338"/>
  <c r="T1340"/>
  <c r="T1342"/>
  <c r="T1344"/>
  <c r="T1346"/>
  <c r="T1348"/>
  <c r="T1350"/>
  <c r="T1352"/>
  <c r="T1354"/>
  <c r="T1356"/>
  <c r="T1358"/>
  <c r="T1360"/>
  <c r="T1362"/>
  <c r="T1364"/>
  <c r="T1366"/>
  <c r="T1368"/>
  <c r="T1370"/>
  <c r="T1372"/>
  <c r="T1374"/>
  <c r="T1376"/>
  <c r="T1378"/>
  <c r="T1380"/>
  <c r="T1382"/>
  <c r="T1384"/>
  <c r="T1386"/>
  <c r="T1388"/>
  <c r="T1390"/>
  <c r="T1392"/>
  <c r="T1394"/>
  <c r="T1396"/>
  <c r="T1398"/>
  <c r="T1400"/>
  <c r="T1402"/>
  <c r="T1404"/>
  <c r="T1406"/>
  <c r="T1408"/>
  <c r="T1410"/>
  <c r="T1412"/>
  <c r="T1414"/>
  <c r="T1416"/>
  <c r="T1418"/>
  <c r="T1420"/>
  <c r="T1422"/>
  <c r="T1424"/>
  <c r="T1426"/>
  <c r="T1428"/>
  <c r="T1430"/>
  <c r="T1432"/>
  <c r="T1434"/>
  <c r="T1436"/>
  <c r="T1438"/>
  <c r="T1440"/>
  <c r="T1442"/>
  <c r="T1444"/>
  <c r="T1446"/>
  <c r="T1448"/>
  <c r="T1450"/>
  <c r="T1452"/>
  <c r="T1454"/>
  <c r="T1456"/>
  <c r="T1458"/>
  <c r="T1460"/>
  <c r="T1464"/>
  <c r="T1468"/>
  <c r="T1472"/>
  <c r="T1476"/>
  <c r="T1480"/>
  <c r="T1484"/>
  <c r="T1490"/>
  <c r="T1496"/>
  <c r="T1500"/>
  <c r="T909"/>
  <c r="T913"/>
  <c r="T917"/>
  <c r="T921"/>
  <c r="T925"/>
  <c r="T929"/>
  <c r="T933"/>
  <c r="T937"/>
  <c r="T941"/>
  <c r="T945"/>
  <c r="T949"/>
  <c r="T951"/>
  <c r="T953"/>
  <c r="T955"/>
  <c r="T957"/>
  <c r="T959"/>
  <c r="T961"/>
  <c r="T963"/>
  <c r="T965"/>
  <c r="T967"/>
  <c r="T969"/>
  <c r="T971"/>
  <c r="T973"/>
  <c r="T975"/>
  <c r="T977"/>
  <c r="T979"/>
  <c r="T981"/>
  <c r="T983"/>
  <c r="T985"/>
  <c r="T987"/>
  <c r="T989"/>
  <c r="T991"/>
  <c r="T993"/>
  <c r="T995"/>
  <c r="T997"/>
  <c r="T999"/>
  <c r="T1001"/>
  <c r="T1003"/>
  <c r="T1005"/>
  <c r="T1007"/>
  <c r="T1009"/>
  <c r="T1011"/>
  <c r="T1013"/>
  <c r="T1015"/>
  <c r="T1017"/>
  <c r="T1019"/>
  <c r="T1021"/>
  <c r="T1023"/>
  <c r="T1025"/>
  <c r="T1027"/>
  <c r="T1029"/>
  <c r="T1031"/>
  <c r="T1033"/>
  <c r="T1035"/>
  <c r="T1037"/>
  <c r="T1039"/>
  <c r="T1041"/>
  <c r="T1043"/>
  <c r="T1045"/>
  <c r="T1047"/>
  <c r="T1049"/>
  <c r="T1051"/>
  <c r="T1053"/>
  <c r="T1055"/>
  <c r="T1057"/>
  <c r="T1059"/>
  <c r="T1061"/>
  <c r="T1063"/>
  <c r="T1065"/>
  <c r="T1067"/>
  <c r="T1069"/>
  <c r="T1071"/>
  <c r="T1073"/>
  <c r="T1075"/>
  <c r="T1077"/>
  <c r="T1079"/>
  <c r="T1081"/>
  <c r="T1083"/>
  <c r="T1085"/>
  <c r="T1087"/>
  <c r="T1089"/>
  <c r="T1091"/>
  <c r="T1093"/>
  <c r="T1095"/>
  <c r="T1097"/>
  <c r="T1099"/>
  <c r="T1101"/>
  <c r="T1103"/>
  <c r="T1105"/>
  <c r="T1107"/>
  <c r="T1109"/>
  <c r="T1111"/>
  <c r="T1113"/>
  <c r="T1115"/>
  <c r="T1117"/>
  <c r="T1119"/>
  <c r="T1121"/>
  <c r="T1123"/>
  <c r="T1125"/>
  <c r="T1127"/>
  <c r="T1129"/>
  <c r="T1131"/>
  <c r="T1133"/>
  <c r="T1135"/>
  <c r="T1137"/>
  <c r="T1139"/>
  <c r="T1141"/>
  <c r="T1143"/>
  <c r="T1145"/>
  <c r="T1147"/>
  <c r="T1149"/>
  <c r="T1151"/>
  <c r="T1153"/>
  <c r="T1155"/>
  <c r="T1157"/>
  <c r="T1159"/>
  <c r="T1161"/>
  <c r="T1163"/>
  <c r="T1165"/>
  <c r="T1167"/>
  <c r="T1169"/>
  <c r="T1171"/>
  <c r="T1173"/>
  <c r="T1175"/>
  <c r="T1177"/>
  <c r="T1179"/>
  <c r="T1181"/>
  <c r="T1183"/>
  <c r="T1185"/>
  <c r="T1187"/>
  <c r="T1189"/>
  <c r="T1191"/>
  <c r="T1193"/>
  <c r="T1195"/>
  <c r="T1197"/>
  <c r="T1199"/>
  <c r="T1201"/>
  <c r="T1203"/>
  <c r="T1205"/>
  <c r="T1207"/>
  <c r="T1209"/>
  <c r="T1211"/>
  <c r="T1213"/>
  <c r="T1215"/>
  <c r="T1217"/>
  <c r="T1219"/>
  <c r="T1221"/>
  <c r="T1223"/>
  <c r="T1225"/>
  <c r="T1227"/>
  <c r="T1229"/>
  <c r="T1231"/>
  <c r="T1233"/>
  <c r="T1235"/>
  <c r="T1237"/>
  <c r="T1239"/>
  <c r="T1241"/>
  <c r="T1243"/>
  <c r="T1245"/>
  <c r="T1247"/>
  <c r="T1249"/>
  <c r="T1251"/>
  <c r="T1253"/>
  <c r="T1255"/>
  <c r="T1257"/>
  <c r="T1259"/>
  <c r="T1261"/>
  <c r="T1263"/>
  <c r="T1265"/>
  <c r="T1267"/>
  <c r="T1269"/>
  <c r="T1271"/>
  <c r="T1273"/>
  <c r="T1275"/>
  <c r="T1277"/>
  <c r="T1279"/>
  <c r="T1281"/>
  <c r="T1283"/>
  <c r="T1285"/>
  <c r="T1287"/>
  <c r="T1289"/>
  <c r="T1291"/>
  <c r="T1293"/>
  <c r="T1295"/>
  <c r="T1297"/>
  <c r="T1299"/>
  <c r="T1301"/>
  <c r="T1303"/>
  <c r="T1305"/>
  <c r="T1307"/>
  <c r="T1309"/>
  <c r="T1311"/>
  <c r="T1313"/>
  <c r="T1315"/>
  <c r="T1317"/>
  <c r="T1319"/>
  <c r="T1321"/>
  <c r="T1323"/>
  <c r="T1325"/>
  <c r="T1327"/>
  <c r="T1329"/>
  <c r="T1331"/>
  <c r="T1333"/>
  <c r="T1335"/>
  <c r="T1337"/>
  <c r="T1339"/>
  <c r="T1341"/>
  <c r="T1343"/>
  <c r="T1345"/>
  <c r="T1347"/>
  <c r="T1349"/>
  <c r="T1351"/>
  <c r="T1353"/>
  <c r="T1355"/>
  <c r="T1357"/>
  <c r="T1359"/>
  <c r="T1361"/>
  <c r="T1363"/>
  <c r="T1365"/>
  <c r="T1367"/>
  <c r="T1369"/>
  <c r="T1371"/>
  <c r="T1373"/>
  <c r="T1375"/>
  <c r="T1377"/>
  <c r="T1379"/>
  <c r="T1381"/>
  <c r="T1383"/>
  <c r="T1385"/>
  <c r="T1387"/>
  <c r="T1389"/>
  <c r="T1391"/>
  <c r="T1393"/>
  <c r="T1395"/>
  <c r="T1397"/>
  <c r="T1399"/>
  <c r="T1401"/>
  <c r="T1403"/>
  <c r="T1405"/>
  <c r="T1407"/>
  <c r="T1409"/>
  <c r="T1411"/>
  <c r="T1413"/>
  <c r="T1415"/>
  <c r="T1417"/>
  <c r="T1419"/>
  <c r="T1421"/>
  <c r="T1423"/>
  <c r="T1425"/>
  <c r="T1427"/>
  <c r="T1429"/>
  <c r="T1431"/>
  <c r="T1433"/>
  <c r="T1435"/>
  <c r="T1437"/>
  <c r="T1439"/>
  <c r="T1441"/>
  <c r="T1443"/>
  <c r="T1445"/>
  <c r="T1447"/>
  <c r="T1449"/>
  <c r="T1451"/>
  <c r="T1453"/>
  <c r="T1455"/>
  <c r="T1457"/>
  <c r="T1459"/>
  <c r="T1461"/>
  <c r="T1463"/>
  <c r="T1465"/>
  <c r="T1467"/>
  <c r="T1469"/>
  <c r="T1471"/>
  <c r="T1473"/>
  <c r="T1475"/>
  <c r="T1477"/>
  <c r="T1479"/>
  <c r="T1481"/>
  <c r="T1483"/>
  <c r="T1485"/>
  <c r="T1487"/>
  <c r="T1489"/>
  <c r="T1491"/>
  <c r="T1493"/>
  <c r="T1495"/>
  <c r="T1497"/>
  <c r="T1499"/>
  <c r="T1501"/>
  <c r="T1462"/>
  <c r="T1466"/>
  <c r="T1470"/>
  <c r="T1474"/>
  <c r="T1478"/>
  <c r="T1482"/>
  <c r="T1486"/>
  <c r="T1488"/>
  <c r="T1492"/>
  <c r="T1494"/>
  <c r="T1498"/>
  <c r="T1502"/>
  <c r="S3"/>
  <c r="S5"/>
  <c r="S7"/>
  <c r="S9"/>
  <c r="S11"/>
  <c r="S13"/>
  <c r="S15"/>
  <c r="S17"/>
  <c r="S19"/>
  <c r="S21"/>
  <c r="S23"/>
  <c r="S25"/>
  <c r="S27"/>
  <c r="S29"/>
  <c r="S31"/>
  <c r="S33"/>
  <c r="S35"/>
  <c r="S37"/>
  <c r="S39"/>
  <c r="S41"/>
  <c r="S43"/>
  <c r="S45"/>
  <c r="S47"/>
  <c r="S49"/>
  <c r="S51"/>
  <c r="S53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S99"/>
  <c r="S101"/>
  <c r="S103"/>
  <c r="S105"/>
  <c r="S107"/>
  <c r="S109"/>
  <c r="S111"/>
  <c r="S113"/>
  <c r="S115"/>
  <c r="S117"/>
  <c r="S119"/>
  <c r="S121"/>
  <c r="S123"/>
  <c r="S125"/>
  <c r="S127"/>
  <c r="S129"/>
  <c r="S131"/>
  <c r="S133"/>
  <c r="S135"/>
  <c r="S137"/>
  <c r="S139"/>
  <c r="S141"/>
  <c r="S143"/>
  <c r="S145"/>
  <c r="S147"/>
  <c r="S149"/>
  <c r="S151"/>
  <c r="S153"/>
  <c r="S155"/>
  <c r="S157"/>
  <c r="S159"/>
  <c r="S161"/>
  <c r="S163"/>
  <c r="S165"/>
  <c r="S167"/>
  <c r="S169"/>
  <c r="S171"/>
  <c r="S173"/>
  <c r="S175"/>
  <c r="S177"/>
  <c r="S179"/>
  <c r="S181"/>
  <c r="S183"/>
  <c r="S185"/>
  <c r="S187"/>
  <c r="S189"/>
  <c r="S191"/>
  <c r="S193"/>
  <c r="S195"/>
  <c r="S197"/>
  <c r="S199"/>
  <c r="S201"/>
  <c r="S203"/>
  <c r="S205"/>
  <c r="S207"/>
  <c r="S209"/>
  <c r="S211"/>
  <c r="S213"/>
  <c r="S215"/>
  <c r="S217"/>
  <c r="S219"/>
  <c r="S221"/>
  <c r="S223"/>
  <c r="S225"/>
  <c r="S227"/>
  <c r="S229"/>
  <c r="S231"/>
  <c r="S233"/>
  <c r="S235"/>
  <c r="S237"/>
  <c r="S239"/>
  <c r="S241"/>
  <c r="S243"/>
  <c r="S245"/>
  <c r="S247"/>
  <c r="S249"/>
  <c r="S251"/>
  <c r="S253"/>
  <c r="S255"/>
  <c r="S257"/>
  <c r="S259"/>
  <c r="S261"/>
  <c r="S263"/>
  <c r="S265"/>
  <c r="S267"/>
  <c r="S269"/>
  <c r="S271"/>
  <c r="S273"/>
  <c r="S275"/>
  <c r="S277"/>
  <c r="S279"/>
  <c r="S281"/>
  <c r="S283"/>
  <c r="S285"/>
  <c r="S287"/>
  <c r="S289"/>
  <c r="S291"/>
  <c r="S293"/>
  <c r="S295"/>
  <c r="S297"/>
  <c r="S299"/>
  <c r="S301"/>
  <c r="S303"/>
  <c r="S305"/>
  <c r="S307"/>
  <c r="S309"/>
  <c r="S311"/>
  <c r="S313"/>
  <c r="S315"/>
  <c r="S317"/>
  <c r="S319"/>
  <c r="S321"/>
  <c r="S323"/>
  <c r="S325"/>
  <c r="S327"/>
  <c r="S329"/>
  <c r="S331"/>
  <c r="S333"/>
  <c r="S335"/>
  <c r="S337"/>
  <c r="S339"/>
  <c r="S341"/>
  <c r="S343"/>
  <c r="S345"/>
  <c r="S347"/>
  <c r="S349"/>
  <c r="S351"/>
  <c r="S353"/>
  <c r="S355"/>
  <c r="S357"/>
  <c r="S359"/>
  <c r="S361"/>
  <c r="S363"/>
  <c r="S365"/>
  <c r="S367"/>
  <c r="S369"/>
  <c r="S371"/>
  <c r="S373"/>
  <c r="S375"/>
  <c r="S377"/>
  <c r="S379"/>
  <c r="S381"/>
  <c r="S383"/>
  <c r="S385"/>
  <c r="S387"/>
  <c r="S389"/>
  <c r="S391"/>
  <c r="S393"/>
  <c r="S395"/>
  <c r="S397"/>
  <c r="S399"/>
  <c r="S401"/>
  <c r="S403"/>
  <c r="S405"/>
  <c r="S407"/>
  <c r="S409"/>
  <c r="S411"/>
  <c r="S413"/>
  <c r="S415"/>
  <c r="S417"/>
  <c r="S419"/>
  <c r="S421"/>
  <c r="S423"/>
  <c r="S425"/>
  <c r="S427"/>
  <c r="S429"/>
  <c r="S431"/>
  <c r="S433"/>
  <c r="S435"/>
  <c r="S437"/>
  <c r="S439"/>
  <c r="S441"/>
  <c r="S443"/>
  <c r="S445"/>
  <c r="S447"/>
  <c r="S449"/>
  <c r="S451"/>
  <c r="S453"/>
  <c r="S455"/>
  <c r="S457"/>
  <c r="S459"/>
  <c r="S461"/>
  <c r="S463"/>
  <c r="S465"/>
  <c r="S467"/>
  <c r="S469"/>
  <c r="S471"/>
  <c r="S473"/>
  <c r="S475"/>
  <c r="S477"/>
  <c r="S479"/>
  <c r="S481"/>
  <c r="S483"/>
  <c r="S485"/>
  <c r="S487"/>
  <c r="S489"/>
  <c r="S491"/>
  <c r="S493"/>
  <c r="S495"/>
  <c r="S497"/>
  <c r="S499"/>
  <c r="S501"/>
  <c r="S503"/>
  <c r="S505"/>
  <c r="S507"/>
  <c r="S509"/>
  <c r="S511"/>
  <c r="S513"/>
  <c r="S4"/>
  <c r="S6"/>
  <c r="S8"/>
  <c r="S10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54"/>
  <c r="S56"/>
  <c r="S58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00"/>
  <c r="S102"/>
  <c r="S104"/>
  <c r="S106"/>
  <c r="S108"/>
  <c r="S110"/>
  <c r="S112"/>
  <c r="S114"/>
  <c r="S116"/>
  <c r="S118"/>
  <c r="S120"/>
  <c r="S122"/>
  <c r="S124"/>
  <c r="S126"/>
  <c r="S128"/>
  <c r="S130"/>
  <c r="S132"/>
  <c r="S134"/>
  <c r="S136"/>
  <c r="S138"/>
  <c r="S140"/>
  <c r="S142"/>
  <c r="S144"/>
  <c r="S146"/>
  <c r="S148"/>
  <c r="S150"/>
  <c r="S152"/>
  <c r="S154"/>
  <c r="S156"/>
  <c r="S158"/>
  <c r="S160"/>
  <c r="S162"/>
  <c r="S164"/>
  <c r="S166"/>
  <c r="S168"/>
  <c r="S170"/>
  <c r="S172"/>
  <c r="S174"/>
  <c r="S176"/>
  <c r="S178"/>
  <c r="S180"/>
  <c r="S182"/>
  <c r="S184"/>
  <c r="S186"/>
  <c r="S188"/>
  <c r="S190"/>
  <c r="S192"/>
  <c r="S194"/>
  <c r="S196"/>
  <c r="S198"/>
  <c r="S200"/>
  <c r="S202"/>
  <c r="S204"/>
  <c r="S206"/>
  <c r="S208"/>
  <c r="S210"/>
  <c r="S212"/>
  <c r="S214"/>
  <c r="S216"/>
  <c r="S218"/>
  <c r="S220"/>
  <c r="S222"/>
  <c r="S224"/>
  <c r="S226"/>
  <c r="S228"/>
  <c r="S230"/>
  <c r="S232"/>
  <c r="S234"/>
  <c r="S236"/>
  <c r="S238"/>
  <c r="S240"/>
  <c r="S242"/>
  <c r="S244"/>
  <c r="S246"/>
  <c r="S248"/>
  <c r="S250"/>
  <c r="S252"/>
  <c r="S254"/>
  <c r="S256"/>
  <c r="S258"/>
  <c r="S260"/>
  <c r="S262"/>
  <c r="S264"/>
  <c r="S266"/>
  <c r="S268"/>
  <c r="S270"/>
  <c r="S272"/>
  <c r="S274"/>
  <c r="S276"/>
  <c r="S278"/>
  <c r="S280"/>
  <c r="S282"/>
  <c r="S284"/>
  <c r="S286"/>
  <c r="S288"/>
  <c r="S290"/>
  <c r="S292"/>
  <c r="S294"/>
  <c r="S296"/>
  <c r="S298"/>
  <c r="S300"/>
  <c r="S302"/>
  <c r="S304"/>
  <c r="S306"/>
  <c r="S308"/>
  <c r="S310"/>
  <c r="S312"/>
  <c r="S314"/>
  <c r="S316"/>
  <c r="S318"/>
  <c r="S320"/>
  <c r="S322"/>
  <c r="S324"/>
  <c r="S326"/>
  <c r="S328"/>
  <c r="S330"/>
  <c r="S332"/>
  <c r="S334"/>
  <c r="S336"/>
  <c r="S338"/>
  <c r="S340"/>
  <c r="S342"/>
  <c r="S344"/>
  <c r="S346"/>
  <c r="S348"/>
  <c r="S350"/>
  <c r="S352"/>
  <c r="S354"/>
  <c r="S356"/>
  <c r="S358"/>
  <c r="S360"/>
  <c r="S362"/>
  <c r="S364"/>
  <c r="S366"/>
  <c r="S368"/>
  <c r="S370"/>
  <c r="S372"/>
  <c r="S374"/>
  <c r="S376"/>
  <c r="S378"/>
  <c r="S380"/>
  <c r="S382"/>
  <c r="S384"/>
  <c r="S386"/>
  <c r="S388"/>
  <c r="S390"/>
  <c r="S392"/>
  <c r="S396"/>
  <c r="S400"/>
  <c r="S404"/>
  <c r="S408"/>
  <c r="S412"/>
  <c r="S416"/>
  <c r="S420"/>
  <c r="S424"/>
  <c r="S428"/>
  <c r="S432"/>
  <c r="S436"/>
  <c r="S440"/>
  <c r="S444"/>
  <c r="S448"/>
  <c r="S452"/>
  <c r="S456"/>
  <c r="S460"/>
  <c r="S464"/>
  <c r="S468"/>
  <c r="S472"/>
  <c r="S476"/>
  <c r="S480"/>
  <c r="S484"/>
  <c r="S488"/>
  <c r="S492"/>
  <c r="S496"/>
  <c r="S500"/>
  <c r="S504"/>
  <c r="S508"/>
  <c r="S512"/>
  <c r="S515"/>
  <c r="S517"/>
  <c r="S519"/>
  <c r="S521"/>
  <c r="S523"/>
  <c r="S525"/>
  <c r="S527"/>
  <c r="S529"/>
  <c r="S531"/>
  <c r="S533"/>
  <c r="S535"/>
  <c r="S537"/>
  <c r="S539"/>
  <c r="S541"/>
  <c r="S543"/>
  <c r="S545"/>
  <c r="S547"/>
  <c r="S549"/>
  <c r="S551"/>
  <c r="S553"/>
  <c r="S555"/>
  <c r="S557"/>
  <c r="S559"/>
  <c r="S561"/>
  <c r="S563"/>
  <c r="S565"/>
  <c r="S567"/>
  <c r="S569"/>
  <c r="S571"/>
  <c r="S573"/>
  <c r="S575"/>
  <c r="S577"/>
  <c r="S579"/>
  <c r="S581"/>
  <c r="S583"/>
  <c r="S585"/>
  <c r="S587"/>
  <c r="S589"/>
  <c r="S591"/>
  <c r="S593"/>
  <c r="S595"/>
  <c r="S597"/>
  <c r="S599"/>
  <c r="S601"/>
  <c r="S603"/>
  <c r="S605"/>
  <c r="S607"/>
  <c r="S609"/>
  <c r="S611"/>
  <c r="S613"/>
  <c r="S615"/>
  <c r="S617"/>
  <c r="S619"/>
  <c r="S621"/>
  <c r="S623"/>
  <c r="S625"/>
  <c r="S627"/>
  <c r="S629"/>
  <c r="S631"/>
  <c r="S633"/>
  <c r="S635"/>
  <c r="S637"/>
  <c r="S639"/>
  <c r="S641"/>
  <c r="S643"/>
  <c r="S645"/>
  <c r="S647"/>
  <c r="S649"/>
  <c r="S651"/>
  <c r="S653"/>
  <c r="S655"/>
  <c r="S657"/>
  <c r="S659"/>
  <c r="S661"/>
  <c r="S663"/>
  <c r="S665"/>
  <c r="S667"/>
  <c r="S669"/>
  <c r="S671"/>
  <c r="S673"/>
  <c r="S675"/>
  <c r="S677"/>
  <c r="S679"/>
  <c r="S681"/>
  <c r="S683"/>
  <c r="S685"/>
  <c r="S687"/>
  <c r="S689"/>
  <c r="S691"/>
  <c r="S693"/>
  <c r="S695"/>
  <c r="S697"/>
  <c r="S699"/>
  <c r="S701"/>
  <c r="S703"/>
  <c r="S705"/>
  <c r="S707"/>
  <c r="S709"/>
  <c r="S711"/>
  <c r="S713"/>
  <c r="S715"/>
  <c r="S717"/>
  <c r="S719"/>
  <c r="S721"/>
  <c r="S723"/>
  <c r="S725"/>
  <c r="S727"/>
  <c r="S729"/>
  <c r="S731"/>
  <c r="S733"/>
  <c r="S735"/>
  <c r="S737"/>
  <c r="S739"/>
  <c r="S741"/>
  <c r="S743"/>
  <c r="S745"/>
  <c r="S747"/>
  <c r="S749"/>
  <c r="S751"/>
  <c r="S753"/>
  <c r="S755"/>
  <c r="S757"/>
  <c r="S759"/>
  <c r="S761"/>
  <c r="S763"/>
  <c r="S765"/>
  <c r="S767"/>
  <c r="S769"/>
  <c r="S771"/>
  <c r="S773"/>
  <c r="S775"/>
  <c r="S777"/>
  <c r="S779"/>
  <c r="S781"/>
  <c r="S783"/>
  <c r="S785"/>
  <c r="S787"/>
  <c r="S789"/>
  <c r="S791"/>
  <c r="S793"/>
  <c r="S795"/>
  <c r="S797"/>
  <c r="S799"/>
  <c r="S801"/>
  <c r="S803"/>
  <c r="S805"/>
  <c r="S807"/>
  <c r="S809"/>
  <c r="S811"/>
  <c r="S813"/>
  <c r="S815"/>
  <c r="S817"/>
  <c r="S819"/>
  <c r="S821"/>
  <c r="S823"/>
  <c r="S825"/>
  <c r="S827"/>
  <c r="S829"/>
  <c r="S831"/>
  <c r="S833"/>
  <c r="S835"/>
  <c r="S837"/>
  <c r="S839"/>
  <c r="S841"/>
  <c r="S843"/>
  <c r="S845"/>
  <c r="S847"/>
  <c r="S849"/>
  <c r="S851"/>
  <c r="S853"/>
  <c r="S855"/>
  <c r="S857"/>
  <c r="S859"/>
  <c r="S861"/>
  <c r="S863"/>
  <c r="S865"/>
  <c r="S867"/>
  <c r="S869"/>
  <c r="S871"/>
  <c r="S873"/>
  <c r="S875"/>
  <c r="S877"/>
  <c r="S879"/>
  <c r="S881"/>
  <c r="S883"/>
  <c r="S885"/>
  <c r="S887"/>
  <c r="S889"/>
  <c r="S891"/>
  <c r="S893"/>
  <c r="S895"/>
  <c r="S897"/>
  <c r="S899"/>
  <c r="S901"/>
  <c r="S903"/>
  <c r="S905"/>
  <c r="S907"/>
  <c r="S909"/>
  <c r="S911"/>
  <c r="S913"/>
  <c r="S915"/>
  <c r="S917"/>
  <c r="S919"/>
  <c r="S921"/>
  <c r="S923"/>
  <c r="S925"/>
  <c r="S927"/>
  <c r="S929"/>
  <c r="S394"/>
  <c r="S398"/>
  <c r="S402"/>
  <c r="S406"/>
  <c r="S410"/>
  <c r="S414"/>
  <c r="S418"/>
  <c r="S422"/>
  <c r="S426"/>
  <c r="S430"/>
  <c r="S434"/>
  <c r="S438"/>
  <c r="S442"/>
  <c r="S446"/>
  <c r="S450"/>
  <c r="S454"/>
  <c r="S458"/>
  <c r="S462"/>
  <c r="S466"/>
  <c r="S470"/>
  <c r="S474"/>
  <c r="S478"/>
  <c r="S482"/>
  <c r="S486"/>
  <c r="S490"/>
  <c r="S494"/>
  <c r="S498"/>
  <c r="S502"/>
  <c r="S506"/>
  <c r="S510"/>
  <c r="S514"/>
  <c r="S516"/>
  <c r="S518"/>
  <c r="S520"/>
  <c r="S522"/>
  <c r="S524"/>
  <c r="S526"/>
  <c r="S528"/>
  <c r="S530"/>
  <c r="S532"/>
  <c r="S534"/>
  <c r="S536"/>
  <c r="S538"/>
  <c r="S540"/>
  <c r="S542"/>
  <c r="S544"/>
  <c r="S546"/>
  <c r="S548"/>
  <c r="S550"/>
  <c r="S552"/>
  <c r="S554"/>
  <c r="S556"/>
  <c r="S558"/>
  <c r="S560"/>
  <c r="S562"/>
  <c r="S564"/>
  <c r="S566"/>
  <c r="S568"/>
  <c r="S570"/>
  <c r="S572"/>
  <c r="S574"/>
  <c r="S576"/>
  <c r="S578"/>
  <c r="S580"/>
  <c r="S582"/>
  <c r="S584"/>
  <c r="S586"/>
  <c r="S588"/>
  <c r="S590"/>
  <c r="S592"/>
  <c r="S594"/>
  <c r="S596"/>
  <c r="S598"/>
  <c r="S600"/>
  <c r="S602"/>
  <c r="S604"/>
  <c r="S606"/>
  <c r="S608"/>
  <c r="S610"/>
  <c r="S612"/>
  <c r="S614"/>
  <c r="S616"/>
  <c r="S618"/>
  <c r="S620"/>
  <c r="S622"/>
  <c r="S624"/>
  <c r="S626"/>
  <c r="S628"/>
  <c r="S630"/>
  <c r="S632"/>
  <c r="S634"/>
  <c r="S636"/>
  <c r="S638"/>
  <c r="S640"/>
  <c r="S642"/>
  <c r="S644"/>
  <c r="S646"/>
  <c r="S648"/>
  <c r="S650"/>
  <c r="S652"/>
  <c r="S654"/>
  <c r="S656"/>
  <c r="S658"/>
  <c r="S660"/>
  <c r="S662"/>
  <c r="S664"/>
  <c r="S666"/>
  <c r="S668"/>
  <c r="S670"/>
  <c r="S672"/>
  <c r="S674"/>
  <c r="S676"/>
  <c r="S678"/>
  <c r="S680"/>
  <c r="S682"/>
  <c r="S684"/>
  <c r="S686"/>
  <c r="S688"/>
  <c r="S690"/>
  <c r="S692"/>
  <c r="S694"/>
  <c r="S696"/>
  <c r="S698"/>
  <c r="S700"/>
  <c r="S702"/>
  <c r="S704"/>
  <c r="S706"/>
  <c r="S708"/>
  <c r="S710"/>
  <c r="S712"/>
  <c r="S714"/>
  <c r="S716"/>
  <c r="S718"/>
  <c r="S720"/>
  <c r="S722"/>
  <c r="S724"/>
  <c r="S726"/>
  <c r="S728"/>
  <c r="S730"/>
  <c r="S732"/>
  <c r="S734"/>
  <c r="S736"/>
  <c r="S738"/>
  <c r="S740"/>
  <c r="S742"/>
  <c r="S744"/>
  <c r="S746"/>
  <c r="S748"/>
  <c r="S750"/>
  <c r="S752"/>
  <c r="S754"/>
  <c r="S756"/>
  <c r="S758"/>
  <c r="S760"/>
  <c r="S762"/>
  <c r="S764"/>
  <c r="S766"/>
  <c r="S768"/>
  <c r="S770"/>
  <c r="S772"/>
  <c r="S774"/>
  <c r="S776"/>
  <c r="S778"/>
  <c r="S780"/>
  <c r="S782"/>
  <c r="S784"/>
  <c r="S786"/>
  <c r="S788"/>
  <c r="S790"/>
  <c r="S792"/>
  <c r="S794"/>
  <c r="S796"/>
  <c r="S798"/>
  <c r="S800"/>
  <c r="S802"/>
  <c r="S804"/>
  <c r="S806"/>
  <c r="S808"/>
  <c r="S810"/>
  <c r="S812"/>
  <c r="S814"/>
  <c r="S816"/>
  <c r="S818"/>
  <c r="S820"/>
  <c r="S822"/>
  <c r="S824"/>
  <c r="S826"/>
  <c r="S828"/>
  <c r="S830"/>
  <c r="S832"/>
  <c r="S834"/>
  <c r="S836"/>
  <c r="S838"/>
  <c r="S840"/>
  <c r="S842"/>
  <c r="S844"/>
  <c r="S846"/>
  <c r="S848"/>
  <c r="S850"/>
  <c r="S852"/>
  <c r="S854"/>
  <c r="S856"/>
  <c r="S858"/>
  <c r="S860"/>
  <c r="S862"/>
  <c r="S864"/>
  <c r="S866"/>
  <c r="S868"/>
  <c r="S870"/>
  <c r="S872"/>
  <c r="S874"/>
  <c r="S876"/>
  <c r="S878"/>
  <c r="S880"/>
  <c r="S882"/>
  <c r="S884"/>
  <c r="S886"/>
  <c r="S888"/>
  <c r="S890"/>
  <c r="S892"/>
  <c r="S894"/>
  <c r="S896"/>
  <c r="S898"/>
  <c r="S900"/>
  <c r="S902"/>
  <c r="S904"/>
  <c r="S906"/>
  <c r="S908"/>
  <c r="S910"/>
  <c r="S912"/>
  <c r="S914"/>
  <c r="S916"/>
  <c r="S918"/>
  <c r="S920"/>
  <c r="S922"/>
  <c r="S924"/>
  <c r="S926"/>
  <c r="S928"/>
  <c r="S930"/>
  <c r="S932"/>
  <c r="S934"/>
  <c r="S936"/>
  <c r="S938"/>
  <c r="S940"/>
  <c r="S942"/>
  <c r="S944"/>
  <c r="S946"/>
  <c r="S948"/>
  <c r="S950"/>
  <c r="S952"/>
  <c r="S954"/>
  <c r="S956"/>
  <c r="S958"/>
  <c r="S960"/>
  <c r="S962"/>
  <c r="S964"/>
  <c r="S933"/>
  <c r="S937"/>
  <c r="S941"/>
  <c r="S945"/>
  <c r="S949"/>
  <c r="S953"/>
  <c r="S957"/>
  <c r="S961"/>
  <c r="S965"/>
  <c r="S967"/>
  <c r="S969"/>
  <c r="S971"/>
  <c r="S973"/>
  <c r="S975"/>
  <c r="S977"/>
  <c r="S979"/>
  <c r="S981"/>
  <c r="S983"/>
  <c r="S985"/>
  <c r="S987"/>
  <c r="S989"/>
  <c r="S991"/>
  <c r="S993"/>
  <c r="S995"/>
  <c r="S997"/>
  <c r="S999"/>
  <c r="S1001"/>
  <c r="S1003"/>
  <c r="S1005"/>
  <c r="S1007"/>
  <c r="S1009"/>
  <c r="S1011"/>
  <c r="S1013"/>
  <c r="S1015"/>
  <c r="S1017"/>
  <c r="S1019"/>
  <c r="S1021"/>
  <c r="S1023"/>
  <c r="S1025"/>
  <c r="S1027"/>
  <c r="S1029"/>
  <c r="S1031"/>
  <c r="S1033"/>
  <c r="S1035"/>
  <c r="S1037"/>
  <c r="S1039"/>
  <c r="S1041"/>
  <c r="S1043"/>
  <c r="S1045"/>
  <c r="S1047"/>
  <c r="S1049"/>
  <c r="S1051"/>
  <c r="S1053"/>
  <c r="S1055"/>
  <c r="S1057"/>
  <c r="S1059"/>
  <c r="S1061"/>
  <c r="S1063"/>
  <c r="S1065"/>
  <c r="S1067"/>
  <c r="S1069"/>
  <c r="S1071"/>
  <c r="S1073"/>
  <c r="S1075"/>
  <c r="S1077"/>
  <c r="S1079"/>
  <c r="S1081"/>
  <c r="S1083"/>
  <c r="S1085"/>
  <c r="S1087"/>
  <c r="S1089"/>
  <c r="S1091"/>
  <c r="S1093"/>
  <c r="S1095"/>
  <c r="S1097"/>
  <c r="S1099"/>
  <c r="S1101"/>
  <c r="S1103"/>
  <c r="S1105"/>
  <c r="S1107"/>
  <c r="S1109"/>
  <c r="S1111"/>
  <c r="S1113"/>
  <c r="S1115"/>
  <c r="S1117"/>
  <c r="S1119"/>
  <c r="S1121"/>
  <c r="S1123"/>
  <c r="S1125"/>
  <c r="S1127"/>
  <c r="S1129"/>
  <c r="S1131"/>
  <c r="S1133"/>
  <c r="S1135"/>
  <c r="S1137"/>
  <c r="S1139"/>
  <c r="S1141"/>
  <c r="S1143"/>
  <c r="S1145"/>
  <c r="S1147"/>
  <c r="S1149"/>
  <c r="S1151"/>
  <c r="S1153"/>
  <c r="S1155"/>
  <c r="S1157"/>
  <c r="S1159"/>
  <c r="S1161"/>
  <c r="S1163"/>
  <c r="S1165"/>
  <c r="S1167"/>
  <c r="S1169"/>
  <c r="S1171"/>
  <c r="S1173"/>
  <c r="S1175"/>
  <c r="S1177"/>
  <c r="S1179"/>
  <c r="S1181"/>
  <c r="S1183"/>
  <c r="S1185"/>
  <c r="S1187"/>
  <c r="S1189"/>
  <c r="S1191"/>
  <c r="S1193"/>
  <c r="S1195"/>
  <c r="S1197"/>
  <c r="S1199"/>
  <c r="S1201"/>
  <c r="S1203"/>
  <c r="S1205"/>
  <c r="S1207"/>
  <c r="S1209"/>
  <c r="S1211"/>
  <c r="S1213"/>
  <c r="S1215"/>
  <c r="S1217"/>
  <c r="S1219"/>
  <c r="S1221"/>
  <c r="S1223"/>
  <c r="S1225"/>
  <c r="S1227"/>
  <c r="S1229"/>
  <c r="S1231"/>
  <c r="S1233"/>
  <c r="S1235"/>
  <c r="S1237"/>
  <c r="S1239"/>
  <c r="S1241"/>
  <c r="S1243"/>
  <c r="S1245"/>
  <c r="S1247"/>
  <c r="S1249"/>
  <c r="S1251"/>
  <c r="S1253"/>
  <c r="S1255"/>
  <c r="S1257"/>
  <c r="S1259"/>
  <c r="S1261"/>
  <c r="S1263"/>
  <c r="S1265"/>
  <c r="S1267"/>
  <c r="S1269"/>
  <c r="S1271"/>
  <c r="S1273"/>
  <c r="S1275"/>
  <c r="S1277"/>
  <c r="S1279"/>
  <c r="S1281"/>
  <c r="S1283"/>
  <c r="S1285"/>
  <c r="S1287"/>
  <c r="S1289"/>
  <c r="S1291"/>
  <c r="S1293"/>
  <c r="S1295"/>
  <c r="S1297"/>
  <c r="S1299"/>
  <c r="S1301"/>
  <c r="S1303"/>
  <c r="S1305"/>
  <c r="S1307"/>
  <c r="S1309"/>
  <c r="S1311"/>
  <c r="S1313"/>
  <c r="S1315"/>
  <c r="S1317"/>
  <c r="S1319"/>
  <c r="S1321"/>
  <c r="S1323"/>
  <c r="S1325"/>
  <c r="S1327"/>
  <c r="S1329"/>
  <c r="S1331"/>
  <c r="S1333"/>
  <c r="S1335"/>
  <c r="S1337"/>
  <c r="S1339"/>
  <c r="S1341"/>
  <c r="S1343"/>
  <c r="S1345"/>
  <c r="S1347"/>
  <c r="S1349"/>
  <c r="S1351"/>
  <c r="S1353"/>
  <c r="S1355"/>
  <c r="S1357"/>
  <c r="S1359"/>
  <c r="S1361"/>
  <c r="S1363"/>
  <c r="S1365"/>
  <c r="S1367"/>
  <c r="S1369"/>
  <c r="S1371"/>
  <c r="S1373"/>
  <c r="S1375"/>
  <c r="S1377"/>
  <c r="S1379"/>
  <c r="S1381"/>
  <c r="S1383"/>
  <c r="S1385"/>
  <c r="S1387"/>
  <c r="S1389"/>
  <c r="S1391"/>
  <c r="S1393"/>
  <c r="S1395"/>
  <c r="S1397"/>
  <c r="S1399"/>
  <c r="S1401"/>
  <c r="S1403"/>
  <c r="S1405"/>
  <c r="S1407"/>
  <c r="S1409"/>
  <c r="S1411"/>
  <c r="S1413"/>
  <c r="S1415"/>
  <c r="S1417"/>
  <c r="S1419"/>
  <c r="S1421"/>
  <c r="S1423"/>
  <c r="S1425"/>
  <c r="S1427"/>
  <c r="S1429"/>
  <c r="S1431"/>
  <c r="S1433"/>
  <c r="S1435"/>
  <c r="S1437"/>
  <c r="S1439"/>
  <c r="S1441"/>
  <c r="S1443"/>
  <c r="S1445"/>
  <c r="S1447"/>
  <c r="S1449"/>
  <c r="S1451"/>
  <c r="S1453"/>
  <c r="S1455"/>
  <c r="S1457"/>
  <c r="S1459"/>
  <c r="S1461"/>
  <c r="S1463"/>
  <c r="S1465"/>
  <c r="S1467"/>
  <c r="S1471"/>
  <c r="S1475"/>
  <c r="S1479"/>
  <c r="S1483"/>
  <c r="S1487"/>
  <c r="S1493"/>
  <c r="S1499"/>
  <c r="S931"/>
  <c r="S935"/>
  <c r="S939"/>
  <c r="S943"/>
  <c r="S947"/>
  <c r="S951"/>
  <c r="S955"/>
  <c r="S959"/>
  <c r="S963"/>
  <c r="S966"/>
  <c r="S968"/>
  <c r="S970"/>
  <c r="S972"/>
  <c r="S974"/>
  <c r="S976"/>
  <c r="S978"/>
  <c r="S980"/>
  <c r="S982"/>
  <c r="S984"/>
  <c r="S986"/>
  <c r="S988"/>
  <c r="S990"/>
  <c r="S992"/>
  <c r="S994"/>
  <c r="S996"/>
  <c r="S998"/>
  <c r="S1000"/>
  <c r="S1002"/>
  <c r="S1004"/>
  <c r="S1006"/>
  <c r="S1008"/>
  <c r="S1010"/>
  <c r="S1012"/>
  <c r="S1014"/>
  <c r="S1016"/>
  <c r="S1018"/>
  <c r="S1020"/>
  <c r="S1022"/>
  <c r="S1024"/>
  <c r="S1026"/>
  <c r="S1028"/>
  <c r="S1030"/>
  <c r="S1032"/>
  <c r="S1034"/>
  <c r="S1036"/>
  <c r="S1038"/>
  <c r="S1040"/>
  <c r="S1042"/>
  <c r="S1044"/>
  <c r="S1046"/>
  <c r="S1048"/>
  <c r="S1050"/>
  <c r="S1052"/>
  <c r="S1054"/>
  <c r="S1056"/>
  <c r="S1058"/>
  <c r="S1060"/>
  <c r="S1062"/>
  <c r="S1064"/>
  <c r="S1066"/>
  <c r="S1068"/>
  <c r="S1070"/>
  <c r="S1072"/>
  <c r="S1074"/>
  <c r="S1076"/>
  <c r="S1078"/>
  <c r="S1080"/>
  <c r="S1082"/>
  <c r="S1084"/>
  <c r="S1086"/>
  <c r="S1088"/>
  <c r="S1090"/>
  <c r="S1092"/>
  <c r="S1094"/>
  <c r="S1096"/>
  <c r="S1098"/>
  <c r="S1100"/>
  <c r="S1102"/>
  <c r="S1104"/>
  <c r="S1106"/>
  <c r="S1108"/>
  <c r="S1110"/>
  <c r="S1112"/>
  <c r="S1114"/>
  <c r="S1116"/>
  <c r="S1118"/>
  <c r="S1120"/>
  <c r="S1122"/>
  <c r="S1124"/>
  <c r="S1126"/>
  <c r="S1128"/>
  <c r="S1130"/>
  <c r="S1132"/>
  <c r="S1134"/>
  <c r="S1136"/>
  <c r="S1138"/>
  <c r="S1140"/>
  <c r="S1142"/>
  <c r="S1144"/>
  <c r="S1146"/>
  <c r="S1148"/>
  <c r="S1150"/>
  <c r="S1152"/>
  <c r="S1154"/>
  <c r="S1156"/>
  <c r="S1158"/>
  <c r="S1160"/>
  <c r="S1162"/>
  <c r="S1164"/>
  <c r="S1166"/>
  <c r="S1168"/>
  <c r="S1170"/>
  <c r="S1172"/>
  <c r="S1174"/>
  <c r="S1176"/>
  <c r="S1178"/>
  <c r="S1180"/>
  <c r="S1182"/>
  <c r="S1184"/>
  <c r="S1186"/>
  <c r="S1188"/>
  <c r="S1190"/>
  <c r="S1192"/>
  <c r="S1194"/>
  <c r="S1196"/>
  <c r="S1198"/>
  <c r="S1200"/>
  <c r="S1202"/>
  <c r="S1204"/>
  <c r="S1206"/>
  <c r="S1208"/>
  <c r="S1210"/>
  <c r="S1212"/>
  <c r="S1214"/>
  <c r="S1216"/>
  <c r="S1218"/>
  <c r="S1220"/>
  <c r="S1222"/>
  <c r="S1224"/>
  <c r="S1226"/>
  <c r="S1228"/>
  <c r="S1230"/>
  <c r="S1232"/>
  <c r="S1234"/>
  <c r="S1236"/>
  <c r="S1238"/>
  <c r="S1240"/>
  <c r="S1242"/>
  <c r="S1244"/>
  <c r="S1246"/>
  <c r="S1248"/>
  <c r="S1250"/>
  <c r="S1252"/>
  <c r="S1254"/>
  <c r="S1256"/>
  <c r="S1258"/>
  <c r="S1260"/>
  <c r="S1262"/>
  <c r="S1264"/>
  <c r="S1266"/>
  <c r="S1268"/>
  <c r="S1270"/>
  <c r="S1272"/>
  <c r="S1274"/>
  <c r="S1276"/>
  <c r="S1278"/>
  <c r="S1280"/>
  <c r="S1282"/>
  <c r="S1284"/>
  <c r="S1286"/>
  <c r="S1288"/>
  <c r="S1290"/>
  <c r="S1292"/>
  <c r="S1294"/>
  <c r="S1296"/>
  <c r="S1298"/>
  <c r="S1300"/>
  <c r="S1302"/>
  <c r="S1304"/>
  <c r="S1306"/>
  <c r="S1308"/>
  <c r="S1310"/>
  <c r="S1312"/>
  <c r="S1314"/>
  <c r="S1316"/>
  <c r="S1318"/>
  <c r="S1320"/>
  <c r="S1322"/>
  <c r="S1324"/>
  <c r="S1326"/>
  <c r="S1328"/>
  <c r="S1330"/>
  <c r="S1332"/>
  <c r="S1334"/>
  <c r="S1336"/>
  <c r="S1338"/>
  <c r="S1340"/>
  <c r="S1342"/>
  <c r="S1344"/>
  <c r="S1346"/>
  <c r="S1348"/>
  <c r="S1350"/>
  <c r="S1352"/>
  <c r="S1354"/>
  <c r="S1356"/>
  <c r="S1358"/>
  <c r="S1360"/>
  <c r="S1362"/>
  <c r="S1364"/>
  <c r="S1366"/>
  <c r="S1368"/>
  <c r="S1370"/>
  <c r="S1372"/>
  <c r="S1374"/>
  <c r="S1376"/>
  <c r="S1378"/>
  <c r="S1380"/>
  <c r="S1382"/>
  <c r="S1384"/>
  <c r="S1386"/>
  <c r="S1388"/>
  <c r="S1390"/>
  <c r="S1392"/>
  <c r="S1394"/>
  <c r="S1396"/>
  <c r="S1398"/>
  <c r="S1400"/>
  <c r="S1402"/>
  <c r="S1404"/>
  <c r="S1406"/>
  <c r="S1408"/>
  <c r="S1410"/>
  <c r="S1412"/>
  <c r="S1414"/>
  <c r="S1416"/>
  <c r="S1418"/>
  <c r="S1420"/>
  <c r="S1422"/>
  <c r="S1424"/>
  <c r="S1426"/>
  <c r="S1428"/>
  <c r="S1430"/>
  <c r="S1432"/>
  <c r="S1434"/>
  <c r="S1436"/>
  <c r="S1438"/>
  <c r="S1440"/>
  <c r="S1442"/>
  <c r="S1444"/>
  <c r="S1446"/>
  <c r="S1448"/>
  <c r="S1450"/>
  <c r="S1452"/>
  <c r="S1454"/>
  <c r="S1456"/>
  <c r="S1458"/>
  <c r="S1460"/>
  <c r="S1462"/>
  <c r="S1464"/>
  <c r="S1466"/>
  <c r="S1468"/>
  <c r="S1470"/>
  <c r="S1472"/>
  <c r="S1474"/>
  <c r="S1476"/>
  <c r="S1478"/>
  <c r="S1480"/>
  <c r="S1482"/>
  <c r="S1484"/>
  <c r="S1486"/>
  <c r="S1488"/>
  <c r="S1490"/>
  <c r="S1492"/>
  <c r="S1494"/>
  <c r="S1496"/>
  <c r="S1498"/>
  <c r="S1500"/>
  <c r="S1502"/>
  <c r="S1469"/>
  <c r="S1473"/>
  <c r="S1477"/>
  <c r="S1481"/>
  <c r="S1485"/>
  <c r="S1489"/>
  <c r="S1491"/>
  <c r="S1495"/>
  <c r="S1497"/>
  <c r="S1501"/>
  <c r="R3"/>
  <c r="R5"/>
  <c r="R7"/>
  <c r="R9"/>
  <c r="R11"/>
  <c r="R13"/>
  <c r="R15"/>
  <c r="R17"/>
  <c r="R19"/>
  <c r="R21"/>
  <c r="R23"/>
  <c r="R25"/>
  <c r="R27"/>
  <c r="R29"/>
  <c r="R31"/>
  <c r="R33"/>
  <c r="R35"/>
  <c r="R37"/>
  <c r="R39"/>
  <c r="R41"/>
  <c r="R43"/>
  <c r="R45"/>
  <c r="R47"/>
  <c r="R49"/>
  <c r="R51"/>
  <c r="R53"/>
  <c r="R55"/>
  <c r="R57"/>
  <c r="R59"/>
  <c r="R61"/>
  <c r="R63"/>
  <c r="R65"/>
  <c r="R67"/>
  <c r="R69"/>
  <c r="R71"/>
  <c r="R73"/>
  <c r="R75"/>
  <c r="R77"/>
  <c r="R79"/>
  <c r="R81"/>
  <c r="R83"/>
  <c r="R85"/>
  <c r="R87"/>
  <c r="R89"/>
  <c r="R91"/>
  <c r="R93"/>
  <c r="R95"/>
  <c r="R97"/>
  <c r="R99"/>
  <c r="R101"/>
  <c r="R103"/>
  <c r="R105"/>
  <c r="R107"/>
  <c r="R109"/>
  <c r="R111"/>
  <c r="R113"/>
  <c r="R115"/>
  <c r="R117"/>
  <c r="R119"/>
  <c r="R121"/>
  <c r="R123"/>
  <c r="R125"/>
  <c r="R127"/>
  <c r="R129"/>
  <c r="R131"/>
  <c r="R133"/>
  <c r="R135"/>
  <c r="R137"/>
  <c r="R139"/>
  <c r="R141"/>
  <c r="R143"/>
  <c r="R145"/>
  <c r="R147"/>
  <c r="R149"/>
  <c r="R151"/>
  <c r="R153"/>
  <c r="R155"/>
  <c r="R157"/>
  <c r="R159"/>
  <c r="R161"/>
  <c r="R163"/>
  <c r="R165"/>
  <c r="R167"/>
  <c r="R169"/>
  <c r="R171"/>
  <c r="R173"/>
  <c r="R175"/>
  <c r="R177"/>
  <c r="R179"/>
  <c r="R181"/>
  <c r="R183"/>
  <c r="R185"/>
  <c r="R187"/>
  <c r="R189"/>
  <c r="R191"/>
  <c r="R193"/>
  <c r="R195"/>
  <c r="R197"/>
  <c r="R199"/>
  <c r="R201"/>
  <c r="R203"/>
  <c r="R205"/>
  <c r="R207"/>
  <c r="R209"/>
  <c r="R211"/>
  <c r="R213"/>
  <c r="R215"/>
  <c r="R217"/>
  <c r="R219"/>
  <c r="R221"/>
  <c r="R223"/>
  <c r="R225"/>
  <c r="R227"/>
  <c r="R229"/>
  <c r="R231"/>
  <c r="R233"/>
  <c r="R235"/>
  <c r="R237"/>
  <c r="R239"/>
  <c r="R241"/>
  <c r="R243"/>
  <c r="R245"/>
  <c r="R247"/>
  <c r="R249"/>
  <c r="R251"/>
  <c r="R253"/>
  <c r="R255"/>
  <c r="R257"/>
  <c r="R259"/>
  <c r="R261"/>
  <c r="R263"/>
  <c r="R265"/>
  <c r="R267"/>
  <c r="R269"/>
  <c r="R271"/>
  <c r="R273"/>
  <c r="R275"/>
  <c r="R277"/>
  <c r="R279"/>
  <c r="R281"/>
  <c r="R283"/>
  <c r="R285"/>
  <c r="R287"/>
  <c r="R289"/>
  <c r="R291"/>
  <c r="R293"/>
  <c r="R295"/>
  <c r="R297"/>
  <c r="R299"/>
  <c r="R301"/>
  <c r="R303"/>
  <c r="R305"/>
  <c r="R307"/>
  <c r="R309"/>
  <c r="R311"/>
  <c r="R313"/>
  <c r="R315"/>
  <c r="R317"/>
  <c r="R319"/>
  <c r="R321"/>
  <c r="R323"/>
  <c r="R325"/>
  <c r="R327"/>
  <c r="R329"/>
  <c r="R331"/>
  <c r="R333"/>
  <c r="R335"/>
  <c r="R337"/>
  <c r="R339"/>
  <c r="R341"/>
  <c r="R343"/>
  <c r="R345"/>
  <c r="R347"/>
  <c r="R349"/>
  <c r="R351"/>
  <c r="R353"/>
  <c r="R355"/>
  <c r="R357"/>
  <c r="R359"/>
  <c r="R361"/>
  <c r="R363"/>
  <c r="R365"/>
  <c r="R367"/>
  <c r="R369"/>
  <c r="R371"/>
  <c r="R373"/>
  <c r="R375"/>
  <c r="R377"/>
  <c r="R379"/>
  <c r="R381"/>
  <c r="R383"/>
  <c r="R385"/>
  <c r="R387"/>
  <c r="R389"/>
  <c r="R391"/>
  <c r="R393"/>
  <c r="R395"/>
  <c r="R397"/>
  <c r="R399"/>
  <c r="R401"/>
  <c r="R403"/>
  <c r="R405"/>
  <c r="R407"/>
  <c r="R409"/>
  <c r="R411"/>
  <c r="R413"/>
  <c r="R415"/>
  <c r="R417"/>
  <c r="R419"/>
  <c r="R421"/>
  <c r="R423"/>
  <c r="R425"/>
  <c r="R427"/>
  <c r="R429"/>
  <c r="R431"/>
  <c r="R433"/>
  <c r="R435"/>
  <c r="R437"/>
  <c r="R439"/>
  <c r="R441"/>
  <c r="R443"/>
  <c r="R445"/>
  <c r="R447"/>
  <c r="R449"/>
  <c r="R451"/>
  <c r="R453"/>
  <c r="R455"/>
  <c r="R457"/>
  <c r="R459"/>
  <c r="R461"/>
  <c r="R463"/>
  <c r="R465"/>
  <c r="R467"/>
  <c r="R469"/>
  <c r="R471"/>
  <c r="R473"/>
  <c r="R475"/>
  <c r="R477"/>
  <c r="R479"/>
  <c r="R481"/>
  <c r="R483"/>
  <c r="R485"/>
  <c r="R487"/>
  <c r="R489"/>
  <c r="R491"/>
  <c r="R493"/>
  <c r="R495"/>
  <c r="R497"/>
  <c r="R499"/>
  <c r="R501"/>
  <c r="R503"/>
  <c r="R505"/>
  <c r="R507"/>
  <c r="R509"/>
  <c r="R511"/>
  <c r="R513"/>
  <c r="R4"/>
  <c r="R6"/>
  <c r="R8"/>
  <c r="R10"/>
  <c r="R12"/>
  <c r="R14"/>
  <c r="R16"/>
  <c r="R18"/>
  <c r="R20"/>
  <c r="R22"/>
  <c r="R24"/>
  <c r="R26"/>
  <c r="R28"/>
  <c r="R30"/>
  <c r="R32"/>
  <c r="R34"/>
  <c r="R36"/>
  <c r="R38"/>
  <c r="R40"/>
  <c r="R42"/>
  <c r="R44"/>
  <c r="R46"/>
  <c r="R48"/>
  <c r="R50"/>
  <c r="R52"/>
  <c r="R54"/>
  <c r="R56"/>
  <c r="R58"/>
  <c r="R60"/>
  <c r="R62"/>
  <c r="R64"/>
  <c r="R66"/>
  <c r="R68"/>
  <c r="R70"/>
  <c r="R72"/>
  <c r="R74"/>
  <c r="R76"/>
  <c r="R78"/>
  <c r="R80"/>
  <c r="R82"/>
  <c r="R84"/>
  <c r="R86"/>
  <c r="R88"/>
  <c r="R90"/>
  <c r="R92"/>
  <c r="R94"/>
  <c r="R96"/>
  <c r="R98"/>
  <c r="R100"/>
  <c r="R102"/>
  <c r="R104"/>
  <c r="R106"/>
  <c r="R108"/>
  <c r="R110"/>
  <c r="R112"/>
  <c r="R114"/>
  <c r="R116"/>
  <c r="R118"/>
  <c r="R120"/>
  <c r="R122"/>
  <c r="R124"/>
  <c r="R126"/>
  <c r="R128"/>
  <c r="R130"/>
  <c r="R132"/>
  <c r="R134"/>
  <c r="R136"/>
  <c r="R138"/>
  <c r="R140"/>
  <c r="R142"/>
  <c r="R144"/>
  <c r="R146"/>
  <c r="R148"/>
  <c r="R150"/>
  <c r="R152"/>
  <c r="R154"/>
  <c r="R156"/>
  <c r="R158"/>
  <c r="R160"/>
  <c r="R162"/>
  <c r="R164"/>
  <c r="R166"/>
  <c r="R168"/>
  <c r="R170"/>
  <c r="R172"/>
  <c r="R174"/>
  <c r="R176"/>
  <c r="R178"/>
  <c r="R180"/>
  <c r="R182"/>
  <c r="R184"/>
  <c r="R186"/>
  <c r="R188"/>
  <c r="R190"/>
  <c r="R192"/>
  <c r="R194"/>
  <c r="R196"/>
  <c r="R198"/>
  <c r="R200"/>
  <c r="R202"/>
  <c r="R204"/>
  <c r="R206"/>
  <c r="R208"/>
  <c r="R210"/>
  <c r="R212"/>
  <c r="R214"/>
  <c r="R216"/>
  <c r="R218"/>
  <c r="R220"/>
  <c r="R222"/>
  <c r="R224"/>
  <c r="R226"/>
  <c r="R228"/>
  <c r="R230"/>
  <c r="R232"/>
  <c r="R234"/>
  <c r="R236"/>
  <c r="R238"/>
  <c r="R240"/>
  <c r="R242"/>
  <c r="R244"/>
  <c r="R246"/>
  <c r="R248"/>
  <c r="R250"/>
  <c r="R252"/>
  <c r="R254"/>
  <c r="R256"/>
  <c r="R258"/>
  <c r="R260"/>
  <c r="R262"/>
  <c r="R264"/>
  <c r="R266"/>
  <c r="R268"/>
  <c r="R270"/>
  <c r="R272"/>
  <c r="R274"/>
  <c r="R276"/>
  <c r="R278"/>
  <c r="R280"/>
  <c r="R282"/>
  <c r="R284"/>
  <c r="R286"/>
  <c r="R288"/>
  <c r="R290"/>
  <c r="R292"/>
  <c r="R294"/>
  <c r="R296"/>
  <c r="R298"/>
  <c r="R300"/>
  <c r="R302"/>
  <c r="R304"/>
  <c r="R306"/>
  <c r="R308"/>
  <c r="R310"/>
  <c r="R312"/>
  <c r="R314"/>
  <c r="R316"/>
  <c r="R318"/>
  <c r="R320"/>
  <c r="R322"/>
  <c r="R324"/>
  <c r="R326"/>
  <c r="R328"/>
  <c r="R330"/>
  <c r="R332"/>
  <c r="R334"/>
  <c r="R336"/>
  <c r="R338"/>
  <c r="R340"/>
  <c r="R342"/>
  <c r="R344"/>
  <c r="R346"/>
  <c r="R348"/>
  <c r="R350"/>
  <c r="R352"/>
  <c r="R354"/>
  <c r="R356"/>
  <c r="R358"/>
  <c r="R360"/>
  <c r="R362"/>
  <c r="R364"/>
  <c r="R366"/>
  <c r="R368"/>
  <c r="R370"/>
  <c r="R372"/>
  <c r="R374"/>
  <c r="R378"/>
  <c r="R382"/>
  <c r="R386"/>
  <c r="R390"/>
  <c r="R394"/>
  <c r="R398"/>
  <c r="R402"/>
  <c r="R406"/>
  <c r="R410"/>
  <c r="R414"/>
  <c r="R418"/>
  <c r="R422"/>
  <c r="R426"/>
  <c r="R430"/>
  <c r="R434"/>
  <c r="R438"/>
  <c r="R442"/>
  <c r="R446"/>
  <c r="R450"/>
  <c r="R454"/>
  <c r="R458"/>
  <c r="R462"/>
  <c r="R466"/>
  <c r="R470"/>
  <c r="R474"/>
  <c r="R478"/>
  <c r="R482"/>
  <c r="R486"/>
  <c r="R490"/>
  <c r="R494"/>
  <c r="R498"/>
  <c r="R502"/>
  <c r="R506"/>
  <c r="R510"/>
  <c r="R514"/>
  <c r="R516"/>
  <c r="R518"/>
  <c r="R520"/>
  <c r="R522"/>
  <c r="R524"/>
  <c r="R526"/>
  <c r="R528"/>
  <c r="R530"/>
  <c r="R532"/>
  <c r="R534"/>
  <c r="R536"/>
  <c r="R538"/>
  <c r="R540"/>
  <c r="R542"/>
  <c r="R544"/>
  <c r="R546"/>
  <c r="R548"/>
  <c r="R550"/>
  <c r="R552"/>
  <c r="R554"/>
  <c r="R556"/>
  <c r="R558"/>
  <c r="R560"/>
  <c r="R562"/>
  <c r="R564"/>
  <c r="R566"/>
  <c r="R568"/>
  <c r="R570"/>
  <c r="R572"/>
  <c r="R574"/>
  <c r="R576"/>
  <c r="R578"/>
  <c r="R580"/>
  <c r="R582"/>
  <c r="R584"/>
  <c r="R586"/>
  <c r="R588"/>
  <c r="R590"/>
  <c r="R592"/>
  <c r="R594"/>
  <c r="R596"/>
  <c r="R598"/>
  <c r="R600"/>
  <c r="R602"/>
  <c r="R604"/>
  <c r="R606"/>
  <c r="R608"/>
  <c r="R610"/>
  <c r="R612"/>
  <c r="R614"/>
  <c r="R616"/>
  <c r="R618"/>
  <c r="R620"/>
  <c r="R622"/>
  <c r="R624"/>
  <c r="R626"/>
  <c r="R628"/>
  <c r="R630"/>
  <c r="R632"/>
  <c r="R634"/>
  <c r="R636"/>
  <c r="R638"/>
  <c r="R640"/>
  <c r="R642"/>
  <c r="R644"/>
  <c r="R646"/>
  <c r="R648"/>
  <c r="R650"/>
  <c r="R652"/>
  <c r="R654"/>
  <c r="R656"/>
  <c r="R658"/>
  <c r="R660"/>
  <c r="R662"/>
  <c r="R664"/>
  <c r="R666"/>
  <c r="R668"/>
  <c r="R670"/>
  <c r="R672"/>
  <c r="R674"/>
  <c r="R676"/>
  <c r="R678"/>
  <c r="R680"/>
  <c r="R682"/>
  <c r="R684"/>
  <c r="R686"/>
  <c r="R688"/>
  <c r="R690"/>
  <c r="R692"/>
  <c r="R694"/>
  <c r="R696"/>
  <c r="R698"/>
  <c r="R700"/>
  <c r="R702"/>
  <c r="R704"/>
  <c r="R706"/>
  <c r="R708"/>
  <c r="R710"/>
  <c r="R712"/>
  <c r="R714"/>
  <c r="R716"/>
  <c r="R718"/>
  <c r="R720"/>
  <c r="R722"/>
  <c r="R724"/>
  <c r="R726"/>
  <c r="R728"/>
  <c r="R730"/>
  <c r="R732"/>
  <c r="R734"/>
  <c r="R736"/>
  <c r="R738"/>
  <c r="R740"/>
  <c r="R742"/>
  <c r="R744"/>
  <c r="R746"/>
  <c r="R748"/>
  <c r="R750"/>
  <c r="R752"/>
  <c r="R754"/>
  <c r="R756"/>
  <c r="R758"/>
  <c r="R760"/>
  <c r="R762"/>
  <c r="R764"/>
  <c r="R766"/>
  <c r="R768"/>
  <c r="R770"/>
  <c r="R772"/>
  <c r="R774"/>
  <c r="R776"/>
  <c r="R778"/>
  <c r="R780"/>
  <c r="R782"/>
  <c r="R784"/>
  <c r="R786"/>
  <c r="R788"/>
  <c r="R790"/>
  <c r="R792"/>
  <c r="R794"/>
  <c r="R796"/>
  <c r="R798"/>
  <c r="R800"/>
  <c r="R802"/>
  <c r="R804"/>
  <c r="R806"/>
  <c r="R808"/>
  <c r="R810"/>
  <c r="R812"/>
  <c r="R814"/>
  <c r="R816"/>
  <c r="R818"/>
  <c r="R820"/>
  <c r="R822"/>
  <c r="R824"/>
  <c r="R826"/>
  <c r="R828"/>
  <c r="R830"/>
  <c r="R832"/>
  <c r="R834"/>
  <c r="R836"/>
  <c r="R838"/>
  <c r="R840"/>
  <c r="R842"/>
  <c r="R844"/>
  <c r="R846"/>
  <c r="R848"/>
  <c r="R850"/>
  <c r="R852"/>
  <c r="R854"/>
  <c r="R856"/>
  <c r="R858"/>
  <c r="R860"/>
  <c r="R862"/>
  <c r="R864"/>
  <c r="R866"/>
  <c r="R868"/>
  <c r="R870"/>
  <c r="R872"/>
  <c r="R874"/>
  <c r="R876"/>
  <c r="R878"/>
  <c r="R880"/>
  <c r="R882"/>
  <c r="R884"/>
  <c r="R886"/>
  <c r="R888"/>
  <c r="R890"/>
  <c r="R892"/>
  <c r="R894"/>
  <c r="R896"/>
  <c r="R898"/>
  <c r="R900"/>
  <c r="R902"/>
  <c r="R904"/>
  <c r="R906"/>
  <c r="R908"/>
  <c r="R910"/>
  <c r="R912"/>
  <c r="R914"/>
  <c r="R916"/>
  <c r="R918"/>
  <c r="R920"/>
  <c r="R922"/>
  <c r="R924"/>
  <c r="R926"/>
  <c r="R928"/>
  <c r="R930"/>
  <c r="R932"/>
  <c r="R934"/>
  <c r="R936"/>
  <c r="R938"/>
  <c r="R376"/>
  <c r="R380"/>
  <c r="R384"/>
  <c r="R388"/>
  <c r="R392"/>
  <c r="R396"/>
  <c r="R400"/>
  <c r="R404"/>
  <c r="R408"/>
  <c r="R412"/>
  <c r="R416"/>
  <c r="R420"/>
  <c r="R424"/>
  <c r="R428"/>
  <c r="R432"/>
  <c r="R436"/>
  <c r="R440"/>
  <c r="R444"/>
  <c r="R448"/>
  <c r="R452"/>
  <c r="R456"/>
  <c r="R460"/>
  <c r="R464"/>
  <c r="R468"/>
  <c r="R472"/>
  <c r="R476"/>
  <c r="R480"/>
  <c r="R484"/>
  <c r="R488"/>
  <c r="R492"/>
  <c r="R496"/>
  <c r="R500"/>
  <c r="R504"/>
  <c r="R508"/>
  <c r="R512"/>
  <c r="R515"/>
  <c r="R517"/>
  <c r="R519"/>
  <c r="R521"/>
  <c r="R523"/>
  <c r="R525"/>
  <c r="R527"/>
  <c r="R529"/>
  <c r="R531"/>
  <c r="R533"/>
  <c r="R535"/>
  <c r="R537"/>
  <c r="R539"/>
  <c r="R541"/>
  <c r="R543"/>
  <c r="R545"/>
  <c r="R547"/>
  <c r="R549"/>
  <c r="R551"/>
  <c r="R553"/>
  <c r="R555"/>
  <c r="R557"/>
  <c r="R559"/>
  <c r="R561"/>
  <c r="R563"/>
  <c r="R565"/>
  <c r="R567"/>
  <c r="R569"/>
  <c r="R571"/>
  <c r="R573"/>
  <c r="R575"/>
  <c r="R577"/>
  <c r="R579"/>
  <c r="R581"/>
  <c r="R583"/>
  <c r="R585"/>
  <c r="R587"/>
  <c r="R589"/>
  <c r="R591"/>
  <c r="R593"/>
  <c r="R595"/>
  <c r="R597"/>
  <c r="R599"/>
  <c r="R601"/>
  <c r="R603"/>
  <c r="R605"/>
  <c r="R607"/>
  <c r="R609"/>
  <c r="R611"/>
  <c r="R613"/>
  <c r="R615"/>
  <c r="R617"/>
  <c r="R619"/>
  <c r="R621"/>
  <c r="R623"/>
  <c r="R625"/>
  <c r="R627"/>
  <c r="R629"/>
  <c r="R631"/>
  <c r="R633"/>
  <c r="R635"/>
  <c r="R637"/>
  <c r="R639"/>
  <c r="R641"/>
  <c r="R643"/>
  <c r="R645"/>
  <c r="R647"/>
  <c r="R649"/>
  <c r="R651"/>
  <c r="R653"/>
  <c r="R655"/>
  <c r="R657"/>
  <c r="R659"/>
  <c r="R661"/>
  <c r="R663"/>
  <c r="R665"/>
  <c r="R667"/>
  <c r="R669"/>
  <c r="R671"/>
  <c r="R673"/>
  <c r="R675"/>
  <c r="R677"/>
  <c r="R679"/>
  <c r="R681"/>
  <c r="R683"/>
  <c r="R685"/>
  <c r="R687"/>
  <c r="R689"/>
  <c r="R691"/>
  <c r="R693"/>
  <c r="R695"/>
  <c r="R697"/>
  <c r="R699"/>
  <c r="R701"/>
  <c r="R703"/>
  <c r="R705"/>
  <c r="R707"/>
  <c r="R709"/>
  <c r="R711"/>
  <c r="R713"/>
  <c r="R715"/>
  <c r="R717"/>
  <c r="R719"/>
  <c r="R721"/>
  <c r="R723"/>
  <c r="R725"/>
  <c r="R727"/>
  <c r="R729"/>
  <c r="R731"/>
  <c r="R733"/>
  <c r="R735"/>
  <c r="R737"/>
  <c r="R739"/>
  <c r="R741"/>
  <c r="R743"/>
  <c r="R745"/>
  <c r="R747"/>
  <c r="R749"/>
  <c r="R751"/>
  <c r="R753"/>
  <c r="R755"/>
  <c r="R757"/>
  <c r="R759"/>
  <c r="R761"/>
  <c r="R763"/>
  <c r="R765"/>
  <c r="R767"/>
  <c r="R769"/>
  <c r="R771"/>
  <c r="R773"/>
  <c r="R775"/>
  <c r="R777"/>
  <c r="R779"/>
  <c r="R781"/>
  <c r="R783"/>
  <c r="R785"/>
  <c r="R787"/>
  <c r="R789"/>
  <c r="R791"/>
  <c r="R793"/>
  <c r="R795"/>
  <c r="R797"/>
  <c r="R799"/>
  <c r="R801"/>
  <c r="R803"/>
  <c r="R805"/>
  <c r="R807"/>
  <c r="R809"/>
  <c r="R811"/>
  <c r="R813"/>
  <c r="R815"/>
  <c r="R817"/>
  <c r="R819"/>
  <c r="R821"/>
  <c r="R823"/>
  <c r="R825"/>
  <c r="R827"/>
  <c r="R829"/>
  <c r="R831"/>
  <c r="R833"/>
  <c r="R835"/>
  <c r="R837"/>
  <c r="R839"/>
  <c r="R841"/>
  <c r="R843"/>
  <c r="R845"/>
  <c r="R847"/>
  <c r="R849"/>
  <c r="R851"/>
  <c r="R853"/>
  <c r="R855"/>
  <c r="R857"/>
  <c r="R859"/>
  <c r="R861"/>
  <c r="R863"/>
  <c r="R865"/>
  <c r="R867"/>
  <c r="R869"/>
  <c r="R871"/>
  <c r="R873"/>
  <c r="R875"/>
  <c r="R877"/>
  <c r="R879"/>
  <c r="R881"/>
  <c r="R883"/>
  <c r="R885"/>
  <c r="R887"/>
  <c r="R889"/>
  <c r="R891"/>
  <c r="R893"/>
  <c r="R895"/>
  <c r="R897"/>
  <c r="R899"/>
  <c r="R901"/>
  <c r="R903"/>
  <c r="R905"/>
  <c r="R907"/>
  <c r="R909"/>
  <c r="R911"/>
  <c r="R913"/>
  <c r="R915"/>
  <c r="R917"/>
  <c r="R919"/>
  <c r="R921"/>
  <c r="R923"/>
  <c r="R925"/>
  <c r="R927"/>
  <c r="R929"/>
  <c r="R931"/>
  <c r="R933"/>
  <c r="R935"/>
  <c r="R937"/>
  <c r="R939"/>
  <c r="R941"/>
  <c r="R943"/>
  <c r="R945"/>
  <c r="R947"/>
  <c r="R949"/>
  <c r="R951"/>
  <c r="R953"/>
  <c r="R955"/>
  <c r="R942"/>
  <c r="R946"/>
  <c r="R950"/>
  <c r="R954"/>
  <c r="R957"/>
  <c r="R959"/>
  <c r="R961"/>
  <c r="R963"/>
  <c r="R965"/>
  <c r="R967"/>
  <c r="R969"/>
  <c r="R971"/>
  <c r="R973"/>
  <c r="R975"/>
  <c r="R977"/>
  <c r="R979"/>
  <c r="R981"/>
  <c r="R983"/>
  <c r="R985"/>
  <c r="R987"/>
  <c r="R989"/>
  <c r="R991"/>
  <c r="R993"/>
  <c r="R995"/>
  <c r="R997"/>
  <c r="R999"/>
  <c r="R1001"/>
  <c r="R1003"/>
  <c r="R1005"/>
  <c r="R1007"/>
  <c r="R1009"/>
  <c r="R1011"/>
  <c r="R1013"/>
  <c r="R1015"/>
  <c r="R1017"/>
  <c r="R1019"/>
  <c r="R1021"/>
  <c r="R1023"/>
  <c r="R1025"/>
  <c r="R1027"/>
  <c r="R1029"/>
  <c r="R1031"/>
  <c r="R1033"/>
  <c r="R1035"/>
  <c r="R1037"/>
  <c r="R1039"/>
  <c r="R1041"/>
  <c r="R1043"/>
  <c r="R1045"/>
  <c r="R1047"/>
  <c r="R1049"/>
  <c r="R1051"/>
  <c r="R1053"/>
  <c r="R1055"/>
  <c r="R1057"/>
  <c r="R1059"/>
  <c r="R1061"/>
  <c r="R1063"/>
  <c r="R1065"/>
  <c r="R1067"/>
  <c r="R1069"/>
  <c r="R1071"/>
  <c r="R1073"/>
  <c r="R1075"/>
  <c r="R1077"/>
  <c r="R1079"/>
  <c r="R1081"/>
  <c r="R1083"/>
  <c r="R1085"/>
  <c r="R1087"/>
  <c r="R1089"/>
  <c r="R1091"/>
  <c r="R1093"/>
  <c r="R1095"/>
  <c r="R1097"/>
  <c r="R1099"/>
  <c r="R1101"/>
  <c r="R1103"/>
  <c r="R1105"/>
  <c r="R1107"/>
  <c r="R1109"/>
  <c r="R1111"/>
  <c r="R1113"/>
  <c r="R1115"/>
  <c r="R1117"/>
  <c r="R1119"/>
  <c r="R1121"/>
  <c r="R1123"/>
  <c r="R1125"/>
  <c r="R1127"/>
  <c r="R1129"/>
  <c r="R1131"/>
  <c r="R1133"/>
  <c r="R1135"/>
  <c r="R1137"/>
  <c r="R1139"/>
  <c r="R1141"/>
  <c r="R1143"/>
  <c r="R1145"/>
  <c r="R1147"/>
  <c r="R1149"/>
  <c r="R1151"/>
  <c r="R1153"/>
  <c r="R1155"/>
  <c r="R1157"/>
  <c r="R1159"/>
  <c r="R1161"/>
  <c r="R1163"/>
  <c r="R1165"/>
  <c r="R1167"/>
  <c r="R1169"/>
  <c r="R1171"/>
  <c r="R1173"/>
  <c r="R1175"/>
  <c r="R1177"/>
  <c r="R1179"/>
  <c r="R1181"/>
  <c r="R1183"/>
  <c r="R1185"/>
  <c r="R1187"/>
  <c r="R1189"/>
  <c r="R1191"/>
  <c r="R1193"/>
  <c r="R1195"/>
  <c r="R1197"/>
  <c r="R1199"/>
  <c r="R1201"/>
  <c r="R1203"/>
  <c r="R1205"/>
  <c r="R1207"/>
  <c r="R1209"/>
  <c r="R1211"/>
  <c r="R1213"/>
  <c r="R1215"/>
  <c r="R1217"/>
  <c r="R1219"/>
  <c r="R1221"/>
  <c r="R1223"/>
  <c r="R1225"/>
  <c r="R1227"/>
  <c r="R1229"/>
  <c r="R1231"/>
  <c r="R1233"/>
  <c r="R1235"/>
  <c r="R1237"/>
  <c r="R1239"/>
  <c r="R1241"/>
  <c r="R1243"/>
  <c r="R1245"/>
  <c r="R1247"/>
  <c r="R1249"/>
  <c r="R1251"/>
  <c r="R1253"/>
  <c r="R1255"/>
  <c r="R1257"/>
  <c r="R1259"/>
  <c r="R1261"/>
  <c r="R1263"/>
  <c r="R1265"/>
  <c r="R1267"/>
  <c r="R1269"/>
  <c r="R1271"/>
  <c r="R1273"/>
  <c r="R1275"/>
  <c r="R1277"/>
  <c r="R1279"/>
  <c r="R1281"/>
  <c r="R1283"/>
  <c r="R1285"/>
  <c r="R1287"/>
  <c r="R1289"/>
  <c r="R1291"/>
  <c r="R1293"/>
  <c r="R1295"/>
  <c r="R1297"/>
  <c r="R1299"/>
  <c r="R1301"/>
  <c r="R1303"/>
  <c r="R1305"/>
  <c r="R1307"/>
  <c r="R1309"/>
  <c r="R1311"/>
  <c r="R1313"/>
  <c r="R1315"/>
  <c r="R1317"/>
  <c r="R1319"/>
  <c r="R1321"/>
  <c r="R1323"/>
  <c r="R1325"/>
  <c r="R1327"/>
  <c r="R1329"/>
  <c r="R1331"/>
  <c r="R1333"/>
  <c r="R1335"/>
  <c r="R1337"/>
  <c r="R1339"/>
  <c r="R1341"/>
  <c r="R1343"/>
  <c r="R1345"/>
  <c r="R1347"/>
  <c r="R1349"/>
  <c r="R1351"/>
  <c r="R1353"/>
  <c r="R1355"/>
  <c r="R1357"/>
  <c r="R1359"/>
  <c r="R1361"/>
  <c r="R1363"/>
  <c r="R1365"/>
  <c r="R1367"/>
  <c r="R1369"/>
  <c r="R1371"/>
  <c r="R1373"/>
  <c r="R1375"/>
  <c r="R1377"/>
  <c r="R1379"/>
  <c r="R1381"/>
  <c r="R1383"/>
  <c r="R1385"/>
  <c r="R1387"/>
  <c r="R1389"/>
  <c r="R1391"/>
  <c r="R1393"/>
  <c r="R1395"/>
  <c r="R1397"/>
  <c r="R1399"/>
  <c r="R1401"/>
  <c r="R1403"/>
  <c r="R1405"/>
  <c r="R1407"/>
  <c r="R1409"/>
  <c r="R1411"/>
  <c r="R1413"/>
  <c r="R1415"/>
  <c r="R1417"/>
  <c r="R1419"/>
  <c r="R1421"/>
  <c r="R1423"/>
  <c r="R1425"/>
  <c r="R1427"/>
  <c r="R1429"/>
  <c r="R1431"/>
  <c r="R1433"/>
  <c r="R1435"/>
  <c r="R1437"/>
  <c r="R1439"/>
  <c r="R1441"/>
  <c r="R1443"/>
  <c r="R1445"/>
  <c r="R1447"/>
  <c r="R1449"/>
  <c r="R1451"/>
  <c r="R1453"/>
  <c r="R1455"/>
  <c r="R1457"/>
  <c r="R1459"/>
  <c r="R1461"/>
  <c r="R1463"/>
  <c r="R1465"/>
  <c r="R1467"/>
  <c r="R1469"/>
  <c r="R1471"/>
  <c r="R1473"/>
  <c r="R1475"/>
  <c r="R1477"/>
  <c r="R1479"/>
  <c r="R1481"/>
  <c r="R1483"/>
  <c r="R1487"/>
  <c r="R1491"/>
  <c r="R1495"/>
  <c r="R1499"/>
  <c r="R940"/>
  <c r="R944"/>
  <c r="R948"/>
  <c r="R952"/>
  <c r="R956"/>
  <c r="R958"/>
  <c r="R960"/>
  <c r="R962"/>
  <c r="R964"/>
  <c r="R966"/>
  <c r="R968"/>
  <c r="R970"/>
  <c r="R972"/>
  <c r="R974"/>
  <c r="R976"/>
  <c r="R978"/>
  <c r="R980"/>
  <c r="R982"/>
  <c r="R984"/>
  <c r="R986"/>
  <c r="R988"/>
  <c r="R990"/>
  <c r="R992"/>
  <c r="R994"/>
  <c r="R996"/>
  <c r="R998"/>
  <c r="R1000"/>
  <c r="R1002"/>
  <c r="R1004"/>
  <c r="R1006"/>
  <c r="R1008"/>
  <c r="R1010"/>
  <c r="R1012"/>
  <c r="R1014"/>
  <c r="R1016"/>
  <c r="R1018"/>
  <c r="R1020"/>
  <c r="R1022"/>
  <c r="R1024"/>
  <c r="R1026"/>
  <c r="R1028"/>
  <c r="R1030"/>
  <c r="R1032"/>
  <c r="R1034"/>
  <c r="R1036"/>
  <c r="R1038"/>
  <c r="R1040"/>
  <c r="R1042"/>
  <c r="R1044"/>
  <c r="R1046"/>
  <c r="R1048"/>
  <c r="R1050"/>
  <c r="R1052"/>
  <c r="R1054"/>
  <c r="R1056"/>
  <c r="R1058"/>
  <c r="R1060"/>
  <c r="R1062"/>
  <c r="R1064"/>
  <c r="R1066"/>
  <c r="R1068"/>
  <c r="R1070"/>
  <c r="R1072"/>
  <c r="R1074"/>
  <c r="R1076"/>
  <c r="R1078"/>
  <c r="R1080"/>
  <c r="R1082"/>
  <c r="R1084"/>
  <c r="R1086"/>
  <c r="R1088"/>
  <c r="R1090"/>
  <c r="R1092"/>
  <c r="R1094"/>
  <c r="R1096"/>
  <c r="R1098"/>
  <c r="R1100"/>
  <c r="R1102"/>
  <c r="R1104"/>
  <c r="R1106"/>
  <c r="R1108"/>
  <c r="R1110"/>
  <c r="R1112"/>
  <c r="R1114"/>
  <c r="R1116"/>
  <c r="R1118"/>
  <c r="R1120"/>
  <c r="R1122"/>
  <c r="R1124"/>
  <c r="R1126"/>
  <c r="R1128"/>
  <c r="R1130"/>
  <c r="R1132"/>
  <c r="R1134"/>
  <c r="R1136"/>
  <c r="R1138"/>
  <c r="R1140"/>
  <c r="R1142"/>
  <c r="R1144"/>
  <c r="R1146"/>
  <c r="R1148"/>
  <c r="R1150"/>
  <c r="R1152"/>
  <c r="R1154"/>
  <c r="R1156"/>
  <c r="R1158"/>
  <c r="R1160"/>
  <c r="R1162"/>
  <c r="R1164"/>
  <c r="R1166"/>
  <c r="R1168"/>
  <c r="R1170"/>
  <c r="R1172"/>
  <c r="R1174"/>
  <c r="R1176"/>
  <c r="R1178"/>
  <c r="R1180"/>
  <c r="R1182"/>
  <c r="R1184"/>
  <c r="R1186"/>
  <c r="R1188"/>
  <c r="R1190"/>
  <c r="R1192"/>
  <c r="R1194"/>
  <c r="R1196"/>
  <c r="R1198"/>
  <c r="R1200"/>
  <c r="R1202"/>
  <c r="R1204"/>
  <c r="R1206"/>
  <c r="R1208"/>
  <c r="R1210"/>
  <c r="R1212"/>
  <c r="R1214"/>
  <c r="R1216"/>
  <c r="R1218"/>
  <c r="R1220"/>
  <c r="R1222"/>
  <c r="R1224"/>
  <c r="R1226"/>
  <c r="R1228"/>
  <c r="R1230"/>
  <c r="R1232"/>
  <c r="R1234"/>
  <c r="R1236"/>
  <c r="R1238"/>
  <c r="R1240"/>
  <c r="R1242"/>
  <c r="R1244"/>
  <c r="R1246"/>
  <c r="R1248"/>
  <c r="R1250"/>
  <c r="R1252"/>
  <c r="R1254"/>
  <c r="R1256"/>
  <c r="R1258"/>
  <c r="R1260"/>
  <c r="R1262"/>
  <c r="R1264"/>
  <c r="R1266"/>
  <c r="R1268"/>
  <c r="R1270"/>
  <c r="R1272"/>
  <c r="R1274"/>
  <c r="R1276"/>
  <c r="R1278"/>
  <c r="R1280"/>
  <c r="R1282"/>
  <c r="R1284"/>
  <c r="R1286"/>
  <c r="R1288"/>
  <c r="R1290"/>
  <c r="R1292"/>
  <c r="R1294"/>
  <c r="R1296"/>
  <c r="R1298"/>
  <c r="R1300"/>
  <c r="R1302"/>
  <c r="R1304"/>
  <c r="R1306"/>
  <c r="R1308"/>
  <c r="R1310"/>
  <c r="R1312"/>
  <c r="R1314"/>
  <c r="R1316"/>
  <c r="R1318"/>
  <c r="R1320"/>
  <c r="R1322"/>
  <c r="R1324"/>
  <c r="R1326"/>
  <c r="R1328"/>
  <c r="R1330"/>
  <c r="R1332"/>
  <c r="R1334"/>
  <c r="R1336"/>
  <c r="R1338"/>
  <c r="R1340"/>
  <c r="R1342"/>
  <c r="R1344"/>
  <c r="R1346"/>
  <c r="R1348"/>
  <c r="R1350"/>
  <c r="R1352"/>
  <c r="R1354"/>
  <c r="R1356"/>
  <c r="R1358"/>
  <c r="R1360"/>
  <c r="R1362"/>
  <c r="R1364"/>
  <c r="R1366"/>
  <c r="R1368"/>
  <c r="R1370"/>
  <c r="R1372"/>
  <c r="R1374"/>
  <c r="R1376"/>
  <c r="R1378"/>
  <c r="R1380"/>
  <c r="R1382"/>
  <c r="R1384"/>
  <c r="R1386"/>
  <c r="R1388"/>
  <c r="R1390"/>
  <c r="R1392"/>
  <c r="R1394"/>
  <c r="R1396"/>
  <c r="R1398"/>
  <c r="R1400"/>
  <c r="R1402"/>
  <c r="R1404"/>
  <c r="R1406"/>
  <c r="R1408"/>
  <c r="R1410"/>
  <c r="R1412"/>
  <c r="R1414"/>
  <c r="R1416"/>
  <c r="R1418"/>
  <c r="R1420"/>
  <c r="R1422"/>
  <c r="R1424"/>
  <c r="R1426"/>
  <c r="R1428"/>
  <c r="R1430"/>
  <c r="R1432"/>
  <c r="R1434"/>
  <c r="R1436"/>
  <c r="R1438"/>
  <c r="R1440"/>
  <c r="R1442"/>
  <c r="R1444"/>
  <c r="R1446"/>
  <c r="R1448"/>
  <c r="R1450"/>
  <c r="R1452"/>
  <c r="R1454"/>
  <c r="R1456"/>
  <c r="R1458"/>
  <c r="R1460"/>
  <c r="R1462"/>
  <c r="R1464"/>
  <c r="R1466"/>
  <c r="R1468"/>
  <c r="R1470"/>
  <c r="R1472"/>
  <c r="R1474"/>
  <c r="R1476"/>
  <c r="R1478"/>
  <c r="R1480"/>
  <c r="R1482"/>
  <c r="R1484"/>
  <c r="R1486"/>
  <c r="R1488"/>
  <c r="R1490"/>
  <c r="R1492"/>
  <c r="R1494"/>
  <c r="R1496"/>
  <c r="R1498"/>
  <c r="R1500"/>
  <c r="R1502"/>
  <c r="R1485"/>
  <c r="R1489"/>
  <c r="R1493"/>
  <c r="R1497"/>
  <c r="R1501"/>
  <c r="Q3"/>
  <c r="Q5"/>
  <c r="Q7"/>
  <c r="Q9"/>
  <c r="Q11"/>
  <c r="Q13"/>
  <c r="Q15"/>
  <c r="Q17"/>
  <c r="Q19"/>
  <c r="Q21"/>
  <c r="Q23"/>
  <c r="Q25"/>
  <c r="Q27"/>
  <c r="Q29"/>
  <c r="Q31"/>
  <c r="Q33"/>
  <c r="Q35"/>
  <c r="Q37"/>
  <c r="Q39"/>
  <c r="Q41"/>
  <c r="Q43"/>
  <c r="Q45"/>
  <c r="Q47"/>
  <c r="Q49"/>
  <c r="Q51"/>
  <c r="Q53"/>
  <c r="Q55"/>
  <c r="Q57"/>
  <c r="Q59"/>
  <c r="Q61"/>
  <c r="Q63"/>
  <c r="Q65"/>
  <c r="Q67"/>
  <c r="Q69"/>
  <c r="Q71"/>
  <c r="Q73"/>
  <c r="Q75"/>
  <c r="Q77"/>
  <c r="Q79"/>
  <c r="Q81"/>
  <c r="Q83"/>
  <c r="Q85"/>
  <c r="Q87"/>
  <c r="Q89"/>
  <c r="Q91"/>
  <c r="Q93"/>
  <c r="Q95"/>
  <c r="Q97"/>
  <c r="Q99"/>
  <c r="Q101"/>
  <c r="Q103"/>
  <c r="Q105"/>
  <c r="Q107"/>
  <c r="Q109"/>
  <c r="Q111"/>
  <c r="Q113"/>
  <c r="Q115"/>
  <c r="Q117"/>
  <c r="Q119"/>
  <c r="Q121"/>
  <c r="Q123"/>
  <c r="Q125"/>
  <c r="Q127"/>
  <c r="Q129"/>
  <c r="Q131"/>
  <c r="Q133"/>
  <c r="Q135"/>
  <c r="Q137"/>
  <c r="Q139"/>
  <c r="Q141"/>
  <c r="Q143"/>
  <c r="Q145"/>
  <c r="Q147"/>
  <c r="Q149"/>
  <c r="Q151"/>
  <c r="Q153"/>
  <c r="Q155"/>
  <c r="Q157"/>
  <c r="Q159"/>
  <c r="Q161"/>
  <c r="Q163"/>
  <c r="Q165"/>
  <c r="Q167"/>
  <c r="Q169"/>
  <c r="Q171"/>
  <c r="Q173"/>
  <c r="Q175"/>
  <c r="Q177"/>
  <c r="Q179"/>
  <c r="Q181"/>
  <c r="Q183"/>
  <c r="Q185"/>
  <c r="Q187"/>
  <c r="Q189"/>
  <c r="Q191"/>
  <c r="Q193"/>
  <c r="Q195"/>
  <c r="Q197"/>
  <c r="Q199"/>
  <c r="Q201"/>
  <c r="Q203"/>
  <c r="Q205"/>
  <c r="Q207"/>
  <c r="Q209"/>
  <c r="Q211"/>
  <c r="Q213"/>
  <c r="Q215"/>
  <c r="Q217"/>
  <c r="Q219"/>
  <c r="Q221"/>
  <c r="Q223"/>
  <c r="Q225"/>
  <c r="Q227"/>
  <c r="Q229"/>
  <c r="Q231"/>
  <c r="Q233"/>
  <c r="Q235"/>
  <c r="Q237"/>
  <c r="Q239"/>
  <c r="Q241"/>
  <c r="Q243"/>
  <c r="Q245"/>
  <c r="Q247"/>
  <c r="Q249"/>
  <c r="Q251"/>
  <c r="Q253"/>
  <c r="Q255"/>
  <c r="Q257"/>
  <c r="Q259"/>
  <c r="Q261"/>
  <c r="Q263"/>
  <c r="Q265"/>
  <c r="Q267"/>
  <c r="Q269"/>
  <c r="Q271"/>
  <c r="Q273"/>
  <c r="Q275"/>
  <c r="Q277"/>
  <c r="Q279"/>
  <c r="Q281"/>
  <c r="Q283"/>
  <c r="Q285"/>
  <c r="Q287"/>
  <c r="Q289"/>
  <c r="Q291"/>
  <c r="Q293"/>
  <c r="Q295"/>
  <c r="Q297"/>
  <c r="Q299"/>
  <c r="Q301"/>
  <c r="Q303"/>
  <c r="Q305"/>
  <c r="Q307"/>
  <c r="Q309"/>
  <c r="Q311"/>
  <c r="Q313"/>
  <c r="Q315"/>
  <c r="Q317"/>
  <c r="Q319"/>
  <c r="Q321"/>
  <c r="Q323"/>
  <c r="Q325"/>
  <c r="Q327"/>
  <c r="Q329"/>
  <c r="Q331"/>
  <c r="Q333"/>
  <c r="Q335"/>
  <c r="Q337"/>
  <c r="Q339"/>
  <c r="Q341"/>
  <c r="Q343"/>
  <c r="Q345"/>
  <c r="Q347"/>
  <c r="Q349"/>
  <c r="Q351"/>
  <c r="Q353"/>
  <c r="Q355"/>
  <c r="Q357"/>
  <c r="Q359"/>
  <c r="Q361"/>
  <c r="Q363"/>
  <c r="Q365"/>
  <c r="Q367"/>
  <c r="Q369"/>
  <c r="Q371"/>
  <c r="Q373"/>
  <c r="Q375"/>
  <c r="Q377"/>
  <c r="Q379"/>
  <c r="Q381"/>
  <c r="Q383"/>
  <c r="Q385"/>
  <c r="Q387"/>
  <c r="Q389"/>
  <c r="Q391"/>
  <c r="Q393"/>
  <c r="Q395"/>
  <c r="Q397"/>
  <c r="Q399"/>
  <c r="Q401"/>
  <c r="Q403"/>
  <c r="Q405"/>
  <c r="Q407"/>
  <c r="Q409"/>
  <c r="Q411"/>
  <c r="Q413"/>
  <c r="Q415"/>
  <c r="Q417"/>
  <c r="Q419"/>
  <c r="Q421"/>
  <c r="Q423"/>
  <c r="Q425"/>
  <c r="Q427"/>
  <c r="Q429"/>
  <c r="Q431"/>
  <c r="Q433"/>
  <c r="Q435"/>
  <c r="Q437"/>
  <c r="Q439"/>
  <c r="Q441"/>
  <c r="Q443"/>
  <c r="Q445"/>
  <c r="Q447"/>
  <c r="Q449"/>
  <c r="Q451"/>
  <c r="Q453"/>
  <c r="Q455"/>
  <c r="Q457"/>
  <c r="Q459"/>
  <c r="Q461"/>
  <c r="Q463"/>
  <c r="Q465"/>
  <c r="Q467"/>
  <c r="Q469"/>
  <c r="Q471"/>
  <c r="Q473"/>
  <c r="Q475"/>
  <c r="Q477"/>
  <c r="Q479"/>
  <c r="Q481"/>
  <c r="Q483"/>
  <c r="Q485"/>
  <c r="Q487"/>
  <c r="Q489"/>
  <c r="Q491"/>
  <c r="Q493"/>
  <c r="Q495"/>
  <c r="Q497"/>
  <c r="Q499"/>
  <c r="Q501"/>
  <c r="Q503"/>
  <c r="Q505"/>
  <c r="Q507"/>
  <c r="Q509"/>
  <c r="Q511"/>
  <c r="Q513"/>
  <c r="Q4"/>
  <c r="Q6"/>
  <c r="Q8"/>
  <c r="Q10"/>
  <c r="Q12"/>
  <c r="Q14"/>
  <c r="Q16"/>
  <c r="Q18"/>
  <c r="Q20"/>
  <c r="Q22"/>
  <c r="Q24"/>
  <c r="Q26"/>
  <c r="Q28"/>
  <c r="Q30"/>
  <c r="Q32"/>
  <c r="Q34"/>
  <c r="Q36"/>
  <c r="Q38"/>
  <c r="Q40"/>
  <c r="Q42"/>
  <c r="Q44"/>
  <c r="Q46"/>
  <c r="Q48"/>
  <c r="Q50"/>
  <c r="Q52"/>
  <c r="Q54"/>
  <c r="Q56"/>
  <c r="Q58"/>
  <c r="Q60"/>
  <c r="Q62"/>
  <c r="Q64"/>
  <c r="Q66"/>
  <c r="Q68"/>
  <c r="Q70"/>
  <c r="Q72"/>
  <c r="Q74"/>
  <c r="Q76"/>
  <c r="Q78"/>
  <c r="Q80"/>
  <c r="Q82"/>
  <c r="Q84"/>
  <c r="Q86"/>
  <c r="Q88"/>
  <c r="Q90"/>
  <c r="Q92"/>
  <c r="Q94"/>
  <c r="Q96"/>
  <c r="Q98"/>
  <c r="Q100"/>
  <c r="Q102"/>
  <c r="Q104"/>
  <c r="Q106"/>
  <c r="Q108"/>
  <c r="Q110"/>
  <c r="Q112"/>
  <c r="Q114"/>
  <c r="Q116"/>
  <c r="Q118"/>
  <c r="Q120"/>
  <c r="Q122"/>
  <c r="Q124"/>
  <c r="Q126"/>
  <c r="Q128"/>
  <c r="Q130"/>
  <c r="Q132"/>
  <c r="Q134"/>
  <c r="Q136"/>
  <c r="Q138"/>
  <c r="Q140"/>
  <c r="Q142"/>
  <c r="Q144"/>
  <c r="Q146"/>
  <c r="Q148"/>
  <c r="Q150"/>
  <c r="Q152"/>
  <c r="Q154"/>
  <c r="Q156"/>
  <c r="Q158"/>
  <c r="Q160"/>
  <c r="Q162"/>
  <c r="Q164"/>
  <c r="Q166"/>
  <c r="Q168"/>
  <c r="Q170"/>
  <c r="Q172"/>
  <c r="Q174"/>
  <c r="Q176"/>
  <c r="Q178"/>
  <c r="Q180"/>
  <c r="Q182"/>
  <c r="Q184"/>
  <c r="Q186"/>
  <c r="Q188"/>
  <c r="Q190"/>
  <c r="Q192"/>
  <c r="Q194"/>
  <c r="Q196"/>
  <c r="Q198"/>
  <c r="Q200"/>
  <c r="Q202"/>
  <c r="Q204"/>
  <c r="Q206"/>
  <c r="Q208"/>
  <c r="Q210"/>
  <c r="Q212"/>
  <c r="Q214"/>
  <c r="Q216"/>
  <c r="Q218"/>
  <c r="Q220"/>
  <c r="Q222"/>
  <c r="Q224"/>
  <c r="Q226"/>
  <c r="Q228"/>
  <c r="Q230"/>
  <c r="Q232"/>
  <c r="Q234"/>
  <c r="Q236"/>
  <c r="Q238"/>
  <c r="Q240"/>
  <c r="Q242"/>
  <c r="Q244"/>
  <c r="Q246"/>
  <c r="Q248"/>
  <c r="Q250"/>
  <c r="Q252"/>
  <c r="Q254"/>
  <c r="Q256"/>
  <c r="Q258"/>
  <c r="Q260"/>
  <c r="Q262"/>
  <c r="Q264"/>
  <c r="Q266"/>
  <c r="Q268"/>
  <c r="Q270"/>
  <c r="Q272"/>
  <c r="Q274"/>
  <c r="Q276"/>
  <c r="Q278"/>
  <c r="Q280"/>
  <c r="Q282"/>
  <c r="Q284"/>
  <c r="Q286"/>
  <c r="Q288"/>
  <c r="Q290"/>
  <c r="Q292"/>
  <c r="Q294"/>
  <c r="Q296"/>
  <c r="Q298"/>
  <c r="Q300"/>
  <c r="Q302"/>
  <c r="Q304"/>
  <c r="Q306"/>
  <c r="Q308"/>
  <c r="Q310"/>
  <c r="Q312"/>
  <c r="Q314"/>
  <c r="Q316"/>
  <c r="Q318"/>
  <c r="Q320"/>
  <c r="Q322"/>
  <c r="Q324"/>
  <c r="Q326"/>
  <c r="Q328"/>
  <c r="Q330"/>
  <c r="Q332"/>
  <c r="Q334"/>
  <c r="Q336"/>
  <c r="Q338"/>
  <c r="Q340"/>
  <c r="Q342"/>
  <c r="Q344"/>
  <c r="Q346"/>
  <c r="Q348"/>
  <c r="Q350"/>
  <c r="Q352"/>
  <c r="Q354"/>
  <c r="Q356"/>
  <c r="Q358"/>
  <c r="Q360"/>
  <c r="Q362"/>
  <c r="Q364"/>
  <c r="Q366"/>
  <c r="Q368"/>
  <c r="Q370"/>
  <c r="Q372"/>
  <c r="Q374"/>
  <c r="Q376"/>
  <c r="Q378"/>
  <c r="Q380"/>
  <c r="Q382"/>
  <c r="Q384"/>
  <c r="Q386"/>
  <c r="Q388"/>
  <c r="Q390"/>
  <c r="Q392"/>
  <c r="Q394"/>
  <c r="Q396"/>
  <c r="Q398"/>
  <c r="Q400"/>
  <c r="Q402"/>
  <c r="Q404"/>
  <c r="Q406"/>
  <c r="Q408"/>
  <c r="Q410"/>
  <c r="Q412"/>
  <c r="Q414"/>
  <c r="Q418"/>
  <c r="Q422"/>
  <c r="Q426"/>
  <c r="Q430"/>
  <c r="Q434"/>
  <c r="Q438"/>
  <c r="Q442"/>
  <c r="Q446"/>
  <c r="Q450"/>
  <c r="Q454"/>
  <c r="Q458"/>
  <c r="Q462"/>
  <c r="Q466"/>
  <c r="Q470"/>
  <c r="Q474"/>
  <c r="Q478"/>
  <c r="Q482"/>
  <c r="Q486"/>
  <c r="Q490"/>
  <c r="Q494"/>
  <c r="Q498"/>
  <c r="Q502"/>
  <c r="Q506"/>
  <c r="Q510"/>
  <c r="Q514"/>
  <c r="Q516"/>
  <c r="Q518"/>
  <c r="Q520"/>
  <c r="Q522"/>
  <c r="Q524"/>
  <c r="Q526"/>
  <c r="Q528"/>
  <c r="Q530"/>
  <c r="Q532"/>
  <c r="Q534"/>
  <c r="Q536"/>
  <c r="Q538"/>
  <c r="Q540"/>
  <c r="Q542"/>
  <c r="Q544"/>
  <c r="Q546"/>
  <c r="Q548"/>
  <c r="Q550"/>
  <c r="Q552"/>
  <c r="Q554"/>
  <c r="Q556"/>
  <c r="Q558"/>
  <c r="Q560"/>
  <c r="Q562"/>
  <c r="Q564"/>
  <c r="Q566"/>
  <c r="Q568"/>
  <c r="Q570"/>
  <c r="Q572"/>
  <c r="Q574"/>
  <c r="Q576"/>
  <c r="Q578"/>
  <c r="Q580"/>
  <c r="Q582"/>
  <c r="Q584"/>
  <c r="Q586"/>
  <c r="Q588"/>
  <c r="Q590"/>
  <c r="Q592"/>
  <c r="Q594"/>
  <c r="Q596"/>
  <c r="Q598"/>
  <c r="Q600"/>
  <c r="Q602"/>
  <c r="Q604"/>
  <c r="Q606"/>
  <c r="Q608"/>
  <c r="Q610"/>
  <c r="Q612"/>
  <c r="Q614"/>
  <c r="Q616"/>
  <c r="Q618"/>
  <c r="Q620"/>
  <c r="Q622"/>
  <c r="Q624"/>
  <c r="Q626"/>
  <c r="Q628"/>
  <c r="Q630"/>
  <c r="Q632"/>
  <c r="Q634"/>
  <c r="Q636"/>
  <c r="Q638"/>
  <c r="Q640"/>
  <c r="Q642"/>
  <c r="Q644"/>
  <c r="Q646"/>
  <c r="Q648"/>
  <c r="Q650"/>
  <c r="Q652"/>
  <c r="Q654"/>
  <c r="Q656"/>
  <c r="Q658"/>
  <c r="Q660"/>
  <c r="Q662"/>
  <c r="Q664"/>
  <c r="Q666"/>
  <c r="Q668"/>
  <c r="Q670"/>
  <c r="Q672"/>
  <c r="Q674"/>
  <c r="Q676"/>
  <c r="Q678"/>
  <c r="Q680"/>
  <c r="Q682"/>
  <c r="Q684"/>
  <c r="Q686"/>
  <c r="Q688"/>
  <c r="Q690"/>
  <c r="Q692"/>
  <c r="Q694"/>
  <c r="Q696"/>
  <c r="Q698"/>
  <c r="Q700"/>
  <c r="Q702"/>
  <c r="Q704"/>
  <c r="Q706"/>
  <c r="Q708"/>
  <c r="Q710"/>
  <c r="Q712"/>
  <c r="Q714"/>
  <c r="Q716"/>
  <c r="Q718"/>
  <c r="Q720"/>
  <c r="Q722"/>
  <c r="Q724"/>
  <c r="Q726"/>
  <c r="Q728"/>
  <c r="Q730"/>
  <c r="Q732"/>
  <c r="Q734"/>
  <c r="Q736"/>
  <c r="Q738"/>
  <c r="Q740"/>
  <c r="Q742"/>
  <c r="Q744"/>
  <c r="Q746"/>
  <c r="Q748"/>
  <c r="Q750"/>
  <c r="Q752"/>
  <c r="Q754"/>
  <c r="Q756"/>
  <c r="Q758"/>
  <c r="Q760"/>
  <c r="Q762"/>
  <c r="Q764"/>
  <c r="Q766"/>
  <c r="Q768"/>
  <c r="Q770"/>
  <c r="Q772"/>
  <c r="Q774"/>
  <c r="Q776"/>
  <c r="Q778"/>
  <c r="Q780"/>
  <c r="Q782"/>
  <c r="Q784"/>
  <c r="Q786"/>
  <c r="Q788"/>
  <c r="Q790"/>
  <c r="Q792"/>
  <c r="Q794"/>
  <c r="Q796"/>
  <c r="Q798"/>
  <c r="Q800"/>
  <c r="Q802"/>
  <c r="Q804"/>
  <c r="Q806"/>
  <c r="Q808"/>
  <c r="Q810"/>
  <c r="Q812"/>
  <c r="Q814"/>
  <c r="Q816"/>
  <c r="Q818"/>
  <c r="Q820"/>
  <c r="Q822"/>
  <c r="Q824"/>
  <c r="Q826"/>
  <c r="Q828"/>
  <c r="Q830"/>
  <c r="Q832"/>
  <c r="Q834"/>
  <c r="Q836"/>
  <c r="Q838"/>
  <c r="Q840"/>
  <c r="Q842"/>
  <c r="Q844"/>
  <c r="Q846"/>
  <c r="Q848"/>
  <c r="Q850"/>
  <c r="Q852"/>
  <c r="Q854"/>
  <c r="Q856"/>
  <c r="Q858"/>
  <c r="Q860"/>
  <c r="Q862"/>
  <c r="Q864"/>
  <c r="Q866"/>
  <c r="Q868"/>
  <c r="Q870"/>
  <c r="Q872"/>
  <c r="Q874"/>
  <c r="Q876"/>
  <c r="Q878"/>
  <c r="Q880"/>
  <c r="Q882"/>
  <c r="Q884"/>
  <c r="Q886"/>
  <c r="Q888"/>
  <c r="Q890"/>
  <c r="Q892"/>
  <c r="Q894"/>
  <c r="Q896"/>
  <c r="Q898"/>
  <c r="Q900"/>
  <c r="Q902"/>
  <c r="Q904"/>
  <c r="Q906"/>
  <c r="Q908"/>
  <c r="Q910"/>
  <c r="Q912"/>
  <c r="Q914"/>
  <c r="Q916"/>
  <c r="Q918"/>
  <c r="Q920"/>
  <c r="Q922"/>
  <c r="Q924"/>
  <c r="Q926"/>
  <c r="Q928"/>
  <c r="Q930"/>
  <c r="Q932"/>
  <c r="Q934"/>
  <c r="Q936"/>
  <c r="Q938"/>
  <c r="Q940"/>
  <c r="Q942"/>
  <c r="Q944"/>
  <c r="Q946"/>
  <c r="Q948"/>
  <c r="Q950"/>
  <c r="Q952"/>
  <c r="Q954"/>
  <c r="Q956"/>
  <c r="Q958"/>
  <c r="Q960"/>
  <c r="Q416"/>
  <c r="Q420"/>
  <c r="Q424"/>
  <c r="Q428"/>
  <c r="Q432"/>
  <c r="Q436"/>
  <c r="Q440"/>
  <c r="Q444"/>
  <c r="Q448"/>
  <c r="Q452"/>
  <c r="Q456"/>
  <c r="Q460"/>
  <c r="Q464"/>
  <c r="Q468"/>
  <c r="Q472"/>
  <c r="Q476"/>
  <c r="Q480"/>
  <c r="Q484"/>
  <c r="Q488"/>
  <c r="Q492"/>
  <c r="Q496"/>
  <c r="Q500"/>
  <c r="Q504"/>
  <c r="Q508"/>
  <c r="Q512"/>
  <c r="Q515"/>
  <c r="Q517"/>
  <c r="Q519"/>
  <c r="Q521"/>
  <c r="Q523"/>
  <c r="Q525"/>
  <c r="Q527"/>
  <c r="Q529"/>
  <c r="Q531"/>
  <c r="Q533"/>
  <c r="Q535"/>
  <c r="Q537"/>
  <c r="Q539"/>
  <c r="Q541"/>
  <c r="Q543"/>
  <c r="Q545"/>
  <c r="Q547"/>
  <c r="Q549"/>
  <c r="Q551"/>
  <c r="Q553"/>
  <c r="Q555"/>
  <c r="Q557"/>
  <c r="Q559"/>
  <c r="Q561"/>
  <c r="Q563"/>
  <c r="Q565"/>
  <c r="Q567"/>
  <c r="Q569"/>
  <c r="Q571"/>
  <c r="Q573"/>
  <c r="Q575"/>
  <c r="Q577"/>
  <c r="Q579"/>
  <c r="Q581"/>
  <c r="Q583"/>
  <c r="Q585"/>
  <c r="Q587"/>
  <c r="Q589"/>
  <c r="Q591"/>
  <c r="Q593"/>
  <c r="Q595"/>
  <c r="Q597"/>
  <c r="Q599"/>
  <c r="Q601"/>
  <c r="Q603"/>
  <c r="Q605"/>
  <c r="Q607"/>
  <c r="Q609"/>
  <c r="Q611"/>
  <c r="Q613"/>
  <c r="Q615"/>
  <c r="Q617"/>
  <c r="Q619"/>
  <c r="Q621"/>
  <c r="Q623"/>
  <c r="Q625"/>
  <c r="Q627"/>
  <c r="Q629"/>
  <c r="Q631"/>
  <c r="Q633"/>
  <c r="Q635"/>
  <c r="Q637"/>
  <c r="Q639"/>
  <c r="Q641"/>
  <c r="Q643"/>
  <c r="Q645"/>
  <c r="Q647"/>
  <c r="Q649"/>
  <c r="Q651"/>
  <c r="Q653"/>
  <c r="Q655"/>
  <c r="Q657"/>
  <c r="Q659"/>
  <c r="Q661"/>
  <c r="Q663"/>
  <c r="Q665"/>
  <c r="Q667"/>
  <c r="Q669"/>
  <c r="Q671"/>
  <c r="Q673"/>
  <c r="Q675"/>
  <c r="Q677"/>
  <c r="Q679"/>
  <c r="Q681"/>
  <c r="Q683"/>
  <c r="Q685"/>
  <c r="Q687"/>
  <c r="Q689"/>
  <c r="Q691"/>
  <c r="Q693"/>
  <c r="Q695"/>
  <c r="Q697"/>
  <c r="Q699"/>
  <c r="Q701"/>
  <c r="Q703"/>
  <c r="Q705"/>
  <c r="Q707"/>
  <c r="Q709"/>
  <c r="Q711"/>
  <c r="Q713"/>
  <c r="Q715"/>
  <c r="Q717"/>
  <c r="Q719"/>
  <c r="Q721"/>
  <c r="Q723"/>
  <c r="Q725"/>
  <c r="Q727"/>
  <c r="Q729"/>
  <c r="Q731"/>
  <c r="Q733"/>
  <c r="Q735"/>
  <c r="Q737"/>
  <c r="Q739"/>
  <c r="Q741"/>
  <c r="Q743"/>
  <c r="Q745"/>
  <c r="Q747"/>
  <c r="Q749"/>
  <c r="Q751"/>
  <c r="Q753"/>
  <c r="Q755"/>
  <c r="Q757"/>
  <c r="Q759"/>
  <c r="Q761"/>
  <c r="Q763"/>
  <c r="Q765"/>
  <c r="Q767"/>
  <c r="Q769"/>
  <c r="Q771"/>
  <c r="Q773"/>
  <c r="Q775"/>
  <c r="Q777"/>
  <c r="Q779"/>
  <c r="Q781"/>
  <c r="Q783"/>
  <c r="Q785"/>
  <c r="Q787"/>
  <c r="Q789"/>
  <c r="Q791"/>
  <c r="Q793"/>
  <c r="Q795"/>
  <c r="Q797"/>
  <c r="Q799"/>
  <c r="Q801"/>
  <c r="Q803"/>
  <c r="Q805"/>
  <c r="Q807"/>
  <c r="Q809"/>
  <c r="Q811"/>
  <c r="Q813"/>
  <c r="Q815"/>
  <c r="Q817"/>
  <c r="Q819"/>
  <c r="Q821"/>
  <c r="Q823"/>
  <c r="Q825"/>
  <c r="Q827"/>
  <c r="Q829"/>
  <c r="Q831"/>
  <c r="Q833"/>
  <c r="Q835"/>
  <c r="Q837"/>
  <c r="Q839"/>
  <c r="Q841"/>
  <c r="Q843"/>
  <c r="Q845"/>
  <c r="Q847"/>
  <c r="Q849"/>
  <c r="Q851"/>
  <c r="Q853"/>
  <c r="Q855"/>
  <c r="Q857"/>
  <c r="Q859"/>
  <c r="Q861"/>
  <c r="Q863"/>
  <c r="Q865"/>
  <c r="Q867"/>
  <c r="Q869"/>
  <c r="Q871"/>
  <c r="Q873"/>
  <c r="Q875"/>
  <c r="Q877"/>
  <c r="Q879"/>
  <c r="Q881"/>
  <c r="Q883"/>
  <c r="Q885"/>
  <c r="Q887"/>
  <c r="Q889"/>
  <c r="Q891"/>
  <c r="Q893"/>
  <c r="Q895"/>
  <c r="Q897"/>
  <c r="Q899"/>
  <c r="Q901"/>
  <c r="Q903"/>
  <c r="Q905"/>
  <c r="Q907"/>
  <c r="Q909"/>
  <c r="Q911"/>
  <c r="Q913"/>
  <c r="Q915"/>
  <c r="Q917"/>
  <c r="Q919"/>
  <c r="Q921"/>
  <c r="Q923"/>
  <c r="Q925"/>
  <c r="Q927"/>
  <c r="Q929"/>
  <c r="Q931"/>
  <c r="Q933"/>
  <c r="Q935"/>
  <c r="Q937"/>
  <c r="Q939"/>
  <c r="Q941"/>
  <c r="Q943"/>
  <c r="Q945"/>
  <c r="Q947"/>
  <c r="Q949"/>
  <c r="Q951"/>
  <c r="Q953"/>
  <c r="Q955"/>
  <c r="Q957"/>
  <c r="Q959"/>
  <c r="Q961"/>
  <c r="Q963"/>
  <c r="Q965"/>
  <c r="Q967"/>
  <c r="Q969"/>
  <c r="Q971"/>
  <c r="Q973"/>
  <c r="Q975"/>
  <c r="Q964"/>
  <c r="Q968"/>
  <c r="Q972"/>
  <c r="Q976"/>
  <c r="Q978"/>
  <c r="Q980"/>
  <c r="Q982"/>
  <c r="Q984"/>
  <c r="Q986"/>
  <c r="Q988"/>
  <c r="Q990"/>
  <c r="Q992"/>
  <c r="Q994"/>
  <c r="Q996"/>
  <c r="Q998"/>
  <c r="Q1000"/>
  <c r="Q1002"/>
  <c r="Q1004"/>
  <c r="Q1006"/>
  <c r="Q1008"/>
  <c r="Q1010"/>
  <c r="Q1012"/>
  <c r="Q1014"/>
  <c r="Q1016"/>
  <c r="Q1018"/>
  <c r="Q1020"/>
  <c r="Q1022"/>
  <c r="Q1024"/>
  <c r="Q1026"/>
  <c r="Q1028"/>
  <c r="Q1030"/>
  <c r="Q1032"/>
  <c r="Q1034"/>
  <c r="Q1036"/>
  <c r="Q1038"/>
  <c r="Q1040"/>
  <c r="Q1042"/>
  <c r="Q1044"/>
  <c r="Q1046"/>
  <c r="Q1048"/>
  <c r="Q1050"/>
  <c r="Q1052"/>
  <c r="Q1054"/>
  <c r="Q1056"/>
  <c r="Q1058"/>
  <c r="Q1060"/>
  <c r="Q1062"/>
  <c r="Q1064"/>
  <c r="Q1066"/>
  <c r="Q1068"/>
  <c r="Q1070"/>
  <c r="Q1072"/>
  <c r="Q1074"/>
  <c r="Q1076"/>
  <c r="Q1078"/>
  <c r="Q1080"/>
  <c r="Q1082"/>
  <c r="Q1084"/>
  <c r="Q1086"/>
  <c r="Q1088"/>
  <c r="Q1090"/>
  <c r="Q1092"/>
  <c r="Q1094"/>
  <c r="Q1096"/>
  <c r="Q1098"/>
  <c r="Q1100"/>
  <c r="Q1102"/>
  <c r="Q1104"/>
  <c r="Q1106"/>
  <c r="Q1108"/>
  <c r="Q1110"/>
  <c r="Q1112"/>
  <c r="Q1114"/>
  <c r="Q1116"/>
  <c r="Q1118"/>
  <c r="Q1120"/>
  <c r="Q1122"/>
  <c r="Q1124"/>
  <c r="Q1126"/>
  <c r="Q1128"/>
  <c r="Q1130"/>
  <c r="Q1132"/>
  <c r="Q1134"/>
  <c r="Q1136"/>
  <c r="Q1138"/>
  <c r="Q1140"/>
  <c r="Q1142"/>
  <c r="Q1144"/>
  <c r="Q1146"/>
  <c r="Q1148"/>
  <c r="Q1150"/>
  <c r="Q1152"/>
  <c r="Q1154"/>
  <c r="Q1156"/>
  <c r="Q1158"/>
  <c r="Q1160"/>
  <c r="Q1162"/>
  <c r="Q1164"/>
  <c r="Q1166"/>
  <c r="Q1168"/>
  <c r="Q1170"/>
  <c r="Q1172"/>
  <c r="Q1174"/>
  <c r="Q1176"/>
  <c r="Q1178"/>
  <c r="Q1180"/>
  <c r="Q1182"/>
  <c r="Q1184"/>
  <c r="Q1186"/>
  <c r="Q1188"/>
  <c r="Q1190"/>
  <c r="Q1192"/>
  <c r="Q1194"/>
  <c r="Q1196"/>
  <c r="Q1198"/>
  <c r="Q1200"/>
  <c r="Q1202"/>
  <c r="Q1204"/>
  <c r="Q1206"/>
  <c r="Q1208"/>
  <c r="Q1210"/>
  <c r="Q1212"/>
  <c r="Q1214"/>
  <c r="Q1216"/>
  <c r="Q1218"/>
  <c r="Q1220"/>
  <c r="Q1222"/>
  <c r="Q1224"/>
  <c r="Q1226"/>
  <c r="Q1228"/>
  <c r="Q1230"/>
  <c r="Q1232"/>
  <c r="Q1234"/>
  <c r="Q1236"/>
  <c r="Q1238"/>
  <c r="Q1240"/>
  <c r="Q1242"/>
  <c r="Q1244"/>
  <c r="Q1246"/>
  <c r="Q1248"/>
  <c r="Q1250"/>
  <c r="Q1252"/>
  <c r="Q1254"/>
  <c r="Q1256"/>
  <c r="Q1258"/>
  <c r="Q1260"/>
  <c r="Q1262"/>
  <c r="Q1264"/>
  <c r="Q1266"/>
  <c r="Q1268"/>
  <c r="Q1270"/>
  <c r="Q1272"/>
  <c r="Q1274"/>
  <c r="Q1276"/>
  <c r="Q1278"/>
  <c r="Q1280"/>
  <c r="Q1282"/>
  <c r="Q1284"/>
  <c r="Q1286"/>
  <c r="Q1288"/>
  <c r="Q1290"/>
  <c r="Q1292"/>
  <c r="Q1294"/>
  <c r="Q1296"/>
  <c r="Q1298"/>
  <c r="Q1300"/>
  <c r="Q1302"/>
  <c r="Q1304"/>
  <c r="Q1306"/>
  <c r="Q1308"/>
  <c r="Q1310"/>
  <c r="Q1312"/>
  <c r="Q1314"/>
  <c r="Q1316"/>
  <c r="Q1318"/>
  <c r="Q1320"/>
  <c r="Q1322"/>
  <c r="Q1324"/>
  <c r="Q1326"/>
  <c r="Q1328"/>
  <c r="Q1330"/>
  <c r="Q1332"/>
  <c r="Q1334"/>
  <c r="Q1336"/>
  <c r="Q1338"/>
  <c r="Q1340"/>
  <c r="Q1342"/>
  <c r="Q1344"/>
  <c r="Q1346"/>
  <c r="Q1348"/>
  <c r="Q1350"/>
  <c r="Q1352"/>
  <c r="Q1354"/>
  <c r="Q1356"/>
  <c r="Q1358"/>
  <c r="Q1360"/>
  <c r="Q1362"/>
  <c r="Q1364"/>
  <c r="Q1366"/>
  <c r="Q1368"/>
  <c r="Q1370"/>
  <c r="Q1372"/>
  <c r="Q1374"/>
  <c r="Q1376"/>
  <c r="Q1378"/>
  <c r="Q1380"/>
  <c r="Q1382"/>
  <c r="Q1384"/>
  <c r="Q1386"/>
  <c r="Q1388"/>
  <c r="Q1390"/>
  <c r="Q1392"/>
  <c r="Q1394"/>
  <c r="Q1396"/>
  <c r="Q1398"/>
  <c r="Q1400"/>
  <c r="Q1402"/>
  <c r="Q1404"/>
  <c r="Q1406"/>
  <c r="Q1408"/>
  <c r="Q1410"/>
  <c r="Q1412"/>
  <c r="Q1414"/>
  <c r="Q1416"/>
  <c r="Q1418"/>
  <c r="Q1420"/>
  <c r="Q1422"/>
  <c r="Q1424"/>
  <c r="Q1426"/>
  <c r="Q1428"/>
  <c r="Q1430"/>
  <c r="Q1432"/>
  <c r="Q1434"/>
  <c r="Q1436"/>
  <c r="Q1438"/>
  <c r="Q1440"/>
  <c r="Q1442"/>
  <c r="Q1444"/>
  <c r="Q1446"/>
  <c r="Q1448"/>
  <c r="Q1450"/>
  <c r="Q1452"/>
  <c r="Q1456"/>
  <c r="Q1458"/>
  <c r="Q1462"/>
  <c r="Q1466"/>
  <c r="Q1470"/>
  <c r="Q1474"/>
  <c r="Q1478"/>
  <c r="Q1484"/>
  <c r="Q1488"/>
  <c r="Q1492"/>
  <c r="Q1496"/>
  <c r="Q1500"/>
  <c r="Q962"/>
  <c r="Q966"/>
  <c r="Q970"/>
  <c r="Q974"/>
  <c r="Q977"/>
  <c r="Q979"/>
  <c r="Q981"/>
  <c r="Q983"/>
  <c r="Q985"/>
  <c r="Q987"/>
  <c r="Q989"/>
  <c r="Q991"/>
  <c r="Q993"/>
  <c r="Q995"/>
  <c r="Q997"/>
  <c r="Q999"/>
  <c r="Q1001"/>
  <c r="Q1003"/>
  <c r="Q1005"/>
  <c r="Q1007"/>
  <c r="Q1009"/>
  <c r="Q1011"/>
  <c r="Q1013"/>
  <c r="Q1015"/>
  <c r="Q1017"/>
  <c r="Q1019"/>
  <c r="Q1021"/>
  <c r="Q1023"/>
  <c r="Q1025"/>
  <c r="Q1027"/>
  <c r="Q1029"/>
  <c r="Q1031"/>
  <c r="Q1033"/>
  <c r="Q1035"/>
  <c r="Q1037"/>
  <c r="Q1039"/>
  <c r="Q1041"/>
  <c r="Q1043"/>
  <c r="Q1045"/>
  <c r="Q1047"/>
  <c r="Q1049"/>
  <c r="Q1051"/>
  <c r="Q1053"/>
  <c r="Q1055"/>
  <c r="Q1057"/>
  <c r="Q1059"/>
  <c r="Q1061"/>
  <c r="Q1063"/>
  <c r="Q1065"/>
  <c r="Q1067"/>
  <c r="Q1069"/>
  <c r="Q1071"/>
  <c r="Q1073"/>
  <c r="Q1075"/>
  <c r="Q1077"/>
  <c r="Q1079"/>
  <c r="Q1081"/>
  <c r="Q1083"/>
  <c r="Q1085"/>
  <c r="Q1087"/>
  <c r="Q1089"/>
  <c r="Q1091"/>
  <c r="Q1093"/>
  <c r="Q1095"/>
  <c r="Q1097"/>
  <c r="Q1099"/>
  <c r="Q1101"/>
  <c r="Q1103"/>
  <c r="Q1105"/>
  <c r="Q1107"/>
  <c r="Q1109"/>
  <c r="Q1111"/>
  <c r="Q1113"/>
  <c r="Q1115"/>
  <c r="Q1117"/>
  <c r="Q1119"/>
  <c r="Q1121"/>
  <c r="Q1123"/>
  <c r="Q1125"/>
  <c r="Q1127"/>
  <c r="Q1129"/>
  <c r="Q1131"/>
  <c r="Q1133"/>
  <c r="Q1135"/>
  <c r="Q1137"/>
  <c r="Q1139"/>
  <c r="Q1141"/>
  <c r="Q1143"/>
  <c r="Q1145"/>
  <c r="Q1147"/>
  <c r="Q1149"/>
  <c r="Q1151"/>
  <c r="Q1153"/>
  <c r="Q1155"/>
  <c r="Q1157"/>
  <c r="Q1159"/>
  <c r="Q1161"/>
  <c r="Q1163"/>
  <c r="Q1165"/>
  <c r="Q1167"/>
  <c r="Q1169"/>
  <c r="Q1171"/>
  <c r="Q1173"/>
  <c r="Q1175"/>
  <c r="Q1177"/>
  <c r="Q1179"/>
  <c r="Q1181"/>
  <c r="Q1183"/>
  <c r="Q1185"/>
  <c r="Q1187"/>
  <c r="Q1189"/>
  <c r="Q1191"/>
  <c r="Q1193"/>
  <c r="Q1195"/>
  <c r="Q1197"/>
  <c r="Q1199"/>
  <c r="Q1201"/>
  <c r="Q1203"/>
  <c r="Q1205"/>
  <c r="Q1207"/>
  <c r="Q1209"/>
  <c r="Q1211"/>
  <c r="Q1213"/>
  <c r="Q1215"/>
  <c r="Q1217"/>
  <c r="Q1219"/>
  <c r="Q1221"/>
  <c r="Q1223"/>
  <c r="Q1225"/>
  <c r="Q1227"/>
  <c r="Q1229"/>
  <c r="Q1231"/>
  <c r="Q1233"/>
  <c r="Q1235"/>
  <c r="Q1237"/>
  <c r="Q1239"/>
  <c r="Q1241"/>
  <c r="Q1243"/>
  <c r="Q1245"/>
  <c r="Q1247"/>
  <c r="Q1249"/>
  <c r="Q1251"/>
  <c r="Q1253"/>
  <c r="Q1255"/>
  <c r="Q1257"/>
  <c r="Q1259"/>
  <c r="Q1261"/>
  <c r="Q1263"/>
  <c r="Q1265"/>
  <c r="Q1267"/>
  <c r="Q1269"/>
  <c r="Q1271"/>
  <c r="Q1273"/>
  <c r="Q1275"/>
  <c r="Q1277"/>
  <c r="Q1279"/>
  <c r="Q1281"/>
  <c r="Q1283"/>
  <c r="Q1285"/>
  <c r="Q1287"/>
  <c r="Q1289"/>
  <c r="Q1291"/>
  <c r="Q1293"/>
  <c r="Q1295"/>
  <c r="Q1297"/>
  <c r="Q1299"/>
  <c r="Q1301"/>
  <c r="Q1303"/>
  <c r="Q1305"/>
  <c r="Q1307"/>
  <c r="Q1309"/>
  <c r="Q1311"/>
  <c r="Q1313"/>
  <c r="Q1315"/>
  <c r="Q1317"/>
  <c r="Q1319"/>
  <c r="Q1321"/>
  <c r="Q1323"/>
  <c r="Q1325"/>
  <c r="Q1327"/>
  <c r="Q1329"/>
  <c r="Q1331"/>
  <c r="Q1333"/>
  <c r="Q1335"/>
  <c r="Q1337"/>
  <c r="Q1339"/>
  <c r="Q1341"/>
  <c r="Q1343"/>
  <c r="Q1345"/>
  <c r="Q1347"/>
  <c r="Q1349"/>
  <c r="Q1351"/>
  <c r="Q1353"/>
  <c r="Q1355"/>
  <c r="Q1357"/>
  <c r="Q1359"/>
  <c r="Q1361"/>
  <c r="Q1363"/>
  <c r="Q1365"/>
  <c r="Q1367"/>
  <c r="Q1369"/>
  <c r="Q1371"/>
  <c r="Q1373"/>
  <c r="Q1375"/>
  <c r="Q1377"/>
  <c r="Q1379"/>
  <c r="Q1381"/>
  <c r="Q1383"/>
  <c r="Q1385"/>
  <c r="Q1387"/>
  <c r="Q1389"/>
  <c r="Q1391"/>
  <c r="Q1393"/>
  <c r="Q1395"/>
  <c r="Q1397"/>
  <c r="Q1399"/>
  <c r="Q1401"/>
  <c r="Q1403"/>
  <c r="Q1405"/>
  <c r="Q1407"/>
  <c r="Q1409"/>
  <c r="Q1411"/>
  <c r="Q1413"/>
  <c r="Q1415"/>
  <c r="Q1417"/>
  <c r="Q1419"/>
  <c r="Q1421"/>
  <c r="Q1423"/>
  <c r="Q1425"/>
  <c r="Q1427"/>
  <c r="Q1429"/>
  <c r="Q1431"/>
  <c r="Q1433"/>
  <c r="Q1435"/>
  <c r="Q1437"/>
  <c r="Q1439"/>
  <c r="Q1441"/>
  <c r="Q1443"/>
  <c r="Q1445"/>
  <c r="Q1447"/>
  <c r="Q1449"/>
  <c r="Q1451"/>
  <c r="Q1453"/>
  <c r="Q1455"/>
  <c r="Q1457"/>
  <c r="Q1459"/>
  <c r="Q1461"/>
  <c r="Q1463"/>
  <c r="Q1465"/>
  <c r="Q1467"/>
  <c r="Q1469"/>
  <c r="Q1471"/>
  <c r="Q1473"/>
  <c r="Q1475"/>
  <c r="Q1477"/>
  <c r="Q1479"/>
  <c r="Q1481"/>
  <c r="Q1483"/>
  <c r="Q1485"/>
  <c r="Q1487"/>
  <c r="Q1489"/>
  <c r="Q1491"/>
  <c r="Q1493"/>
  <c r="Q1495"/>
  <c r="Q1497"/>
  <c r="Q1499"/>
  <c r="Q1501"/>
  <c r="Q1454"/>
  <c r="Q1460"/>
  <c r="Q1464"/>
  <c r="Q1468"/>
  <c r="Q1472"/>
  <c r="Q1476"/>
  <c r="Q1480"/>
  <c r="Q1482"/>
  <c r="Q1486"/>
  <c r="Q1490"/>
  <c r="Q1494"/>
  <c r="Q1498"/>
  <c r="Q1502"/>
  <c r="P3"/>
  <c r="P5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61"/>
  <c r="P63"/>
  <c r="P65"/>
  <c r="P67"/>
  <c r="P69"/>
  <c r="P71"/>
  <c r="P73"/>
  <c r="P75"/>
  <c r="P77"/>
  <c r="P79"/>
  <c r="P81"/>
  <c r="P83"/>
  <c r="P85"/>
  <c r="P87"/>
  <c r="P89"/>
  <c r="P91"/>
  <c r="P93"/>
  <c r="P95"/>
  <c r="P97"/>
  <c r="P99"/>
  <c r="P101"/>
  <c r="P103"/>
  <c r="P105"/>
  <c r="P107"/>
  <c r="P109"/>
  <c r="P111"/>
  <c r="P113"/>
  <c r="P115"/>
  <c r="P117"/>
  <c r="P119"/>
  <c r="P121"/>
  <c r="P123"/>
  <c r="P125"/>
  <c r="P127"/>
  <c r="P129"/>
  <c r="P131"/>
  <c r="P133"/>
  <c r="P135"/>
  <c r="P137"/>
  <c r="P139"/>
  <c r="P141"/>
  <c r="P143"/>
  <c r="P145"/>
  <c r="P147"/>
  <c r="P149"/>
  <c r="P151"/>
  <c r="P153"/>
  <c r="P155"/>
  <c r="P157"/>
  <c r="P159"/>
  <c r="P161"/>
  <c r="P163"/>
  <c r="P165"/>
  <c r="P167"/>
  <c r="P169"/>
  <c r="P171"/>
  <c r="P173"/>
  <c r="P175"/>
  <c r="P177"/>
  <c r="P179"/>
  <c r="P181"/>
  <c r="P183"/>
  <c r="P185"/>
  <c r="P187"/>
  <c r="P189"/>
  <c r="P191"/>
  <c r="P193"/>
  <c r="P195"/>
  <c r="P197"/>
  <c r="P199"/>
  <c r="P201"/>
  <c r="P203"/>
  <c r="P205"/>
  <c r="P207"/>
  <c r="P209"/>
  <c r="P211"/>
  <c r="P213"/>
  <c r="P215"/>
  <c r="P217"/>
  <c r="P219"/>
  <c r="P221"/>
  <c r="P223"/>
  <c r="P225"/>
  <c r="P227"/>
  <c r="P229"/>
  <c r="P231"/>
  <c r="P233"/>
  <c r="P235"/>
  <c r="P237"/>
  <c r="P239"/>
  <c r="P241"/>
  <c r="P243"/>
  <c r="P245"/>
  <c r="P247"/>
  <c r="P249"/>
  <c r="P251"/>
  <c r="P253"/>
  <c r="P255"/>
  <c r="P257"/>
  <c r="P259"/>
  <c r="P261"/>
  <c r="P263"/>
  <c r="P265"/>
  <c r="P267"/>
  <c r="P269"/>
  <c r="P271"/>
  <c r="P273"/>
  <c r="P275"/>
  <c r="P277"/>
  <c r="P279"/>
  <c r="P281"/>
  <c r="P283"/>
  <c r="P285"/>
  <c r="P287"/>
  <c r="P289"/>
  <c r="P291"/>
  <c r="P293"/>
  <c r="P295"/>
  <c r="P297"/>
  <c r="P299"/>
  <c r="P301"/>
  <c r="P303"/>
  <c r="P305"/>
  <c r="P307"/>
  <c r="P309"/>
  <c r="P311"/>
  <c r="P313"/>
  <c r="P315"/>
  <c r="P317"/>
  <c r="P319"/>
  <c r="P321"/>
  <c r="P323"/>
  <c r="P325"/>
  <c r="P327"/>
  <c r="P329"/>
  <c r="P331"/>
  <c r="P333"/>
  <c r="P335"/>
  <c r="P337"/>
  <c r="P339"/>
  <c r="P341"/>
  <c r="P343"/>
  <c r="P345"/>
  <c r="P347"/>
  <c r="P349"/>
  <c r="P351"/>
  <c r="P353"/>
  <c r="P355"/>
  <c r="P357"/>
  <c r="P359"/>
  <c r="P361"/>
  <c r="P363"/>
  <c r="P365"/>
  <c r="P367"/>
  <c r="P369"/>
  <c r="P371"/>
  <c r="P373"/>
  <c r="P375"/>
  <c r="P377"/>
  <c r="P379"/>
  <c r="P381"/>
  <c r="P383"/>
  <c r="P385"/>
  <c r="P387"/>
  <c r="P389"/>
  <c r="P391"/>
  <c r="P393"/>
  <c r="P395"/>
  <c r="P397"/>
  <c r="P399"/>
  <c r="P401"/>
  <c r="P403"/>
  <c r="P405"/>
  <c r="P407"/>
  <c r="P409"/>
  <c r="P411"/>
  <c r="P413"/>
  <c r="P415"/>
  <c r="P417"/>
  <c r="P419"/>
  <c r="P421"/>
  <c r="P423"/>
  <c r="P425"/>
  <c r="P427"/>
  <c r="P429"/>
  <c r="P431"/>
  <c r="P433"/>
  <c r="P435"/>
  <c r="P437"/>
  <c r="P439"/>
  <c r="P441"/>
  <c r="P443"/>
  <c r="P445"/>
  <c r="P447"/>
  <c r="P449"/>
  <c r="P451"/>
  <c r="P453"/>
  <c r="P455"/>
  <c r="P457"/>
  <c r="P459"/>
  <c r="P461"/>
  <c r="P463"/>
  <c r="P465"/>
  <c r="P467"/>
  <c r="P469"/>
  <c r="P471"/>
  <c r="P473"/>
  <c r="P475"/>
  <c r="P477"/>
  <c r="P479"/>
  <c r="P481"/>
  <c r="P483"/>
  <c r="P485"/>
  <c r="P487"/>
  <c r="P489"/>
  <c r="P491"/>
  <c r="P493"/>
  <c r="P495"/>
  <c r="P497"/>
  <c r="P499"/>
  <c r="P501"/>
  <c r="P503"/>
  <c r="P505"/>
  <c r="P507"/>
  <c r="P509"/>
  <c r="P511"/>
  <c r="P513"/>
  <c r="P4"/>
  <c r="P6"/>
  <c r="P8"/>
  <c r="P10"/>
  <c r="P12"/>
  <c r="P14"/>
  <c r="P16"/>
  <c r="P18"/>
  <c r="P20"/>
  <c r="P22"/>
  <c r="P24"/>
  <c r="P26"/>
  <c r="P28"/>
  <c r="P30"/>
  <c r="P32"/>
  <c r="P34"/>
  <c r="P36"/>
  <c r="P38"/>
  <c r="P40"/>
  <c r="P42"/>
  <c r="P44"/>
  <c r="P46"/>
  <c r="P48"/>
  <c r="P50"/>
  <c r="P52"/>
  <c r="P54"/>
  <c r="P56"/>
  <c r="P58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6"/>
  <c r="P108"/>
  <c r="P110"/>
  <c r="P112"/>
  <c r="P114"/>
  <c r="P116"/>
  <c r="P118"/>
  <c r="P120"/>
  <c r="P122"/>
  <c r="P124"/>
  <c r="P126"/>
  <c r="P128"/>
  <c r="P130"/>
  <c r="P132"/>
  <c r="P134"/>
  <c r="P136"/>
  <c r="P138"/>
  <c r="P140"/>
  <c r="P142"/>
  <c r="P144"/>
  <c r="P146"/>
  <c r="P148"/>
  <c r="P150"/>
  <c r="P152"/>
  <c r="P154"/>
  <c r="P156"/>
  <c r="P158"/>
  <c r="P160"/>
  <c r="P162"/>
  <c r="P164"/>
  <c r="P166"/>
  <c r="P168"/>
  <c r="P170"/>
  <c r="P172"/>
  <c r="P174"/>
  <c r="P176"/>
  <c r="P178"/>
  <c r="P180"/>
  <c r="P182"/>
  <c r="P184"/>
  <c r="P186"/>
  <c r="P188"/>
  <c r="P190"/>
  <c r="P192"/>
  <c r="P194"/>
  <c r="P196"/>
  <c r="P198"/>
  <c r="P200"/>
  <c r="P202"/>
  <c r="P204"/>
  <c r="P206"/>
  <c r="P208"/>
  <c r="P210"/>
  <c r="P212"/>
  <c r="P214"/>
  <c r="P216"/>
  <c r="P218"/>
  <c r="P220"/>
  <c r="P222"/>
  <c r="P224"/>
  <c r="P226"/>
  <c r="P228"/>
  <c r="P230"/>
  <c r="P232"/>
  <c r="P234"/>
  <c r="P236"/>
  <c r="P238"/>
  <c r="P240"/>
  <c r="P242"/>
  <c r="P244"/>
  <c r="P246"/>
  <c r="P248"/>
  <c r="P250"/>
  <c r="P252"/>
  <c r="P254"/>
  <c r="P256"/>
  <c r="P258"/>
  <c r="P260"/>
  <c r="P262"/>
  <c r="P264"/>
  <c r="P266"/>
  <c r="P268"/>
  <c r="P270"/>
  <c r="P272"/>
  <c r="P274"/>
  <c r="P276"/>
  <c r="P278"/>
  <c r="P280"/>
  <c r="P282"/>
  <c r="P284"/>
  <c r="P286"/>
  <c r="P288"/>
  <c r="P290"/>
  <c r="P292"/>
  <c r="P294"/>
  <c r="P296"/>
  <c r="P298"/>
  <c r="P300"/>
  <c r="P302"/>
  <c r="P304"/>
  <c r="P306"/>
  <c r="P308"/>
  <c r="P310"/>
  <c r="P312"/>
  <c r="P314"/>
  <c r="P316"/>
  <c r="P318"/>
  <c r="P320"/>
  <c r="P322"/>
  <c r="P324"/>
  <c r="P326"/>
  <c r="P328"/>
  <c r="P330"/>
  <c r="P332"/>
  <c r="P334"/>
  <c r="P336"/>
  <c r="P338"/>
  <c r="P340"/>
  <c r="P342"/>
  <c r="P344"/>
  <c r="P346"/>
  <c r="P348"/>
  <c r="P350"/>
  <c r="P352"/>
  <c r="P354"/>
  <c r="P356"/>
  <c r="P358"/>
  <c r="P360"/>
  <c r="P362"/>
  <c r="P364"/>
  <c r="P366"/>
  <c r="P368"/>
  <c r="P370"/>
  <c r="P372"/>
  <c r="P374"/>
  <c r="P376"/>
  <c r="P380"/>
  <c r="P384"/>
  <c r="P388"/>
  <c r="P392"/>
  <c r="P396"/>
  <c r="P400"/>
  <c r="P404"/>
  <c r="P408"/>
  <c r="P412"/>
  <c r="P416"/>
  <c r="P420"/>
  <c r="P424"/>
  <c r="P428"/>
  <c r="P432"/>
  <c r="P436"/>
  <c r="P440"/>
  <c r="P444"/>
  <c r="P448"/>
  <c r="P452"/>
  <c r="P456"/>
  <c r="P460"/>
  <c r="P464"/>
  <c r="P468"/>
  <c r="P472"/>
  <c r="P476"/>
  <c r="P480"/>
  <c r="P484"/>
  <c r="P488"/>
  <c r="P492"/>
  <c r="P496"/>
  <c r="P500"/>
  <c r="P504"/>
  <c r="P508"/>
  <c r="P512"/>
  <c r="P515"/>
  <c r="P517"/>
  <c r="P519"/>
  <c r="P521"/>
  <c r="P523"/>
  <c r="P525"/>
  <c r="P527"/>
  <c r="P529"/>
  <c r="P531"/>
  <c r="P533"/>
  <c r="P535"/>
  <c r="P537"/>
  <c r="P539"/>
  <c r="P541"/>
  <c r="P543"/>
  <c r="P545"/>
  <c r="P547"/>
  <c r="P549"/>
  <c r="P551"/>
  <c r="P553"/>
  <c r="P555"/>
  <c r="P557"/>
  <c r="P559"/>
  <c r="P561"/>
  <c r="P563"/>
  <c r="P565"/>
  <c r="P567"/>
  <c r="P569"/>
  <c r="P571"/>
  <c r="P573"/>
  <c r="P575"/>
  <c r="P577"/>
  <c r="P579"/>
  <c r="P581"/>
  <c r="P583"/>
  <c r="P585"/>
  <c r="P587"/>
  <c r="P589"/>
  <c r="P591"/>
  <c r="P593"/>
  <c r="P595"/>
  <c r="P597"/>
  <c r="P599"/>
  <c r="P601"/>
  <c r="P603"/>
  <c r="P605"/>
  <c r="P607"/>
  <c r="P609"/>
  <c r="P611"/>
  <c r="P613"/>
  <c r="P615"/>
  <c r="P617"/>
  <c r="P619"/>
  <c r="P621"/>
  <c r="P623"/>
  <c r="P625"/>
  <c r="P627"/>
  <c r="P629"/>
  <c r="P631"/>
  <c r="P633"/>
  <c r="P635"/>
  <c r="P637"/>
  <c r="P639"/>
  <c r="P641"/>
  <c r="P643"/>
  <c r="P645"/>
  <c r="P647"/>
  <c r="P649"/>
  <c r="P651"/>
  <c r="P653"/>
  <c r="P655"/>
  <c r="P657"/>
  <c r="P659"/>
  <c r="P661"/>
  <c r="P663"/>
  <c r="P665"/>
  <c r="P667"/>
  <c r="P669"/>
  <c r="P671"/>
  <c r="P673"/>
  <c r="P675"/>
  <c r="P677"/>
  <c r="P679"/>
  <c r="P681"/>
  <c r="P683"/>
  <c r="P685"/>
  <c r="P687"/>
  <c r="P689"/>
  <c r="P691"/>
  <c r="P693"/>
  <c r="P695"/>
  <c r="P697"/>
  <c r="P699"/>
  <c r="P701"/>
  <c r="P703"/>
  <c r="P705"/>
  <c r="P707"/>
  <c r="P709"/>
  <c r="P711"/>
  <c r="P713"/>
  <c r="P715"/>
  <c r="P717"/>
  <c r="P719"/>
  <c r="P721"/>
  <c r="P723"/>
  <c r="P725"/>
  <c r="P727"/>
  <c r="P729"/>
  <c r="P731"/>
  <c r="P733"/>
  <c r="P735"/>
  <c r="P737"/>
  <c r="P739"/>
  <c r="P741"/>
  <c r="P743"/>
  <c r="P745"/>
  <c r="P747"/>
  <c r="P749"/>
  <c r="P751"/>
  <c r="P753"/>
  <c r="P755"/>
  <c r="P757"/>
  <c r="P759"/>
  <c r="P761"/>
  <c r="P763"/>
  <c r="P765"/>
  <c r="P767"/>
  <c r="P769"/>
  <c r="P771"/>
  <c r="P773"/>
  <c r="P775"/>
  <c r="P777"/>
  <c r="P779"/>
  <c r="P781"/>
  <c r="P783"/>
  <c r="P785"/>
  <c r="P787"/>
  <c r="P789"/>
  <c r="P791"/>
  <c r="P793"/>
  <c r="P795"/>
  <c r="P797"/>
  <c r="P799"/>
  <c r="P801"/>
  <c r="P803"/>
  <c r="P805"/>
  <c r="P807"/>
  <c r="P809"/>
  <c r="P811"/>
  <c r="P813"/>
  <c r="P815"/>
  <c r="P817"/>
  <c r="P819"/>
  <c r="P821"/>
  <c r="P823"/>
  <c r="P825"/>
  <c r="P827"/>
  <c r="P829"/>
  <c r="P831"/>
  <c r="P833"/>
  <c r="P835"/>
  <c r="P837"/>
  <c r="P839"/>
  <c r="P841"/>
  <c r="P843"/>
  <c r="P845"/>
  <c r="P847"/>
  <c r="P849"/>
  <c r="P851"/>
  <c r="P853"/>
  <c r="P855"/>
  <c r="P857"/>
  <c r="P859"/>
  <c r="P861"/>
  <c r="P863"/>
  <c r="P865"/>
  <c r="P867"/>
  <c r="P869"/>
  <c r="P871"/>
  <c r="P873"/>
  <c r="P875"/>
  <c r="P877"/>
  <c r="P879"/>
  <c r="P881"/>
  <c r="P883"/>
  <c r="P885"/>
  <c r="P887"/>
  <c r="P889"/>
  <c r="P891"/>
  <c r="P893"/>
  <c r="P895"/>
  <c r="P897"/>
  <c r="P899"/>
  <c r="P901"/>
  <c r="P903"/>
  <c r="P905"/>
  <c r="P907"/>
  <c r="P909"/>
  <c r="P911"/>
  <c r="P913"/>
  <c r="P915"/>
  <c r="P917"/>
  <c r="P919"/>
  <c r="P921"/>
  <c r="P923"/>
  <c r="P925"/>
  <c r="P927"/>
  <c r="P929"/>
  <c r="P931"/>
  <c r="P933"/>
  <c r="P935"/>
  <c r="P378"/>
  <c r="P382"/>
  <c r="P386"/>
  <c r="P390"/>
  <c r="P394"/>
  <c r="P398"/>
  <c r="P402"/>
  <c r="P406"/>
  <c r="P410"/>
  <c r="P414"/>
  <c r="P418"/>
  <c r="P422"/>
  <c r="P426"/>
  <c r="P430"/>
  <c r="P434"/>
  <c r="P438"/>
  <c r="P442"/>
  <c r="P446"/>
  <c r="P450"/>
  <c r="P454"/>
  <c r="P458"/>
  <c r="P462"/>
  <c r="P466"/>
  <c r="P470"/>
  <c r="P474"/>
  <c r="P478"/>
  <c r="P482"/>
  <c r="P486"/>
  <c r="P490"/>
  <c r="P494"/>
  <c r="P498"/>
  <c r="P502"/>
  <c r="P506"/>
  <c r="P510"/>
  <c r="P514"/>
  <c r="P516"/>
  <c r="P518"/>
  <c r="P520"/>
  <c r="P522"/>
  <c r="P524"/>
  <c r="P526"/>
  <c r="P528"/>
  <c r="P530"/>
  <c r="P532"/>
  <c r="P534"/>
  <c r="P536"/>
  <c r="P538"/>
  <c r="P540"/>
  <c r="P542"/>
  <c r="P544"/>
  <c r="P546"/>
  <c r="P548"/>
  <c r="P550"/>
  <c r="P552"/>
  <c r="P554"/>
  <c r="P556"/>
  <c r="P558"/>
  <c r="P560"/>
  <c r="P562"/>
  <c r="P564"/>
  <c r="P566"/>
  <c r="P568"/>
  <c r="P570"/>
  <c r="P572"/>
  <c r="P574"/>
  <c r="P576"/>
  <c r="P578"/>
  <c r="P580"/>
  <c r="P582"/>
  <c r="P584"/>
  <c r="P586"/>
  <c r="P588"/>
  <c r="P590"/>
  <c r="P592"/>
  <c r="P594"/>
  <c r="P596"/>
  <c r="P598"/>
  <c r="P600"/>
  <c r="P602"/>
  <c r="P604"/>
  <c r="P606"/>
  <c r="P608"/>
  <c r="P610"/>
  <c r="P612"/>
  <c r="P614"/>
  <c r="P616"/>
  <c r="P618"/>
  <c r="P620"/>
  <c r="P622"/>
  <c r="P624"/>
  <c r="P626"/>
  <c r="P628"/>
  <c r="P630"/>
  <c r="P632"/>
  <c r="P634"/>
  <c r="P636"/>
  <c r="P638"/>
  <c r="P640"/>
  <c r="P642"/>
  <c r="P644"/>
  <c r="P646"/>
  <c r="P648"/>
  <c r="P650"/>
  <c r="P652"/>
  <c r="P654"/>
  <c r="P656"/>
  <c r="P658"/>
  <c r="P660"/>
  <c r="P662"/>
  <c r="P664"/>
  <c r="P666"/>
  <c r="P668"/>
  <c r="P670"/>
  <c r="P672"/>
  <c r="P674"/>
  <c r="P676"/>
  <c r="P678"/>
  <c r="P680"/>
  <c r="P682"/>
  <c r="P684"/>
  <c r="P686"/>
  <c r="P688"/>
  <c r="P690"/>
  <c r="P692"/>
  <c r="P694"/>
  <c r="P696"/>
  <c r="P698"/>
  <c r="P700"/>
  <c r="P702"/>
  <c r="P704"/>
  <c r="P706"/>
  <c r="P708"/>
  <c r="P710"/>
  <c r="P712"/>
  <c r="P714"/>
  <c r="P716"/>
  <c r="P718"/>
  <c r="P720"/>
  <c r="P722"/>
  <c r="P724"/>
  <c r="P726"/>
  <c r="P728"/>
  <c r="P730"/>
  <c r="P732"/>
  <c r="P734"/>
  <c r="P736"/>
  <c r="P738"/>
  <c r="P740"/>
  <c r="P742"/>
  <c r="P744"/>
  <c r="P746"/>
  <c r="P748"/>
  <c r="P750"/>
  <c r="P752"/>
  <c r="P754"/>
  <c r="P756"/>
  <c r="P758"/>
  <c r="P760"/>
  <c r="P762"/>
  <c r="P764"/>
  <c r="P766"/>
  <c r="P768"/>
  <c r="P770"/>
  <c r="P772"/>
  <c r="P774"/>
  <c r="P776"/>
  <c r="P778"/>
  <c r="P780"/>
  <c r="P782"/>
  <c r="P784"/>
  <c r="P786"/>
  <c r="P788"/>
  <c r="P790"/>
  <c r="P792"/>
  <c r="P794"/>
  <c r="P796"/>
  <c r="P798"/>
  <c r="P800"/>
  <c r="P802"/>
  <c r="P804"/>
  <c r="P806"/>
  <c r="P808"/>
  <c r="P810"/>
  <c r="P812"/>
  <c r="P814"/>
  <c r="P816"/>
  <c r="P818"/>
  <c r="P820"/>
  <c r="P822"/>
  <c r="P824"/>
  <c r="P826"/>
  <c r="P828"/>
  <c r="P830"/>
  <c r="P832"/>
  <c r="P834"/>
  <c r="P836"/>
  <c r="P838"/>
  <c r="P840"/>
  <c r="P842"/>
  <c r="P844"/>
  <c r="P846"/>
  <c r="P848"/>
  <c r="P850"/>
  <c r="P852"/>
  <c r="P854"/>
  <c r="P856"/>
  <c r="P858"/>
  <c r="P860"/>
  <c r="P862"/>
  <c r="P864"/>
  <c r="P866"/>
  <c r="P868"/>
  <c r="P870"/>
  <c r="P872"/>
  <c r="P874"/>
  <c r="P876"/>
  <c r="P878"/>
  <c r="P880"/>
  <c r="P882"/>
  <c r="P884"/>
  <c r="P886"/>
  <c r="P888"/>
  <c r="P890"/>
  <c r="P892"/>
  <c r="P894"/>
  <c r="P896"/>
  <c r="P898"/>
  <c r="P900"/>
  <c r="P902"/>
  <c r="P904"/>
  <c r="P906"/>
  <c r="P908"/>
  <c r="P910"/>
  <c r="P912"/>
  <c r="P914"/>
  <c r="P916"/>
  <c r="P918"/>
  <c r="P920"/>
  <c r="P922"/>
  <c r="P924"/>
  <c r="P926"/>
  <c r="P928"/>
  <c r="P930"/>
  <c r="P932"/>
  <c r="P934"/>
  <c r="P936"/>
  <c r="P938"/>
  <c r="P940"/>
  <c r="P942"/>
  <c r="P944"/>
  <c r="P946"/>
  <c r="P948"/>
  <c r="P950"/>
  <c r="P952"/>
  <c r="P954"/>
  <c r="P956"/>
  <c r="P939"/>
  <c r="P943"/>
  <c r="P947"/>
  <c r="P951"/>
  <c r="P955"/>
  <c r="P958"/>
  <c r="P960"/>
  <c r="P962"/>
  <c r="P964"/>
  <c r="P966"/>
  <c r="P968"/>
  <c r="P970"/>
  <c r="P972"/>
  <c r="P974"/>
  <c r="P976"/>
  <c r="P978"/>
  <c r="P980"/>
  <c r="P982"/>
  <c r="P984"/>
  <c r="P986"/>
  <c r="P988"/>
  <c r="P990"/>
  <c r="P992"/>
  <c r="P994"/>
  <c r="P996"/>
  <c r="P998"/>
  <c r="P1000"/>
  <c r="P1002"/>
  <c r="P1004"/>
  <c r="P1006"/>
  <c r="P1008"/>
  <c r="P1010"/>
  <c r="P1012"/>
  <c r="P1014"/>
  <c r="P1016"/>
  <c r="P1018"/>
  <c r="P1020"/>
  <c r="P1022"/>
  <c r="P1024"/>
  <c r="P1026"/>
  <c r="P1028"/>
  <c r="P1030"/>
  <c r="P1032"/>
  <c r="P1034"/>
  <c r="P1036"/>
  <c r="P1038"/>
  <c r="P1040"/>
  <c r="P1042"/>
  <c r="P1044"/>
  <c r="P1046"/>
  <c r="P1048"/>
  <c r="P1050"/>
  <c r="P1052"/>
  <c r="P1054"/>
  <c r="P1056"/>
  <c r="P1058"/>
  <c r="P1060"/>
  <c r="P1062"/>
  <c r="P1064"/>
  <c r="P1066"/>
  <c r="P1068"/>
  <c r="P1070"/>
  <c r="P1072"/>
  <c r="P1074"/>
  <c r="P1076"/>
  <c r="P1078"/>
  <c r="P1080"/>
  <c r="P1082"/>
  <c r="P1084"/>
  <c r="P1086"/>
  <c r="P1088"/>
  <c r="P1090"/>
  <c r="P1092"/>
  <c r="P1094"/>
  <c r="P1096"/>
  <c r="P1098"/>
  <c r="P1100"/>
  <c r="P1102"/>
  <c r="P1104"/>
  <c r="P1106"/>
  <c r="P1108"/>
  <c r="P1110"/>
  <c r="P1112"/>
  <c r="P1114"/>
  <c r="P1116"/>
  <c r="P1118"/>
  <c r="P1120"/>
  <c r="P1122"/>
  <c r="P1124"/>
  <c r="P1126"/>
  <c r="P1128"/>
  <c r="P1130"/>
  <c r="P1132"/>
  <c r="P1134"/>
  <c r="P1136"/>
  <c r="P1138"/>
  <c r="P1140"/>
  <c r="P1142"/>
  <c r="P1144"/>
  <c r="P1146"/>
  <c r="P1148"/>
  <c r="P1150"/>
  <c r="P1152"/>
  <c r="P1154"/>
  <c r="P1156"/>
  <c r="P1158"/>
  <c r="P1160"/>
  <c r="P1162"/>
  <c r="P1164"/>
  <c r="P1166"/>
  <c r="P1168"/>
  <c r="P1170"/>
  <c r="P1172"/>
  <c r="P1174"/>
  <c r="P1176"/>
  <c r="P1178"/>
  <c r="P1180"/>
  <c r="P1182"/>
  <c r="P1184"/>
  <c r="P1186"/>
  <c r="P1188"/>
  <c r="P1190"/>
  <c r="P1192"/>
  <c r="P1194"/>
  <c r="P1196"/>
  <c r="P1198"/>
  <c r="P1200"/>
  <c r="P1202"/>
  <c r="P1204"/>
  <c r="P1206"/>
  <c r="P1208"/>
  <c r="P1210"/>
  <c r="P1212"/>
  <c r="P1214"/>
  <c r="P1216"/>
  <c r="P1218"/>
  <c r="P1220"/>
  <c r="P1222"/>
  <c r="P1224"/>
  <c r="P1226"/>
  <c r="P1228"/>
  <c r="P1230"/>
  <c r="P1232"/>
  <c r="P1234"/>
  <c r="P1236"/>
  <c r="P1238"/>
  <c r="P1240"/>
  <c r="P1242"/>
  <c r="P1244"/>
  <c r="P1246"/>
  <c r="P1248"/>
  <c r="P1250"/>
  <c r="P1252"/>
  <c r="P1254"/>
  <c r="P1256"/>
  <c r="P1258"/>
  <c r="P1260"/>
  <c r="P1262"/>
  <c r="P1264"/>
  <c r="P1266"/>
  <c r="P1268"/>
  <c r="P1270"/>
  <c r="P1272"/>
  <c r="P1274"/>
  <c r="P1276"/>
  <c r="P1278"/>
  <c r="P1280"/>
  <c r="P1282"/>
  <c r="P1284"/>
  <c r="P1286"/>
  <c r="P1288"/>
  <c r="P1290"/>
  <c r="P1292"/>
  <c r="P1294"/>
  <c r="P1296"/>
  <c r="P1298"/>
  <c r="P1300"/>
  <c r="P1302"/>
  <c r="P1304"/>
  <c r="P1306"/>
  <c r="P1308"/>
  <c r="P1310"/>
  <c r="P1312"/>
  <c r="P1314"/>
  <c r="P1316"/>
  <c r="P1318"/>
  <c r="P1320"/>
  <c r="P1322"/>
  <c r="P1324"/>
  <c r="P1326"/>
  <c r="P1328"/>
  <c r="P1330"/>
  <c r="P1332"/>
  <c r="P1334"/>
  <c r="P1336"/>
  <c r="P1338"/>
  <c r="P1340"/>
  <c r="P1342"/>
  <c r="P1344"/>
  <c r="P1346"/>
  <c r="P1348"/>
  <c r="P1350"/>
  <c r="P1352"/>
  <c r="P1354"/>
  <c r="P1356"/>
  <c r="P1358"/>
  <c r="P1360"/>
  <c r="P1362"/>
  <c r="P1364"/>
  <c r="P1366"/>
  <c r="P1368"/>
  <c r="P1370"/>
  <c r="P1372"/>
  <c r="P1374"/>
  <c r="P1376"/>
  <c r="P1378"/>
  <c r="P1380"/>
  <c r="P1382"/>
  <c r="P1384"/>
  <c r="P1386"/>
  <c r="P1388"/>
  <c r="P1390"/>
  <c r="P1392"/>
  <c r="P1394"/>
  <c r="P1396"/>
  <c r="P1398"/>
  <c r="P1400"/>
  <c r="P1402"/>
  <c r="P1404"/>
  <c r="P1406"/>
  <c r="P1408"/>
  <c r="P1410"/>
  <c r="P1412"/>
  <c r="P1414"/>
  <c r="P1416"/>
  <c r="P1418"/>
  <c r="P1420"/>
  <c r="P1422"/>
  <c r="P1424"/>
  <c r="P1426"/>
  <c r="P1428"/>
  <c r="P1430"/>
  <c r="P1432"/>
  <c r="P1434"/>
  <c r="P1436"/>
  <c r="P1438"/>
  <c r="P1440"/>
  <c r="P1442"/>
  <c r="P1444"/>
  <c r="P1446"/>
  <c r="P1448"/>
  <c r="P1450"/>
  <c r="P1452"/>
  <c r="P1454"/>
  <c r="P1456"/>
  <c r="P1458"/>
  <c r="P1460"/>
  <c r="P1462"/>
  <c r="P1464"/>
  <c r="P1466"/>
  <c r="P1468"/>
  <c r="P1470"/>
  <c r="P1472"/>
  <c r="P1474"/>
  <c r="P1476"/>
  <c r="P1478"/>
  <c r="P1480"/>
  <c r="P1482"/>
  <c r="P1484"/>
  <c r="P1486"/>
  <c r="P1488"/>
  <c r="P1490"/>
  <c r="P1492"/>
  <c r="P1496"/>
  <c r="P1498"/>
  <c r="P1502"/>
  <c r="P937"/>
  <c r="P941"/>
  <c r="P945"/>
  <c r="P949"/>
  <c r="P953"/>
  <c r="P957"/>
  <c r="P959"/>
  <c r="P961"/>
  <c r="P963"/>
  <c r="P965"/>
  <c r="P967"/>
  <c r="P969"/>
  <c r="P971"/>
  <c r="P973"/>
  <c r="P975"/>
  <c r="P977"/>
  <c r="P979"/>
  <c r="P981"/>
  <c r="P983"/>
  <c r="P985"/>
  <c r="P987"/>
  <c r="P989"/>
  <c r="P991"/>
  <c r="P993"/>
  <c r="P995"/>
  <c r="P997"/>
  <c r="P999"/>
  <c r="P1001"/>
  <c r="P1003"/>
  <c r="P1005"/>
  <c r="P1007"/>
  <c r="P1009"/>
  <c r="P1011"/>
  <c r="P1013"/>
  <c r="P1015"/>
  <c r="P1017"/>
  <c r="P1019"/>
  <c r="P1021"/>
  <c r="P1023"/>
  <c r="P1025"/>
  <c r="P1027"/>
  <c r="P1029"/>
  <c r="P1031"/>
  <c r="P1033"/>
  <c r="P1035"/>
  <c r="P1037"/>
  <c r="P1039"/>
  <c r="P1041"/>
  <c r="P1043"/>
  <c r="P1045"/>
  <c r="P1047"/>
  <c r="P1049"/>
  <c r="P1051"/>
  <c r="P1053"/>
  <c r="P1055"/>
  <c r="P1057"/>
  <c r="P1059"/>
  <c r="P1061"/>
  <c r="P1063"/>
  <c r="P1065"/>
  <c r="P1067"/>
  <c r="P1069"/>
  <c r="P1071"/>
  <c r="P1073"/>
  <c r="P1075"/>
  <c r="P1077"/>
  <c r="P1079"/>
  <c r="P1081"/>
  <c r="P1083"/>
  <c r="P1085"/>
  <c r="P1087"/>
  <c r="P1089"/>
  <c r="P1091"/>
  <c r="P1093"/>
  <c r="P1095"/>
  <c r="P1097"/>
  <c r="P1099"/>
  <c r="P1101"/>
  <c r="P1103"/>
  <c r="P1105"/>
  <c r="P1107"/>
  <c r="P1109"/>
  <c r="P1111"/>
  <c r="P1113"/>
  <c r="P1115"/>
  <c r="P1117"/>
  <c r="P1119"/>
  <c r="P1121"/>
  <c r="P1123"/>
  <c r="P1125"/>
  <c r="P1127"/>
  <c r="P1129"/>
  <c r="P1131"/>
  <c r="P1133"/>
  <c r="P1135"/>
  <c r="P1137"/>
  <c r="P1139"/>
  <c r="P1141"/>
  <c r="P1143"/>
  <c r="P1145"/>
  <c r="P1147"/>
  <c r="P1149"/>
  <c r="P1151"/>
  <c r="P1153"/>
  <c r="P1155"/>
  <c r="P1157"/>
  <c r="P1159"/>
  <c r="P1161"/>
  <c r="P1163"/>
  <c r="P1165"/>
  <c r="P1167"/>
  <c r="P1169"/>
  <c r="P1171"/>
  <c r="P1173"/>
  <c r="P1175"/>
  <c r="P1177"/>
  <c r="P1179"/>
  <c r="P1181"/>
  <c r="P1183"/>
  <c r="P1185"/>
  <c r="P1187"/>
  <c r="P1189"/>
  <c r="P1191"/>
  <c r="P1193"/>
  <c r="P1195"/>
  <c r="P1197"/>
  <c r="P1199"/>
  <c r="P1201"/>
  <c r="P1203"/>
  <c r="P1205"/>
  <c r="P1207"/>
  <c r="P1209"/>
  <c r="P1211"/>
  <c r="P1213"/>
  <c r="P1215"/>
  <c r="P1217"/>
  <c r="P1219"/>
  <c r="P1221"/>
  <c r="P1223"/>
  <c r="P1225"/>
  <c r="P1227"/>
  <c r="P1229"/>
  <c r="P1231"/>
  <c r="P1233"/>
  <c r="P1235"/>
  <c r="P1237"/>
  <c r="P1239"/>
  <c r="P1241"/>
  <c r="P1243"/>
  <c r="P1245"/>
  <c r="P1247"/>
  <c r="P1249"/>
  <c r="P1251"/>
  <c r="P1253"/>
  <c r="P1255"/>
  <c r="P1257"/>
  <c r="P1259"/>
  <c r="P1261"/>
  <c r="P1263"/>
  <c r="P1265"/>
  <c r="P1267"/>
  <c r="P1269"/>
  <c r="P1271"/>
  <c r="P1273"/>
  <c r="P1275"/>
  <c r="P1277"/>
  <c r="P1279"/>
  <c r="P1281"/>
  <c r="P1283"/>
  <c r="P1285"/>
  <c r="P1287"/>
  <c r="P1289"/>
  <c r="P1291"/>
  <c r="P1293"/>
  <c r="P1295"/>
  <c r="P1297"/>
  <c r="P1299"/>
  <c r="P1301"/>
  <c r="P1303"/>
  <c r="P1305"/>
  <c r="P1307"/>
  <c r="P1309"/>
  <c r="P1311"/>
  <c r="P1313"/>
  <c r="P1315"/>
  <c r="P1317"/>
  <c r="P1319"/>
  <c r="P1321"/>
  <c r="P1323"/>
  <c r="P1325"/>
  <c r="P1327"/>
  <c r="P1329"/>
  <c r="P1331"/>
  <c r="P1333"/>
  <c r="P1335"/>
  <c r="P1337"/>
  <c r="P1339"/>
  <c r="P1341"/>
  <c r="P1343"/>
  <c r="P1345"/>
  <c r="P1347"/>
  <c r="P1349"/>
  <c r="P1351"/>
  <c r="P1353"/>
  <c r="P1355"/>
  <c r="P1357"/>
  <c r="P1359"/>
  <c r="P1361"/>
  <c r="P1363"/>
  <c r="P1365"/>
  <c r="P1367"/>
  <c r="P1369"/>
  <c r="P1371"/>
  <c r="P1373"/>
  <c r="P1375"/>
  <c r="P1377"/>
  <c r="P1379"/>
  <c r="P1381"/>
  <c r="P1383"/>
  <c r="P1385"/>
  <c r="P1387"/>
  <c r="P1389"/>
  <c r="P1391"/>
  <c r="P1393"/>
  <c r="P1395"/>
  <c r="P1397"/>
  <c r="P1399"/>
  <c r="P1401"/>
  <c r="P1403"/>
  <c r="P1405"/>
  <c r="P1407"/>
  <c r="P1409"/>
  <c r="P1411"/>
  <c r="P1413"/>
  <c r="P1415"/>
  <c r="P1417"/>
  <c r="P1419"/>
  <c r="P1421"/>
  <c r="P1423"/>
  <c r="P1425"/>
  <c r="P1427"/>
  <c r="P1429"/>
  <c r="P1431"/>
  <c r="P1433"/>
  <c r="P1435"/>
  <c r="P1437"/>
  <c r="P1439"/>
  <c r="P1441"/>
  <c r="P1443"/>
  <c r="P1445"/>
  <c r="P1447"/>
  <c r="P1449"/>
  <c r="P1451"/>
  <c r="P1453"/>
  <c r="P1455"/>
  <c r="P1457"/>
  <c r="P1459"/>
  <c r="P1461"/>
  <c r="P1463"/>
  <c r="P1465"/>
  <c r="P1467"/>
  <c r="P1469"/>
  <c r="P1471"/>
  <c r="P1473"/>
  <c r="P1475"/>
  <c r="P1477"/>
  <c r="P1479"/>
  <c r="P1481"/>
  <c r="P1483"/>
  <c r="P1485"/>
  <c r="P1487"/>
  <c r="P1489"/>
  <c r="P1491"/>
  <c r="P1493"/>
  <c r="P1495"/>
  <c r="P1497"/>
  <c r="P1499"/>
  <c r="P1501"/>
  <c r="P1494"/>
  <c r="P1500"/>
  <c r="O3"/>
  <c r="O5"/>
  <c r="O7"/>
  <c r="O9"/>
  <c r="O11"/>
  <c r="O13"/>
  <c r="O15"/>
  <c r="O17"/>
  <c r="O19"/>
  <c r="O21"/>
  <c r="O23"/>
  <c r="O25"/>
  <c r="O27"/>
  <c r="O29"/>
  <c r="O31"/>
  <c r="O33"/>
  <c r="O35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105"/>
  <c r="O107"/>
  <c r="O109"/>
  <c r="O111"/>
  <c r="O113"/>
  <c r="O115"/>
  <c r="O117"/>
  <c r="O119"/>
  <c r="O121"/>
  <c r="O123"/>
  <c r="O125"/>
  <c r="O127"/>
  <c r="O129"/>
  <c r="O131"/>
  <c r="O133"/>
  <c r="O135"/>
  <c r="O137"/>
  <c r="O139"/>
  <c r="O141"/>
  <c r="O143"/>
  <c r="O145"/>
  <c r="O147"/>
  <c r="O149"/>
  <c r="O151"/>
  <c r="O153"/>
  <c r="O155"/>
  <c r="O157"/>
  <c r="O159"/>
  <c r="O161"/>
  <c r="O163"/>
  <c r="O165"/>
  <c r="O167"/>
  <c r="O169"/>
  <c r="O171"/>
  <c r="O173"/>
  <c r="O175"/>
  <c r="O177"/>
  <c r="O179"/>
  <c r="O181"/>
  <c r="O183"/>
  <c r="O185"/>
  <c r="O187"/>
  <c r="O189"/>
  <c r="O191"/>
  <c r="O193"/>
  <c r="O195"/>
  <c r="O197"/>
  <c r="O199"/>
  <c r="O201"/>
  <c r="O203"/>
  <c r="O205"/>
  <c r="O207"/>
  <c r="O209"/>
  <c r="O211"/>
  <c r="O213"/>
  <c r="O215"/>
  <c r="O217"/>
  <c r="O219"/>
  <c r="O221"/>
  <c r="O223"/>
  <c r="O225"/>
  <c r="O227"/>
  <c r="O229"/>
  <c r="O231"/>
  <c r="O233"/>
  <c r="O235"/>
  <c r="O237"/>
  <c r="O239"/>
  <c r="O241"/>
  <c r="O243"/>
  <c r="O245"/>
  <c r="O247"/>
  <c r="O249"/>
  <c r="O251"/>
  <c r="O253"/>
  <c r="O255"/>
  <c r="O257"/>
  <c r="O259"/>
  <c r="O261"/>
  <c r="O263"/>
  <c r="O265"/>
  <c r="O267"/>
  <c r="O269"/>
  <c r="O271"/>
  <c r="O273"/>
  <c r="O275"/>
  <c r="O277"/>
  <c r="O279"/>
  <c r="O281"/>
  <c r="O283"/>
  <c r="O285"/>
  <c r="O287"/>
  <c r="O289"/>
  <c r="O291"/>
  <c r="O293"/>
  <c r="O295"/>
  <c r="O297"/>
  <c r="O299"/>
  <c r="O301"/>
  <c r="O303"/>
  <c r="O305"/>
  <c r="O307"/>
  <c r="O309"/>
  <c r="O311"/>
  <c r="O313"/>
  <c r="O315"/>
  <c r="O317"/>
  <c r="O319"/>
  <c r="O321"/>
  <c r="O323"/>
  <c r="O325"/>
  <c r="O327"/>
  <c r="O329"/>
  <c r="O331"/>
  <c r="O333"/>
  <c r="O335"/>
  <c r="O337"/>
  <c r="O339"/>
  <c r="O341"/>
  <c r="O343"/>
  <c r="O345"/>
  <c r="O347"/>
  <c r="O349"/>
  <c r="O351"/>
  <c r="O353"/>
  <c r="O355"/>
  <c r="O357"/>
  <c r="O359"/>
  <c r="O361"/>
  <c r="O363"/>
  <c r="O365"/>
  <c r="O367"/>
  <c r="O369"/>
  <c r="O371"/>
  <c r="O373"/>
  <c r="O375"/>
  <c r="O377"/>
  <c r="O379"/>
  <c r="O381"/>
  <c r="O383"/>
  <c r="O385"/>
  <c r="O387"/>
  <c r="O389"/>
  <c r="O391"/>
  <c r="O393"/>
  <c r="O395"/>
  <c r="O397"/>
  <c r="O399"/>
  <c r="O401"/>
  <c r="O403"/>
  <c r="O405"/>
  <c r="O407"/>
  <c r="O409"/>
  <c r="O411"/>
  <c r="O413"/>
  <c r="O415"/>
  <c r="O417"/>
  <c r="O419"/>
  <c r="O421"/>
  <c r="O423"/>
  <c r="O425"/>
  <c r="O427"/>
  <c r="O429"/>
  <c r="O431"/>
  <c r="O433"/>
  <c r="O435"/>
  <c r="O437"/>
  <c r="O439"/>
  <c r="O441"/>
  <c r="O443"/>
  <c r="O445"/>
  <c r="O447"/>
  <c r="O449"/>
  <c r="O451"/>
  <c r="O453"/>
  <c r="O455"/>
  <c r="O457"/>
  <c r="O459"/>
  <c r="O461"/>
  <c r="O463"/>
  <c r="O465"/>
  <c r="O467"/>
  <c r="O469"/>
  <c r="O471"/>
  <c r="O473"/>
  <c r="O475"/>
  <c r="O477"/>
  <c r="O479"/>
  <c r="O481"/>
  <c r="O483"/>
  <c r="O485"/>
  <c r="O487"/>
  <c r="O489"/>
  <c r="O491"/>
  <c r="O493"/>
  <c r="O495"/>
  <c r="O497"/>
  <c r="O499"/>
  <c r="O501"/>
  <c r="O503"/>
  <c r="O505"/>
  <c r="O507"/>
  <c r="O509"/>
  <c r="O511"/>
  <c r="O513"/>
  <c r="O4"/>
  <c r="O6"/>
  <c r="O8"/>
  <c r="O10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54"/>
  <c r="O56"/>
  <c r="O58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106"/>
  <c r="O108"/>
  <c r="O110"/>
  <c r="O112"/>
  <c r="O114"/>
  <c r="O116"/>
  <c r="O118"/>
  <c r="O120"/>
  <c r="O122"/>
  <c r="O124"/>
  <c r="O126"/>
  <c r="O128"/>
  <c r="O130"/>
  <c r="O132"/>
  <c r="O134"/>
  <c r="O136"/>
  <c r="O138"/>
  <c r="O140"/>
  <c r="O142"/>
  <c r="O144"/>
  <c r="O146"/>
  <c r="O148"/>
  <c r="O150"/>
  <c r="O152"/>
  <c r="O154"/>
  <c r="O156"/>
  <c r="O158"/>
  <c r="O160"/>
  <c r="O162"/>
  <c r="O164"/>
  <c r="O166"/>
  <c r="O168"/>
  <c r="O170"/>
  <c r="O172"/>
  <c r="O174"/>
  <c r="O176"/>
  <c r="O178"/>
  <c r="O180"/>
  <c r="O182"/>
  <c r="O184"/>
  <c r="O186"/>
  <c r="O188"/>
  <c r="O190"/>
  <c r="O192"/>
  <c r="O194"/>
  <c r="O196"/>
  <c r="O198"/>
  <c r="O200"/>
  <c r="O202"/>
  <c r="O204"/>
  <c r="O206"/>
  <c r="O208"/>
  <c r="O210"/>
  <c r="O212"/>
  <c r="O214"/>
  <c r="O216"/>
  <c r="O218"/>
  <c r="O220"/>
  <c r="O222"/>
  <c r="O224"/>
  <c r="O226"/>
  <c r="O228"/>
  <c r="O230"/>
  <c r="O232"/>
  <c r="O234"/>
  <c r="O236"/>
  <c r="O238"/>
  <c r="O240"/>
  <c r="O242"/>
  <c r="O244"/>
  <c r="O246"/>
  <c r="O248"/>
  <c r="O250"/>
  <c r="O252"/>
  <c r="O254"/>
  <c r="O256"/>
  <c r="O258"/>
  <c r="O260"/>
  <c r="O262"/>
  <c r="O264"/>
  <c r="O266"/>
  <c r="O268"/>
  <c r="O270"/>
  <c r="O272"/>
  <c r="O274"/>
  <c r="O276"/>
  <c r="O278"/>
  <c r="O280"/>
  <c r="O282"/>
  <c r="O284"/>
  <c r="O286"/>
  <c r="O288"/>
  <c r="O290"/>
  <c r="O292"/>
  <c r="O294"/>
  <c r="O296"/>
  <c r="O298"/>
  <c r="O300"/>
  <c r="O302"/>
  <c r="O304"/>
  <c r="O306"/>
  <c r="O308"/>
  <c r="O310"/>
  <c r="O312"/>
  <c r="O314"/>
  <c r="O316"/>
  <c r="O318"/>
  <c r="O320"/>
  <c r="O322"/>
  <c r="O324"/>
  <c r="O326"/>
  <c r="O328"/>
  <c r="O330"/>
  <c r="O332"/>
  <c r="O334"/>
  <c r="O336"/>
  <c r="O338"/>
  <c r="O340"/>
  <c r="O342"/>
  <c r="O344"/>
  <c r="O346"/>
  <c r="O348"/>
  <c r="O350"/>
  <c r="O352"/>
  <c r="O354"/>
  <c r="O356"/>
  <c r="O358"/>
  <c r="O360"/>
  <c r="O362"/>
  <c r="O364"/>
  <c r="O366"/>
  <c r="O368"/>
  <c r="O370"/>
  <c r="O372"/>
  <c r="O374"/>
  <c r="O376"/>
  <c r="O378"/>
  <c r="O380"/>
  <c r="O382"/>
  <c r="O384"/>
  <c r="O386"/>
  <c r="O388"/>
  <c r="O390"/>
  <c r="O392"/>
  <c r="O394"/>
  <c r="O396"/>
  <c r="O398"/>
  <c r="O400"/>
  <c r="O402"/>
  <c r="O404"/>
  <c r="O406"/>
  <c r="O408"/>
  <c r="O410"/>
  <c r="O412"/>
  <c r="O414"/>
  <c r="O416"/>
  <c r="O418"/>
  <c r="O420"/>
  <c r="O422"/>
  <c r="O424"/>
  <c r="O426"/>
  <c r="O428"/>
  <c r="O430"/>
  <c r="O434"/>
  <c r="O438"/>
  <c r="O442"/>
  <c r="O446"/>
  <c r="O450"/>
  <c r="O454"/>
  <c r="O458"/>
  <c r="O462"/>
  <c r="O466"/>
  <c r="O470"/>
  <c r="O474"/>
  <c r="O478"/>
  <c r="O482"/>
  <c r="O486"/>
  <c r="O490"/>
  <c r="O494"/>
  <c r="O498"/>
  <c r="O502"/>
  <c r="O506"/>
  <c r="O510"/>
  <c r="O514"/>
  <c r="O516"/>
  <c r="O518"/>
  <c r="O520"/>
  <c r="O522"/>
  <c r="O524"/>
  <c r="O526"/>
  <c r="O528"/>
  <c r="O530"/>
  <c r="O532"/>
  <c r="O534"/>
  <c r="O536"/>
  <c r="O538"/>
  <c r="O540"/>
  <c r="O542"/>
  <c r="O544"/>
  <c r="O546"/>
  <c r="O548"/>
  <c r="O550"/>
  <c r="O552"/>
  <c r="O554"/>
  <c r="O556"/>
  <c r="O558"/>
  <c r="O560"/>
  <c r="O562"/>
  <c r="O564"/>
  <c r="O566"/>
  <c r="O568"/>
  <c r="O570"/>
  <c r="O572"/>
  <c r="O574"/>
  <c r="O576"/>
  <c r="O578"/>
  <c r="O580"/>
  <c r="O582"/>
  <c r="O584"/>
  <c r="O586"/>
  <c r="O588"/>
  <c r="O590"/>
  <c r="O592"/>
  <c r="O594"/>
  <c r="O596"/>
  <c r="O598"/>
  <c r="O600"/>
  <c r="O602"/>
  <c r="O604"/>
  <c r="O606"/>
  <c r="O608"/>
  <c r="O610"/>
  <c r="O612"/>
  <c r="O614"/>
  <c r="O616"/>
  <c r="O618"/>
  <c r="O620"/>
  <c r="O622"/>
  <c r="O624"/>
  <c r="O626"/>
  <c r="O628"/>
  <c r="O630"/>
  <c r="O632"/>
  <c r="O634"/>
  <c r="O636"/>
  <c r="O638"/>
  <c r="O640"/>
  <c r="O642"/>
  <c r="O644"/>
  <c r="O646"/>
  <c r="O648"/>
  <c r="O650"/>
  <c r="O652"/>
  <c r="O654"/>
  <c r="O656"/>
  <c r="O658"/>
  <c r="O660"/>
  <c r="O662"/>
  <c r="O664"/>
  <c r="O666"/>
  <c r="O668"/>
  <c r="O670"/>
  <c r="O672"/>
  <c r="O674"/>
  <c r="O676"/>
  <c r="O678"/>
  <c r="O680"/>
  <c r="O682"/>
  <c r="O684"/>
  <c r="O686"/>
  <c r="O688"/>
  <c r="O690"/>
  <c r="O692"/>
  <c r="O694"/>
  <c r="O696"/>
  <c r="O698"/>
  <c r="O700"/>
  <c r="O702"/>
  <c r="O704"/>
  <c r="O706"/>
  <c r="O708"/>
  <c r="O710"/>
  <c r="O712"/>
  <c r="O714"/>
  <c r="O716"/>
  <c r="O718"/>
  <c r="O720"/>
  <c r="O722"/>
  <c r="O724"/>
  <c r="O726"/>
  <c r="O728"/>
  <c r="O730"/>
  <c r="O732"/>
  <c r="O734"/>
  <c r="O736"/>
  <c r="O738"/>
  <c r="O740"/>
  <c r="O742"/>
  <c r="O744"/>
  <c r="O746"/>
  <c r="O748"/>
  <c r="O750"/>
  <c r="O752"/>
  <c r="O754"/>
  <c r="O756"/>
  <c r="O758"/>
  <c r="O760"/>
  <c r="O762"/>
  <c r="O764"/>
  <c r="O766"/>
  <c r="O768"/>
  <c r="O770"/>
  <c r="O772"/>
  <c r="O774"/>
  <c r="O776"/>
  <c r="O778"/>
  <c r="O780"/>
  <c r="O782"/>
  <c r="O784"/>
  <c r="O786"/>
  <c r="O788"/>
  <c r="O790"/>
  <c r="O792"/>
  <c r="O794"/>
  <c r="O796"/>
  <c r="O798"/>
  <c r="O800"/>
  <c r="O802"/>
  <c r="O804"/>
  <c r="O806"/>
  <c r="O808"/>
  <c r="O810"/>
  <c r="O812"/>
  <c r="O814"/>
  <c r="O816"/>
  <c r="O818"/>
  <c r="O820"/>
  <c r="O822"/>
  <c r="O824"/>
  <c r="O826"/>
  <c r="O828"/>
  <c r="O830"/>
  <c r="O832"/>
  <c r="O834"/>
  <c r="O836"/>
  <c r="O838"/>
  <c r="O840"/>
  <c r="O842"/>
  <c r="O844"/>
  <c r="O846"/>
  <c r="O848"/>
  <c r="O850"/>
  <c r="O852"/>
  <c r="O854"/>
  <c r="O856"/>
  <c r="O858"/>
  <c r="O860"/>
  <c r="O862"/>
  <c r="O864"/>
  <c r="O866"/>
  <c r="O868"/>
  <c r="O870"/>
  <c r="O872"/>
  <c r="O874"/>
  <c r="O876"/>
  <c r="O878"/>
  <c r="O880"/>
  <c r="O882"/>
  <c r="O884"/>
  <c r="O886"/>
  <c r="O888"/>
  <c r="O890"/>
  <c r="O892"/>
  <c r="O894"/>
  <c r="O896"/>
  <c r="O898"/>
  <c r="O900"/>
  <c r="O902"/>
  <c r="O904"/>
  <c r="O906"/>
  <c r="O908"/>
  <c r="O910"/>
  <c r="O912"/>
  <c r="O914"/>
  <c r="O916"/>
  <c r="O918"/>
  <c r="O920"/>
  <c r="O922"/>
  <c r="O924"/>
  <c r="O926"/>
  <c r="O928"/>
  <c r="O930"/>
  <c r="O932"/>
  <c r="O934"/>
  <c r="O936"/>
  <c r="O938"/>
  <c r="O940"/>
  <c r="O942"/>
  <c r="O944"/>
  <c r="O946"/>
  <c r="O948"/>
  <c r="O950"/>
  <c r="O952"/>
  <c r="O954"/>
  <c r="O956"/>
  <c r="O958"/>
  <c r="O960"/>
  <c r="O962"/>
  <c r="O964"/>
  <c r="O966"/>
  <c r="O968"/>
  <c r="O970"/>
  <c r="O972"/>
  <c r="O974"/>
  <c r="O976"/>
  <c r="O978"/>
  <c r="O980"/>
  <c r="O982"/>
  <c r="O984"/>
  <c r="O986"/>
  <c r="O988"/>
  <c r="O990"/>
  <c r="O432"/>
  <c r="O436"/>
  <c r="O440"/>
  <c r="O444"/>
  <c r="O448"/>
  <c r="O452"/>
  <c r="O456"/>
  <c r="O460"/>
  <c r="O464"/>
  <c r="O468"/>
  <c r="O472"/>
  <c r="O476"/>
  <c r="O480"/>
  <c r="O484"/>
  <c r="O488"/>
  <c r="O492"/>
  <c r="O496"/>
  <c r="O500"/>
  <c r="O504"/>
  <c r="O508"/>
  <c r="O512"/>
  <c r="O515"/>
  <c r="O517"/>
  <c r="O519"/>
  <c r="O521"/>
  <c r="O523"/>
  <c r="O525"/>
  <c r="O527"/>
  <c r="O529"/>
  <c r="O531"/>
  <c r="O533"/>
  <c r="O535"/>
  <c r="O537"/>
  <c r="O539"/>
  <c r="O541"/>
  <c r="O543"/>
  <c r="O545"/>
  <c r="O547"/>
  <c r="O549"/>
  <c r="O551"/>
  <c r="O553"/>
  <c r="O555"/>
  <c r="O557"/>
  <c r="O559"/>
  <c r="O561"/>
  <c r="O563"/>
  <c r="O565"/>
  <c r="O567"/>
  <c r="O569"/>
  <c r="O571"/>
  <c r="O573"/>
  <c r="O575"/>
  <c r="O577"/>
  <c r="O579"/>
  <c r="O581"/>
  <c r="O583"/>
  <c r="O585"/>
  <c r="O587"/>
  <c r="O589"/>
  <c r="O591"/>
  <c r="O593"/>
  <c r="O595"/>
  <c r="O597"/>
  <c r="O599"/>
  <c r="O601"/>
  <c r="O603"/>
  <c r="O605"/>
  <c r="O607"/>
  <c r="O609"/>
  <c r="O611"/>
  <c r="O613"/>
  <c r="O615"/>
  <c r="O617"/>
  <c r="O619"/>
  <c r="O621"/>
  <c r="O623"/>
  <c r="O625"/>
  <c r="O627"/>
  <c r="O629"/>
  <c r="O631"/>
  <c r="O633"/>
  <c r="O635"/>
  <c r="O637"/>
  <c r="O639"/>
  <c r="O641"/>
  <c r="O643"/>
  <c r="O645"/>
  <c r="O647"/>
  <c r="O649"/>
  <c r="O651"/>
  <c r="O653"/>
  <c r="O655"/>
  <c r="O657"/>
  <c r="O659"/>
  <c r="O661"/>
  <c r="O663"/>
  <c r="O665"/>
  <c r="O667"/>
  <c r="O669"/>
  <c r="O671"/>
  <c r="O673"/>
  <c r="O675"/>
  <c r="O677"/>
  <c r="O679"/>
  <c r="O681"/>
  <c r="O683"/>
  <c r="O685"/>
  <c r="O687"/>
  <c r="O689"/>
  <c r="O691"/>
  <c r="O693"/>
  <c r="O695"/>
  <c r="O697"/>
  <c r="O699"/>
  <c r="O701"/>
  <c r="O703"/>
  <c r="O705"/>
  <c r="O707"/>
  <c r="O709"/>
  <c r="O711"/>
  <c r="O713"/>
  <c r="O715"/>
  <c r="O717"/>
  <c r="O719"/>
  <c r="O721"/>
  <c r="O723"/>
  <c r="O725"/>
  <c r="O727"/>
  <c r="O729"/>
  <c r="O731"/>
  <c r="O733"/>
  <c r="O735"/>
  <c r="O737"/>
  <c r="O739"/>
  <c r="O741"/>
  <c r="O743"/>
  <c r="O745"/>
  <c r="O747"/>
  <c r="O749"/>
  <c r="O751"/>
  <c r="O753"/>
  <c r="O755"/>
  <c r="O757"/>
  <c r="O759"/>
  <c r="O761"/>
  <c r="O763"/>
  <c r="O765"/>
  <c r="O767"/>
  <c r="O769"/>
  <c r="O771"/>
  <c r="O773"/>
  <c r="O775"/>
  <c r="O777"/>
  <c r="O779"/>
  <c r="O781"/>
  <c r="O783"/>
  <c r="O785"/>
  <c r="O787"/>
  <c r="O789"/>
  <c r="O791"/>
  <c r="O793"/>
  <c r="O795"/>
  <c r="O797"/>
  <c r="O799"/>
  <c r="O801"/>
  <c r="O803"/>
  <c r="O805"/>
  <c r="O807"/>
  <c r="O809"/>
  <c r="O811"/>
  <c r="O813"/>
  <c r="O815"/>
  <c r="O817"/>
  <c r="O819"/>
  <c r="O821"/>
  <c r="O823"/>
  <c r="O825"/>
  <c r="O827"/>
  <c r="O829"/>
  <c r="O831"/>
  <c r="O833"/>
  <c r="O835"/>
  <c r="O837"/>
  <c r="O839"/>
  <c r="O841"/>
  <c r="O843"/>
  <c r="O845"/>
  <c r="O847"/>
  <c r="O849"/>
  <c r="O851"/>
  <c r="O853"/>
  <c r="O855"/>
  <c r="O857"/>
  <c r="O859"/>
  <c r="O861"/>
  <c r="O863"/>
  <c r="O865"/>
  <c r="O867"/>
  <c r="O869"/>
  <c r="O871"/>
  <c r="O873"/>
  <c r="O875"/>
  <c r="O877"/>
  <c r="O879"/>
  <c r="O881"/>
  <c r="O883"/>
  <c r="O885"/>
  <c r="O887"/>
  <c r="O889"/>
  <c r="O891"/>
  <c r="O893"/>
  <c r="O895"/>
  <c r="O897"/>
  <c r="O899"/>
  <c r="O901"/>
  <c r="O903"/>
  <c r="O905"/>
  <c r="O907"/>
  <c r="O909"/>
  <c r="O911"/>
  <c r="O913"/>
  <c r="O915"/>
  <c r="O917"/>
  <c r="O919"/>
  <c r="O921"/>
  <c r="O923"/>
  <c r="O925"/>
  <c r="O927"/>
  <c r="O929"/>
  <c r="O931"/>
  <c r="O933"/>
  <c r="O935"/>
  <c r="O937"/>
  <c r="O939"/>
  <c r="O941"/>
  <c r="O943"/>
  <c r="O945"/>
  <c r="O947"/>
  <c r="O949"/>
  <c r="O951"/>
  <c r="O953"/>
  <c r="O955"/>
  <c r="O957"/>
  <c r="O959"/>
  <c r="O961"/>
  <c r="O963"/>
  <c r="O965"/>
  <c r="O967"/>
  <c r="O969"/>
  <c r="O971"/>
  <c r="O973"/>
  <c r="O975"/>
  <c r="O977"/>
  <c r="O979"/>
  <c r="O981"/>
  <c r="O983"/>
  <c r="O987"/>
  <c r="O991"/>
  <c r="O993"/>
  <c r="O995"/>
  <c r="O997"/>
  <c r="O999"/>
  <c r="O1001"/>
  <c r="O1003"/>
  <c r="O1005"/>
  <c r="O1007"/>
  <c r="O1009"/>
  <c r="O1011"/>
  <c r="O1013"/>
  <c r="O1015"/>
  <c r="O1017"/>
  <c r="O1019"/>
  <c r="O1021"/>
  <c r="O1023"/>
  <c r="O1025"/>
  <c r="O1027"/>
  <c r="O1029"/>
  <c r="O1031"/>
  <c r="O1033"/>
  <c r="O1035"/>
  <c r="O1037"/>
  <c r="O1039"/>
  <c r="O1041"/>
  <c r="O1043"/>
  <c r="O1045"/>
  <c r="O1047"/>
  <c r="O1049"/>
  <c r="O1051"/>
  <c r="O1053"/>
  <c r="O1055"/>
  <c r="O1057"/>
  <c r="O1059"/>
  <c r="O1061"/>
  <c r="O1063"/>
  <c r="O1065"/>
  <c r="O1067"/>
  <c r="O1069"/>
  <c r="O1071"/>
  <c r="O1073"/>
  <c r="O1075"/>
  <c r="O1077"/>
  <c r="O1079"/>
  <c r="O1081"/>
  <c r="O1083"/>
  <c r="O1085"/>
  <c r="O1087"/>
  <c r="O1089"/>
  <c r="O1091"/>
  <c r="O1093"/>
  <c r="O1095"/>
  <c r="O1097"/>
  <c r="O1099"/>
  <c r="O1101"/>
  <c r="O1103"/>
  <c r="O1105"/>
  <c r="O1107"/>
  <c r="O1109"/>
  <c r="O1111"/>
  <c r="O1113"/>
  <c r="O1115"/>
  <c r="O1117"/>
  <c r="O1119"/>
  <c r="O1121"/>
  <c r="O1123"/>
  <c r="O1125"/>
  <c r="O1127"/>
  <c r="O1129"/>
  <c r="O1131"/>
  <c r="O1133"/>
  <c r="O1135"/>
  <c r="O1137"/>
  <c r="O1139"/>
  <c r="O1141"/>
  <c r="O1143"/>
  <c r="O1145"/>
  <c r="O1147"/>
  <c r="O1149"/>
  <c r="O1151"/>
  <c r="O1153"/>
  <c r="O1155"/>
  <c r="O1157"/>
  <c r="O1159"/>
  <c r="O1161"/>
  <c r="O1163"/>
  <c r="O1165"/>
  <c r="O1167"/>
  <c r="O1169"/>
  <c r="O1171"/>
  <c r="O1173"/>
  <c r="O1175"/>
  <c r="O1177"/>
  <c r="O1179"/>
  <c r="O1181"/>
  <c r="O1183"/>
  <c r="O1185"/>
  <c r="O1187"/>
  <c r="O1189"/>
  <c r="O1191"/>
  <c r="O1193"/>
  <c r="O1195"/>
  <c r="O1197"/>
  <c r="O1199"/>
  <c r="O1201"/>
  <c r="O1203"/>
  <c r="O1205"/>
  <c r="O1207"/>
  <c r="O1209"/>
  <c r="O1211"/>
  <c r="O1213"/>
  <c r="O1215"/>
  <c r="O1217"/>
  <c r="O1219"/>
  <c r="O1221"/>
  <c r="O1223"/>
  <c r="O1225"/>
  <c r="O1227"/>
  <c r="O1229"/>
  <c r="O1231"/>
  <c r="O1233"/>
  <c r="O1235"/>
  <c r="O1237"/>
  <c r="O1239"/>
  <c r="O1241"/>
  <c r="O1243"/>
  <c r="O1245"/>
  <c r="O1247"/>
  <c r="O1249"/>
  <c r="O1251"/>
  <c r="O1253"/>
  <c r="O1255"/>
  <c r="O1257"/>
  <c r="O1259"/>
  <c r="O1261"/>
  <c r="O1263"/>
  <c r="O1265"/>
  <c r="O1267"/>
  <c r="O1269"/>
  <c r="O1271"/>
  <c r="O1273"/>
  <c r="O1275"/>
  <c r="O1277"/>
  <c r="O1279"/>
  <c r="O1281"/>
  <c r="O1283"/>
  <c r="O1285"/>
  <c r="O1287"/>
  <c r="O1289"/>
  <c r="O1291"/>
  <c r="O1293"/>
  <c r="O1295"/>
  <c r="O1297"/>
  <c r="O1299"/>
  <c r="O1301"/>
  <c r="O1303"/>
  <c r="O1305"/>
  <c r="O1307"/>
  <c r="O1309"/>
  <c r="O1311"/>
  <c r="O1313"/>
  <c r="O1315"/>
  <c r="O1317"/>
  <c r="O1319"/>
  <c r="O1321"/>
  <c r="O1323"/>
  <c r="O1325"/>
  <c r="O1327"/>
  <c r="O1329"/>
  <c r="O1331"/>
  <c r="O1333"/>
  <c r="O1335"/>
  <c r="O1337"/>
  <c r="O1339"/>
  <c r="O1341"/>
  <c r="O1343"/>
  <c r="O1345"/>
  <c r="O1347"/>
  <c r="O1349"/>
  <c r="O1351"/>
  <c r="O1353"/>
  <c r="O1355"/>
  <c r="O1357"/>
  <c r="O1359"/>
  <c r="O1361"/>
  <c r="O1363"/>
  <c r="O1365"/>
  <c r="O1367"/>
  <c r="O1369"/>
  <c r="O1371"/>
  <c r="O1373"/>
  <c r="O1375"/>
  <c r="O1377"/>
  <c r="O1379"/>
  <c r="O1381"/>
  <c r="O1383"/>
  <c r="O1385"/>
  <c r="O1387"/>
  <c r="O1389"/>
  <c r="O1391"/>
  <c r="O1393"/>
  <c r="O1395"/>
  <c r="O1397"/>
  <c r="O1399"/>
  <c r="O1401"/>
  <c r="O1403"/>
  <c r="O1405"/>
  <c r="O1407"/>
  <c r="O1409"/>
  <c r="O1411"/>
  <c r="O1413"/>
  <c r="O1415"/>
  <c r="O1417"/>
  <c r="O1419"/>
  <c r="O1421"/>
  <c r="O1423"/>
  <c r="O1425"/>
  <c r="O1427"/>
  <c r="O1429"/>
  <c r="O1431"/>
  <c r="O1433"/>
  <c r="O1435"/>
  <c r="O1437"/>
  <c r="O1439"/>
  <c r="O1441"/>
  <c r="O1443"/>
  <c r="O1445"/>
  <c r="O1447"/>
  <c r="O1449"/>
  <c r="O1451"/>
  <c r="O1453"/>
  <c r="O1455"/>
  <c r="O1457"/>
  <c r="O1459"/>
  <c r="O1461"/>
  <c r="O1463"/>
  <c r="O1465"/>
  <c r="O1467"/>
  <c r="O1469"/>
  <c r="O1471"/>
  <c r="O1473"/>
  <c r="O1475"/>
  <c r="O1477"/>
  <c r="O1479"/>
  <c r="O1481"/>
  <c r="O1483"/>
  <c r="O1485"/>
  <c r="O1487"/>
  <c r="O1489"/>
  <c r="O1491"/>
  <c r="O1493"/>
  <c r="O1495"/>
  <c r="O1497"/>
  <c r="O1499"/>
  <c r="O1501"/>
  <c r="O1502"/>
  <c r="O985"/>
  <c r="O989"/>
  <c r="O992"/>
  <c r="O994"/>
  <c r="O996"/>
  <c r="O998"/>
  <c r="O1000"/>
  <c r="O1002"/>
  <c r="O1004"/>
  <c r="O1006"/>
  <c r="O1008"/>
  <c r="O1010"/>
  <c r="O1012"/>
  <c r="O1014"/>
  <c r="O1016"/>
  <c r="O1018"/>
  <c r="O1020"/>
  <c r="O1022"/>
  <c r="O1024"/>
  <c r="O1026"/>
  <c r="O1028"/>
  <c r="O1030"/>
  <c r="O1032"/>
  <c r="O1034"/>
  <c r="O1036"/>
  <c r="O1038"/>
  <c r="O1040"/>
  <c r="O1042"/>
  <c r="O1044"/>
  <c r="O1046"/>
  <c r="O1048"/>
  <c r="O1050"/>
  <c r="O1052"/>
  <c r="O1054"/>
  <c r="O1056"/>
  <c r="O1058"/>
  <c r="O1060"/>
  <c r="O1062"/>
  <c r="O1064"/>
  <c r="O1066"/>
  <c r="O1068"/>
  <c r="O1070"/>
  <c r="O1072"/>
  <c r="O1074"/>
  <c r="O1076"/>
  <c r="O1078"/>
  <c r="O1080"/>
  <c r="O1082"/>
  <c r="O1084"/>
  <c r="O1086"/>
  <c r="O1088"/>
  <c r="O1090"/>
  <c r="O1092"/>
  <c r="O1094"/>
  <c r="O1096"/>
  <c r="O1098"/>
  <c r="O1100"/>
  <c r="O1102"/>
  <c r="O1104"/>
  <c r="O1106"/>
  <c r="O1108"/>
  <c r="O1110"/>
  <c r="O1112"/>
  <c r="O1114"/>
  <c r="O1116"/>
  <c r="O1118"/>
  <c r="O1120"/>
  <c r="O1122"/>
  <c r="O1124"/>
  <c r="O1126"/>
  <c r="O1128"/>
  <c r="O1130"/>
  <c r="O1132"/>
  <c r="O1134"/>
  <c r="O1136"/>
  <c r="O1138"/>
  <c r="O1140"/>
  <c r="O1142"/>
  <c r="O1144"/>
  <c r="O1146"/>
  <c r="O1148"/>
  <c r="O1150"/>
  <c r="O1152"/>
  <c r="O1154"/>
  <c r="O1156"/>
  <c r="O1158"/>
  <c r="O1160"/>
  <c r="O1162"/>
  <c r="O1164"/>
  <c r="O1166"/>
  <c r="O1168"/>
  <c r="O1170"/>
  <c r="O1172"/>
  <c r="O1174"/>
  <c r="O1176"/>
  <c r="O1178"/>
  <c r="O1180"/>
  <c r="O1182"/>
  <c r="O1184"/>
  <c r="O1186"/>
  <c r="O1188"/>
  <c r="O1190"/>
  <c r="O1192"/>
  <c r="O1194"/>
  <c r="O1196"/>
  <c r="O1198"/>
  <c r="O1200"/>
  <c r="O1202"/>
  <c r="O1204"/>
  <c r="O1206"/>
  <c r="O1208"/>
  <c r="O1210"/>
  <c r="O1212"/>
  <c r="O1214"/>
  <c r="O1216"/>
  <c r="O1218"/>
  <c r="O1220"/>
  <c r="O1222"/>
  <c r="O1224"/>
  <c r="O1226"/>
  <c r="O1228"/>
  <c r="O1230"/>
  <c r="O1232"/>
  <c r="O1234"/>
  <c r="O1236"/>
  <c r="O1238"/>
  <c r="O1240"/>
  <c r="O1242"/>
  <c r="O1244"/>
  <c r="O1246"/>
  <c r="O1248"/>
  <c r="O1250"/>
  <c r="O1252"/>
  <c r="O1254"/>
  <c r="O1256"/>
  <c r="O1258"/>
  <c r="O1260"/>
  <c r="O1262"/>
  <c r="O1264"/>
  <c r="O1266"/>
  <c r="O1268"/>
  <c r="O1270"/>
  <c r="O1272"/>
  <c r="O1274"/>
  <c r="O1276"/>
  <c r="O1278"/>
  <c r="O1280"/>
  <c r="O1282"/>
  <c r="O1284"/>
  <c r="O1286"/>
  <c r="O1288"/>
  <c r="O1290"/>
  <c r="O1292"/>
  <c r="O1294"/>
  <c r="O1296"/>
  <c r="O1298"/>
  <c r="O1300"/>
  <c r="O1302"/>
  <c r="O1304"/>
  <c r="O1306"/>
  <c r="O1308"/>
  <c r="O1310"/>
  <c r="O1312"/>
  <c r="O1314"/>
  <c r="O1316"/>
  <c r="O1318"/>
  <c r="O1320"/>
  <c r="O1322"/>
  <c r="O1324"/>
  <c r="O1326"/>
  <c r="O1328"/>
  <c r="O1330"/>
  <c r="O1332"/>
  <c r="O1334"/>
  <c r="O1336"/>
  <c r="O1338"/>
  <c r="O1340"/>
  <c r="O1342"/>
  <c r="O1344"/>
  <c r="O1346"/>
  <c r="O1348"/>
  <c r="O1350"/>
  <c r="O1352"/>
  <c r="O1354"/>
  <c r="O1356"/>
  <c r="O1358"/>
  <c r="O1360"/>
  <c r="O1362"/>
  <c r="O1364"/>
  <c r="O1366"/>
  <c r="O1368"/>
  <c r="O1370"/>
  <c r="O1372"/>
  <c r="O1374"/>
  <c r="O1376"/>
  <c r="O1378"/>
  <c r="O1380"/>
  <c r="O1382"/>
  <c r="O1384"/>
  <c r="O1386"/>
  <c r="O1388"/>
  <c r="O1390"/>
  <c r="O1392"/>
  <c r="O1394"/>
  <c r="O1396"/>
  <c r="O1398"/>
  <c r="O1400"/>
  <c r="O1402"/>
  <c r="O1404"/>
  <c r="O1406"/>
  <c r="O1408"/>
  <c r="O1410"/>
  <c r="O1412"/>
  <c r="O1414"/>
  <c r="O1416"/>
  <c r="O1418"/>
  <c r="O1420"/>
  <c r="O1422"/>
  <c r="O1424"/>
  <c r="O1426"/>
  <c r="O1428"/>
  <c r="O1430"/>
  <c r="O1432"/>
  <c r="O1434"/>
  <c r="O1436"/>
  <c r="O1438"/>
  <c r="O1440"/>
  <c r="O1442"/>
  <c r="O1444"/>
  <c r="O1446"/>
  <c r="O1448"/>
  <c r="O1450"/>
  <c r="O1452"/>
  <c r="O1454"/>
  <c r="O1456"/>
  <c r="O1458"/>
  <c r="O1460"/>
  <c r="O1462"/>
  <c r="O1464"/>
  <c r="O1466"/>
  <c r="O1468"/>
  <c r="O1470"/>
  <c r="O1472"/>
  <c r="O1474"/>
  <c r="O1476"/>
  <c r="O1478"/>
  <c r="O1480"/>
  <c r="O1482"/>
  <c r="O1484"/>
  <c r="O1486"/>
  <c r="O1488"/>
  <c r="O1490"/>
  <c r="O1492"/>
  <c r="O1494"/>
  <c r="O1496"/>
  <c r="O1498"/>
  <c r="O1500"/>
  <c r="N3"/>
  <c r="N5"/>
  <c r="N7"/>
  <c r="N9"/>
  <c r="N11"/>
  <c r="N13"/>
  <c r="N15"/>
  <c r="N17"/>
  <c r="N19"/>
  <c r="N21"/>
  <c r="N23"/>
  <c r="N25"/>
  <c r="N27"/>
  <c r="N29"/>
  <c r="N31"/>
  <c r="N33"/>
  <c r="N35"/>
  <c r="N37"/>
  <c r="N39"/>
  <c r="N41"/>
  <c r="N43"/>
  <c r="N45"/>
  <c r="N47"/>
  <c r="N49"/>
  <c r="N51"/>
  <c r="N53"/>
  <c r="N55"/>
  <c r="N57"/>
  <c r="N59"/>
  <c r="N61"/>
  <c r="N63"/>
  <c r="N65"/>
  <c r="N67"/>
  <c r="N69"/>
  <c r="N71"/>
  <c r="N73"/>
  <c r="N75"/>
  <c r="N77"/>
  <c r="N79"/>
  <c r="N81"/>
  <c r="N83"/>
  <c r="N85"/>
  <c r="N87"/>
  <c r="N89"/>
  <c r="N91"/>
  <c r="N93"/>
  <c r="N95"/>
  <c r="N97"/>
  <c r="N99"/>
  <c r="N101"/>
  <c r="N103"/>
  <c r="N105"/>
  <c r="N107"/>
  <c r="N109"/>
  <c r="N111"/>
  <c r="N113"/>
  <c r="N115"/>
  <c r="N117"/>
  <c r="N119"/>
  <c r="N121"/>
  <c r="N123"/>
  <c r="N125"/>
  <c r="N127"/>
  <c r="N129"/>
  <c r="N131"/>
  <c r="N133"/>
  <c r="N135"/>
  <c r="N137"/>
  <c r="N139"/>
  <c r="N141"/>
  <c r="N143"/>
  <c r="N145"/>
  <c r="N147"/>
  <c r="N149"/>
  <c r="N151"/>
  <c r="N153"/>
  <c r="N155"/>
  <c r="N157"/>
  <c r="N159"/>
  <c r="N161"/>
  <c r="N163"/>
  <c r="N165"/>
  <c r="N167"/>
  <c r="N169"/>
  <c r="N171"/>
  <c r="N173"/>
  <c r="N175"/>
  <c r="N177"/>
  <c r="N179"/>
  <c r="N181"/>
  <c r="N183"/>
  <c r="N185"/>
  <c r="N187"/>
  <c r="N189"/>
  <c r="N191"/>
  <c r="N193"/>
  <c r="N195"/>
  <c r="N197"/>
  <c r="N199"/>
  <c r="N201"/>
  <c r="N203"/>
  <c r="N205"/>
  <c r="N207"/>
  <c r="N209"/>
  <c r="N211"/>
  <c r="N213"/>
  <c r="N215"/>
  <c r="N217"/>
  <c r="N219"/>
  <c r="N221"/>
  <c r="N223"/>
  <c r="N225"/>
  <c r="N227"/>
  <c r="N229"/>
  <c r="N231"/>
  <c r="N233"/>
  <c r="N235"/>
  <c r="N237"/>
  <c r="N239"/>
  <c r="N241"/>
  <c r="N243"/>
  <c r="N245"/>
  <c r="N247"/>
  <c r="N249"/>
  <c r="N251"/>
  <c r="N253"/>
  <c r="N255"/>
  <c r="N257"/>
  <c r="N259"/>
  <c r="N261"/>
  <c r="N263"/>
  <c r="N265"/>
  <c r="N267"/>
  <c r="N269"/>
  <c r="N271"/>
  <c r="N273"/>
  <c r="N275"/>
  <c r="N277"/>
  <c r="N279"/>
  <c r="N281"/>
  <c r="N283"/>
  <c r="N285"/>
  <c r="N287"/>
  <c r="N289"/>
  <c r="N291"/>
  <c r="N293"/>
  <c r="N295"/>
  <c r="N297"/>
  <c r="N299"/>
  <c r="N301"/>
  <c r="N303"/>
  <c r="N305"/>
  <c r="N307"/>
  <c r="N309"/>
  <c r="N311"/>
  <c r="N313"/>
  <c r="N315"/>
  <c r="N317"/>
  <c r="N319"/>
  <c r="N321"/>
  <c r="N323"/>
  <c r="N325"/>
  <c r="N327"/>
  <c r="N329"/>
  <c r="N331"/>
  <c r="N333"/>
  <c r="N335"/>
  <c r="N337"/>
  <c r="N339"/>
  <c r="N341"/>
  <c r="N343"/>
  <c r="N345"/>
  <c r="N347"/>
  <c r="N349"/>
  <c r="N351"/>
  <c r="N353"/>
  <c r="N355"/>
  <c r="N357"/>
  <c r="N359"/>
  <c r="N361"/>
  <c r="N363"/>
  <c r="N365"/>
  <c r="N367"/>
  <c r="N369"/>
  <c r="N371"/>
  <c r="N373"/>
  <c r="N375"/>
  <c r="N377"/>
  <c r="N379"/>
  <c r="N381"/>
  <c r="N383"/>
  <c r="N385"/>
  <c r="N387"/>
  <c r="N389"/>
  <c r="N391"/>
  <c r="N393"/>
  <c r="N395"/>
  <c r="N397"/>
  <c r="N399"/>
  <c r="N401"/>
  <c r="N403"/>
  <c r="N405"/>
  <c r="N407"/>
  <c r="N409"/>
  <c r="N411"/>
  <c r="N413"/>
  <c r="N415"/>
  <c r="N417"/>
  <c r="N419"/>
  <c r="N421"/>
  <c r="N423"/>
  <c r="N425"/>
  <c r="N427"/>
  <c r="N429"/>
  <c r="N431"/>
  <c r="N433"/>
  <c r="N435"/>
  <c r="N437"/>
  <c r="N439"/>
  <c r="N441"/>
  <c r="N443"/>
  <c r="N445"/>
  <c r="N447"/>
  <c r="N449"/>
  <c r="N451"/>
  <c r="N453"/>
  <c r="N455"/>
  <c r="N457"/>
  <c r="N459"/>
  <c r="N461"/>
  <c r="N463"/>
  <c r="N465"/>
  <c r="N467"/>
  <c r="N469"/>
  <c r="N471"/>
  <c r="N473"/>
  <c r="N475"/>
  <c r="N477"/>
  <c r="N479"/>
  <c r="N481"/>
  <c r="N483"/>
  <c r="N485"/>
  <c r="N487"/>
  <c r="N489"/>
  <c r="N491"/>
  <c r="N493"/>
  <c r="N495"/>
  <c r="N497"/>
  <c r="N499"/>
  <c r="N501"/>
  <c r="N503"/>
  <c r="N505"/>
  <c r="N507"/>
  <c r="N509"/>
  <c r="N511"/>
  <c r="N513"/>
  <c r="N4"/>
  <c r="N6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0"/>
  <c r="N62"/>
  <c r="N64"/>
  <c r="N66"/>
  <c r="N68"/>
  <c r="N70"/>
  <c r="N72"/>
  <c r="N74"/>
  <c r="N76"/>
  <c r="N78"/>
  <c r="N80"/>
  <c r="N82"/>
  <c r="N84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138"/>
  <c r="N140"/>
  <c r="N142"/>
  <c r="N144"/>
  <c r="N146"/>
  <c r="N148"/>
  <c r="N150"/>
  <c r="N152"/>
  <c r="N154"/>
  <c r="N156"/>
  <c r="N158"/>
  <c r="N160"/>
  <c r="N162"/>
  <c r="N164"/>
  <c r="N166"/>
  <c r="N168"/>
  <c r="N170"/>
  <c r="N172"/>
  <c r="N174"/>
  <c r="N176"/>
  <c r="N178"/>
  <c r="N180"/>
  <c r="N182"/>
  <c r="N184"/>
  <c r="N186"/>
  <c r="N188"/>
  <c r="N190"/>
  <c r="N192"/>
  <c r="N194"/>
  <c r="N196"/>
  <c r="N198"/>
  <c r="N200"/>
  <c r="N202"/>
  <c r="N204"/>
  <c r="N206"/>
  <c r="N208"/>
  <c r="N210"/>
  <c r="N212"/>
  <c r="N214"/>
  <c r="N216"/>
  <c r="N218"/>
  <c r="N220"/>
  <c r="N222"/>
  <c r="N224"/>
  <c r="N226"/>
  <c r="N228"/>
  <c r="N230"/>
  <c r="N232"/>
  <c r="N234"/>
  <c r="N236"/>
  <c r="N238"/>
  <c r="N240"/>
  <c r="N242"/>
  <c r="N244"/>
  <c r="N246"/>
  <c r="N248"/>
  <c r="N250"/>
  <c r="N252"/>
  <c r="N254"/>
  <c r="N256"/>
  <c r="N258"/>
  <c r="N260"/>
  <c r="N262"/>
  <c r="N264"/>
  <c r="N266"/>
  <c r="N268"/>
  <c r="N270"/>
  <c r="N272"/>
  <c r="N274"/>
  <c r="N276"/>
  <c r="N278"/>
  <c r="N280"/>
  <c r="N282"/>
  <c r="N284"/>
  <c r="N286"/>
  <c r="N288"/>
  <c r="N290"/>
  <c r="N292"/>
  <c r="N294"/>
  <c r="N296"/>
  <c r="N298"/>
  <c r="N300"/>
  <c r="N302"/>
  <c r="N304"/>
  <c r="N306"/>
  <c r="N308"/>
  <c r="N310"/>
  <c r="N312"/>
  <c r="N314"/>
  <c r="N316"/>
  <c r="N318"/>
  <c r="N320"/>
  <c r="N322"/>
  <c r="N324"/>
  <c r="N326"/>
  <c r="N328"/>
  <c r="N330"/>
  <c r="N332"/>
  <c r="N334"/>
  <c r="N336"/>
  <c r="N338"/>
  <c r="N342"/>
  <c r="N346"/>
  <c r="N350"/>
  <c r="N354"/>
  <c r="N358"/>
  <c r="N362"/>
  <c r="N366"/>
  <c r="N370"/>
  <c r="N374"/>
  <c r="N378"/>
  <c r="N382"/>
  <c r="N386"/>
  <c r="N390"/>
  <c r="N394"/>
  <c r="N398"/>
  <c r="N402"/>
  <c r="N406"/>
  <c r="N410"/>
  <c r="N414"/>
  <c r="N418"/>
  <c r="N422"/>
  <c r="N426"/>
  <c r="N430"/>
  <c r="N434"/>
  <c r="N438"/>
  <c r="N442"/>
  <c r="N446"/>
  <c r="N450"/>
  <c r="N454"/>
  <c r="N458"/>
  <c r="N462"/>
  <c r="N466"/>
  <c r="N470"/>
  <c r="N474"/>
  <c r="N478"/>
  <c r="N482"/>
  <c r="N486"/>
  <c r="N490"/>
  <c r="N494"/>
  <c r="N498"/>
  <c r="N502"/>
  <c r="N506"/>
  <c r="N510"/>
  <c r="N514"/>
  <c r="N516"/>
  <c r="N518"/>
  <c r="N520"/>
  <c r="N522"/>
  <c r="N524"/>
  <c r="N526"/>
  <c r="N528"/>
  <c r="N530"/>
  <c r="N532"/>
  <c r="N534"/>
  <c r="N536"/>
  <c r="N538"/>
  <c r="N540"/>
  <c r="N542"/>
  <c r="N544"/>
  <c r="N546"/>
  <c r="N548"/>
  <c r="N550"/>
  <c r="N552"/>
  <c r="N554"/>
  <c r="N556"/>
  <c r="N558"/>
  <c r="N560"/>
  <c r="N562"/>
  <c r="N564"/>
  <c r="N566"/>
  <c r="N568"/>
  <c r="N570"/>
  <c r="N572"/>
  <c r="N574"/>
  <c r="N576"/>
  <c r="N578"/>
  <c r="N580"/>
  <c r="N582"/>
  <c r="N584"/>
  <c r="N586"/>
  <c r="N588"/>
  <c r="N590"/>
  <c r="N592"/>
  <c r="N594"/>
  <c r="N596"/>
  <c r="N598"/>
  <c r="N600"/>
  <c r="N602"/>
  <c r="N604"/>
  <c r="N606"/>
  <c r="N608"/>
  <c r="N610"/>
  <c r="N612"/>
  <c r="N614"/>
  <c r="N616"/>
  <c r="N618"/>
  <c r="N620"/>
  <c r="N622"/>
  <c r="N624"/>
  <c r="N626"/>
  <c r="N628"/>
  <c r="N630"/>
  <c r="N632"/>
  <c r="N634"/>
  <c r="N636"/>
  <c r="N638"/>
  <c r="N640"/>
  <c r="N642"/>
  <c r="N644"/>
  <c r="N646"/>
  <c r="N648"/>
  <c r="N650"/>
  <c r="N652"/>
  <c r="N654"/>
  <c r="N656"/>
  <c r="N658"/>
  <c r="N660"/>
  <c r="N662"/>
  <c r="N664"/>
  <c r="N666"/>
  <c r="N668"/>
  <c r="N670"/>
  <c r="N672"/>
  <c r="N674"/>
  <c r="N676"/>
  <c r="N678"/>
  <c r="N680"/>
  <c r="N682"/>
  <c r="N684"/>
  <c r="N686"/>
  <c r="N688"/>
  <c r="N690"/>
  <c r="N692"/>
  <c r="N694"/>
  <c r="N696"/>
  <c r="N698"/>
  <c r="N700"/>
  <c r="N702"/>
  <c r="N704"/>
  <c r="N706"/>
  <c r="N708"/>
  <c r="N710"/>
  <c r="N712"/>
  <c r="N714"/>
  <c r="N716"/>
  <c r="N718"/>
  <c r="N720"/>
  <c r="N722"/>
  <c r="N724"/>
  <c r="N726"/>
  <c r="N728"/>
  <c r="N730"/>
  <c r="N732"/>
  <c r="N734"/>
  <c r="N736"/>
  <c r="N738"/>
  <c r="N740"/>
  <c r="N742"/>
  <c r="N744"/>
  <c r="N746"/>
  <c r="N748"/>
  <c r="N750"/>
  <c r="N752"/>
  <c r="N754"/>
  <c r="N756"/>
  <c r="N758"/>
  <c r="N760"/>
  <c r="N762"/>
  <c r="N764"/>
  <c r="N766"/>
  <c r="N768"/>
  <c r="N770"/>
  <c r="N772"/>
  <c r="N774"/>
  <c r="N776"/>
  <c r="N778"/>
  <c r="N780"/>
  <c r="N782"/>
  <c r="N784"/>
  <c r="N786"/>
  <c r="N788"/>
  <c r="N790"/>
  <c r="N792"/>
  <c r="N794"/>
  <c r="N796"/>
  <c r="N798"/>
  <c r="N800"/>
  <c r="N802"/>
  <c r="N804"/>
  <c r="N806"/>
  <c r="N808"/>
  <c r="N810"/>
  <c r="N812"/>
  <c r="N814"/>
  <c r="N816"/>
  <c r="N818"/>
  <c r="N820"/>
  <c r="N822"/>
  <c r="N824"/>
  <c r="N826"/>
  <c r="N828"/>
  <c r="N830"/>
  <c r="N832"/>
  <c r="N834"/>
  <c r="N836"/>
  <c r="N838"/>
  <c r="N840"/>
  <c r="N842"/>
  <c r="N844"/>
  <c r="N846"/>
  <c r="N848"/>
  <c r="N850"/>
  <c r="N852"/>
  <c r="N854"/>
  <c r="N856"/>
  <c r="N858"/>
  <c r="N860"/>
  <c r="N862"/>
  <c r="N864"/>
  <c r="N866"/>
  <c r="N868"/>
  <c r="N870"/>
  <c r="N872"/>
  <c r="N874"/>
  <c r="N876"/>
  <c r="N878"/>
  <c r="N880"/>
  <c r="N882"/>
  <c r="N884"/>
  <c r="N886"/>
  <c r="N888"/>
  <c r="N890"/>
  <c r="N892"/>
  <c r="N894"/>
  <c r="N896"/>
  <c r="N898"/>
  <c r="N900"/>
  <c r="N902"/>
  <c r="N904"/>
  <c r="N906"/>
  <c r="N908"/>
  <c r="N910"/>
  <c r="N912"/>
  <c r="N914"/>
  <c r="N916"/>
  <c r="N918"/>
  <c r="N920"/>
  <c r="N922"/>
  <c r="N924"/>
  <c r="N926"/>
  <c r="N928"/>
  <c r="N930"/>
  <c r="N932"/>
  <c r="N934"/>
  <c r="N340"/>
  <c r="N344"/>
  <c r="N348"/>
  <c r="N352"/>
  <c r="N356"/>
  <c r="N360"/>
  <c r="N364"/>
  <c r="N368"/>
  <c r="N372"/>
  <c r="N376"/>
  <c r="N380"/>
  <c r="N384"/>
  <c r="N388"/>
  <c r="N392"/>
  <c r="N396"/>
  <c r="N400"/>
  <c r="N404"/>
  <c r="N408"/>
  <c r="N412"/>
  <c r="N416"/>
  <c r="N420"/>
  <c r="N424"/>
  <c r="N428"/>
  <c r="N432"/>
  <c r="N436"/>
  <c r="N440"/>
  <c r="N444"/>
  <c r="N448"/>
  <c r="N452"/>
  <c r="N456"/>
  <c r="N460"/>
  <c r="N464"/>
  <c r="N468"/>
  <c r="N472"/>
  <c r="N476"/>
  <c r="N480"/>
  <c r="N484"/>
  <c r="N488"/>
  <c r="N492"/>
  <c r="N496"/>
  <c r="N500"/>
  <c r="N504"/>
  <c r="N508"/>
  <c r="N512"/>
  <c r="N515"/>
  <c r="N517"/>
  <c r="N519"/>
  <c r="N521"/>
  <c r="N523"/>
  <c r="N525"/>
  <c r="N527"/>
  <c r="N529"/>
  <c r="N531"/>
  <c r="N533"/>
  <c r="N535"/>
  <c r="N537"/>
  <c r="N539"/>
  <c r="N541"/>
  <c r="N543"/>
  <c r="N545"/>
  <c r="N547"/>
  <c r="N549"/>
  <c r="N551"/>
  <c r="N553"/>
  <c r="N555"/>
  <c r="N557"/>
  <c r="N559"/>
  <c r="N561"/>
  <c r="N563"/>
  <c r="N565"/>
  <c r="N567"/>
  <c r="N569"/>
  <c r="N571"/>
  <c r="N573"/>
  <c r="N575"/>
  <c r="N577"/>
  <c r="N579"/>
  <c r="N581"/>
  <c r="N583"/>
  <c r="N585"/>
  <c r="N587"/>
  <c r="N589"/>
  <c r="N591"/>
  <c r="N593"/>
  <c r="N595"/>
  <c r="N597"/>
  <c r="N599"/>
  <c r="N601"/>
  <c r="N603"/>
  <c r="N605"/>
  <c r="N607"/>
  <c r="N609"/>
  <c r="N611"/>
  <c r="N613"/>
  <c r="N615"/>
  <c r="N617"/>
  <c r="N619"/>
  <c r="N621"/>
  <c r="N623"/>
  <c r="N625"/>
  <c r="N627"/>
  <c r="N629"/>
  <c r="N631"/>
  <c r="N633"/>
  <c r="N635"/>
  <c r="N637"/>
  <c r="N639"/>
  <c r="N641"/>
  <c r="N643"/>
  <c r="N645"/>
  <c r="N647"/>
  <c r="N649"/>
  <c r="N651"/>
  <c r="N653"/>
  <c r="N655"/>
  <c r="N657"/>
  <c r="N659"/>
  <c r="N661"/>
  <c r="N663"/>
  <c r="N665"/>
  <c r="N667"/>
  <c r="N669"/>
  <c r="N671"/>
  <c r="N673"/>
  <c r="N675"/>
  <c r="N677"/>
  <c r="N679"/>
  <c r="N681"/>
  <c r="N683"/>
  <c r="N685"/>
  <c r="N687"/>
  <c r="N689"/>
  <c r="N691"/>
  <c r="N693"/>
  <c r="N695"/>
  <c r="N697"/>
  <c r="N699"/>
  <c r="N701"/>
  <c r="N703"/>
  <c r="N705"/>
  <c r="N707"/>
  <c r="N709"/>
  <c r="N711"/>
  <c r="N713"/>
  <c r="N715"/>
  <c r="N717"/>
  <c r="N719"/>
  <c r="N721"/>
  <c r="N723"/>
  <c r="N725"/>
  <c r="N727"/>
  <c r="N729"/>
  <c r="N731"/>
  <c r="N733"/>
  <c r="N735"/>
  <c r="N737"/>
  <c r="N739"/>
  <c r="N741"/>
  <c r="N743"/>
  <c r="N745"/>
  <c r="N747"/>
  <c r="N749"/>
  <c r="N751"/>
  <c r="N753"/>
  <c r="N755"/>
  <c r="N757"/>
  <c r="N759"/>
  <c r="N761"/>
  <c r="N763"/>
  <c r="N765"/>
  <c r="N767"/>
  <c r="N769"/>
  <c r="N771"/>
  <c r="N773"/>
  <c r="N775"/>
  <c r="N777"/>
  <c r="N779"/>
  <c r="N781"/>
  <c r="N783"/>
  <c r="N785"/>
  <c r="N787"/>
  <c r="N789"/>
  <c r="N791"/>
  <c r="N793"/>
  <c r="N795"/>
  <c r="N797"/>
  <c r="N799"/>
  <c r="N801"/>
  <c r="N803"/>
  <c r="N805"/>
  <c r="N807"/>
  <c r="N809"/>
  <c r="N811"/>
  <c r="N813"/>
  <c r="N815"/>
  <c r="N817"/>
  <c r="N819"/>
  <c r="N821"/>
  <c r="N823"/>
  <c r="N825"/>
  <c r="N827"/>
  <c r="N829"/>
  <c r="N831"/>
  <c r="N833"/>
  <c r="N835"/>
  <c r="N837"/>
  <c r="N839"/>
  <c r="N841"/>
  <c r="N843"/>
  <c r="N845"/>
  <c r="N847"/>
  <c r="N849"/>
  <c r="N851"/>
  <c r="N853"/>
  <c r="N855"/>
  <c r="N857"/>
  <c r="N859"/>
  <c r="N861"/>
  <c r="N863"/>
  <c r="N865"/>
  <c r="N867"/>
  <c r="N869"/>
  <c r="N871"/>
  <c r="N873"/>
  <c r="N875"/>
  <c r="N877"/>
  <c r="N879"/>
  <c r="N881"/>
  <c r="N883"/>
  <c r="N885"/>
  <c r="N887"/>
  <c r="N889"/>
  <c r="N891"/>
  <c r="N893"/>
  <c r="N895"/>
  <c r="N897"/>
  <c r="N899"/>
  <c r="N901"/>
  <c r="N903"/>
  <c r="N905"/>
  <c r="N907"/>
  <c r="N909"/>
  <c r="N911"/>
  <c r="N913"/>
  <c r="N915"/>
  <c r="N917"/>
  <c r="N919"/>
  <c r="N921"/>
  <c r="N923"/>
  <c r="N925"/>
  <c r="N927"/>
  <c r="N929"/>
  <c r="N931"/>
  <c r="N933"/>
  <c r="N935"/>
  <c r="N937"/>
  <c r="N938"/>
  <c r="N940"/>
  <c r="N942"/>
  <c r="N944"/>
  <c r="N946"/>
  <c r="N948"/>
  <c r="N950"/>
  <c r="N952"/>
  <c r="N954"/>
  <c r="N956"/>
  <c r="N958"/>
  <c r="N960"/>
  <c r="N962"/>
  <c r="N964"/>
  <c r="N966"/>
  <c r="N968"/>
  <c r="N970"/>
  <c r="N972"/>
  <c r="N974"/>
  <c r="N976"/>
  <c r="N978"/>
  <c r="N980"/>
  <c r="N982"/>
  <c r="N984"/>
  <c r="N986"/>
  <c r="N988"/>
  <c r="N990"/>
  <c r="N992"/>
  <c r="N994"/>
  <c r="N996"/>
  <c r="N998"/>
  <c r="N1000"/>
  <c r="N1002"/>
  <c r="N1004"/>
  <c r="N1006"/>
  <c r="N1008"/>
  <c r="N1010"/>
  <c r="N1012"/>
  <c r="N1014"/>
  <c r="N1016"/>
  <c r="N1018"/>
  <c r="N1020"/>
  <c r="N1022"/>
  <c r="N1024"/>
  <c r="N1026"/>
  <c r="N1028"/>
  <c r="N1030"/>
  <c r="N1032"/>
  <c r="N1034"/>
  <c r="N1036"/>
  <c r="N1038"/>
  <c r="N1040"/>
  <c r="N1042"/>
  <c r="N1044"/>
  <c r="N1046"/>
  <c r="N1048"/>
  <c r="N1050"/>
  <c r="N1052"/>
  <c r="N1054"/>
  <c r="N1056"/>
  <c r="N1058"/>
  <c r="N1060"/>
  <c r="N1062"/>
  <c r="N1064"/>
  <c r="N1066"/>
  <c r="N1068"/>
  <c r="N1070"/>
  <c r="N1072"/>
  <c r="N1074"/>
  <c r="N1076"/>
  <c r="N1078"/>
  <c r="N1080"/>
  <c r="N1082"/>
  <c r="N1084"/>
  <c r="N1086"/>
  <c r="N1088"/>
  <c r="N1090"/>
  <c r="N1092"/>
  <c r="N1094"/>
  <c r="N1096"/>
  <c r="N1098"/>
  <c r="N1100"/>
  <c r="N1102"/>
  <c r="N1104"/>
  <c r="N1106"/>
  <c r="N1108"/>
  <c r="N1110"/>
  <c r="N1112"/>
  <c r="N1114"/>
  <c r="N1116"/>
  <c r="N1118"/>
  <c r="N1120"/>
  <c r="N1122"/>
  <c r="N1124"/>
  <c r="N1126"/>
  <c r="N1128"/>
  <c r="N1130"/>
  <c r="N1132"/>
  <c r="N1134"/>
  <c r="N1136"/>
  <c r="N1138"/>
  <c r="N1140"/>
  <c r="N1142"/>
  <c r="N1144"/>
  <c r="N1146"/>
  <c r="N1148"/>
  <c r="N1150"/>
  <c r="N1152"/>
  <c r="N1154"/>
  <c r="N1156"/>
  <c r="N1158"/>
  <c r="N1160"/>
  <c r="N1162"/>
  <c r="N1164"/>
  <c r="N1166"/>
  <c r="N1168"/>
  <c r="N1170"/>
  <c r="N1172"/>
  <c r="N1174"/>
  <c r="N1176"/>
  <c r="N1178"/>
  <c r="N1180"/>
  <c r="N1182"/>
  <c r="N1184"/>
  <c r="N1186"/>
  <c r="N1188"/>
  <c r="N1190"/>
  <c r="N1192"/>
  <c r="N1194"/>
  <c r="N1196"/>
  <c r="N1198"/>
  <c r="N1200"/>
  <c r="N1202"/>
  <c r="N1204"/>
  <c r="N1206"/>
  <c r="N1208"/>
  <c r="N1210"/>
  <c r="N1212"/>
  <c r="N1214"/>
  <c r="N1216"/>
  <c r="N1218"/>
  <c r="N1220"/>
  <c r="N1222"/>
  <c r="N1224"/>
  <c r="N1226"/>
  <c r="N1228"/>
  <c r="N1230"/>
  <c r="N1232"/>
  <c r="N1234"/>
  <c r="N1236"/>
  <c r="N1238"/>
  <c r="N1240"/>
  <c r="N1242"/>
  <c r="N1244"/>
  <c r="N1246"/>
  <c r="N1248"/>
  <c r="N1250"/>
  <c r="N1252"/>
  <c r="N1254"/>
  <c r="N1256"/>
  <c r="N1258"/>
  <c r="N1260"/>
  <c r="N1262"/>
  <c r="N1264"/>
  <c r="N1266"/>
  <c r="N1268"/>
  <c r="N1270"/>
  <c r="N1272"/>
  <c r="N1274"/>
  <c r="N1276"/>
  <c r="N1278"/>
  <c r="N1280"/>
  <c r="N1282"/>
  <c r="N1284"/>
  <c r="N1286"/>
  <c r="N1288"/>
  <c r="N1290"/>
  <c r="N1292"/>
  <c r="N1294"/>
  <c r="N1296"/>
  <c r="N1298"/>
  <c r="N1300"/>
  <c r="N1302"/>
  <c r="N1304"/>
  <c r="N1306"/>
  <c r="N1308"/>
  <c r="N1310"/>
  <c r="N1312"/>
  <c r="N1314"/>
  <c r="N1316"/>
  <c r="N1318"/>
  <c r="N1320"/>
  <c r="N1322"/>
  <c r="N1324"/>
  <c r="N1326"/>
  <c r="N1328"/>
  <c r="N1330"/>
  <c r="N1332"/>
  <c r="N1334"/>
  <c r="N1336"/>
  <c r="N1338"/>
  <c r="N1340"/>
  <c r="N1342"/>
  <c r="N1344"/>
  <c r="N1346"/>
  <c r="N1348"/>
  <c r="N1350"/>
  <c r="N1352"/>
  <c r="N1354"/>
  <c r="N1356"/>
  <c r="N1358"/>
  <c r="N1360"/>
  <c r="N1362"/>
  <c r="N1364"/>
  <c r="N1366"/>
  <c r="N1368"/>
  <c r="N1370"/>
  <c r="N1372"/>
  <c r="N1374"/>
  <c r="N1376"/>
  <c r="N1378"/>
  <c r="N1380"/>
  <c r="N1382"/>
  <c r="N1384"/>
  <c r="N1386"/>
  <c r="N1388"/>
  <c r="N1390"/>
  <c r="N1392"/>
  <c r="N1394"/>
  <c r="N1396"/>
  <c r="N1398"/>
  <c r="N1400"/>
  <c r="N1402"/>
  <c r="N1404"/>
  <c r="N1406"/>
  <c r="N1408"/>
  <c r="N1410"/>
  <c r="N1412"/>
  <c r="N1414"/>
  <c r="N1416"/>
  <c r="N1418"/>
  <c r="N1420"/>
  <c r="N1422"/>
  <c r="N1424"/>
  <c r="N1426"/>
  <c r="N1428"/>
  <c r="N1430"/>
  <c r="N1432"/>
  <c r="N1434"/>
  <c r="N1436"/>
  <c r="N1438"/>
  <c r="N1440"/>
  <c r="N1442"/>
  <c r="N1444"/>
  <c r="N1446"/>
  <c r="N1448"/>
  <c r="N1450"/>
  <c r="N1452"/>
  <c r="N1454"/>
  <c r="N1456"/>
  <c r="N1458"/>
  <c r="N1460"/>
  <c r="N1462"/>
  <c r="N1464"/>
  <c r="N1466"/>
  <c r="N1468"/>
  <c r="N1470"/>
  <c r="N1472"/>
  <c r="N1474"/>
  <c r="N1476"/>
  <c r="N1478"/>
  <c r="N1480"/>
  <c r="N1482"/>
  <c r="N1484"/>
  <c r="N1486"/>
  <c r="N1488"/>
  <c r="N1490"/>
  <c r="N1492"/>
  <c r="N1494"/>
  <c r="N1496"/>
  <c r="N1500"/>
  <c r="N936"/>
  <c r="N939"/>
  <c r="N941"/>
  <c r="N943"/>
  <c r="N945"/>
  <c r="N947"/>
  <c r="N949"/>
  <c r="N951"/>
  <c r="N953"/>
  <c r="N955"/>
  <c r="N957"/>
  <c r="N959"/>
  <c r="N961"/>
  <c r="N963"/>
  <c r="N965"/>
  <c r="N967"/>
  <c r="N969"/>
  <c r="N971"/>
  <c r="N973"/>
  <c r="N975"/>
  <c r="N977"/>
  <c r="N979"/>
  <c r="N981"/>
  <c r="N983"/>
  <c r="N985"/>
  <c r="N987"/>
  <c r="N989"/>
  <c r="N991"/>
  <c r="N993"/>
  <c r="N995"/>
  <c r="N997"/>
  <c r="N999"/>
  <c r="N1001"/>
  <c r="N1003"/>
  <c r="N1005"/>
  <c r="N1007"/>
  <c r="N1009"/>
  <c r="N1011"/>
  <c r="N1013"/>
  <c r="N1015"/>
  <c r="N1017"/>
  <c r="N1019"/>
  <c r="N1021"/>
  <c r="N1023"/>
  <c r="N1025"/>
  <c r="N1027"/>
  <c r="N1029"/>
  <c r="N1031"/>
  <c r="N1033"/>
  <c r="N1035"/>
  <c r="N1037"/>
  <c r="N1039"/>
  <c r="N1041"/>
  <c r="N1043"/>
  <c r="N1045"/>
  <c r="N1047"/>
  <c r="N1049"/>
  <c r="N1051"/>
  <c r="N1053"/>
  <c r="N1055"/>
  <c r="N1057"/>
  <c r="N1059"/>
  <c r="N1061"/>
  <c r="N1063"/>
  <c r="N1065"/>
  <c r="N1067"/>
  <c r="N1069"/>
  <c r="N1071"/>
  <c r="N1073"/>
  <c r="N1075"/>
  <c r="N1077"/>
  <c r="N1079"/>
  <c r="N1081"/>
  <c r="N1083"/>
  <c r="N1085"/>
  <c r="N1087"/>
  <c r="N1089"/>
  <c r="N1091"/>
  <c r="N1093"/>
  <c r="N1095"/>
  <c r="N1097"/>
  <c r="N1099"/>
  <c r="N1101"/>
  <c r="N1103"/>
  <c r="N1105"/>
  <c r="N1107"/>
  <c r="N1109"/>
  <c r="N1111"/>
  <c r="N1113"/>
  <c r="N1115"/>
  <c r="N1117"/>
  <c r="N1119"/>
  <c r="N1121"/>
  <c r="N1123"/>
  <c r="N1125"/>
  <c r="N1127"/>
  <c r="N1129"/>
  <c r="N1131"/>
  <c r="N1133"/>
  <c r="N1135"/>
  <c r="N1137"/>
  <c r="N1139"/>
  <c r="N1141"/>
  <c r="N1143"/>
  <c r="N1145"/>
  <c r="N1147"/>
  <c r="N1149"/>
  <c r="N1151"/>
  <c r="N1153"/>
  <c r="N1155"/>
  <c r="N1157"/>
  <c r="N1159"/>
  <c r="N1161"/>
  <c r="N1163"/>
  <c r="N1165"/>
  <c r="N1167"/>
  <c r="N1169"/>
  <c r="N1171"/>
  <c r="N1173"/>
  <c r="N1175"/>
  <c r="N1177"/>
  <c r="N1179"/>
  <c r="N1181"/>
  <c r="N1183"/>
  <c r="N1185"/>
  <c r="N1187"/>
  <c r="N1189"/>
  <c r="N1191"/>
  <c r="N1193"/>
  <c r="N1195"/>
  <c r="N1197"/>
  <c r="N1199"/>
  <c r="N1201"/>
  <c r="N1203"/>
  <c r="N1205"/>
  <c r="N1207"/>
  <c r="N1209"/>
  <c r="N1211"/>
  <c r="N1213"/>
  <c r="N1215"/>
  <c r="N1217"/>
  <c r="N1219"/>
  <c r="N1221"/>
  <c r="N1223"/>
  <c r="N1225"/>
  <c r="N1227"/>
  <c r="N1229"/>
  <c r="N1231"/>
  <c r="N1233"/>
  <c r="N1235"/>
  <c r="N1237"/>
  <c r="N1239"/>
  <c r="N1241"/>
  <c r="N1243"/>
  <c r="N1245"/>
  <c r="N1247"/>
  <c r="N1249"/>
  <c r="N1251"/>
  <c r="N1253"/>
  <c r="N1255"/>
  <c r="N1257"/>
  <c r="N1259"/>
  <c r="N1261"/>
  <c r="N1263"/>
  <c r="N1265"/>
  <c r="N1267"/>
  <c r="N1269"/>
  <c r="N1271"/>
  <c r="N1273"/>
  <c r="N1275"/>
  <c r="N1277"/>
  <c r="N1279"/>
  <c r="N1281"/>
  <c r="N1283"/>
  <c r="N1285"/>
  <c r="N1287"/>
  <c r="N1289"/>
  <c r="N1291"/>
  <c r="N1293"/>
  <c r="N1295"/>
  <c r="N1297"/>
  <c r="N1299"/>
  <c r="N1301"/>
  <c r="N1303"/>
  <c r="N1305"/>
  <c r="N1307"/>
  <c r="N1309"/>
  <c r="N1311"/>
  <c r="N1313"/>
  <c r="N1315"/>
  <c r="N1317"/>
  <c r="N1319"/>
  <c r="N1321"/>
  <c r="N1323"/>
  <c r="N1325"/>
  <c r="N1327"/>
  <c r="N1329"/>
  <c r="N1331"/>
  <c r="N1333"/>
  <c r="N1335"/>
  <c r="N1337"/>
  <c r="N1339"/>
  <c r="N1341"/>
  <c r="N1343"/>
  <c r="N1345"/>
  <c r="N1347"/>
  <c r="N1349"/>
  <c r="N1351"/>
  <c r="N1353"/>
  <c r="N1355"/>
  <c r="N1357"/>
  <c r="N1359"/>
  <c r="N1361"/>
  <c r="N1363"/>
  <c r="N1365"/>
  <c r="N1367"/>
  <c r="N1369"/>
  <c r="N1371"/>
  <c r="N1373"/>
  <c r="N1375"/>
  <c r="N1377"/>
  <c r="N1379"/>
  <c r="N1381"/>
  <c r="N1383"/>
  <c r="N1385"/>
  <c r="N1387"/>
  <c r="N1389"/>
  <c r="N1391"/>
  <c r="N1393"/>
  <c r="N1395"/>
  <c r="N1397"/>
  <c r="N1399"/>
  <c r="N1401"/>
  <c r="N1403"/>
  <c r="N1405"/>
  <c r="N1407"/>
  <c r="N1409"/>
  <c r="N1411"/>
  <c r="N1413"/>
  <c r="N1415"/>
  <c r="N1417"/>
  <c r="N1419"/>
  <c r="N1421"/>
  <c r="N1423"/>
  <c r="N1425"/>
  <c r="N1427"/>
  <c r="N1429"/>
  <c r="N1431"/>
  <c r="N1433"/>
  <c r="N1435"/>
  <c r="N1437"/>
  <c r="N1439"/>
  <c r="N1441"/>
  <c r="N1443"/>
  <c r="N1445"/>
  <c r="N1447"/>
  <c r="N1449"/>
  <c r="N1451"/>
  <c r="N1453"/>
  <c r="N1455"/>
  <c r="N1457"/>
  <c r="N1459"/>
  <c r="N1461"/>
  <c r="N1463"/>
  <c r="N1465"/>
  <c r="N1467"/>
  <c r="N1469"/>
  <c r="N1471"/>
  <c r="N1473"/>
  <c r="N1475"/>
  <c r="N1477"/>
  <c r="N1479"/>
  <c r="N1481"/>
  <c r="N1483"/>
  <c r="N1485"/>
  <c r="N1487"/>
  <c r="N1489"/>
  <c r="N1491"/>
  <c r="N1493"/>
  <c r="N1495"/>
  <c r="N1497"/>
  <c r="N1499"/>
  <c r="N1501"/>
  <c r="N1498"/>
  <c r="N1502"/>
  <c r="M3"/>
  <c r="M5"/>
  <c r="M7"/>
  <c r="M9"/>
  <c r="M11"/>
  <c r="M13"/>
  <c r="M15"/>
  <c r="M17"/>
  <c r="M19"/>
  <c r="M21"/>
  <c r="M23"/>
  <c r="M25"/>
  <c r="M27"/>
  <c r="M29"/>
  <c r="M31"/>
  <c r="M33"/>
  <c r="M35"/>
  <c r="M37"/>
  <c r="M39"/>
  <c r="M41"/>
  <c r="M43"/>
  <c r="M45"/>
  <c r="M47"/>
  <c r="M49"/>
  <c r="M51"/>
  <c r="M53"/>
  <c r="M55"/>
  <c r="M57"/>
  <c r="M59"/>
  <c r="M61"/>
  <c r="M63"/>
  <c r="M65"/>
  <c r="M67"/>
  <c r="M69"/>
  <c r="M71"/>
  <c r="M73"/>
  <c r="M75"/>
  <c r="M77"/>
  <c r="M79"/>
  <c r="M81"/>
  <c r="M83"/>
  <c r="M85"/>
  <c r="M87"/>
  <c r="M89"/>
  <c r="M91"/>
  <c r="M93"/>
  <c r="M95"/>
  <c r="M97"/>
  <c r="M99"/>
  <c r="M101"/>
  <c r="M103"/>
  <c r="M105"/>
  <c r="M107"/>
  <c r="M109"/>
  <c r="M111"/>
  <c r="M113"/>
  <c r="M115"/>
  <c r="M117"/>
  <c r="M119"/>
  <c r="M121"/>
  <c r="M123"/>
  <c r="M125"/>
  <c r="M127"/>
  <c r="M129"/>
  <c r="M131"/>
  <c r="M133"/>
  <c r="M135"/>
  <c r="M137"/>
  <c r="M139"/>
  <c r="M141"/>
  <c r="M143"/>
  <c r="M145"/>
  <c r="M147"/>
  <c r="M149"/>
  <c r="M151"/>
  <c r="M153"/>
  <c r="M155"/>
  <c r="M157"/>
  <c r="M159"/>
  <c r="M161"/>
  <c r="M163"/>
  <c r="M165"/>
  <c r="M167"/>
  <c r="M169"/>
  <c r="M171"/>
  <c r="M173"/>
  <c r="M175"/>
  <c r="M177"/>
  <c r="M179"/>
  <c r="M181"/>
  <c r="M183"/>
  <c r="M185"/>
  <c r="M187"/>
  <c r="M189"/>
  <c r="M191"/>
  <c r="M193"/>
  <c r="M195"/>
  <c r="M197"/>
  <c r="M199"/>
  <c r="M201"/>
  <c r="M203"/>
  <c r="M205"/>
  <c r="M207"/>
  <c r="M209"/>
  <c r="M211"/>
  <c r="M213"/>
  <c r="M215"/>
  <c r="M217"/>
  <c r="M219"/>
  <c r="M221"/>
  <c r="M223"/>
  <c r="M225"/>
  <c r="M227"/>
  <c r="M229"/>
  <c r="M231"/>
  <c r="M233"/>
  <c r="M235"/>
  <c r="M237"/>
  <c r="M239"/>
  <c r="M241"/>
  <c r="M243"/>
  <c r="M245"/>
  <c r="M247"/>
  <c r="M249"/>
  <c r="M251"/>
  <c r="M253"/>
  <c r="M255"/>
  <c r="M257"/>
  <c r="M259"/>
  <c r="M261"/>
  <c r="M263"/>
  <c r="M265"/>
  <c r="M267"/>
  <c r="M269"/>
  <c r="M271"/>
  <c r="M273"/>
  <c r="M275"/>
  <c r="M277"/>
  <c r="M279"/>
  <c r="M281"/>
  <c r="M283"/>
  <c r="M285"/>
  <c r="M287"/>
  <c r="M289"/>
  <c r="M291"/>
  <c r="M293"/>
  <c r="M295"/>
  <c r="M297"/>
  <c r="M299"/>
  <c r="M301"/>
  <c r="M303"/>
  <c r="M305"/>
  <c r="M307"/>
  <c r="M309"/>
  <c r="M311"/>
  <c r="M313"/>
  <c r="M315"/>
  <c r="M317"/>
  <c r="M319"/>
  <c r="M321"/>
  <c r="M323"/>
  <c r="M325"/>
  <c r="M327"/>
  <c r="M329"/>
  <c r="M331"/>
  <c r="M333"/>
  <c r="M335"/>
  <c r="M337"/>
  <c r="M339"/>
  <c r="M341"/>
  <c r="M343"/>
  <c r="M345"/>
  <c r="M347"/>
  <c r="M349"/>
  <c r="M351"/>
  <c r="M353"/>
  <c r="M355"/>
  <c r="M357"/>
  <c r="M359"/>
  <c r="M361"/>
  <c r="M363"/>
  <c r="M365"/>
  <c r="M367"/>
  <c r="M369"/>
  <c r="M371"/>
  <c r="M373"/>
  <c r="M375"/>
  <c r="M377"/>
  <c r="M379"/>
  <c r="M381"/>
  <c r="M383"/>
  <c r="M385"/>
  <c r="M387"/>
  <c r="M389"/>
  <c r="M391"/>
  <c r="M393"/>
  <c r="M395"/>
  <c r="M397"/>
  <c r="M399"/>
  <c r="M401"/>
  <c r="M403"/>
  <c r="M405"/>
  <c r="M407"/>
  <c r="M409"/>
  <c r="M411"/>
  <c r="M413"/>
  <c r="M415"/>
  <c r="M417"/>
  <c r="M419"/>
  <c r="M421"/>
  <c r="M423"/>
  <c r="M425"/>
  <c r="M427"/>
  <c r="M429"/>
  <c r="M431"/>
  <c r="M433"/>
  <c r="M435"/>
  <c r="M437"/>
  <c r="M439"/>
  <c r="M441"/>
  <c r="M443"/>
  <c r="M445"/>
  <c r="M447"/>
  <c r="M449"/>
  <c r="M451"/>
  <c r="M453"/>
  <c r="M455"/>
  <c r="M457"/>
  <c r="M459"/>
  <c r="M461"/>
  <c r="M463"/>
  <c r="M465"/>
  <c r="M467"/>
  <c r="M469"/>
  <c r="M471"/>
  <c r="M473"/>
  <c r="M475"/>
  <c r="M477"/>
  <c r="M479"/>
  <c r="M481"/>
  <c r="M483"/>
  <c r="M485"/>
  <c r="M487"/>
  <c r="M489"/>
  <c r="M491"/>
  <c r="M493"/>
  <c r="M495"/>
  <c r="M497"/>
  <c r="M499"/>
  <c r="M501"/>
  <c r="M503"/>
  <c r="M505"/>
  <c r="M507"/>
  <c r="M509"/>
  <c r="M511"/>
  <c r="M513"/>
  <c r="M4"/>
  <c r="M6"/>
  <c r="M8"/>
  <c r="M10"/>
  <c r="M12"/>
  <c r="M14"/>
  <c r="M16"/>
  <c r="M18"/>
  <c r="M20"/>
  <c r="M22"/>
  <c r="M24"/>
  <c r="M26"/>
  <c r="M28"/>
  <c r="M30"/>
  <c r="M32"/>
  <c r="M34"/>
  <c r="M36"/>
  <c r="M38"/>
  <c r="M40"/>
  <c r="M42"/>
  <c r="M44"/>
  <c r="M46"/>
  <c r="M48"/>
  <c r="M50"/>
  <c r="M52"/>
  <c r="M54"/>
  <c r="M56"/>
  <c r="M58"/>
  <c r="M60"/>
  <c r="M62"/>
  <c r="M64"/>
  <c r="M66"/>
  <c r="M68"/>
  <c r="M70"/>
  <c r="M72"/>
  <c r="M74"/>
  <c r="M76"/>
  <c r="M78"/>
  <c r="M80"/>
  <c r="M82"/>
  <c r="M84"/>
  <c r="M86"/>
  <c r="M88"/>
  <c r="M90"/>
  <c r="M92"/>
  <c r="M94"/>
  <c r="M96"/>
  <c r="M98"/>
  <c r="M100"/>
  <c r="M102"/>
  <c r="M104"/>
  <c r="M106"/>
  <c r="M108"/>
  <c r="M110"/>
  <c r="M112"/>
  <c r="M114"/>
  <c r="M116"/>
  <c r="M118"/>
  <c r="M120"/>
  <c r="M122"/>
  <c r="M124"/>
  <c r="M126"/>
  <c r="M128"/>
  <c r="M130"/>
  <c r="M132"/>
  <c r="M134"/>
  <c r="M136"/>
  <c r="M138"/>
  <c r="M140"/>
  <c r="M142"/>
  <c r="M144"/>
  <c r="M146"/>
  <c r="M148"/>
  <c r="M150"/>
  <c r="M152"/>
  <c r="M154"/>
  <c r="M156"/>
  <c r="M158"/>
  <c r="M160"/>
  <c r="M162"/>
  <c r="M164"/>
  <c r="M166"/>
  <c r="M168"/>
  <c r="M170"/>
  <c r="M172"/>
  <c r="M174"/>
  <c r="M176"/>
  <c r="M178"/>
  <c r="M180"/>
  <c r="M182"/>
  <c r="M184"/>
  <c r="M186"/>
  <c r="M188"/>
  <c r="M190"/>
  <c r="M192"/>
  <c r="M194"/>
  <c r="M196"/>
  <c r="M198"/>
  <c r="M200"/>
  <c r="M202"/>
  <c r="M204"/>
  <c r="M206"/>
  <c r="M208"/>
  <c r="M210"/>
  <c r="M212"/>
  <c r="M214"/>
  <c r="M216"/>
  <c r="M218"/>
  <c r="M220"/>
  <c r="M222"/>
  <c r="M224"/>
  <c r="M226"/>
  <c r="M228"/>
  <c r="M230"/>
  <c r="M232"/>
  <c r="M234"/>
  <c r="M236"/>
  <c r="M238"/>
  <c r="M240"/>
  <c r="M242"/>
  <c r="M244"/>
  <c r="M246"/>
  <c r="M248"/>
  <c r="M250"/>
  <c r="M252"/>
  <c r="M254"/>
  <c r="M256"/>
  <c r="M258"/>
  <c r="M260"/>
  <c r="M262"/>
  <c r="M264"/>
  <c r="M266"/>
  <c r="M268"/>
  <c r="M270"/>
  <c r="M272"/>
  <c r="M274"/>
  <c r="M276"/>
  <c r="M278"/>
  <c r="M280"/>
  <c r="M282"/>
  <c r="M284"/>
  <c r="M286"/>
  <c r="M288"/>
  <c r="M290"/>
  <c r="M292"/>
  <c r="M294"/>
  <c r="M296"/>
  <c r="M298"/>
  <c r="M300"/>
  <c r="M302"/>
  <c r="M304"/>
  <c r="M306"/>
  <c r="M308"/>
  <c r="M310"/>
  <c r="M312"/>
  <c r="M314"/>
  <c r="M316"/>
  <c r="M318"/>
  <c r="M320"/>
  <c r="M322"/>
  <c r="M324"/>
  <c r="M326"/>
  <c r="M328"/>
  <c r="M330"/>
  <c r="M332"/>
  <c r="M334"/>
  <c r="M336"/>
  <c r="M338"/>
  <c r="M340"/>
  <c r="M342"/>
  <c r="M344"/>
  <c r="M346"/>
  <c r="M348"/>
  <c r="M350"/>
  <c r="M352"/>
  <c r="M354"/>
  <c r="M356"/>
  <c r="M358"/>
  <c r="M360"/>
  <c r="M362"/>
  <c r="M364"/>
  <c r="M366"/>
  <c r="M368"/>
  <c r="M370"/>
  <c r="M372"/>
  <c r="M374"/>
  <c r="M376"/>
  <c r="M378"/>
  <c r="M380"/>
  <c r="M382"/>
  <c r="M384"/>
  <c r="M386"/>
  <c r="M388"/>
  <c r="M390"/>
  <c r="M392"/>
  <c r="M394"/>
  <c r="M396"/>
  <c r="M398"/>
  <c r="M400"/>
  <c r="M402"/>
  <c r="M404"/>
  <c r="M406"/>
  <c r="M408"/>
  <c r="M410"/>
  <c r="M412"/>
  <c r="M414"/>
  <c r="M416"/>
  <c r="M418"/>
  <c r="M420"/>
  <c r="M424"/>
  <c r="M428"/>
  <c r="M432"/>
  <c r="M436"/>
  <c r="M440"/>
  <c r="M444"/>
  <c r="M448"/>
  <c r="M452"/>
  <c r="M456"/>
  <c r="M460"/>
  <c r="M464"/>
  <c r="M468"/>
  <c r="M472"/>
  <c r="M476"/>
  <c r="M480"/>
  <c r="M484"/>
  <c r="M488"/>
  <c r="M492"/>
  <c r="M496"/>
  <c r="M500"/>
  <c r="M504"/>
  <c r="M508"/>
  <c r="M512"/>
  <c r="M515"/>
  <c r="M517"/>
  <c r="M519"/>
  <c r="M521"/>
  <c r="M523"/>
  <c r="M525"/>
  <c r="M527"/>
  <c r="M529"/>
  <c r="M531"/>
  <c r="M533"/>
  <c r="M535"/>
  <c r="M537"/>
  <c r="M539"/>
  <c r="M541"/>
  <c r="M543"/>
  <c r="M545"/>
  <c r="M547"/>
  <c r="M549"/>
  <c r="M551"/>
  <c r="M553"/>
  <c r="M555"/>
  <c r="M557"/>
  <c r="M559"/>
  <c r="M561"/>
  <c r="M563"/>
  <c r="M565"/>
  <c r="M567"/>
  <c r="M569"/>
  <c r="M571"/>
  <c r="M573"/>
  <c r="M575"/>
  <c r="M577"/>
  <c r="M579"/>
  <c r="M581"/>
  <c r="M583"/>
  <c r="M585"/>
  <c r="M587"/>
  <c r="M589"/>
  <c r="M591"/>
  <c r="M593"/>
  <c r="M595"/>
  <c r="M597"/>
  <c r="M599"/>
  <c r="M601"/>
  <c r="M603"/>
  <c r="M605"/>
  <c r="M607"/>
  <c r="M609"/>
  <c r="M611"/>
  <c r="M613"/>
  <c r="M615"/>
  <c r="M617"/>
  <c r="M619"/>
  <c r="M621"/>
  <c r="M623"/>
  <c r="M625"/>
  <c r="M627"/>
  <c r="M629"/>
  <c r="M631"/>
  <c r="M633"/>
  <c r="M635"/>
  <c r="M637"/>
  <c r="M639"/>
  <c r="M641"/>
  <c r="M643"/>
  <c r="M645"/>
  <c r="M647"/>
  <c r="M649"/>
  <c r="M651"/>
  <c r="M653"/>
  <c r="M655"/>
  <c r="M657"/>
  <c r="M659"/>
  <c r="M661"/>
  <c r="M663"/>
  <c r="M665"/>
  <c r="M667"/>
  <c r="M669"/>
  <c r="M671"/>
  <c r="M673"/>
  <c r="M675"/>
  <c r="M677"/>
  <c r="M679"/>
  <c r="M681"/>
  <c r="M683"/>
  <c r="M685"/>
  <c r="M687"/>
  <c r="M689"/>
  <c r="M691"/>
  <c r="M693"/>
  <c r="M695"/>
  <c r="M697"/>
  <c r="M699"/>
  <c r="M701"/>
  <c r="M703"/>
  <c r="M705"/>
  <c r="M707"/>
  <c r="M709"/>
  <c r="M711"/>
  <c r="M713"/>
  <c r="M715"/>
  <c r="M717"/>
  <c r="M719"/>
  <c r="M721"/>
  <c r="M723"/>
  <c r="M725"/>
  <c r="M727"/>
  <c r="M729"/>
  <c r="M731"/>
  <c r="M733"/>
  <c r="M735"/>
  <c r="M737"/>
  <c r="M739"/>
  <c r="M741"/>
  <c r="M743"/>
  <c r="M745"/>
  <c r="M747"/>
  <c r="M749"/>
  <c r="M751"/>
  <c r="M753"/>
  <c r="M755"/>
  <c r="M757"/>
  <c r="M759"/>
  <c r="M761"/>
  <c r="M763"/>
  <c r="M765"/>
  <c r="M767"/>
  <c r="M769"/>
  <c r="M771"/>
  <c r="M773"/>
  <c r="M775"/>
  <c r="M777"/>
  <c r="M779"/>
  <c r="M781"/>
  <c r="M783"/>
  <c r="M785"/>
  <c r="M787"/>
  <c r="M789"/>
  <c r="M791"/>
  <c r="M793"/>
  <c r="M795"/>
  <c r="M797"/>
  <c r="M799"/>
  <c r="M801"/>
  <c r="M803"/>
  <c r="M805"/>
  <c r="M807"/>
  <c r="M809"/>
  <c r="M811"/>
  <c r="M813"/>
  <c r="M815"/>
  <c r="M817"/>
  <c r="M819"/>
  <c r="M821"/>
  <c r="M823"/>
  <c r="M825"/>
  <c r="M827"/>
  <c r="M829"/>
  <c r="M831"/>
  <c r="M833"/>
  <c r="M835"/>
  <c r="M837"/>
  <c r="M839"/>
  <c r="M841"/>
  <c r="M843"/>
  <c r="M845"/>
  <c r="M847"/>
  <c r="M849"/>
  <c r="M851"/>
  <c r="M853"/>
  <c r="M855"/>
  <c r="M857"/>
  <c r="M859"/>
  <c r="M861"/>
  <c r="M863"/>
  <c r="M865"/>
  <c r="M867"/>
  <c r="M869"/>
  <c r="M871"/>
  <c r="M873"/>
  <c r="M875"/>
  <c r="M877"/>
  <c r="M879"/>
  <c r="M881"/>
  <c r="M883"/>
  <c r="M885"/>
  <c r="M887"/>
  <c r="M889"/>
  <c r="M891"/>
  <c r="M893"/>
  <c r="M895"/>
  <c r="M897"/>
  <c r="M899"/>
  <c r="M901"/>
  <c r="M903"/>
  <c r="M905"/>
  <c r="M907"/>
  <c r="M909"/>
  <c r="M911"/>
  <c r="M913"/>
  <c r="M915"/>
  <c r="M917"/>
  <c r="M919"/>
  <c r="M921"/>
  <c r="M923"/>
  <c r="M925"/>
  <c r="M927"/>
  <c r="M929"/>
  <c r="M931"/>
  <c r="M933"/>
  <c r="M935"/>
  <c r="M937"/>
  <c r="M939"/>
  <c r="M941"/>
  <c r="M943"/>
  <c r="M945"/>
  <c r="M947"/>
  <c r="M949"/>
  <c r="M951"/>
  <c r="M953"/>
  <c r="M955"/>
  <c r="M957"/>
  <c r="M959"/>
  <c r="M961"/>
  <c r="M963"/>
  <c r="M965"/>
  <c r="M967"/>
  <c r="M969"/>
  <c r="M971"/>
  <c r="M973"/>
  <c r="M975"/>
  <c r="M977"/>
  <c r="M979"/>
  <c r="M981"/>
  <c r="M983"/>
  <c r="M985"/>
  <c r="M422"/>
  <c r="M426"/>
  <c r="M430"/>
  <c r="M434"/>
  <c r="M438"/>
  <c r="M442"/>
  <c r="M446"/>
  <c r="M450"/>
  <c r="M454"/>
  <c r="M458"/>
  <c r="M462"/>
  <c r="M466"/>
  <c r="M470"/>
  <c r="M474"/>
  <c r="M478"/>
  <c r="M482"/>
  <c r="M486"/>
  <c r="M490"/>
  <c r="M494"/>
  <c r="M498"/>
  <c r="M502"/>
  <c r="M506"/>
  <c r="M510"/>
  <c r="M514"/>
  <c r="M516"/>
  <c r="M518"/>
  <c r="M520"/>
  <c r="M522"/>
  <c r="M524"/>
  <c r="M526"/>
  <c r="M528"/>
  <c r="M530"/>
  <c r="M532"/>
  <c r="M534"/>
  <c r="M536"/>
  <c r="M538"/>
  <c r="M540"/>
  <c r="M542"/>
  <c r="M544"/>
  <c r="M546"/>
  <c r="M548"/>
  <c r="M550"/>
  <c r="M552"/>
  <c r="M554"/>
  <c r="M556"/>
  <c r="M558"/>
  <c r="M560"/>
  <c r="M562"/>
  <c r="M564"/>
  <c r="M566"/>
  <c r="M568"/>
  <c r="M570"/>
  <c r="M572"/>
  <c r="M574"/>
  <c r="M576"/>
  <c r="M578"/>
  <c r="M580"/>
  <c r="M582"/>
  <c r="M584"/>
  <c r="M586"/>
  <c r="M588"/>
  <c r="M590"/>
  <c r="M592"/>
  <c r="M594"/>
  <c r="M596"/>
  <c r="M598"/>
  <c r="M600"/>
  <c r="M602"/>
  <c r="M604"/>
  <c r="M606"/>
  <c r="M608"/>
  <c r="M610"/>
  <c r="M612"/>
  <c r="M614"/>
  <c r="M616"/>
  <c r="M618"/>
  <c r="M620"/>
  <c r="M622"/>
  <c r="M624"/>
  <c r="M626"/>
  <c r="M628"/>
  <c r="M630"/>
  <c r="M632"/>
  <c r="M634"/>
  <c r="M636"/>
  <c r="M638"/>
  <c r="M640"/>
  <c r="M642"/>
  <c r="M644"/>
  <c r="M646"/>
  <c r="M648"/>
  <c r="M650"/>
  <c r="M652"/>
  <c r="M654"/>
  <c r="M656"/>
  <c r="M658"/>
  <c r="M660"/>
  <c r="M662"/>
  <c r="M664"/>
  <c r="M666"/>
  <c r="M668"/>
  <c r="M670"/>
  <c r="M672"/>
  <c r="M674"/>
  <c r="M676"/>
  <c r="M678"/>
  <c r="M680"/>
  <c r="M682"/>
  <c r="M684"/>
  <c r="M686"/>
  <c r="M688"/>
  <c r="M690"/>
  <c r="M692"/>
  <c r="M694"/>
  <c r="M696"/>
  <c r="M698"/>
  <c r="M700"/>
  <c r="M702"/>
  <c r="M704"/>
  <c r="M706"/>
  <c r="M708"/>
  <c r="M710"/>
  <c r="M712"/>
  <c r="M714"/>
  <c r="M716"/>
  <c r="M718"/>
  <c r="M720"/>
  <c r="M722"/>
  <c r="M724"/>
  <c r="M726"/>
  <c r="M728"/>
  <c r="M730"/>
  <c r="M732"/>
  <c r="M734"/>
  <c r="M736"/>
  <c r="M738"/>
  <c r="M740"/>
  <c r="M742"/>
  <c r="M744"/>
  <c r="M746"/>
  <c r="M748"/>
  <c r="M750"/>
  <c r="M752"/>
  <c r="M754"/>
  <c r="M756"/>
  <c r="M758"/>
  <c r="M760"/>
  <c r="M762"/>
  <c r="M764"/>
  <c r="M766"/>
  <c r="M768"/>
  <c r="M770"/>
  <c r="M772"/>
  <c r="M774"/>
  <c r="M776"/>
  <c r="M778"/>
  <c r="M780"/>
  <c r="M782"/>
  <c r="M784"/>
  <c r="M786"/>
  <c r="M788"/>
  <c r="M790"/>
  <c r="M792"/>
  <c r="M794"/>
  <c r="M796"/>
  <c r="M798"/>
  <c r="M800"/>
  <c r="M802"/>
  <c r="M804"/>
  <c r="M806"/>
  <c r="M808"/>
  <c r="M810"/>
  <c r="M812"/>
  <c r="M814"/>
  <c r="M816"/>
  <c r="M818"/>
  <c r="M820"/>
  <c r="M822"/>
  <c r="M824"/>
  <c r="M826"/>
  <c r="M828"/>
  <c r="M830"/>
  <c r="M832"/>
  <c r="M834"/>
  <c r="M836"/>
  <c r="M838"/>
  <c r="M840"/>
  <c r="M842"/>
  <c r="M844"/>
  <c r="M846"/>
  <c r="M848"/>
  <c r="M850"/>
  <c r="M852"/>
  <c r="M854"/>
  <c r="M856"/>
  <c r="M858"/>
  <c r="M860"/>
  <c r="M862"/>
  <c r="M864"/>
  <c r="M866"/>
  <c r="M868"/>
  <c r="M870"/>
  <c r="M872"/>
  <c r="M874"/>
  <c r="M876"/>
  <c r="M878"/>
  <c r="M880"/>
  <c r="M882"/>
  <c r="M884"/>
  <c r="M886"/>
  <c r="M888"/>
  <c r="M890"/>
  <c r="M892"/>
  <c r="M894"/>
  <c r="M896"/>
  <c r="M898"/>
  <c r="M900"/>
  <c r="M902"/>
  <c r="M904"/>
  <c r="M906"/>
  <c r="M908"/>
  <c r="M910"/>
  <c r="M912"/>
  <c r="M914"/>
  <c r="M916"/>
  <c r="M918"/>
  <c r="M920"/>
  <c r="M922"/>
  <c r="M924"/>
  <c r="M926"/>
  <c r="M928"/>
  <c r="M930"/>
  <c r="M932"/>
  <c r="M934"/>
  <c r="M936"/>
  <c r="M938"/>
  <c r="M940"/>
  <c r="M942"/>
  <c r="M944"/>
  <c r="M946"/>
  <c r="M948"/>
  <c r="M950"/>
  <c r="M952"/>
  <c r="M954"/>
  <c r="M956"/>
  <c r="M958"/>
  <c r="M960"/>
  <c r="M962"/>
  <c r="M964"/>
  <c r="M966"/>
  <c r="M968"/>
  <c r="M970"/>
  <c r="M972"/>
  <c r="M974"/>
  <c r="M976"/>
  <c r="M978"/>
  <c r="M982"/>
  <c r="M986"/>
  <c r="M988"/>
  <c r="M990"/>
  <c r="M992"/>
  <c r="M994"/>
  <c r="M996"/>
  <c r="M998"/>
  <c r="M1000"/>
  <c r="M1002"/>
  <c r="M1004"/>
  <c r="M1006"/>
  <c r="M1008"/>
  <c r="M1010"/>
  <c r="M1012"/>
  <c r="M1014"/>
  <c r="M1016"/>
  <c r="M1018"/>
  <c r="M1020"/>
  <c r="M1022"/>
  <c r="M1024"/>
  <c r="M1026"/>
  <c r="M1028"/>
  <c r="M1030"/>
  <c r="M1032"/>
  <c r="M1034"/>
  <c r="M1036"/>
  <c r="M1038"/>
  <c r="M1040"/>
  <c r="M1042"/>
  <c r="M1044"/>
  <c r="M1046"/>
  <c r="M1048"/>
  <c r="M1050"/>
  <c r="M1052"/>
  <c r="M1054"/>
  <c r="M1056"/>
  <c r="M1058"/>
  <c r="M1060"/>
  <c r="M1062"/>
  <c r="M1064"/>
  <c r="M1066"/>
  <c r="M1068"/>
  <c r="M1070"/>
  <c r="M1072"/>
  <c r="M1074"/>
  <c r="M1076"/>
  <c r="M1078"/>
  <c r="M1080"/>
  <c r="M1082"/>
  <c r="M1084"/>
  <c r="M1086"/>
  <c r="M1088"/>
  <c r="M1090"/>
  <c r="M1092"/>
  <c r="M1094"/>
  <c r="M1096"/>
  <c r="M1098"/>
  <c r="M1100"/>
  <c r="M1102"/>
  <c r="M1104"/>
  <c r="M1106"/>
  <c r="M1108"/>
  <c r="M1110"/>
  <c r="M1112"/>
  <c r="M1114"/>
  <c r="M1116"/>
  <c r="M1118"/>
  <c r="M1120"/>
  <c r="M1122"/>
  <c r="M1124"/>
  <c r="M1126"/>
  <c r="M1128"/>
  <c r="M1130"/>
  <c r="M1132"/>
  <c r="M1134"/>
  <c r="M1136"/>
  <c r="M1138"/>
  <c r="M1140"/>
  <c r="M1142"/>
  <c r="M1144"/>
  <c r="M1146"/>
  <c r="M1148"/>
  <c r="M1150"/>
  <c r="M1152"/>
  <c r="M1154"/>
  <c r="M1156"/>
  <c r="M1158"/>
  <c r="M1160"/>
  <c r="M1162"/>
  <c r="M1164"/>
  <c r="M1166"/>
  <c r="M1168"/>
  <c r="M1170"/>
  <c r="M1172"/>
  <c r="M1174"/>
  <c r="M1176"/>
  <c r="M1178"/>
  <c r="M1180"/>
  <c r="M1182"/>
  <c r="M1184"/>
  <c r="M1186"/>
  <c r="M1188"/>
  <c r="M1190"/>
  <c r="M1192"/>
  <c r="M1194"/>
  <c r="M1196"/>
  <c r="M1198"/>
  <c r="M1200"/>
  <c r="M1202"/>
  <c r="M1204"/>
  <c r="M1206"/>
  <c r="M1208"/>
  <c r="M1210"/>
  <c r="M1212"/>
  <c r="M1214"/>
  <c r="M1216"/>
  <c r="M1218"/>
  <c r="M1220"/>
  <c r="M1222"/>
  <c r="M1224"/>
  <c r="M1226"/>
  <c r="M1228"/>
  <c r="M1230"/>
  <c r="M1232"/>
  <c r="M1234"/>
  <c r="M1236"/>
  <c r="M1238"/>
  <c r="M1240"/>
  <c r="M1242"/>
  <c r="M1244"/>
  <c r="M1246"/>
  <c r="M1248"/>
  <c r="M1250"/>
  <c r="M1252"/>
  <c r="M1254"/>
  <c r="M1256"/>
  <c r="M1258"/>
  <c r="M1260"/>
  <c r="M1262"/>
  <c r="M1264"/>
  <c r="M1266"/>
  <c r="M1268"/>
  <c r="M1270"/>
  <c r="M1272"/>
  <c r="M1274"/>
  <c r="M1276"/>
  <c r="M1278"/>
  <c r="M1280"/>
  <c r="M1282"/>
  <c r="M1284"/>
  <c r="M1286"/>
  <c r="M1288"/>
  <c r="M1290"/>
  <c r="M1292"/>
  <c r="M1294"/>
  <c r="M1296"/>
  <c r="M1298"/>
  <c r="M1300"/>
  <c r="M1302"/>
  <c r="M1304"/>
  <c r="M1306"/>
  <c r="M1308"/>
  <c r="M1310"/>
  <c r="M1312"/>
  <c r="M1314"/>
  <c r="M1316"/>
  <c r="M1318"/>
  <c r="M1320"/>
  <c r="M1322"/>
  <c r="M1324"/>
  <c r="M1326"/>
  <c r="M1328"/>
  <c r="M1330"/>
  <c r="M1332"/>
  <c r="M1334"/>
  <c r="M1336"/>
  <c r="M1338"/>
  <c r="M1340"/>
  <c r="M1342"/>
  <c r="M1344"/>
  <c r="M1346"/>
  <c r="M1348"/>
  <c r="M1350"/>
  <c r="M1352"/>
  <c r="M1354"/>
  <c r="M1356"/>
  <c r="M1358"/>
  <c r="M1360"/>
  <c r="M1362"/>
  <c r="M1364"/>
  <c r="M1366"/>
  <c r="M1368"/>
  <c r="M1370"/>
  <c r="M1372"/>
  <c r="M1374"/>
  <c r="M1376"/>
  <c r="M1378"/>
  <c r="M1380"/>
  <c r="M1382"/>
  <c r="M1384"/>
  <c r="M1386"/>
  <c r="M1388"/>
  <c r="M1390"/>
  <c r="M1392"/>
  <c r="M1394"/>
  <c r="M1396"/>
  <c r="M1398"/>
  <c r="M1400"/>
  <c r="M1402"/>
  <c r="M1404"/>
  <c r="M1406"/>
  <c r="M1408"/>
  <c r="M1410"/>
  <c r="M1412"/>
  <c r="M1414"/>
  <c r="M1416"/>
  <c r="M1418"/>
  <c r="M1420"/>
  <c r="M1422"/>
  <c r="M1424"/>
  <c r="M1426"/>
  <c r="M1428"/>
  <c r="M1430"/>
  <c r="M1432"/>
  <c r="M1434"/>
  <c r="M1436"/>
  <c r="M1438"/>
  <c r="M1440"/>
  <c r="M1442"/>
  <c r="M1444"/>
  <c r="M1446"/>
  <c r="M1448"/>
  <c r="M1450"/>
  <c r="M1452"/>
  <c r="M1454"/>
  <c r="M1456"/>
  <c r="M1458"/>
  <c r="M1460"/>
  <c r="M1462"/>
  <c r="M1464"/>
  <c r="M1466"/>
  <c r="M1468"/>
  <c r="M1470"/>
  <c r="M1472"/>
  <c r="M1474"/>
  <c r="M1476"/>
  <c r="M1478"/>
  <c r="M1480"/>
  <c r="M1482"/>
  <c r="M1484"/>
  <c r="M1486"/>
  <c r="M1488"/>
  <c r="M1490"/>
  <c r="M1494"/>
  <c r="M1498"/>
  <c r="M1502"/>
  <c r="M980"/>
  <c r="M984"/>
  <c r="M987"/>
  <c r="M989"/>
  <c r="M991"/>
  <c r="M993"/>
  <c r="M995"/>
  <c r="M997"/>
  <c r="M999"/>
  <c r="M1001"/>
  <c r="M1003"/>
  <c r="M1005"/>
  <c r="M1007"/>
  <c r="M1009"/>
  <c r="M1011"/>
  <c r="M1013"/>
  <c r="M1015"/>
  <c r="M1017"/>
  <c r="M1019"/>
  <c r="M1021"/>
  <c r="M1023"/>
  <c r="M1025"/>
  <c r="M1027"/>
  <c r="M1029"/>
  <c r="M1031"/>
  <c r="M1033"/>
  <c r="M1035"/>
  <c r="M1037"/>
  <c r="M1039"/>
  <c r="M1041"/>
  <c r="M1043"/>
  <c r="M1045"/>
  <c r="M1047"/>
  <c r="M1049"/>
  <c r="M1051"/>
  <c r="M1053"/>
  <c r="M1055"/>
  <c r="M1057"/>
  <c r="M1059"/>
  <c r="M1061"/>
  <c r="M1063"/>
  <c r="M1065"/>
  <c r="M1067"/>
  <c r="M1069"/>
  <c r="M1071"/>
  <c r="M1073"/>
  <c r="M1075"/>
  <c r="M1077"/>
  <c r="M1079"/>
  <c r="M1081"/>
  <c r="M1083"/>
  <c r="M1085"/>
  <c r="M1087"/>
  <c r="M1089"/>
  <c r="M1091"/>
  <c r="M1093"/>
  <c r="M1095"/>
  <c r="M1097"/>
  <c r="M1099"/>
  <c r="M1101"/>
  <c r="M1103"/>
  <c r="M1105"/>
  <c r="M1107"/>
  <c r="M1109"/>
  <c r="M1111"/>
  <c r="M1113"/>
  <c r="M1115"/>
  <c r="M1117"/>
  <c r="M1119"/>
  <c r="M1121"/>
  <c r="M1123"/>
  <c r="M1125"/>
  <c r="M1127"/>
  <c r="M1129"/>
  <c r="M1131"/>
  <c r="M1133"/>
  <c r="M1135"/>
  <c r="M1137"/>
  <c r="M1139"/>
  <c r="M1141"/>
  <c r="M1143"/>
  <c r="M1145"/>
  <c r="M1147"/>
  <c r="M1149"/>
  <c r="M1151"/>
  <c r="M1153"/>
  <c r="M1155"/>
  <c r="M1157"/>
  <c r="M1159"/>
  <c r="M1161"/>
  <c r="M1163"/>
  <c r="M1165"/>
  <c r="M1167"/>
  <c r="M1169"/>
  <c r="M1171"/>
  <c r="M1173"/>
  <c r="M1175"/>
  <c r="M1177"/>
  <c r="M1179"/>
  <c r="M1181"/>
  <c r="M1183"/>
  <c r="M1185"/>
  <c r="M1187"/>
  <c r="M1189"/>
  <c r="M1191"/>
  <c r="M1193"/>
  <c r="M1195"/>
  <c r="M1197"/>
  <c r="M1199"/>
  <c r="M1201"/>
  <c r="M1203"/>
  <c r="M1205"/>
  <c r="M1207"/>
  <c r="M1209"/>
  <c r="M1211"/>
  <c r="M1213"/>
  <c r="M1215"/>
  <c r="M1217"/>
  <c r="M1219"/>
  <c r="M1221"/>
  <c r="M1223"/>
  <c r="M1225"/>
  <c r="M1227"/>
  <c r="M1229"/>
  <c r="M1231"/>
  <c r="M1233"/>
  <c r="M1235"/>
  <c r="M1237"/>
  <c r="M1239"/>
  <c r="M1241"/>
  <c r="M1243"/>
  <c r="M1245"/>
  <c r="M1247"/>
  <c r="M1249"/>
  <c r="M1251"/>
  <c r="M1253"/>
  <c r="M1255"/>
  <c r="M1257"/>
  <c r="M1259"/>
  <c r="M1261"/>
  <c r="M1263"/>
  <c r="M1265"/>
  <c r="M1267"/>
  <c r="M1269"/>
  <c r="M1271"/>
  <c r="M1273"/>
  <c r="M1275"/>
  <c r="M1277"/>
  <c r="M1279"/>
  <c r="M1281"/>
  <c r="M1283"/>
  <c r="M1285"/>
  <c r="M1287"/>
  <c r="M1289"/>
  <c r="M1291"/>
  <c r="M1293"/>
  <c r="M1295"/>
  <c r="M1297"/>
  <c r="M1299"/>
  <c r="M1301"/>
  <c r="M1303"/>
  <c r="M1305"/>
  <c r="M1307"/>
  <c r="M1309"/>
  <c r="M1311"/>
  <c r="M1313"/>
  <c r="M1315"/>
  <c r="M1317"/>
  <c r="M1319"/>
  <c r="M1321"/>
  <c r="M1323"/>
  <c r="M1325"/>
  <c r="M1327"/>
  <c r="M1329"/>
  <c r="M1331"/>
  <c r="M1333"/>
  <c r="M1335"/>
  <c r="M1337"/>
  <c r="M1339"/>
  <c r="M1341"/>
  <c r="M1343"/>
  <c r="M1345"/>
  <c r="M1347"/>
  <c r="M1349"/>
  <c r="M1351"/>
  <c r="M1353"/>
  <c r="M1355"/>
  <c r="M1357"/>
  <c r="M1359"/>
  <c r="M1361"/>
  <c r="M1363"/>
  <c r="M1365"/>
  <c r="M1367"/>
  <c r="M1369"/>
  <c r="M1371"/>
  <c r="M1373"/>
  <c r="M1375"/>
  <c r="M1377"/>
  <c r="M1379"/>
  <c r="M1381"/>
  <c r="M1383"/>
  <c r="M1385"/>
  <c r="M1387"/>
  <c r="M1389"/>
  <c r="M1391"/>
  <c r="M1393"/>
  <c r="M1395"/>
  <c r="M1397"/>
  <c r="M1399"/>
  <c r="M1401"/>
  <c r="M1403"/>
  <c r="M1405"/>
  <c r="M1407"/>
  <c r="M1409"/>
  <c r="M1411"/>
  <c r="M1413"/>
  <c r="M1415"/>
  <c r="M1417"/>
  <c r="M1419"/>
  <c r="M1421"/>
  <c r="M1423"/>
  <c r="M1425"/>
  <c r="M1427"/>
  <c r="M1429"/>
  <c r="M1431"/>
  <c r="M1433"/>
  <c r="M1435"/>
  <c r="M1437"/>
  <c r="M1439"/>
  <c r="M1441"/>
  <c r="M1443"/>
  <c r="M1445"/>
  <c r="M1447"/>
  <c r="M1449"/>
  <c r="M1451"/>
  <c r="M1453"/>
  <c r="M1455"/>
  <c r="M1457"/>
  <c r="M1459"/>
  <c r="M1461"/>
  <c r="M1463"/>
  <c r="M1465"/>
  <c r="M1467"/>
  <c r="M1469"/>
  <c r="M1471"/>
  <c r="M1473"/>
  <c r="M1475"/>
  <c r="M1477"/>
  <c r="M1479"/>
  <c r="M1481"/>
  <c r="M1483"/>
  <c r="M1485"/>
  <c r="M1487"/>
  <c r="M1489"/>
  <c r="M1491"/>
  <c r="M1493"/>
  <c r="M1495"/>
  <c r="M1497"/>
  <c r="M1499"/>
  <c r="M1501"/>
  <c r="M1492"/>
  <c r="M1496"/>
  <c r="M1500"/>
  <c r="L3"/>
  <c r="L5"/>
  <c r="L7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493"/>
  <c r="L495"/>
  <c r="L497"/>
  <c r="L499"/>
  <c r="L501"/>
  <c r="L503"/>
  <c r="L505"/>
  <c r="L507"/>
  <c r="L509"/>
  <c r="L511"/>
  <c r="L513"/>
  <c r="L4"/>
  <c r="L6"/>
  <c r="L8"/>
  <c r="L10"/>
  <c r="L12"/>
  <c r="L14"/>
  <c r="L16"/>
  <c r="L18"/>
  <c r="L20"/>
  <c r="L22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4"/>
  <c r="L358"/>
  <c r="L362"/>
  <c r="L366"/>
  <c r="L370"/>
  <c r="L374"/>
  <c r="L378"/>
  <c r="L382"/>
  <c r="L386"/>
  <c r="L390"/>
  <c r="L394"/>
  <c r="L398"/>
  <c r="L402"/>
  <c r="L406"/>
  <c r="L410"/>
  <c r="L414"/>
  <c r="L418"/>
  <c r="L422"/>
  <c r="L426"/>
  <c r="L430"/>
  <c r="L434"/>
  <c r="L438"/>
  <c r="L442"/>
  <c r="L446"/>
  <c r="L450"/>
  <c r="L454"/>
  <c r="L458"/>
  <c r="L462"/>
  <c r="L466"/>
  <c r="L470"/>
  <c r="L474"/>
  <c r="L478"/>
  <c r="L482"/>
  <c r="L486"/>
  <c r="L490"/>
  <c r="L494"/>
  <c r="L498"/>
  <c r="L502"/>
  <c r="L506"/>
  <c r="L510"/>
  <c r="L514"/>
  <c r="L516"/>
  <c r="L518"/>
  <c r="L520"/>
  <c r="L522"/>
  <c r="L524"/>
  <c r="L526"/>
  <c r="L528"/>
  <c r="L530"/>
  <c r="L532"/>
  <c r="L534"/>
  <c r="L536"/>
  <c r="L538"/>
  <c r="L540"/>
  <c r="L542"/>
  <c r="L544"/>
  <c r="L546"/>
  <c r="L548"/>
  <c r="L550"/>
  <c r="L552"/>
  <c r="L554"/>
  <c r="L556"/>
  <c r="L558"/>
  <c r="L560"/>
  <c r="L562"/>
  <c r="L564"/>
  <c r="L566"/>
  <c r="L568"/>
  <c r="L570"/>
  <c r="L572"/>
  <c r="L574"/>
  <c r="L576"/>
  <c r="L578"/>
  <c r="L580"/>
  <c r="L582"/>
  <c r="L584"/>
  <c r="L586"/>
  <c r="L588"/>
  <c r="L590"/>
  <c r="L592"/>
  <c r="L594"/>
  <c r="L596"/>
  <c r="L598"/>
  <c r="L600"/>
  <c r="L602"/>
  <c r="L604"/>
  <c r="L606"/>
  <c r="L608"/>
  <c r="L610"/>
  <c r="L612"/>
  <c r="L614"/>
  <c r="L616"/>
  <c r="L618"/>
  <c r="L620"/>
  <c r="L622"/>
  <c r="L624"/>
  <c r="L626"/>
  <c r="L628"/>
  <c r="L630"/>
  <c r="L632"/>
  <c r="L634"/>
  <c r="L636"/>
  <c r="L638"/>
  <c r="L640"/>
  <c r="L642"/>
  <c r="L644"/>
  <c r="L646"/>
  <c r="L648"/>
  <c r="L650"/>
  <c r="L652"/>
  <c r="L654"/>
  <c r="L656"/>
  <c r="L658"/>
  <c r="L660"/>
  <c r="L662"/>
  <c r="L664"/>
  <c r="L666"/>
  <c r="L668"/>
  <c r="L670"/>
  <c r="L672"/>
  <c r="L674"/>
  <c r="L676"/>
  <c r="L678"/>
  <c r="L680"/>
  <c r="L682"/>
  <c r="L684"/>
  <c r="L686"/>
  <c r="L688"/>
  <c r="L690"/>
  <c r="L692"/>
  <c r="L694"/>
  <c r="L696"/>
  <c r="L698"/>
  <c r="L700"/>
  <c r="L702"/>
  <c r="L704"/>
  <c r="L706"/>
  <c r="L708"/>
  <c r="L710"/>
  <c r="L712"/>
  <c r="L714"/>
  <c r="L716"/>
  <c r="L718"/>
  <c r="L720"/>
  <c r="L722"/>
  <c r="L724"/>
  <c r="L726"/>
  <c r="L728"/>
  <c r="L730"/>
  <c r="L732"/>
  <c r="L734"/>
  <c r="L736"/>
  <c r="L738"/>
  <c r="L740"/>
  <c r="L742"/>
  <c r="L744"/>
  <c r="L746"/>
  <c r="L748"/>
  <c r="L750"/>
  <c r="L752"/>
  <c r="L754"/>
  <c r="L756"/>
  <c r="L758"/>
  <c r="L760"/>
  <c r="L762"/>
  <c r="L764"/>
  <c r="L766"/>
  <c r="L768"/>
  <c r="L770"/>
  <c r="L772"/>
  <c r="L774"/>
  <c r="L776"/>
  <c r="L778"/>
  <c r="L780"/>
  <c r="L782"/>
  <c r="L784"/>
  <c r="L786"/>
  <c r="L788"/>
  <c r="L790"/>
  <c r="L792"/>
  <c r="L794"/>
  <c r="L796"/>
  <c r="L798"/>
  <c r="L800"/>
  <c r="L802"/>
  <c r="L804"/>
  <c r="L806"/>
  <c r="L808"/>
  <c r="L810"/>
  <c r="L812"/>
  <c r="L814"/>
  <c r="L816"/>
  <c r="L818"/>
  <c r="L820"/>
  <c r="L822"/>
  <c r="L824"/>
  <c r="L826"/>
  <c r="L828"/>
  <c r="L830"/>
  <c r="L832"/>
  <c r="L834"/>
  <c r="L836"/>
  <c r="L838"/>
  <c r="L840"/>
  <c r="L842"/>
  <c r="L844"/>
  <c r="L846"/>
  <c r="L848"/>
  <c r="L850"/>
  <c r="L852"/>
  <c r="L854"/>
  <c r="L856"/>
  <c r="L858"/>
  <c r="L860"/>
  <c r="L862"/>
  <c r="L864"/>
  <c r="L866"/>
  <c r="L868"/>
  <c r="L870"/>
  <c r="L872"/>
  <c r="L874"/>
  <c r="L876"/>
  <c r="L878"/>
  <c r="L880"/>
  <c r="L882"/>
  <c r="L884"/>
  <c r="L886"/>
  <c r="L888"/>
  <c r="L890"/>
  <c r="L892"/>
  <c r="L894"/>
  <c r="L896"/>
  <c r="L898"/>
  <c r="L900"/>
  <c r="L902"/>
  <c r="L904"/>
  <c r="L906"/>
  <c r="L908"/>
  <c r="L910"/>
  <c r="L912"/>
  <c r="L914"/>
  <c r="L916"/>
  <c r="L918"/>
  <c r="L920"/>
  <c r="L922"/>
  <c r="L924"/>
  <c r="L926"/>
  <c r="L928"/>
  <c r="L930"/>
  <c r="L932"/>
  <c r="L352"/>
  <c r="L356"/>
  <c r="L360"/>
  <c r="L364"/>
  <c r="L368"/>
  <c r="L372"/>
  <c r="L376"/>
  <c r="L380"/>
  <c r="L384"/>
  <c r="L388"/>
  <c r="L392"/>
  <c r="L396"/>
  <c r="L400"/>
  <c r="L404"/>
  <c r="L408"/>
  <c r="L412"/>
  <c r="L416"/>
  <c r="L420"/>
  <c r="L424"/>
  <c r="L428"/>
  <c r="L432"/>
  <c r="L436"/>
  <c r="L440"/>
  <c r="L444"/>
  <c r="L448"/>
  <c r="L452"/>
  <c r="L456"/>
  <c r="L460"/>
  <c r="L464"/>
  <c r="L468"/>
  <c r="L472"/>
  <c r="L476"/>
  <c r="L480"/>
  <c r="L484"/>
  <c r="L488"/>
  <c r="L492"/>
  <c r="L496"/>
  <c r="L500"/>
  <c r="L504"/>
  <c r="L508"/>
  <c r="L512"/>
  <c r="L515"/>
  <c r="L517"/>
  <c r="L519"/>
  <c r="L521"/>
  <c r="L523"/>
  <c r="L525"/>
  <c r="L527"/>
  <c r="L529"/>
  <c r="L531"/>
  <c r="L533"/>
  <c r="L535"/>
  <c r="L537"/>
  <c r="L539"/>
  <c r="L541"/>
  <c r="L543"/>
  <c r="L545"/>
  <c r="L547"/>
  <c r="L549"/>
  <c r="L551"/>
  <c r="L553"/>
  <c r="L555"/>
  <c r="L557"/>
  <c r="L559"/>
  <c r="L561"/>
  <c r="L563"/>
  <c r="L565"/>
  <c r="L567"/>
  <c r="L569"/>
  <c r="L571"/>
  <c r="L573"/>
  <c r="L575"/>
  <c r="L577"/>
  <c r="L579"/>
  <c r="L581"/>
  <c r="L583"/>
  <c r="L585"/>
  <c r="L587"/>
  <c r="L589"/>
  <c r="L591"/>
  <c r="L593"/>
  <c r="L595"/>
  <c r="L597"/>
  <c r="L599"/>
  <c r="L601"/>
  <c r="L603"/>
  <c r="L605"/>
  <c r="L607"/>
  <c r="L609"/>
  <c r="L611"/>
  <c r="L613"/>
  <c r="L615"/>
  <c r="L617"/>
  <c r="L619"/>
  <c r="L621"/>
  <c r="L623"/>
  <c r="L625"/>
  <c r="L627"/>
  <c r="L629"/>
  <c r="L631"/>
  <c r="L633"/>
  <c r="L635"/>
  <c r="L637"/>
  <c r="L639"/>
  <c r="L641"/>
  <c r="L643"/>
  <c r="L645"/>
  <c r="L647"/>
  <c r="L649"/>
  <c r="L651"/>
  <c r="L653"/>
  <c r="L655"/>
  <c r="L657"/>
  <c r="L659"/>
  <c r="L661"/>
  <c r="L663"/>
  <c r="L665"/>
  <c r="L667"/>
  <c r="L669"/>
  <c r="L671"/>
  <c r="L673"/>
  <c r="L675"/>
  <c r="L677"/>
  <c r="L679"/>
  <c r="L681"/>
  <c r="L683"/>
  <c r="L685"/>
  <c r="L687"/>
  <c r="L689"/>
  <c r="L691"/>
  <c r="L693"/>
  <c r="L695"/>
  <c r="L697"/>
  <c r="L699"/>
  <c r="L701"/>
  <c r="L703"/>
  <c r="L705"/>
  <c r="L707"/>
  <c r="L709"/>
  <c r="L711"/>
  <c r="L713"/>
  <c r="L715"/>
  <c r="L717"/>
  <c r="L719"/>
  <c r="L721"/>
  <c r="L723"/>
  <c r="L725"/>
  <c r="L727"/>
  <c r="L729"/>
  <c r="L731"/>
  <c r="L733"/>
  <c r="L735"/>
  <c r="L737"/>
  <c r="L739"/>
  <c r="L741"/>
  <c r="L743"/>
  <c r="L745"/>
  <c r="L747"/>
  <c r="L749"/>
  <c r="L751"/>
  <c r="L753"/>
  <c r="L755"/>
  <c r="L757"/>
  <c r="L759"/>
  <c r="L761"/>
  <c r="L763"/>
  <c r="L765"/>
  <c r="L767"/>
  <c r="L769"/>
  <c r="L771"/>
  <c r="L773"/>
  <c r="L775"/>
  <c r="L777"/>
  <c r="L779"/>
  <c r="L781"/>
  <c r="L783"/>
  <c r="L785"/>
  <c r="L787"/>
  <c r="L789"/>
  <c r="L791"/>
  <c r="L793"/>
  <c r="L795"/>
  <c r="L797"/>
  <c r="L799"/>
  <c r="L801"/>
  <c r="L803"/>
  <c r="L805"/>
  <c r="L807"/>
  <c r="L809"/>
  <c r="L811"/>
  <c r="L813"/>
  <c r="L815"/>
  <c r="L817"/>
  <c r="L819"/>
  <c r="L821"/>
  <c r="L823"/>
  <c r="L825"/>
  <c r="L827"/>
  <c r="L829"/>
  <c r="L831"/>
  <c r="L833"/>
  <c r="L835"/>
  <c r="L837"/>
  <c r="L839"/>
  <c r="L841"/>
  <c r="L843"/>
  <c r="L845"/>
  <c r="L847"/>
  <c r="L849"/>
  <c r="L851"/>
  <c r="L853"/>
  <c r="L855"/>
  <c r="L857"/>
  <c r="L859"/>
  <c r="L861"/>
  <c r="L863"/>
  <c r="L865"/>
  <c r="L867"/>
  <c r="L869"/>
  <c r="L871"/>
  <c r="L873"/>
  <c r="L875"/>
  <c r="L877"/>
  <c r="L879"/>
  <c r="L881"/>
  <c r="L883"/>
  <c r="L885"/>
  <c r="L887"/>
  <c r="L889"/>
  <c r="L891"/>
  <c r="L893"/>
  <c r="L895"/>
  <c r="L897"/>
  <c r="L899"/>
  <c r="L901"/>
  <c r="L903"/>
  <c r="L905"/>
  <c r="L907"/>
  <c r="L909"/>
  <c r="L911"/>
  <c r="L913"/>
  <c r="L915"/>
  <c r="L917"/>
  <c r="L919"/>
  <c r="L921"/>
  <c r="L923"/>
  <c r="L925"/>
  <c r="L927"/>
  <c r="L929"/>
  <c r="L931"/>
  <c r="L933"/>
  <c r="L935"/>
  <c r="L937"/>
  <c r="L939"/>
  <c r="L941"/>
  <c r="L943"/>
  <c r="L936"/>
  <c r="L940"/>
  <c r="L944"/>
  <c r="L946"/>
  <c r="L948"/>
  <c r="L950"/>
  <c r="L952"/>
  <c r="L954"/>
  <c r="L956"/>
  <c r="L958"/>
  <c r="L960"/>
  <c r="L962"/>
  <c r="L964"/>
  <c r="L966"/>
  <c r="L968"/>
  <c r="L970"/>
  <c r="L972"/>
  <c r="L974"/>
  <c r="L976"/>
  <c r="L978"/>
  <c r="L980"/>
  <c r="L982"/>
  <c r="L984"/>
  <c r="L986"/>
  <c r="L988"/>
  <c r="L990"/>
  <c r="L992"/>
  <c r="L994"/>
  <c r="L996"/>
  <c r="L998"/>
  <c r="L1000"/>
  <c r="L1002"/>
  <c r="L1004"/>
  <c r="L1006"/>
  <c r="L1008"/>
  <c r="L1010"/>
  <c r="L1012"/>
  <c r="L1014"/>
  <c r="L1016"/>
  <c r="L1018"/>
  <c r="L1020"/>
  <c r="L1022"/>
  <c r="L1024"/>
  <c r="L1026"/>
  <c r="L1028"/>
  <c r="L1030"/>
  <c r="L1032"/>
  <c r="L1034"/>
  <c r="L1036"/>
  <c r="L1038"/>
  <c r="L1040"/>
  <c r="L1042"/>
  <c r="L1044"/>
  <c r="L1046"/>
  <c r="L1048"/>
  <c r="L1050"/>
  <c r="L1052"/>
  <c r="L1054"/>
  <c r="L1056"/>
  <c r="L1058"/>
  <c r="L1060"/>
  <c r="L1062"/>
  <c r="L1064"/>
  <c r="L1066"/>
  <c r="L1068"/>
  <c r="L1070"/>
  <c r="L1072"/>
  <c r="L1074"/>
  <c r="L1076"/>
  <c r="L1078"/>
  <c r="L1080"/>
  <c r="L1082"/>
  <c r="L1084"/>
  <c r="L1086"/>
  <c r="L1088"/>
  <c r="L1090"/>
  <c r="L1092"/>
  <c r="L1094"/>
  <c r="L1096"/>
  <c r="L1098"/>
  <c r="L1100"/>
  <c r="L1102"/>
  <c r="L1104"/>
  <c r="L1106"/>
  <c r="L1108"/>
  <c r="L1110"/>
  <c r="L1112"/>
  <c r="L1114"/>
  <c r="L1116"/>
  <c r="L1118"/>
  <c r="L1120"/>
  <c r="L1122"/>
  <c r="L1124"/>
  <c r="L1126"/>
  <c r="L1128"/>
  <c r="L1130"/>
  <c r="L1132"/>
  <c r="L1134"/>
  <c r="L1136"/>
  <c r="L1138"/>
  <c r="L1140"/>
  <c r="L1142"/>
  <c r="L1144"/>
  <c r="L1146"/>
  <c r="L1148"/>
  <c r="L1150"/>
  <c r="L1152"/>
  <c r="L1154"/>
  <c r="L1156"/>
  <c r="L1158"/>
  <c r="L1160"/>
  <c r="L1162"/>
  <c r="L1164"/>
  <c r="L1166"/>
  <c r="L1168"/>
  <c r="L1170"/>
  <c r="L1172"/>
  <c r="L1174"/>
  <c r="L1176"/>
  <c r="L1178"/>
  <c r="L1180"/>
  <c r="L1182"/>
  <c r="L1184"/>
  <c r="L1186"/>
  <c r="L1188"/>
  <c r="L1190"/>
  <c r="L1192"/>
  <c r="L1194"/>
  <c r="L1196"/>
  <c r="L1198"/>
  <c r="L1200"/>
  <c r="L1202"/>
  <c r="L1204"/>
  <c r="L1206"/>
  <c r="L1208"/>
  <c r="L1210"/>
  <c r="L1212"/>
  <c r="L1214"/>
  <c r="L1216"/>
  <c r="L1218"/>
  <c r="L1220"/>
  <c r="L1222"/>
  <c r="L1224"/>
  <c r="L1226"/>
  <c r="L1228"/>
  <c r="L1230"/>
  <c r="L1232"/>
  <c r="L1234"/>
  <c r="L1236"/>
  <c r="L1238"/>
  <c r="L1240"/>
  <c r="L1242"/>
  <c r="L1244"/>
  <c r="L1246"/>
  <c r="L1248"/>
  <c r="L1250"/>
  <c r="L1252"/>
  <c r="L1254"/>
  <c r="L1256"/>
  <c r="L1258"/>
  <c r="L1260"/>
  <c r="L1262"/>
  <c r="L1264"/>
  <c r="L1266"/>
  <c r="L1268"/>
  <c r="L1270"/>
  <c r="L1272"/>
  <c r="L1274"/>
  <c r="L1276"/>
  <c r="L1278"/>
  <c r="L1280"/>
  <c r="L1282"/>
  <c r="L1284"/>
  <c r="L1286"/>
  <c r="L1288"/>
  <c r="L1290"/>
  <c r="L1292"/>
  <c r="L1294"/>
  <c r="L1296"/>
  <c r="L1298"/>
  <c r="L1300"/>
  <c r="L1302"/>
  <c r="L1304"/>
  <c r="L1306"/>
  <c r="L1308"/>
  <c r="L1310"/>
  <c r="L1312"/>
  <c r="L1314"/>
  <c r="L1316"/>
  <c r="L1318"/>
  <c r="L1320"/>
  <c r="L1322"/>
  <c r="L1324"/>
  <c r="L1326"/>
  <c r="L1328"/>
  <c r="L1330"/>
  <c r="L1332"/>
  <c r="L1334"/>
  <c r="L1336"/>
  <c r="L1338"/>
  <c r="L1340"/>
  <c r="L1342"/>
  <c r="L1344"/>
  <c r="L1346"/>
  <c r="L1348"/>
  <c r="L1350"/>
  <c r="L1352"/>
  <c r="L1354"/>
  <c r="L1356"/>
  <c r="L1358"/>
  <c r="L1360"/>
  <c r="L1362"/>
  <c r="L1364"/>
  <c r="L1366"/>
  <c r="L1368"/>
  <c r="L1370"/>
  <c r="L1372"/>
  <c r="L1374"/>
  <c r="L1376"/>
  <c r="L1378"/>
  <c r="L1380"/>
  <c r="L1382"/>
  <c r="L1384"/>
  <c r="L1386"/>
  <c r="L1388"/>
  <c r="L1390"/>
  <c r="L1392"/>
  <c r="L1394"/>
  <c r="L1396"/>
  <c r="L1398"/>
  <c r="L1400"/>
  <c r="L1402"/>
  <c r="L1404"/>
  <c r="L1406"/>
  <c r="L1408"/>
  <c r="L1410"/>
  <c r="L1412"/>
  <c r="L1414"/>
  <c r="L1416"/>
  <c r="L1418"/>
  <c r="L1420"/>
  <c r="L1422"/>
  <c r="L1424"/>
  <c r="L1426"/>
  <c r="L1428"/>
  <c r="L1430"/>
  <c r="L1432"/>
  <c r="L1434"/>
  <c r="L1436"/>
  <c r="L1438"/>
  <c r="L1440"/>
  <c r="L1442"/>
  <c r="L1444"/>
  <c r="L1446"/>
  <c r="L1448"/>
  <c r="L1450"/>
  <c r="L1452"/>
  <c r="L1454"/>
  <c r="L1456"/>
  <c r="L1458"/>
  <c r="L1460"/>
  <c r="L1462"/>
  <c r="L1464"/>
  <c r="L1466"/>
  <c r="L1468"/>
  <c r="L1470"/>
  <c r="L1472"/>
  <c r="L1474"/>
  <c r="L1476"/>
  <c r="L1480"/>
  <c r="L1484"/>
  <c r="L1488"/>
  <c r="L1490"/>
  <c r="L1496"/>
  <c r="L1500"/>
  <c r="L934"/>
  <c r="L938"/>
  <c r="L942"/>
  <c r="L945"/>
  <c r="L947"/>
  <c r="L949"/>
  <c r="L951"/>
  <c r="L953"/>
  <c r="L955"/>
  <c r="L957"/>
  <c r="L959"/>
  <c r="L961"/>
  <c r="L963"/>
  <c r="L965"/>
  <c r="L967"/>
  <c r="L969"/>
  <c r="L971"/>
  <c r="L973"/>
  <c r="L975"/>
  <c r="L977"/>
  <c r="L979"/>
  <c r="L981"/>
  <c r="L983"/>
  <c r="L985"/>
  <c r="L987"/>
  <c r="L989"/>
  <c r="L991"/>
  <c r="L993"/>
  <c r="L995"/>
  <c r="L997"/>
  <c r="L999"/>
  <c r="L1001"/>
  <c r="L1003"/>
  <c r="L1005"/>
  <c r="L1007"/>
  <c r="L1009"/>
  <c r="L1011"/>
  <c r="L1013"/>
  <c r="L1015"/>
  <c r="L1017"/>
  <c r="L1019"/>
  <c r="L1021"/>
  <c r="L1023"/>
  <c r="L1025"/>
  <c r="L1027"/>
  <c r="L1029"/>
  <c r="L1031"/>
  <c r="L1033"/>
  <c r="L1035"/>
  <c r="L1037"/>
  <c r="L1039"/>
  <c r="L1041"/>
  <c r="L1043"/>
  <c r="L1045"/>
  <c r="L1047"/>
  <c r="L1049"/>
  <c r="L1051"/>
  <c r="L1053"/>
  <c r="L1055"/>
  <c r="L1057"/>
  <c r="L1059"/>
  <c r="L1061"/>
  <c r="L1063"/>
  <c r="L1065"/>
  <c r="L1067"/>
  <c r="L1069"/>
  <c r="L1071"/>
  <c r="L1073"/>
  <c r="L1075"/>
  <c r="L1077"/>
  <c r="L1079"/>
  <c r="L1081"/>
  <c r="L1083"/>
  <c r="L1085"/>
  <c r="L1087"/>
  <c r="L1089"/>
  <c r="L1091"/>
  <c r="L1093"/>
  <c r="L1095"/>
  <c r="L1097"/>
  <c r="L1099"/>
  <c r="L1101"/>
  <c r="L1103"/>
  <c r="L1105"/>
  <c r="L1107"/>
  <c r="L1109"/>
  <c r="L1111"/>
  <c r="L1113"/>
  <c r="L1115"/>
  <c r="L1117"/>
  <c r="L1119"/>
  <c r="L1121"/>
  <c r="L1123"/>
  <c r="L1125"/>
  <c r="L1127"/>
  <c r="L1129"/>
  <c r="L1131"/>
  <c r="L1133"/>
  <c r="L1135"/>
  <c r="L1137"/>
  <c r="L1139"/>
  <c r="L1141"/>
  <c r="L1143"/>
  <c r="L1145"/>
  <c r="L1147"/>
  <c r="L1149"/>
  <c r="L1151"/>
  <c r="L1153"/>
  <c r="L1155"/>
  <c r="L1157"/>
  <c r="L1159"/>
  <c r="L1161"/>
  <c r="L1163"/>
  <c r="L1165"/>
  <c r="L1167"/>
  <c r="L1169"/>
  <c r="L1171"/>
  <c r="L1173"/>
  <c r="L1175"/>
  <c r="L1177"/>
  <c r="L1179"/>
  <c r="L1181"/>
  <c r="L1183"/>
  <c r="L1185"/>
  <c r="L1187"/>
  <c r="L1189"/>
  <c r="L1191"/>
  <c r="L1193"/>
  <c r="L1195"/>
  <c r="L1197"/>
  <c r="L1199"/>
  <c r="L1201"/>
  <c r="L1203"/>
  <c r="L1205"/>
  <c r="L1207"/>
  <c r="L1209"/>
  <c r="L1211"/>
  <c r="L1213"/>
  <c r="L1215"/>
  <c r="L1217"/>
  <c r="L1219"/>
  <c r="L1221"/>
  <c r="L1223"/>
  <c r="L1225"/>
  <c r="L1227"/>
  <c r="L1229"/>
  <c r="L1231"/>
  <c r="L1233"/>
  <c r="L1235"/>
  <c r="L1237"/>
  <c r="L1239"/>
  <c r="L1241"/>
  <c r="L1243"/>
  <c r="L1245"/>
  <c r="L1247"/>
  <c r="L1249"/>
  <c r="L1251"/>
  <c r="L1253"/>
  <c r="L1255"/>
  <c r="L1257"/>
  <c r="L1259"/>
  <c r="L1261"/>
  <c r="L1263"/>
  <c r="L1265"/>
  <c r="L1267"/>
  <c r="L1269"/>
  <c r="L1271"/>
  <c r="L1273"/>
  <c r="L1275"/>
  <c r="L1277"/>
  <c r="L1279"/>
  <c r="L1281"/>
  <c r="L1283"/>
  <c r="L1285"/>
  <c r="L1287"/>
  <c r="L1289"/>
  <c r="L1291"/>
  <c r="L1293"/>
  <c r="L1295"/>
  <c r="L1297"/>
  <c r="L1299"/>
  <c r="L1301"/>
  <c r="L1303"/>
  <c r="L1305"/>
  <c r="L1307"/>
  <c r="L1309"/>
  <c r="L1311"/>
  <c r="L1313"/>
  <c r="L1315"/>
  <c r="L1317"/>
  <c r="L1319"/>
  <c r="L1321"/>
  <c r="L1323"/>
  <c r="L1325"/>
  <c r="L1327"/>
  <c r="L1329"/>
  <c r="L1331"/>
  <c r="L1333"/>
  <c r="L1335"/>
  <c r="L1337"/>
  <c r="L1339"/>
  <c r="L1341"/>
  <c r="L1343"/>
  <c r="L1345"/>
  <c r="L1347"/>
  <c r="L1349"/>
  <c r="L1351"/>
  <c r="L1353"/>
  <c r="L1355"/>
  <c r="L1357"/>
  <c r="L1359"/>
  <c r="L1361"/>
  <c r="L1363"/>
  <c r="L1365"/>
  <c r="L1367"/>
  <c r="L1369"/>
  <c r="L1371"/>
  <c r="L1373"/>
  <c r="L1375"/>
  <c r="L1377"/>
  <c r="L1379"/>
  <c r="L1381"/>
  <c r="L1383"/>
  <c r="L1385"/>
  <c r="L1387"/>
  <c r="L1389"/>
  <c r="L1391"/>
  <c r="L1393"/>
  <c r="L1395"/>
  <c r="L1397"/>
  <c r="L1399"/>
  <c r="L1401"/>
  <c r="L1403"/>
  <c r="L1405"/>
  <c r="L1407"/>
  <c r="L1409"/>
  <c r="L1411"/>
  <c r="L1413"/>
  <c r="L1415"/>
  <c r="L1417"/>
  <c r="L1419"/>
  <c r="L1421"/>
  <c r="L1423"/>
  <c r="L1425"/>
  <c r="L1427"/>
  <c r="L1429"/>
  <c r="L1431"/>
  <c r="L1433"/>
  <c r="L1435"/>
  <c r="L1437"/>
  <c r="L1439"/>
  <c r="L1441"/>
  <c r="L1443"/>
  <c r="L1445"/>
  <c r="L1447"/>
  <c r="L1449"/>
  <c r="L1451"/>
  <c r="L1453"/>
  <c r="L1455"/>
  <c r="L1457"/>
  <c r="L1459"/>
  <c r="L1461"/>
  <c r="L1463"/>
  <c r="L1465"/>
  <c r="L1467"/>
  <c r="L1469"/>
  <c r="L1471"/>
  <c r="L1473"/>
  <c r="L1475"/>
  <c r="L1477"/>
  <c r="L1479"/>
  <c r="L1481"/>
  <c r="L1483"/>
  <c r="L1485"/>
  <c r="L1487"/>
  <c r="L1489"/>
  <c r="L1491"/>
  <c r="L1493"/>
  <c r="L1495"/>
  <c r="L1497"/>
  <c r="L1499"/>
  <c r="L1501"/>
  <c r="L1478"/>
  <c r="L1482"/>
  <c r="L1486"/>
  <c r="L1492"/>
  <c r="L1494"/>
  <c r="L1498"/>
  <c r="L1502"/>
  <c r="K3"/>
  <c r="K5"/>
  <c r="K7"/>
  <c r="K9"/>
  <c r="K11"/>
  <c r="K13"/>
  <c r="K15"/>
  <c r="K17"/>
  <c r="K19"/>
  <c r="K21"/>
  <c r="K23"/>
  <c r="K25"/>
  <c r="K27"/>
  <c r="K29"/>
  <c r="K31"/>
  <c r="K33"/>
  <c r="K35"/>
  <c r="K37"/>
  <c r="K39"/>
  <c r="K41"/>
  <c r="K43"/>
  <c r="K45"/>
  <c r="K47"/>
  <c r="K49"/>
  <c r="K51"/>
  <c r="K53"/>
  <c r="K55"/>
  <c r="K57"/>
  <c r="K59"/>
  <c r="K61"/>
  <c r="K63"/>
  <c r="K65"/>
  <c r="K67"/>
  <c r="K69"/>
  <c r="K71"/>
  <c r="K73"/>
  <c r="K75"/>
  <c r="K77"/>
  <c r="K79"/>
  <c r="K81"/>
  <c r="K83"/>
  <c r="K85"/>
  <c r="K87"/>
  <c r="K89"/>
  <c r="K91"/>
  <c r="K93"/>
  <c r="K95"/>
  <c r="K97"/>
  <c r="K99"/>
  <c r="K101"/>
  <c r="K103"/>
  <c r="K105"/>
  <c r="K107"/>
  <c r="K109"/>
  <c r="K111"/>
  <c r="K113"/>
  <c r="K115"/>
  <c r="K117"/>
  <c r="K119"/>
  <c r="K121"/>
  <c r="K123"/>
  <c r="K125"/>
  <c r="K127"/>
  <c r="K129"/>
  <c r="K131"/>
  <c r="K133"/>
  <c r="K135"/>
  <c r="K137"/>
  <c r="K139"/>
  <c r="K141"/>
  <c r="K143"/>
  <c r="K145"/>
  <c r="K147"/>
  <c r="K149"/>
  <c r="K151"/>
  <c r="K153"/>
  <c r="K155"/>
  <c r="K157"/>
  <c r="K159"/>
  <c r="K161"/>
  <c r="K163"/>
  <c r="K165"/>
  <c r="K167"/>
  <c r="K169"/>
  <c r="K171"/>
  <c r="K173"/>
  <c r="K175"/>
  <c r="K177"/>
  <c r="K179"/>
  <c r="K181"/>
  <c r="K183"/>
  <c r="K185"/>
  <c r="K187"/>
  <c r="K189"/>
  <c r="K191"/>
  <c r="K193"/>
  <c r="K195"/>
  <c r="K197"/>
  <c r="K199"/>
  <c r="K201"/>
  <c r="K203"/>
  <c r="K205"/>
  <c r="K207"/>
  <c r="K209"/>
  <c r="K211"/>
  <c r="K213"/>
  <c r="K215"/>
  <c r="K217"/>
  <c r="K219"/>
  <c r="K221"/>
  <c r="K223"/>
  <c r="K225"/>
  <c r="K227"/>
  <c r="K229"/>
  <c r="K231"/>
  <c r="K233"/>
  <c r="K235"/>
  <c r="K237"/>
  <c r="K239"/>
  <c r="K241"/>
  <c r="K243"/>
  <c r="K245"/>
  <c r="K247"/>
  <c r="K249"/>
  <c r="K251"/>
  <c r="K253"/>
  <c r="K255"/>
  <c r="K257"/>
  <c r="K259"/>
  <c r="K261"/>
  <c r="K263"/>
  <c r="K265"/>
  <c r="K267"/>
  <c r="K269"/>
  <c r="K271"/>
  <c r="K273"/>
  <c r="K275"/>
  <c r="K277"/>
  <c r="K279"/>
  <c r="K281"/>
  <c r="K283"/>
  <c r="K285"/>
  <c r="K287"/>
  <c r="K289"/>
  <c r="K291"/>
  <c r="K293"/>
  <c r="K295"/>
  <c r="K297"/>
  <c r="K299"/>
  <c r="K301"/>
  <c r="K303"/>
  <c r="K305"/>
  <c r="K307"/>
  <c r="K309"/>
  <c r="K311"/>
  <c r="K313"/>
  <c r="K315"/>
  <c r="K317"/>
  <c r="K319"/>
  <c r="K321"/>
  <c r="K323"/>
  <c r="K325"/>
  <c r="K327"/>
  <c r="K329"/>
  <c r="K331"/>
  <c r="K333"/>
  <c r="K335"/>
  <c r="K337"/>
  <c r="K339"/>
  <c r="K341"/>
  <c r="K343"/>
  <c r="K345"/>
  <c r="K347"/>
  <c r="K349"/>
  <c r="K351"/>
  <c r="K353"/>
  <c r="K355"/>
  <c r="K357"/>
  <c r="K359"/>
  <c r="K361"/>
  <c r="K363"/>
  <c r="K365"/>
  <c r="K367"/>
  <c r="K369"/>
  <c r="K371"/>
  <c r="K373"/>
  <c r="K375"/>
  <c r="K377"/>
  <c r="K379"/>
  <c r="K381"/>
  <c r="K383"/>
  <c r="K385"/>
  <c r="K387"/>
  <c r="K389"/>
  <c r="K391"/>
  <c r="K393"/>
  <c r="K395"/>
  <c r="K397"/>
  <c r="K399"/>
  <c r="K401"/>
  <c r="K403"/>
  <c r="K405"/>
  <c r="K407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4"/>
  <c r="K6"/>
  <c r="K8"/>
  <c r="K10"/>
  <c r="K12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2"/>
  <c r="K54"/>
  <c r="K56"/>
  <c r="K58"/>
  <c r="K60"/>
  <c r="K62"/>
  <c r="K64"/>
  <c r="K66"/>
  <c r="K68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6"/>
  <c r="K400"/>
  <c r="K404"/>
  <c r="K408"/>
  <c r="K412"/>
  <c r="K416"/>
  <c r="K420"/>
  <c r="K424"/>
  <c r="K428"/>
  <c r="K432"/>
  <c r="K436"/>
  <c r="K440"/>
  <c r="K444"/>
  <c r="K448"/>
  <c r="K452"/>
  <c r="K456"/>
  <c r="K460"/>
  <c r="K464"/>
  <c r="K468"/>
  <c r="K472"/>
  <c r="K476"/>
  <c r="K480"/>
  <c r="K484"/>
  <c r="K488"/>
  <c r="K492"/>
  <c r="K496"/>
  <c r="K500"/>
  <c r="K504"/>
  <c r="K508"/>
  <c r="K512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K631"/>
  <c r="K633"/>
  <c r="K635"/>
  <c r="K637"/>
  <c r="K639"/>
  <c r="K641"/>
  <c r="K643"/>
  <c r="K645"/>
  <c r="K647"/>
  <c r="K649"/>
  <c r="K651"/>
  <c r="K653"/>
  <c r="K655"/>
  <c r="K657"/>
  <c r="K659"/>
  <c r="K661"/>
  <c r="K663"/>
  <c r="K665"/>
  <c r="K667"/>
  <c r="K669"/>
  <c r="K671"/>
  <c r="K673"/>
  <c r="K675"/>
  <c r="K677"/>
  <c r="K679"/>
  <c r="K681"/>
  <c r="K683"/>
  <c r="K685"/>
  <c r="K687"/>
  <c r="K689"/>
  <c r="K691"/>
  <c r="K693"/>
  <c r="K695"/>
  <c r="K697"/>
  <c r="K699"/>
  <c r="K701"/>
  <c r="K703"/>
  <c r="K705"/>
  <c r="K707"/>
  <c r="K709"/>
  <c r="K711"/>
  <c r="K713"/>
  <c r="K715"/>
  <c r="K717"/>
  <c r="K719"/>
  <c r="K721"/>
  <c r="K723"/>
  <c r="K725"/>
  <c r="K727"/>
  <c r="K729"/>
  <c r="K731"/>
  <c r="K733"/>
  <c r="K735"/>
  <c r="K737"/>
  <c r="K739"/>
  <c r="K741"/>
  <c r="K743"/>
  <c r="K745"/>
  <c r="K747"/>
  <c r="K749"/>
  <c r="K751"/>
  <c r="K753"/>
  <c r="K755"/>
  <c r="K757"/>
  <c r="K759"/>
  <c r="K761"/>
  <c r="K763"/>
  <c r="K765"/>
  <c r="K767"/>
  <c r="K769"/>
  <c r="K771"/>
  <c r="K773"/>
  <c r="K775"/>
  <c r="K777"/>
  <c r="K779"/>
  <c r="K781"/>
  <c r="K783"/>
  <c r="K785"/>
  <c r="K787"/>
  <c r="K789"/>
  <c r="K791"/>
  <c r="K793"/>
  <c r="K795"/>
  <c r="K797"/>
  <c r="K799"/>
  <c r="K801"/>
  <c r="K803"/>
  <c r="K805"/>
  <c r="K807"/>
  <c r="K809"/>
  <c r="K811"/>
  <c r="K813"/>
  <c r="K815"/>
  <c r="K817"/>
  <c r="K819"/>
  <c r="K821"/>
  <c r="K823"/>
  <c r="K825"/>
  <c r="K827"/>
  <c r="K829"/>
  <c r="K831"/>
  <c r="K833"/>
  <c r="K835"/>
  <c r="K837"/>
  <c r="K839"/>
  <c r="K841"/>
  <c r="K843"/>
  <c r="K845"/>
  <c r="K847"/>
  <c r="K849"/>
  <c r="K851"/>
  <c r="K853"/>
  <c r="K855"/>
  <c r="K857"/>
  <c r="K859"/>
  <c r="K861"/>
  <c r="K863"/>
  <c r="K865"/>
  <c r="K867"/>
  <c r="K869"/>
  <c r="K871"/>
  <c r="K873"/>
  <c r="K875"/>
  <c r="K877"/>
  <c r="K879"/>
  <c r="K881"/>
  <c r="K883"/>
  <c r="K885"/>
  <c r="K887"/>
  <c r="K889"/>
  <c r="K891"/>
  <c r="K893"/>
  <c r="K895"/>
  <c r="K897"/>
  <c r="K899"/>
  <c r="K901"/>
  <c r="K903"/>
  <c r="K905"/>
  <c r="K907"/>
  <c r="K909"/>
  <c r="K911"/>
  <c r="K913"/>
  <c r="K915"/>
  <c r="K917"/>
  <c r="K919"/>
  <c r="K921"/>
  <c r="K923"/>
  <c r="K925"/>
  <c r="K927"/>
  <c r="K929"/>
  <c r="K931"/>
  <c r="K933"/>
  <c r="K935"/>
  <c r="K937"/>
  <c r="K939"/>
  <c r="K941"/>
  <c r="K943"/>
  <c r="K945"/>
  <c r="K947"/>
  <c r="K949"/>
  <c r="K951"/>
  <c r="K953"/>
  <c r="K955"/>
  <c r="K957"/>
  <c r="K959"/>
  <c r="K961"/>
  <c r="K963"/>
  <c r="K965"/>
  <c r="K967"/>
  <c r="K969"/>
  <c r="K971"/>
  <c r="K973"/>
  <c r="K975"/>
  <c r="K394"/>
  <c r="K398"/>
  <c r="K402"/>
  <c r="K406"/>
  <c r="K410"/>
  <c r="K414"/>
  <c r="K418"/>
  <c r="K422"/>
  <c r="K426"/>
  <c r="K430"/>
  <c r="K434"/>
  <c r="K438"/>
  <c r="K442"/>
  <c r="K446"/>
  <c r="K450"/>
  <c r="K454"/>
  <c r="K458"/>
  <c r="K462"/>
  <c r="K466"/>
  <c r="K470"/>
  <c r="K474"/>
  <c r="K478"/>
  <c r="K482"/>
  <c r="K486"/>
  <c r="K490"/>
  <c r="K494"/>
  <c r="K498"/>
  <c r="K502"/>
  <c r="K506"/>
  <c r="K510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K632"/>
  <c r="K634"/>
  <c r="K636"/>
  <c r="K638"/>
  <c r="K640"/>
  <c r="K642"/>
  <c r="K644"/>
  <c r="K646"/>
  <c r="K648"/>
  <c r="K650"/>
  <c r="K652"/>
  <c r="K654"/>
  <c r="K656"/>
  <c r="K658"/>
  <c r="K660"/>
  <c r="K662"/>
  <c r="K664"/>
  <c r="K666"/>
  <c r="K668"/>
  <c r="K670"/>
  <c r="K672"/>
  <c r="K674"/>
  <c r="K676"/>
  <c r="K678"/>
  <c r="K680"/>
  <c r="K682"/>
  <c r="K684"/>
  <c r="K686"/>
  <c r="K688"/>
  <c r="K690"/>
  <c r="K692"/>
  <c r="K694"/>
  <c r="K696"/>
  <c r="K698"/>
  <c r="K700"/>
  <c r="K702"/>
  <c r="K704"/>
  <c r="K706"/>
  <c r="K708"/>
  <c r="K710"/>
  <c r="K712"/>
  <c r="K714"/>
  <c r="K716"/>
  <c r="K718"/>
  <c r="K720"/>
  <c r="K722"/>
  <c r="K724"/>
  <c r="K726"/>
  <c r="K728"/>
  <c r="K730"/>
  <c r="K732"/>
  <c r="K734"/>
  <c r="K736"/>
  <c r="K738"/>
  <c r="K740"/>
  <c r="K742"/>
  <c r="K744"/>
  <c r="K746"/>
  <c r="K748"/>
  <c r="K750"/>
  <c r="K752"/>
  <c r="K754"/>
  <c r="K756"/>
  <c r="K758"/>
  <c r="K760"/>
  <c r="K762"/>
  <c r="K764"/>
  <c r="K766"/>
  <c r="K768"/>
  <c r="K770"/>
  <c r="K772"/>
  <c r="K774"/>
  <c r="K776"/>
  <c r="K778"/>
  <c r="K780"/>
  <c r="K782"/>
  <c r="K784"/>
  <c r="K786"/>
  <c r="K788"/>
  <c r="K790"/>
  <c r="K792"/>
  <c r="K794"/>
  <c r="K796"/>
  <c r="K798"/>
  <c r="K800"/>
  <c r="K802"/>
  <c r="K804"/>
  <c r="K806"/>
  <c r="K808"/>
  <c r="K810"/>
  <c r="K812"/>
  <c r="K814"/>
  <c r="K816"/>
  <c r="K818"/>
  <c r="K820"/>
  <c r="K822"/>
  <c r="K824"/>
  <c r="K826"/>
  <c r="K828"/>
  <c r="K830"/>
  <c r="K832"/>
  <c r="K834"/>
  <c r="K836"/>
  <c r="K838"/>
  <c r="K840"/>
  <c r="K842"/>
  <c r="K844"/>
  <c r="K846"/>
  <c r="K848"/>
  <c r="K850"/>
  <c r="K852"/>
  <c r="K854"/>
  <c r="K856"/>
  <c r="K858"/>
  <c r="K860"/>
  <c r="K862"/>
  <c r="K864"/>
  <c r="K866"/>
  <c r="K868"/>
  <c r="K870"/>
  <c r="K872"/>
  <c r="K874"/>
  <c r="K876"/>
  <c r="K878"/>
  <c r="K880"/>
  <c r="K882"/>
  <c r="K884"/>
  <c r="K886"/>
  <c r="K888"/>
  <c r="K890"/>
  <c r="K892"/>
  <c r="K894"/>
  <c r="K896"/>
  <c r="K898"/>
  <c r="K900"/>
  <c r="K902"/>
  <c r="K904"/>
  <c r="K906"/>
  <c r="K908"/>
  <c r="K910"/>
  <c r="K912"/>
  <c r="K914"/>
  <c r="K916"/>
  <c r="K918"/>
  <c r="K920"/>
  <c r="K922"/>
  <c r="K924"/>
  <c r="K926"/>
  <c r="K928"/>
  <c r="K930"/>
  <c r="K932"/>
  <c r="K934"/>
  <c r="K936"/>
  <c r="K938"/>
  <c r="K940"/>
  <c r="K942"/>
  <c r="K944"/>
  <c r="K946"/>
  <c r="K948"/>
  <c r="K950"/>
  <c r="K952"/>
  <c r="K954"/>
  <c r="K956"/>
  <c r="K958"/>
  <c r="K960"/>
  <c r="K962"/>
  <c r="K964"/>
  <c r="K968"/>
  <c r="K972"/>
  <c r="K976"/>
  <c r="K978"/>
  <c r="K980"/>
  <c r="K982"/>
  <c r="K984"/>
  <c r="K986"/>
  <c r="K988"/>
  <c r="K990"/>
  <c r="K992"/>
  <c r="K994"/>
  <c r="K996"/>
  <c r="K998"/>
  <c r="K1000"/>
  <c r="K1002"/>
  <c r="K1004"/>
  <c r="K1006"/>
  <c r="K1008"/>
  <c r="K1010"/>
  <c r="K1012"/>
  <c r="K1014"/>
  <c r="K1016"/>
  <c r="K1018"/>
  <c r="K1020"/>
  <c r="K1022"/>
  <c r="K1024"/>
  <c r="K1026"/>
  <c r="K1028"/>
  <c r="K1030"/>
  <c r="K1032"/>
  <c r="K1034"/>
  <c r="K1036"/>
  <c r="K1038"/>
  <c r="K1040"/>
  <c r="K1042"/>
  <c r="K1044"/>
  <c r="K1046"/>
  <c r="K1048"/>
  <c r="K1050"/>
  <c r="K1052"/>
  <c r="K1054"/>
  <c r="K1056"/>
  <c r="K1058"/>
  <c r="K1060"/>
  <c r="K1062"/>
  <c r="K1064"/>
  <c r="K1066"/>
  <c r="K1068"/>
  <c r="K1070"/>
  <c r="K1072"/>
  <c r="K1074"/>
  <c r="K1076"/>
  <c r="K1078"/>
  <c r="K1080"/>
  <c r="K1082"/>
  <c r="K1084"/>
  <c r="K1086"/>
  <c r="K1088"/>
  <c r="K1090"/>
  <c r="K1092"/>
  <c r="K1094"/>
  <c r="K1096"/>
  <c r="K1098"/>
  <c r="K1100"/>
  <c r="K1102"/>
  <c r="K1104"/>
  <c r="K1106"/>
  <c r="K1108"/>
  <c r="K1110"/>
  <c r="K1112"/>
  <c r="K1114"/>
  <c r="K1116"/>
  <c r="K1118"/>
  <c r="K1120"/>
  <c r="K1122"/>
  <c r="K1124"/>
  <c r="K1126"/>
  <c r="K1128"/>
  <c r="K1130"/>
  <c r="K1132"/>
  <c r="K1134"/>
  <c r="K1136"/>
  <c r="K1138"/>
  <c r="K1140"/>
  <c r="K1142"/>
  <c r="K1144"/>
  <c r="K1146"/>
  <c r="K1148"/>
  <c r="K1150"/>
  <c r="K1152"/>
  <c r="K1154"/>
  <c r="K1156"/>
  <c r="K1158"/>
  <c r="K1160"/>
  <c r="K1162"/>
  <c r="K1164"/>
  <c r="K1166"/>
  <c r="K1168"/>
  <c r="K1170"/>
  <c r="K1172"/>
  <c r="K1174"/>
  <c r="K1176"/>
  <c r="K1178"/>
  <c r="K1180"/>
  <c r="K1182"/>
  <c r="K1184"/>
  <c r="K1186"/>
  <c r="K1188"/>
  <c r="K1190"/>
  <c r="K1192"/>
  <c r="K1194"/>
  <c r="K1196"/>
  <c r="K1198"/>
  <c r="K1200"/>
  <c r="K1202"/>
  <c r="K1204"/>
  <c r="K1206"/>
  <c r="K1208"/>
  <c r="K1210"/>
  <c r="K1212"/>
  <c r="K1214"/>
  <c r="K1216"/>
  <c r="K1218"/>
  <c r="K1220"/>
  <c r="K1222"/>
  <c r="K1224"/>
  <c r="K1226"/>
  <c r="K1228"/>
  <c r="K1230"/>
  <c r="K1232"/>
  <c r="K1234"/>
  <c r="K1236"/>
  <c r="K1238"/>
  <c r="K1240"/>
  <c r="K1242"/>
  <c r="K1244"/>
  <c r="K1246"/>
  <c r="K1248"/>
  <c r="K1250"/>
  <c r="K1252"/>
  <c r="K1254"/>
  <c r="K1256"/>
  <c r="K1258"/>
  <c r="K1260"/>
  <c r="K1262"/>
  <c r="K1264"/>
  <c r="K1266"/>
  <c r="K1268"/>
  <c r="K1270"/>
  <c r="K1272"/>
  <c r="K1274"/>
  <c r="K1276"/>
  <c r="K1278"/>
  <c r="K1280"/>
  <c r="K1282"/>
  <c r="K1284"/>
  <c r="K1286"/>
  <c r="K1288"/>
  <c r="K1290"/>
  <c r="K1292"/>
  <c r="K1294"/>
  <c r="K1296"/>
  <c r="K1298"/>
  <c r="K1300"/>
  <c r="K1302"/>
  <c r="K1304"/>
  <c r="K1306"/>
  <c r="K1308"/>
  <c r="K1310"/>
  <c r="K1312"/>
  <c r="K1314"/>
  <c r="K1316"/>
  <c r="K1318"/>
  <c r="K1320"/>
  <c r="K1322"/>
  <c r="K1324"/>
  <c r="K1326"/>
  <c r="K1328"/>
  <c r="K1330"/>
  <c r="K1332"/>
  <c r="K1334"/>
  <c r="K1336"/>
  <c r="K1338"/>
  <c r="K1340"/>
  <c r="K1342"/>
  <c r="K1344"/>
  <c r="K1346"/>
  <c r="K1348"/>
  <c r="K1350"/>
  <c r="K1352"/>
  <c r="K1354"/>
  <c r="K1356"/>
  <c r="K1358"/>
  <c r="K1360"/>
  <c r="K1362"/>
  <c r="K1364"/>
  <c r="K1366"/>
  <c r="K1368"/>
  <c r="K1370"/>
  <c r="K1372"/>
  <c r="K1374"/>
  <c r="K1376"/>
  <c r="K1378"/>
  <c r="K1380"/>
  <c r="K1382"/>
  <c r="K1384"/>
  <c r="K1386"/>
  <c r="K1388"/>
  <c r="K1390"/>
  <c r="K1392"/>
  <c r="K1394"/>
  <c r="K1396"/>
  <c r="K1398"/>
  <c r="K1400"/>
  <c r="K1402"/>
  <c r="K1404"/>
  <c r="K1406"/>
  <c r="K1408"/>
  <c r="K1410"/>
  <c r="K1412"/>
  <c r="K1414"/>
  <c r="K1416"/>
  <c r="K1418"/>
  <c r="K1420"/>
  <c r="K1422"/>
  <c r="K1424"/>
  <c r="K1426"/>
  <c r="K1428"/>
  <c r="K1430"/>
  <c r="K1432"/>
  <c r="K1434"/>
  <c r="K1436"/>
  <c r="K1438"/>
  <c r="K1440"/>
  <c r="K1442"/>
  <c r="K1444"/>
  <c r="K1446"/>
  <c r="K1448"/>
  <c r="K1450"/>
  <c r="K1452"/>
  <c r="K1454"/>
  <c r="K1456"/>
  <c r="K1458"/>
  <c r="K1460"/>
  <c r="K1462"/>
  <c r="K1464"/>
  <c r="K1466"/>
  <c r="K1468"/>
  <c r="K1470"/>
  <c r="K1472"/>
  <c r="K1474"/>
  <c r="K1476"/>
  <c r="K1478"/>
  <c r="K1480"/>
  <c r="K1482"/>
  <c r="K1484"/>
  <c r="K1486"/>
  <c r="K1490"/>
  <c r="K1494"/>
  <c r="K1498"/>
  <c r="K1502"/>
  <c r="K966"/>
  <c r="K970"/>
  <c r="K974"/>
  <c r="K977"/>
  <c r="K979"/>
  <c r="K981"/>
  <c r="K983"/>
  <c r="K985"/>
  <c r="K987"/>
  <c r="K989"/>
  <c r="K991"/>
  <c r="K993"/>
  <c r="K995"/>
  <c r="K997"/>
  <c r="K999"/>
  <c r="K1001"/>
  <c r="K1003"/>
  <c r="K1005"/>
  <c r="K1007"/>
  <c r="K1009"/>
  <c r="K1011"/>
  <c r="K1013"/>
  <c r="K1015"/>
  <c r="K1017"/>
  <c r="K1019"/>
  <c r="K1021"/>
  <c r="K1023"/>
  <c r="K1025"/>
  <c r="K1027"/>
  <c r="K1029"/>
  <c r="K1031"/>
  <c r="K1033"/>
  <c r="K1035"/>
  <c r="K1037"/>
  <c r="K1039"/>
  <c r="K1041"/>
  <c r="K1043"/>
  <c r="K1045"/>
  <c r="K1047"/>
  <c r="K1049"/>
  <c r="K1051"/>
  <c r="K1053"/>
  <c r="K1055"/>
  <c r="K1057"/>
  <c r="K1059"/>
  <c r="K1061"/>
  <c r="K1063"/>
  <c r="K1065"/>
  <c r="K1067"/>
  <c r="K1069"/>
  <c r="K1071"/>
  <c r="K1073"/>
  <c r="K1075"/>
  <c r="K1077"/>
  <c r="K1079"/>
  <c r="K1081"/>
  <c r="K1083"/>
  <c r="K1085"/>
  <c r="K1087"/>
  <c r="K1089"/>
  <c r="K1091"/>
  <c r="K1093"/>
  <c r="K1095"/>
  <c r="K1097"/>
  <c r="K1099"/>
  <c r="K1101"/>
  <c r="K1103"/>
  <c r="K1105"/>
  <c r="K1107"/>
  <c r="K1109"/>
  <c r="K1111"/>
  <c r="K1113"/>
  <c r="K1115"/>
  <c r="K1117"/>
  <c r="K1119"/>
  <c r="K1121"/>
  <c r="K1123"/>
  <c r="K1125"/>
  <c r="K1127"/>
  <c r="K1129"/>
  <c r="K1131"/>
  <c r="K1133"/>
  <c r="K1135"/>
  <c r="K1137"/>
  <c r="K1139"/>
  <c r="K1141"/>
  <c r="K1143"/>
  <c r="K1145"/>
  <c r="K1147"/>
  <c r="K1149"/>
  <c r="K1151"/>
  <c r="K1153"/>
  <c r="K1155"/>
  <c r="K1157"/>
  <c r="K1159"/>
  <c r="K1161"/>
  <c r="K1163"/>
  <c r="K1165"/>
  <c r="K1167"/>
  <c r="K1169"/>
  <c r="K1171"/>
  <c r="K1173"/>
  <c r="K1175"/>
  <c r="K1177"/>
  <c r="K1179"/>
  <c r="K1181"/>
  <c r="K1183"/>
  <c r="K1185"/>
  <c r="K1187"/>
  <c r="K1189"/>
  <c r="K1191"/>
  <c r="K1193"/>
  <c r="K1195"/>
  <c r="K1197"/>
  <c r="K1199"/>
  <c r="K1201"/>
  <c r="K1203"/>
  <c r="K1205"/>
  <c r="K1207"/>
  <c r="K1209"/>
  <c r="K1211"/>
  <c r="K1213"/>
  <c r="K1215"/>
  <c r="K1217"/>
  <c r="K1219"/>
  <c r="K1221"/>
  <c r="K1223"/>
  <c r="K1225"/>
  <c r="K1227"/>
  <c r="K1229"/>
  <c r="K1231"/>
  <c r="K1233"/>
  <c r="K1235"/>
  <c r="K1237"/>
  <c r="K1239"/>
  <c r="K1241"/>
  <c r="K1243"/>
  <c r="K1245"/>
  <c r="K1247"/>
  <c r="K1249"/>
  <c r="K1251"/>
  <c r="K1253"/>
  <c r="K1255"/>
  <c r="K1257"/>
  <c r="K1259"/>
  <c r="K1261"/>
  <c r="K1263"/>
  <c r="K1265"/>
  <c r="K1267"/>
  <c r="K1269"/>
  <c r="K1271"/>
  <c r="K1273"/>
  <c r="K1275"/>
  <c r="K1277"/>
  <c r="K1279"/>
  <c r="K1281"/>
  <c r="K1283"/>
  <c r="K1285"/>
  <c r="K1287"/>
  <c r="K1289"/>
  <c r="K1291"/>
  <c r="K1293"/>
  <c r="K1295"/>
  <c r="K1297"/>
  <c r="K1299"/>
  <c r="K1301"/>
  <c r="K1303"/>
  <c r="K1305"/>
  <c r="K1307"/>
  <c r="K1309"/>
  <c r="K1311"/>
  <c r="K1313"/>
  <c r="K1315"/>
  <c r="K1317"/>
  <c r="K1319"/>
  <c r="K1321"/>
  <c r="K1323"/>
  <c r="K1325"/>
  <c r="K1327"/>
  <c r="K1329"/>
  <c r="K1331"/>
  <c r="K1333"/>
  <c r="K1335"/>
  <c r="K1337"/>
  <c r="K1339"/>
  <c r="K1341"/>
  <c r="K1343"/>
  <c r="K1345"/>
  <c r="K1347"/>
  <c r="K1349"/>
  <c r="K1351"/>
  <c r="K1353"/>
  <c r="K1355"/>
  <c r="K1357"/>
  <c r="K1359"/>
  <c r="K1361"/>
  <c r="K1363"/>
  <c r="K1365"/>
  <c r="K1367"/>
  <c r="K1369"/>
  <c r="K1371"/>
  <c r="K1373"/>
  <c r="K1375"/>
  <c r="K1377"/>
  <c r="K1379"/>
  <c r="K1381"/>
  <c r="K1383"/>
  <c r="K1385"/>
  <c r="K1387"/>
  <c r="K1389"/>
  <c r="K1391"/>
  <c r="K1393"/>
  <c r="K1395"/>
  <c r="K1397"/>
  <c r="K1399"/>
  <c r="K1401"/>
  <c r="K1403"/>
  <c r="K1405"/>
  <c r="K1407"/>
  <c r="K1409"/>
  <c r="K1411"/>
  <c r="K1413"/>
  <c r="K1415"/>
  <c r="K1417"/>
  <c r="K1419"/>
  <c r="K1421"/>
  <c r="K1423"/>
  <c r="K1425"/>
  <c r="K1427"/>
  <c r="K1429"/>
  <c r="K1431"/>
  <c r="K1433"/>
  <c r="K1435"/>
  <c r="K1437"/>
  <c r="K1439"/>
  <c r="K1441"/>
  <c r="K1443"/>
  <c r="K1445"/>
  <c r="K1447"/>
  <c r="K1449"/>
  <c r="K1451"/>
  <c r="K1453"/>
  <c r="K1455"/>
  <c r="K1457"/>
  <c r="K1459"/>
  <c r="K1461"/>
  <c r="K1463"/>
  <c r="K1465"/>
  <c r="K1467"/>
  <c r="K1469"/>
  <c r="K1471"/>
  <c r="K1473"/>
  <c r="K1475"/>
  <c r="K1477"/>
  <c r="K1479"/>
  <c r="K1481"/>
  <c r="K1483"/>
  <c r="K1485"/>
  <c r="K1487"/>
  <c r="K1489"/>
  <c r="K1491"/>
  <c r="K1493"/>
  <c r="K1495"/>
  <c r="K1497"/>
  <c r="K1499"/>
  <c r="K1501"/>
  <c r="K1488"/>
  <c r="K1492"/>
  <c r="K1496"/>
  <c r="K1500"/>
  <c r="J3"/>
  <c r="J5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J101"/>
  <c r="J103"/>
  <c r="J105"/>
  <c r="J107"/>
  <c r="J109"/>
  <c r="J111"/>
  <c r="J113"/>
  <c r="J115"/>
  <c r="J117"/>
  <c r="J119"/>
  <c r="J121"/>
  <c r="J123"/>
  <c r="J125"/>
  <c r="J127"/>
  <c r="J129"/>
  <c r="J131"/>
  <c r="J133"/>
  <c r="J135"/>
  <c r="J137"/>
  <c r="J139"/>
  <c r="J141"/>
  <c r="J143"/>
  <c r="J145"/>
  <c r="J147"/>
  <c r="J149"/>
  <c r="J151"/>
  <c r="J153"/>
  <c r="J155"/>
  <c r="J157"/>
  <c r="J159"/>
  <c r="J161"/>
  <c r="J163"/>
  <c r="J165"/>
  <c r="J167"/>
  <c r="J169"/>
  <c r="J171"/>
  <c r="J173"/>
  <c r="J175"/>
  <c r="J177"/>
  <c r="J179"/>
  <c r="J181"/>
  <c r="J183"/>
  <c r="J185"/>
  <c r="J187"/>
  <c r="J189"/>
  <c r="J191"/>
  <c r="J193"/>
  <c r="J195"/>
  <c r="J197"/>
  <c r="J199"/>
  <c r="J201"/>
  <c r="J203"/>
  <c r="J205"/>
  <c r="J207"/>
  <c r="J209"/>
  <c r="J211"/>
  <c r="J213"/>
  <c r="J215"/>
  <c r="J217"/>
  <c r="J219"/>
  <c r="J221"/>
  <c r="J223"/>
  <c r="J225"/>
  <c r="J227"/>
  <c r="J229"/>
  <c r="J231"/>
  <c r="J233"/>
  <c r="J235"/>
  <c r="J237"/>
  <c r="J239"/>
  <c r="J241"/>
  <c r="J243"/>
  <c r="J245"/>
  <c r="J247"/>
  <c r="J249"/>
  <c r="J251"/>
  <c r="J253"/>
  <c r="J255"/>
  <c r="J257"/>
  <c r="J259"/>
  <c r="J261"/>
  <c r="J263"/>
  <c r="J265"/>
  <c r="J267"/>
  <c r="J269"/>
  <c r="J271"/>
  <c r="J273"/>
  <c r="J275"/>
  <c r="J277"/>
  <c r="J279"/>
  <c r="J281"/>
  <c r="J283"/>
  <c r="J285"/>
  <c r="J287"/>
  <c r="J289"/>
  <c r="J291"/>
  <c r="J293"/>
  <c r="J295"/>
  <c r="J297"/>
  <c r="J299"/>
  <c r="J301"/>
  <c r="J303"/>
  <c r="J305"/>
  <c r="J307"/>
  <c r="J309"/>
  <c r="J311"/>
  <c r="J313"/>
  <c r="J315"/>
  <c r="J317"/>
  <c r="J319"/>
  <c r="J321"/>
  <c r="J323"/>
  <c r="J325"/>
  <c r="J327"/>
  <c r="J329"/>
  <c r="J331"/>
  <c r="J333"/>
  <c r="J335"/>
  <c r="J337"/>
  <c r="J339"/>
  <c r="J341"/>
  <c r="J343"/>
  <c r="J345"/>
  <c r="J347"/>
  <c r="J349"/>
  <c r="J351"/>
  <c r="J353"/>
  <c r="J355"/>
  <c r="J357"/>
  <c r="J359"/>
  <c r="J361"/>
  <c r="J363"/>
  <c r="J365"/>
  <c r="J367"/>
  <c r="J369"/>
  <c r="J371"/>
  <c r="J373"/>
  <c r="J375"/>
  <c r="J377"/>
  <c r="J379"/>
  <c r="J381"/>
  <c r="J383"/>
  <c r="J385"/>
  <c r="J387"/>
  <c r="J389"/>
  <c r="J391"/>
  <c r="J393"/>
  <c r="J395"/>
  <c r="J397"/>
  <c r="J399"/>
  <c r="J401"/>
  <c r="J403"/>
  <c r="J405"/>
  <c r="J407"/>
  <c r="J409"/>
  <c r="J411"/>
  <c r="J413"/>
  <c r="J415"/>
  <c r="J417"/>
  <c r="J419"/>
  <c r="J421"/>
  <c r="J423"/>
  <c r="J425"/>
  <c r="J427"/>
  <c r="J429"/>
  <c r="J431"/>
  <c r="J433"/>
  <c r="J435"/>
  <c r="J437"/>
  <c r="J439"/>
  <c r="J441"/>
  <c r="J443"/>
  <c r="J445"/>
  <c r="J447"/>
  <c r="J449"/>
  <c r="J451"/>
  <c r="J453"/>
  <c r="J455"/>
  <c r="J457"/>
  <c r="J459"/>
  <c r="J461"/>
  <c r="J463"/>
  <c r="J465"/>
  <c r="J467"/>
  <c r="J469"/>
  <c r="J471"/>
  <c r="J473"/>
  <c r="J475"/>
  <c r="J477"/>
  <c r="J479"/>
  <c r="J481"/>
  <c r="J483"/>
  <c r="J485"/>
  <c r="J487"/>
  <c r="J489"/>
  <c r="J491"/>
  <c r="J493"/>
  <c r="J495"/>
  <c r="J497"/>
  <c r="J499"/>
  <c r="J501"/>
  <c r="J503"/>
  <c r="J505"/>
  <c r="J507"/>
  <c r="J509"/>
  <c r="J511"/>
  <c r="J513"/>
  <c r="J4"/>
  <c r="J6"/>
  <c r="J8"/>
  <c r="J10"/>
  <c r="J12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J54"/>
  <c r="J56"/>
  <c r="J58"/>
  <c r="J60"/>
  <c r="J62"/>
  <c r="J64"/>
  <c r="J66"/>
  <c r="J68"/>
  <c r="J70"/>
  <c r="J72"/>
  <c r="J74"/>
  <c r="J76"/>
  <c r="J78"/>
  <c r="J80"/>
  <c r="J82"/>
  <c r="J84"/>
  <c r="J86"/>
  <c r="J88"/>
  <c r="J90"/>
  <c r="J92"/>
  <c r="J94"/>
  <c r="J96"/>
  <c r="J98"/>
  <c r="J100"/>
  <c r="J102"/>
  <c r="J104"/>
  <c r="J106"/>
  <c r="J108"/>
  <c r="J110"/>
  <c r="J112"/>
  <c r="J114"/>
  <c r="J116"/>
  <c r="J118"/>
  <c r="J120"/>
  <c r="J122"/>
  <c r="J124"/>
  <c r="J126"/>
  <c r="J128"/>
  <c r="J130"/>
  <c r="J132"/>
  <c r="J134"/>
  <c r="J136"/>
  <c r="J138"/>
  <c r="J140"/>
  <c r="J142"/>
  <c r="J144"/>
  <c r="J146"/>
  <c r="J148"/>
  <c r="J150"/>
  <c r="J152"/>
  <c r="J154"/>
  <c r="J156"/>
  <c r="J158"/>
  <c r="J160"/>
  <c r="J162"/>
  <c r="J164"/>
  <c r="J166"/>
  <c r="J168"/>
  <c r="J170"/>
  <c r="J172"/>
  <c r="J174"/>
  <c r="J176"/>
  <c r="J178"/>
  <c r="J180"/>
  <c r="J182"/>
  <c r="J184"/>
  <c r="J186"/>
  <c r="J188"/>
  <c r="J190"/>
  <c r="J192"/>
  <c r="J194"/>
  <c r="J196"/>
  <c r="J198"/>
  <c r="J200"/>
  <c r="J202"/>
  <c r="J204"/>
  <c r="J206"/>
  <c r="J208"/>
  <c r="J210"/>
  <c r="J212"/>
  <c r="J214"/>
  <c r="J216"/>
  <c r="J218"/>
  <c r="J220"/>
  <c r="J222"/>
  <c r="J224"/>
  <c r="J226"/>
  <c r="J228"/>
  <c r="J230"/>
  <c r="J232"/>
  <c r="J234"/>
  <c r="J236"/>
  <c r="J238"/>
  <c r="J240"/>
  <c r="J242"/>
  <c r="J244"/>
  <c r="J246"/>
  <c r="J248"/>
  <c r="J250"/>
  <c r="J252"/>
  <c r="J254"/>
  <c r="J256"/>
  <c r="J258"/>
  <c r="J260"/>
  <c r="J262"/>
  <c r="J264"/>
  <c r="J266"/>
  <c r="J268"/>
  <c r="J270"/>
  <c r="J272"/>
  <c r="J274"/>
  <c r="J276"/>
  <c r="J278"/>
  <c r="J280"/>
  <c r="J282"/>
  <c r="J284"/>
  <c r="J286"/>
  <c r="J288"/>
  <c r="J290"/>
  <c r="J292"/>
  <c r="J294"/>
  <c r="J296"/>
  <c r="J298"/>
  <c r="J300"/>
  <c r="J302"/>
  <c r="J304"/>
  <c r="J306"/>
  <c r="J308"/>
  <c r="J310"/>
  <c r="J312"/>
  <c r="J314"/>
  <c r="J316"/>
  <c r="J318"/>
  <c r="J320"/>
  <c r="J322"/>
  <c r="J324"/>
  <c r="J326"/>
  <c r="J328"/>
  <c r="J330"/>
  <c r="J332"/>
  <c r="J334"/>
  <c r="J336"/>
  <c r="J338"/>
  <c r="J340"/>
  <c r="J342"/>
  <c r="J344"/>
  <c r="J346"/>
  <c r="J348"/>
  <c r="J350"/>
  <c r="J352"/>
  <c r="J354"/>
  <c r="J356"/>
  <c r="J358"/>
  <c r="J360"/>
  <c r="J362"/>
  <c r="J364"/>
  <c r="J366"/>
  <c r="J368"/>
  <c r="J370"/>
  <c r="J372"/>
  <c r="J374"/>
  <c r="J376"/>
  <c r="J378"/>
  <c r="J380"/>
  <c r="J382"/>
  <c r="J384"/>
  <c r="J386"/>
  <c r="J388"/>
  <c r="J390"/>
  <c r="J392"/>
  <c r="J394"/>
  <c r="J396"/>
  <c r="J398"/>
  <c r="J400"/>
  <c r="J402"/>
  <c r="J404"/>
  <c r="J406"/>
  <c r="J408"/>
  <c r="J410"/>
  <c r="J412"/>
  <c r="J416"/>
  <c r="J420"/>
  <c r="J424"/>
  <c r="J428"/>
  <c r="J432"/>
  <c r="J436"/>
  <c r="J440"/>
  <c r="J444"/>
  <c r="J448"/>
  <c r="J452"/>
  <c r="J456"/>
  <c r="J460"/>
  <c r="J464"/>
  <c r="J468"/>
  <c r="J472"/>
  <c r="J476"/>
  <c r="J480"/>
  <c r="J484"/>
  <c r="J488"/>
  <c r="J492"/>
  <c r="J496"/>
  <c r="J500"/>
  <c r="J504"/>
  <c r="J508"/>
  <c r="J512"/>
  <c r="J515"/>
  <c r="J517"/>
  <c r="J519"/>
  <c r="J521"/>
  <c r="J523"/>
  <c r="J525"/>
  <c r="J527"/>
  <c r="J529"/>
  <c r="J531"/>
  <c r="J533"/>
  <c r="J535"/>
  <c r="J537"/>
  <c r="J539"/>
  <c r="J541"/>
  <c r="J543"/>
  <c r="J545"/>
  <c r="J547"/>
  <c r="J549"/>
  <c r="J551"/>
  <c r="J553"/>
  <c r="J555"/>
  <c r="J557"/>
  <c r="J559"/>
  <c r="J561"/>
  <c r="J563"/>
  <c r="J565"/>
  <c r="J567"/>
  <c r="J569"/>
  <c r="J571"/>
  <c r="J573"/>
  <c r="J575"/>
  <c r="J577"/>
  <c r="J579"/>
  <c r="J581"/>
  <c r="J583"/>
  <c r="J585"/>
  <c r="J587"/>
  <c r="J589"/>
  <c r="J591"/>
  <c r="J593"/>
  <c r="J595"/>
  <c r="J597"/>
  <c r="J599"/>
  <c r="J601"/>
  <c r="J603"/>
  <c r="J605"/>
  <c r="J607"/>
  <c r="J609"/>
  <c r="J611"/>
  <c r="J613"/>
  <c r="J615"/>
  <c r="J617"/>
  <c r="J619"/>
  <c r="J621"/>
  <c r="J623"/>
  <c r="J625"/>
  <c r="J627"/>
  <c r="J629"/>
  <c r="J631"/>
  <c r="J633"/>
  <c r="J635"/>
  <c r="J637"/>
  <c r="J639"/>
  <c r="J641"/>
  <c r="J643"/>
  <c r="J645"/>
  <c r="J647"/>
  <c r="J649"/>
  <c r="J651"/>
  <c r="J653"/>
  <c r="J655"/>
  <c r="J657"/>
  <c r="J659"/>
  <c r="J661"/>
  <c r="J663"/>
  <c r="J665"/>
  <c r="J667"/>
  <c r="J669"/>
  <c r="J671"/>
  <c r="J673"/>
  <c r="J675"/>
  <c r="J677"/>
  <c r="J679"/>
  <c r="J681"/>
  <c r="J683"/>
  <c r="J685"/>
  <c r="J687"/>
  <c r="J689"/>
  <c r="J691"/>
  <c r="J693"/>
  <c r="J695"/>
  <c r="J697"/>
  <c r="J699"/>
  <c r="J701"/>
  <c r="J703"/>
  <c r="J705"/>
  <c r="J707"/>
  <c r="J709"/>
  <c r="J711"/>
  <c r="J713"/>
  <c r="J715"/>
  <c r="J717"/>
  <c r="J719"/>
  <c r="J721"/>
  <c r="J723"/>
  <c r="J725"/>
  <c r="J727"/>
  <c r="J729"/>
  <c r="J731"/>
  <c r="J733"/>
  <c r="J735"/>
  <c r="J737"/>
  <c r="J739"/>
  <c r="J741"/>
  <c r="J743"/>
  <c r="J745"/>
  <c r="J747"/>
  <c r="J749"/>
  <c r="J751"/>
  <c r="J753"/>
  <c r="J755"/>
  <c r="J757"/>
  <c r="J759"/>
  <c r="J761"/>
  <c r="J763"/>
  <c r="J765"/>
  <c r="J767"/>
  <c r="J769"/>
  <c r="J771"/>
  <c r="J773"/>
  <c r="J775"/>
  <c r="J777"/>
  <c r="J779"/>
  <c r="J781"/>
  <c r="J783"/>
  <c r="J785"/>
  <c r="J787"/>
  <c r="J789"/>
  <c r="J791"/>
  <c r="J793"/>
  <c r="J795"/>
  <c r="J797"/>
  <c r="J799"/>
  <c r="J801"/>
  <c r="J803"/>
  <c r="J805"/>
  <c r="J807"/>
  <c r="J809"/>
  <c r="J811"/>
  <c r="J813"/>
  <c r="J815"/>
  <c r="J817"/>
  <c r="J819"/>
  <c r="J821"/>
  <c r="J823"/>
  <c r="J825"/>
  <c r="J827"/>
  <c r="J829"/>
  <c r="J831"/>
  <c r="J833"/>
  <c r="J835"/>
  <c r="J837"/>
  <c r="J839"/>
  <c r="J841"/>
  <c r="J843"/>
  <c r="J845"/>
  <c r="J847"/>
  <c r="J849"/>
  <c r="J851"/>
  <c r="J853"/>
  <c r="J855"/>
  <c r="J857"/>
  <c r="J859"/>
  <c r="J861"/>
  <c r="J863"/>
  <c r="J865"/>
  <c r="J867"/>
  <c r="J869"/>
  <c r="J871"/>
  <c r="J873"/>
  <c r="J875"/>
  <c r="J877"/>
  <c r="J879"/>
  <c r="J881"/>
  <c r="J883"/>
  <c r="J885"/>
  <c r="J887"/>
  <c r="J889"/>
  <c r="J891"/>
  <c r="J893"/>
  <c r="J895"/>
  <c r="J897"/>
  <c r="J899"/>
  <c r="J901"/>
  <c r="J903"/>
  <c r="J905"/>
  <c r="J907"/>
  <c r="J909"/>
  <c r="J911"/>
  <c r="J913"/>
  <c r="J915"/>
  <c r="J917"/>
  <c r="J919"/>
  <c r="J921"/>
  <c r="J923"/>
  <c r="J925"/>
  <c r="J927"/>
  <c r="J929"/>
  <c r="J931"/>
  <c r="J933"/>
  <c r="J935"/>
  <c r="J937"/>
  <c r="J939"/>
  <c r="J941"/>
  <c r="J943"/>
  <c r="J945"/>
  <c r="J947"/>
  <c r="J949"/>
  <c r="J951"/>
  <c r="J953"/>
  <c r="J955"/>
  <c r="J957"/>
  <c r="J959"/>
  <c r="J961"/>
  <c r="J963"/>
  <c r="J965"/>
  <c r="J967"/>
  <c r="J969"/>
  <c r="J971"/>
  <c r="J973"/>
  <c r="J975"/>
  <c r="J977"/>
  <c r="J414"/>
  <c r="J418"/>
  <c r="J422"/>
  <c r="J426"/>
  <c r="J430"/>
  <c r="J434"/>
  <c r="J438"/>
  <c r="J442"/>
  <c r="J446"/>
  <c r="J450"/>
  <c r="J454"/>
  <c r="J458"/>
  <c r="J462"/>
  <c r="J466"/>
  <c r="J470"/>
  <c r="J474"/>
  <c r="J478"/>
  <c r="J482"/>
  <c r="J486"/>
  <c r="J490"/>
  <c r="J494"/>
  <c r="J498"/>
  <c r="J502"/>
  <c r="J506"/>
  <c r="J510"/>
  <c r="J514"/>
  <c r="J516"/>
  <c r="J518"/>
  <c r="J520"/>
  <c r="J522"/>
  <c r="J524"/>
  <c r="J526"/>
  <c r="J528"/>
  <c r="J530"/>
  <c r="J532"/>
  <c r="J534"/>
  <c r="J536"/>
  <c r="J538"/>
  <c r="J540"/>
  <c r="J542"/>
  <c r="J544"/>
  <c r="J546"/>
  <c r="J548"/>
  <c r="J550"/>
  <c r="J552"/>
  <c r="J554"/>
  <c r="J556"/>
  <c r="J558"/>
  <c r="J560"/>
  <c r="J562"/>
  <c r="J564"/>
  <c r="J566"/>
  <c r="J568"/>
  <c r="J570"/>
  <c r="J572"/>
  <c r="J574"/>
  <c r="J576"/>
  <c r="J578"/>
  <c r="J580"/>
  <c r="J582"/>
  <c r="J584"/>
  <c r="J586"/>
  <c r="J588"/>
  <c r="J590"/>
  <c r="J592"/>
  <c r="J594"/>
  <c r="J596"/>
  <c r="J598"/>
  <c r="J600"/>
  <c r="J602"/>
  <c r="J604"/>
  <c r="J606"/>
  <c r="J608"/>
  <c r="J610"/>
  <c r="J612"/>
  <c r="J614"/>
  <c r="J616"/>
  <c r="J618"/>
  <c r="J620"/>
  <c r="J622"/>
  <c r="J624"/>
  <c r="J626"/>
  <c r="J628"/>
  <c r="J630"/>
  <c r="J632"/>
  <c r="J634"/>
  <c r="J636"/>
  <c r="J638"/>
  <c r="J640"/>
  <c r="J642"/>
  <c r="J644"/>
  <c r="J646"/>
  <c r="J648"/>
  <c r="J650"/>
  <c r="J652"/>
  <c r="J654"/>
  <c r="J656"/>
  <c r="J658"/>
  <c r="J660"/>
  <c r="J662"/>
  <c r="J664"/>
  <c r="J666"/>
  <c r="J668"/>
  <c r="J670"/>
  <c r="J672"/>
  <c r="J674"/>
  <c r="J676"/>
  <c r="J678"/>
  <c r="J680"/>
  <c r="J682"/>
  <c r="J684"/>
  <c r="J686"/>
  <c r="J688"/>
  <c r="J690"/>
  <c r="J692"/>
  <c r="J694"/>
  <c r="J696"/>
  <c r="J698"/>
  <c r="J700"/>
  <c r="J702"/>
  <c r="J704"/>
  <c r="J706"/>
  <c r="J708"/>
  <c r="J710"/>
  <c r="J712"/>
  <c r="J714"/>
  <c r="J716"/>
  <c r="J718"/>
  <c r="J720"/>
  <c r="J722"/>
  <c r="J724"/>
  <c r="J726"/>
  <c r="J728"/>
  <c r="J730"/>
  <c r="J732"/>
  <c r="J734"/>
  <c r="J736"/>
  <c r="J738"/>
  <c r="J740"/>
  <c r="J742"/>
  <c r="J744"/>
  <c r="J746"/>
  <c r="J748"/>
  <c r="J750"/>
  <c r="J752"/>
  <c r="J754"/>
  <c r="J756"/>
  <c r="J758"/>
  <c r="J760"/>
  <c r="J762"/>
  <c r="J764"/>
  <c r="J766"/>
  <c r="J768"/>
  <c r="J770"/>
  <c r="J772"/>
  <c r="J774"/>
  <c r="J776"/>
  <c r="J778"/>
  <c r="J780"/>
  <c r="J782"/>
  <c r="J784"/>
  <c r="J786"/>
  <c r="J788"/>
  <c r="J790"/>
  <c r="J792"/>
  <c r="J794"/>
  <c r="J796"/>
  <c r="J798"/>
  <c r="J800"/>
  <c r="J802"/>
  <c r="J804"/>
  <c r="J806"/>
  <c r="J808"/>
  <c r="J810"/>
  <c r="J812"/>
  <c r="J814"/>
  <c r="J816"/>
  <c r="J818"/>
  <c r="J820"/>
  <c r="J822"/>
  <c r="J824"/>
  <c r="J826"/>
  <c r="J828"/>
  <c r="J830"/>
  <c r="J832"/>
  <c r="J834"/>
  <c r="J836"/>
  <c r="J838"/>
  <c r="J840"/>
  <c r="J842"/>
  <c r="J844"/>
  <c r="J846"/>
  <c r="J848"/>
  <c r="J850"/>
  <c r="J852"/>
  <c r="J854"/>
  <c r="J856"/>
  <c r="J858"/>
  <c r="J860"/>
  <c r="J862"/>
  <c r="J864"/>
  <c r="J866"/>
  <c r="J868"/>
  <c r="J870"/>
  <c r="J872"/>
  <c r="J874"/>
  <c r="J876"/>
  <c r="J878"/>
  <c r="J880"/>
  <c r="J882"/>
  <c r="J884"/>
  <c r="J886"/>
  <c r="J888"/>
  <c r="J890"/>
  <c r="J892"/>
  <c r="J894"/>
  <c r="J896"/>
  <c r="J898"/>
  <c r="J900"/>
  <c r="J902"/>
  <c r="J904"/>
  <c r="J906"/>
  <c r="J908"/>
  <c r="J910"/>
  <c r="J912"/>
  <c r="J914"/>
  <c r="J916"/>
  <c r="J918"/>
  <c r="J920"/>
  <c r="J922"/>
  <c r="J924"/>
  <c r="J926"/>
  <c r="J928"/>
  <c r="J930"/>
  <c r="J932"/>
  <c r="J934"/>
  <c r="J936"/>
  <c r="J938"/>
  <c r="J940"/>
  <c r="J942"/>
  <c r="J944"/>
  <c r="J946"/>
  <c r="J948"/>
  <c r="J950"/>
  <c r="J952"/>
  <c r="J954"/>
  <c r="J956"/>
  <c r="J958"/>
  <c r="J960"/>
  <c r="J962"/>
  <c r="J964"/>
  <c r="J966"/>
  <c r="J968"/>
  <c r="J970"/>
  <c r="J972"/>
  <c r="J974"/>
  <c r="J978"/>
  <c r="J980"/>
  <c r="J982"/>
  <c r="J984"/>
  <c r="J986"/>
  <c r="J988"/>
  <c r="J990"/>
  <c r="J992"/>
  <c r="J994"/>
  <c r="J996"/>
  <c r="J998"/>
  <c r="J1000"/>
  <c r="J1002"/>
  <c r="J1004"/>
  <c r="J1006"/>
  <c r="J1008"/>
  <c r="J1010"/>
  <c r="J1012"/>
  <c r="J1014"/>
  <c r="J1016"/>
  <c r="J1018"/>
  <c r="J1020"/>
  <c r="J1022"/>
  <c r="J1024"/>
  <c r="J1026"/>
  <c r="J1028"/>
  <c r="J1030"/>
  <c r="J1032"/>
  <c r="J1034"/>
  <c r="J1036"/>
  <c r="J1038"/>
  <c r="J1040"/>
  <c r="J1042"/>
  <c r="J1044"/>
  <c r="J1046"/>
  <c r="J1048"/>
  <c r="J1050"/>
  <c r="J1052"/>
  <c r="J1054"/>
  <c r="J1056"/>
  <c r="J1058"/>
  <c r="J1060"/>
  <c r="J1062"/>
  <c r="J1064"/>
  <c r="J1066"/>
  <c r="J1068"/>
  <c r="J1070"/>
  <c r="J1072"/>
  <c r="J1074"/>
  <c r="J1076"/>
  <c r="J1078"/>
  <c r="J1080"/>
  <c r="J1082"/>
  <c r="J1084"/>
  <c r="J1086"/>
  <c r="J1088"/>
  <c r="J1090"/>
  <c r="J1092"/>
  <c r="J1094"/>
  <c r="J1096"/>
  <c r="J1098"/>
  <c r="J1100"/>
  <c r="J1102"/>
  <c r="J1104"/>
  <c r="J1106"/>
  <c r="J1108"/>
  <c r="J1110"/>
  <c r="J1112"/>
  <c r="J1114"/>
  <c r="J1116"/>
  <c r="J1118"/>
  <c r="J1120"/>
  <c r="J1122"/>
  <c r="J1124"/>
  <c r="J1126"/>
  <c r="J1128"/>
  <c r="J1130"/>
  <c r="J1132"/>
  <c r="J1134"/>
  <c r="J1136"/>
  <c r="J1138"/>
  <c r="J1140"/>
  <c r="J1142"/>
  <c r="J1144"/>
  <c r="J1146"/>
  <c r="J1148"/>
  <c r="J1150"/>
  <c r="J1152"/>
  <c r="J1154"/>
  <c r="J1156"/>
  <c r="J1158"/>
  <c r="J1160"/>
  <c r="J1162"/>
  <c r="J1164"/>
  <c r="J1166"/>
  <c r="J1168"/>
  <c r="J1170"/>
  <c r="J1172"/>
  <c r="J1174"/>
  <c r="J1176"/>
  <c r="J1178"/>
  <c r="J1180"/>
  <c r="J1182"/>
  <c r="J1184"/>
  <c r="J1186"/>
  <c r="J1188"/>
  <c r="J1190"/>
  <c r="J1192"/>
  <c r="J1194"/>
  <c r="J1196"/>
  <c r="J1198"/>
  <c r="J1200"/>
  <c r="J1202"/>
  <c r="J1204"/>
  <c r="J1206"/>
  <c r="J1208"/>
  <c r="J1210"/>
  <c r="J1212"/>
  <c r="J1214"/>
  <c r="J1216"/>
  <c r="J1218"/>
  <c r="J1220"/>
  <c r="J1222"/>
  <c r="J1224"/>
  <c r="J1226"/>
  <c r="J1228"/>
  <c r="J1230"/>
  <c r="J1232"/>
  <c r="J1234"/>
  <c r="J1236"/>
  <c r="J1238"/>
  <c r="J1240"/>
  <c r="J1242"/>
  <c r="J1244"/>
  <c r="J1246"/>
  <c r="J1248"/>
  <c r="J1250"/>
  <c r="J1252"/>
  <c r="J1254"/>
  <c r="J1256"/>
  <c r="J1258"/>
  <c r="J1260"/>
  <c r="J1262"/>
  <c r="J1264"/>
  <c r="J1266"/>
  <c r="J1268"/>
  <c r="J1270"/>
  <c r="J1272"/>
  <c r="J1274"/>
  <c r="J1276"/>
  <c r="J1278"/>
  <c r="J1280"/>
  <c r="J1282"/>
  <c r="J1284"/>
  <c r="J1286"/>
  <c r="J1288"/>
  <c r="J1290"/>
  <c r="J1292"/>
  <c r="J1294"/>
  <c r="J1296"/>
  <c r="J1298"/>
  <c r="J1300"/>
  <c r="J1302"/>
  <c r="J1304"/>
  <c r="J1306"/>
  <c r="J1308"/>
  <c r="J1310"/>
  <c r="J1312"/>
  <c r="J1314"/>
  <c r="J1316"/>
  <c r="J1318"/>
  <c r="J1320"/>
  <c r="J1322"/>
  <c r="J1324"/>
  <c r="J1326"/>
  <c r="J1328"/>
  <c r="J1330"/>
  <c r="J1332"/>
  <c r="J1334"/>
  <c r="J1336"/>
  <c r="J1338"/>
  <c r="J1340"/>
  <c r="J1342"/>
  <c r="J1344"/>
  <c r="J1346"/>
  <c r="J1348"/>
  <c r="J1350"/>
  <c r="J1352"/>
  <c r="J1354"/>
  <c r="J1356"/>
  <c r="J1358"/>
  <c r="J1360"/>
  <c r="J1362"/>
  <c r="J1364"/>
  <c r="J1366"/>
  <c r="J1368"/>
  <c r="J1370"/>
  <c r="J1372"/>
  <c r="J1374"/>
  <c r="J1376"/>
  <c r="J1378"/>
  <c r="J1380"/>
  <c r="J1382"/>
  <c r="J1384"/>
  <c r="J1386"/>
  <c r="J1388"/>
  <c r="J1390"/>
  <c r="J1392"/>
  <c r="J1394"/>
  <c r="J1396"/>
  <c r="J1398"/>
  <c r="J1400"/>
  <c r="J1402"/>
  <c r="J1404"/>
  <c r="J1406"/>
  <c r="J1408"/>
  <c r="J1410"/>
  <c r="J1412"/>
  <c r="J1414"/>
  <c r="J1416"/>
  <c r="J1418"/>
  <c r="J1420"/>
  <c r="J1422"/>
  <c r="J1424"/>
  <c r="J1426"/>
  <c r="J1428"/>
  <c r="J1430"/>
  <c r="J1432"/>
  <c r="J1434"/>
  <c r="J1436"/>
  <c r="J1438"/>
  <c r="J1440"/>
  <c r="J1442"/>
  <c r="J1444"/>
  <c r="J1446"/>
  <c r="J1448"/>
  <c r="J1450"/>
  <c r="J1452"/>
  <c r="J1454"/>
  <c r="J1456"/>
  <c r="J1458"/>
  <c r="J1460"/>
  <c r="J1462"/>
  <c r="J1464"/>
  <c r="J1466"/>
  <c r="J1468"/>
  <c r="J1470"/>
  <c r="J1472"/>
  <c r="J1474"/>
  <c r="J1476"/>
  <c r="J1478"/>
  <c r="J1482"/>
  <c r="J1484"/>
  <c r="J1488"/>
  <c r="J1492"/>
  <c r="J1496"/>
  <c r="J1502"/>
  <c r="J976"/>
  <c r="J979"/>
  <c r="J981"/>
  <c r="J983"/>
  <c r="J985"/>
  <c r="J987"/>
  <c r="J989"/>
  <c r="J991"/>
  <c r="J993"/>
  <c r="J995"/>
  <c r="J997"/>
  <c r="J999"/>
  <c r="J1001"/>
  <c r="J1003"/>
  <c r="J1005"/>
  <c r="J1007"/>
  <c r="J1009"/>
  <c r="J1011"/>
  <c r="J1013"/>
  <c r="J1015"/>
  <c r="J1017"/>
  <c r="J1019"/>
  <c r="J1021"/>
  <c r="J1023"/>
  <c r="J1025"/>
  <c r="J1027"/>
  <c r="J1029"/>
  <c r="J1031"/>
  <c r="J1033"/>
  <c r="J1035"/>
  <c r="J1037"/>
  <c r="J1039"/>
  <c r="J1041"/>
  <c r="J1043"/>
  <c r="J1045"/>
  <c r="J1047"/>
  <c r="J1049"/>
  <c r="J1051"/>
  <c r="J1053"/>
  <c r="J1055"/>
  <c r="J1057"/>
  <c r="J1059"/>
  <c r="J1061"/>
  <c r="J1063"/>
  <c r="J1065"/>
  <c r="J1067"/>
  <c r="J1069"/>
  <c r="J1071"/>
  <c r="J1073"/>
  <c r="J1075"/>
  <c r="J1077"/>
  <c r="J1079"/>
  <c r="J1081"/>
  <c r="J1083"/>
  <c r="J1085"/>
  <c r="J1087"/>
  <c r="J1089"/>
  <c r="J1091"/>
  <c r="J1093"/>
  <c r="J1095"/>
  <c r="J1097"/>
  <c r="J1099"/>
  <c r="J1101"/>
  <c r="J1103"/>
  <c r="J1105"/>
  <c r="J1107"/>
  <c r="J1109"/>
  <c r="J1111"/>
  <c r="J1113"/>
  <c r="J1115"/>
  <c r="J1117"/>
  <c r="J1119"/>
  <c r="J1121"/>
  <c r="J1123"/>
  <c r="J1125"/>
  <c r="J1127"/>
  <c r="J1129"/>
  <c r="J1131"/>
  <c r="J1133"/>
  <c r="J1135"/>
  <c r="J1137"/>
  <c r="J1139"/>
  <c r="J1141"/>
  <c r="J1143"/>
  <c r="J1145"/>
  <c r="J1147"/>
  <c r="J1149"/>
  <c r="J1151"/>
  <c r="J1153"/>
  <c r="J1155"/>
  <c r="J1157"/>
  <c r="J1159"/>
  <c r="J1161"/>
  <c r="J1163"/>
  <c r="J1165"/>
  <c r="J1167"/>
  <c r="J1169"/>
  <c r="J1171"/>
  <c r="J1173"/>
  <c r="J1175"/>
  <c r="J1177"/>
  <c r="J1179"/>
  <c r="J1181"/>
  <c r="J1183"/>
  <c r="J1185"/>
  <c r="J1187"/>
  <c r="J1189"/>
  <c r="J1191"/>
  <c r="J1193"/>
  <c r="J1195"/>
  <c r="J1197"/>
  <c r="J1199"/>
  <c r="J1201"/>
  <c r="J1203"/>
  <c r="J1205"/>
  <c r="J1207"/>
  <c r="J1209"/>
  <c r="J1211"/>
  <c r="J1213"/>
  <c r="J1215"/>
  <c r="J1217"/>
  <c r="J1219"/>
  <c r="J1221"/>
  <c r="J1223"/>
  <c r="J1225"/>
  <c r="J1227"/>
  <c r="J1229"/>
  <c r="J1231"/>
  <c r="J1233"/>
  <c r="J1235"/>
  <c r="J1237"/>
  <c r="J1239"/>
  <c r="J1241"/>
  <c r="J1243"/>
  <c r="J1245"/>
  <c r="J1247"/>
  <c r="J1249"/>
  <c r="J1251"/>
  <c r="J1253"/>
  <c r="J1255"/>
  <c r="J1257"/>
  <c r="J1259"/>
  <c r="J1261"/>
  <c r="J1263"/>
  <c r="J1265"/>
  <c r="J1267"/>
  <c r="J1269"/>
  <c r="J1271"/>
  <c r="J1273"/>
  <c r="J1275"/>
  <c r="J1277"/>
  <c r="J1279"/>
  <c r="J1281"/>
  <c r="J1283"/>
  <c r="J1285"/>
  <c r="J1287"/>
  <c r="J1289"/>
  <c r="J1291"/>
  <c r="J1293"/>
  <c r="J1295"/>
  <c r="J1297"/>
  <c r="J1299"/>
  <c r="J1301"/>
  <c r="J1303"/>
  <c r="J1305"/>
  <c r="J1307"/>
  <c r="J1309"/>
  <c r="J1311"/>
  <c r="J1313"/>
  <c r="J1315"/>
  <c r="J1317"/>
  <c r="J1319"/>
  <c r="J1321"/>
  <c r="J1323"/>
  <c r="J1325"/>
  <c r="J1327"/>
  <c r="J1329"/>
  <c r="J1331"/>
  <c r="J1333"/>
  <c r="J1335"/>
  <c r="J1337"/>
  <c r="J1339"/>
  <c r="J1341"/>
  <c r="J1343"/>
  <c r="J1345"/>
  <c r="J1347"/>
  <c r="J1349"/>
  <c r="J1351"/>
  <c r="J1353"/>
  <c r="J1355"/>
  <c r="J1357"/>
  <c r="J1359"/>
  <c r="J1361"/>
  <c r="J1363"/>
  <c r="J1365"/>
  <c r="J1367"/>
  <c r="J1369"/>
  <c r="J1371"/>
  <c r="J1373"/>
  <c r="J1375"/>
  <c r="J1377"/>
  <c r="J1379"/>
  <c r="J1381"/>
  <c r="J1383"/>
  <c r="J1385"/>
  <c r="J1387"/>
  <c r="J1389"/>
  <c r="J1391"/>
  <c r="J1393"/>
  <c r="J1395"/>
  <c r="J1397"/>
  <c r="J1399"/>
  <c r="J1401"/>
  <c r="J1403"/>
  <c r="J1405"/>
  <c r="J1407"/>
  <c r="J1409"/>
  <c r="J1411"/>
  <c r="J1413"/>
  <c r="J1415"/>
  <c r="J1417"/>
  <c r="J1419"/>
  <c r="J1421"/>
  <c r="J1423"/>
  <c r="J1425"/>
  <c r="J1427"/>
  <c r="J1429"/>
  <c r="J1431"/>
  <c r="J1433"/>
  <c r="J1435"/>
  <c r="J1437"/>
  <c r="J1439"/>
  <c r="J1441"/>
  <c r="J1443"/>
  <c r="J1445"/>
  <c r="J1447"/>
  <c r="J1449"/>
  <c r="J1451"/>
  <c r="J1453"/>
  <c r="J1455"/>
  <c r="J1457"/>
  <c r="J1459"/>
  <c r="J1461"/>
  <c r="J1463"/>
  <c r="J1465"/>
  <c r="J1467"/>
  <c r="J1469"/>
  <c r="J1471"/>
  <c r="J1473"/>
  <c r="J1475"/>
  <c r="J1477"/>
  <c r="J1479"/>
  <c r="J1481"/>
  <c r="J1483"/>
  <c r="J1485"/>
  <c r="J1487"/>
  <c r="J1489"/>
  <c r="J1491"/>
  <c r="J1493"/>
  <c r="J1495"/>
  <c r="J1497"/>
  <c r="J1499"/>
  <c r="J1501"/>
  <c r="J1480"/>
  <c r="J1486"/>
  <c r="J1490"/>
  <c r="J1494"/>
  <c r="J1498"/>
  <c r="J1500"/>
  <c r="I3"/>
  <c r="I5"/>
  <c r="I7"/>
  <c r="I9"/>
  <c r="I11"/>
  <c r="I13"/>
  <c r="I15"/>
  <c r="I17"/>
  <c r="I19"/>
  <c r="I21"/>
  <c r="I23"/>
  <c r="I25"/>
  <c r="I27"/>
  <c r="I29"/>
  <c r="I31"/>
  <c r="I33"/>
  <c r="I35"/>
  <c r="I37"/>
  <c r="I39"/>
  <c r="I41"/>
  <c r="I43"/>
  <c r="I45"/>
  <c r="I47"/>
  <c r="I49"/>
  <c r="I51"/>
  <c r="I53"/>
  <c r="I55"/>
  <c r="I57"/>
  <c r="I59"/>
  <c r="I61"/>
  <c r="I63"/>
  <c r="I65"/>
  <c r="I67"/>
  <c r="I69"/>
  <c r="I71"/>
  <c r="I73"/>
  <c r="I75"/>
  <c r="I77"/>
  <c r="I79"/>
  <c r="I81"/>
  <c r="I83"/>
  <c r="I85"/>
  <c r="I87"/>
  <c r="I89"/>
  <c r="I91"/>
  <c r="I93"/>
  <c r="I95"/>
  <c r="I97"/>
  <c r="I99"/>
  <c r="I101"/>
  <c r="I103"/>
  <c r="I105"/>
  <c r="I107"/>
  <c r="I109"/>
  <c r="I111"/>
  <c r="I113"/>
  <c r="I115"/>
  <c r="I117"/>
  <c r="I119"/>
  <c r="I121"/>
  <c r="I123"/>
  <c r="I125"/>
  <c r="I127"/>
  <c r="I129"/>
  <c r="I131"/>
  <c r="I133"/>
  <c r="I135"/>
  <c r="I137"/>
  <c r="I139"/>
  <c r="I141"/>
  <c r="I143"/>
  <c r="I145"/>
  <c r="I147"/>
  <c r="I149"/>
  <c r="I151"/>
  <c r="I153"/>
  <c r="I155"/>
  <c r="I157"/>
  <c r="I159"/>
  <c r="I161"/>
  <c r="I163"/>
  <c r="I165"/>
  <c r="I167"/>
  <c r="I169"/>
  <c r="I171"/>
  <c r="I173"/>
  <c r="I175"/>
  <c r="I177"/>
  <c r="I179"/>
  <c r="I181"/>
  <c r="I183"/>
  <c r="I185"/>
  <c r="I187"/>
  <c r="I189"/>
  <c r="I191"/>
  <c r="I193"/>
  <c r="I195"/>
  <c r="I197"/>
  <c r="I199"/>
  <c r="I201"/>
  <c r="I203"/>
  <c r="I205"/>
  <c r="I207"/>
  <c r="I209"/>
  <c r="I211"/>
  <c r="I213"/>
  <c r="I215"/>
  <c r="I217"/>
  <c r="I219"/>
  <c r="I221"/>
  <c r="I223"/>
  <c r="I225"/>
  <c r="I227"/>
  <c r="I229"/>
  <c r="I231"/>
  <c r="I233"/>
  <c r="I235"/>
  <c r="I237"/>
  <c r="I239"/>
  <c r="I241"/>
  <c r="I243"/>
  <c r="I245"/>
  <c r="I247"/>
  <c r="I249"/>
  <c r="I251"/>
  <c r="I253"/>
  <c r="I255"/>
  <c r="I257"/>
  <c r="I259"/>
  <c r="I261"/>
  <c r="I263"/>
  <c r="I265"/>
  <c r="I267"/>
  <c r="I269"/>
  <c r="I271"/>
  <c r="I273"/>
  <c r="I275"/>
  <c r="I277"/>
  <c r="I279"/>
  <c r="I281"/>
  <c r="I283"/>
  <c r="I285"/>
  <c r="I287"/>
  <c r="I289"/>
  <c r="I291"/>
  <c r="I293"/>
  <c r="I295"/>
  <c r="I297"/>
  <c r="I299"/>
  <c r="I301"/>
  <c r="I303"/>
  <c r="I305"/>
  <c r="I307"/>
  <c r="I309"/>
  <c r="I311"/>
  <c r="I313"/>
  <c r="I315"/>
  <c r="I317"/>
  <c r="I319"/>
  <c r="I321"/>
  <c r="I323"/>
  <c r="I325"/>
  <c r="I327"/>
  <c r="I329"/>
  <c r="I331"/>
  <c r="I333"/>
  <c r="I335"/>
  <c r="I337"/>
  <c r="I339"/>
  <c r="I341"/>
  <c r="I343"/>
  <c r="I345"/>
  <c r="I347"/>
  <c r="I349"/>
  <c r="I351"/>
  <c r="I353"/>
  <c r="I355"/>
  <c r="I357"/>
  <c r="I359"/>
  <c r="I361"/>
  <c r="I363"/>
  <c r="I365"/>
  <c r="I367"/>
  <c r="I369"/>
  <c r="I371"/>
  <c r="I373"/>
  <c r="I375"/>
  <c r="I377"/>
  <c r="I379"/>
  <c r="I381"/>
  <c r="I383"/>
  <c r="I385"/>
  <c r="I387"/>
  <c r="I389"/>
  <c r="I391"/>
  <c r="I393"/>
  <c r="I395"/>
  <c r="I397"/>
  <c r="I399"/>
  <c r="I401"/>
  <c r="I403"/>
  <c r="I405"/>
  <c r="I407"/>
  <c r="I409"/>
  <c r="I411"/>
  <c r="I413"/>
  <c r="I415"/>
  <c r="I417"/>
  <c r="I419"/>
  <c r="I421"/>
  <c r="I423"/>
  <c r="I425"/>
  <c r="I427"/>
  <c r="I429"/>
  <c r="I431"/>
  <c r="I433"/>
  <c r="I435"/>
  <c r="I437"/>
  <c r="I439"/>
  <c r="I441"/>
  <c r="I443"/>
  <c r="I445"/>
  <c r="I447"/>
  <c r="I449"/>
  <c r="I451"/>
  <c r="I453"/>
  <c r="I455"/>
  <c r="I457"/>
  <c r="I459"/>
  <c r="I461"/>
  <c r="I463"/>
  <c r="I465"/>
  <c r="I467"/>
  <c r="I469"/>
  <c r="I471"/>
  <c r="I473"/>
  <c r="I475"/>
  <c r="I477"/>
  <c r="I479"/>
  <c r="I481"/>
  <c r="I483"/>
  <c r="I485"/>
  <c r="I487"/>
  <c r="I489"/>
  <c r="I491"/>
  <c r="I493"/>
  <c r="I495"/>
  <c r="I497"/>
  <c r="I499"/>
  <c r="I501"/>
  <c r="I503"/>
  <c r="I505"/>
  <c r="I507"/>
  <c r="I509"/>
  <c r="I511"/>
  <c r="I513"/>
  <c r="I4"/>
  <c r="I6"/>
  <c r="I8"/>
  <c r="I10"/>
  <c r="I12"/>
  <c r="I14"/>
  <c r="I16"/>
  <c r="I18"/>
  <c r="I20"/>
  <c r="I22"/>
  <c r="I24"/>
  <c r="I26"/>
  <c r="I28"/>
  <c r="I30"/>
  <c r="I32"/>
  <c r="I34"/>
  <c r="I36"/>
  <c r="I38"/>
  <c r="I40"/>
  <c r="I42"/>
  <c r="I44"/>
  <c r="I46"/>
  <c r="I48"/>
  <c r="I50"/>
  <c r="I52"/>
  <c r="I54"/>
  <c r="I56"/>
  <c r="I58"/>
  <c r="I60"/>
  <c r="I62"/>
  <c r="I64"/>
  <c r="I66"/>
  <c r="I68"/>
  <c r="I70"/>
  <c r="I72"/>
  <c r="I74"/>
  <c r="I76"/>
  <c r="I78"/>
  <c r="I80"/>
  <c r="I82"/>
  <c r="I84"/>
  <c r="I86"/>
  <c r="I88"/>
  <c r="I90"/>
  <c r="I92"/>
  <c r="I94"/>
  <c r="I96"/>
  <c r="I98"/>
  <c r="I100"/>
  <c r="I102"/>
  <c r="I104"/>
  <c r="I106"/>
  <c r="I108"/>
  <c r="I110"/>
  <c r="I112"/>
  <c r="I114"/>
  <c r="I116"/>
  <c r="I118"/>
  <c r="I120"/>
  <c r="I122"/>
  <c r="I124"/>
  <c r="I126"/>
  <c r="I128"/>
  <c r="I130"/>
  <c r="I132"/>
  <c r="I134"/>
  <c r="I136"/>
  <c r="I138"/>
  <c r="I140"/>
  <c r="I142"/>
  <c r="I144"/>
  <c r="I146"/>
  <c r="I148"/>
  <c r="I150"/>
  <c r="I152"/>
  <c r="I154"/>
  <c r="I156"/>
  <c r="I158"/>
  <c r="I160"/>
  <c r="I162"/>
  <c r="I164"/>
  <c r="I166"/>
  <c r="I168"/>
  <c r="I170"/>
  <c r="I172"/>
  <c r="I174"/>
  <c r="I176"/>
  <c r="I178"/>
  <c r="I180"/>
  <c r="I182"/>
  <c r="I184"/>
  <c r="I186"/>
  <c r="I188"/>
  <c r="I190"/>
  <c r="I192"/>
  <c r="I194"/>
  <c r="I196"/>
  <c r="I198"/>
  <c r="I200"/>
  <c r="I202"/>
  <c r="I204"/>
  <c r="I206"/>
  <c r="I208"/>
  <c r="I210"/>
  <c r="I212"/>
  <c r="I214"/>
  <c r="I216"/>
  <c r="I218"/>
  <c r="I220"/>
  <c r="I222"/>
  <c r="I224"/>
  <c r="I226"/>
  <c r="I228"/>
  <c r="I230"/>
  <c r="I232"/>
  <c r="I234"/>
  <c r="I236"/>
  <c r="I238"/>
  <c r="I240"/>
  <c r="I242"/>
  <c r="I244"/>
  <c r="I246"/>
  <c r="I248"/>
  <c r="I250"/>
  <c r="I252"/>
  <c r="I254"/>
  <c r="I256"/>
  <c r="I258"/>
  <c r="I260"/>
  <c r="I262"/>
  <c r="I264"/>
  <c r="I266"/>
  <c r="I268"/>
  <c r="I270"/>
  <c r="I272"/>
  <c r="I274"/>
  <c r="I276"/>
  <c r="I278"/>
  <c r="I280"/>
  <c r="I282"/>
  <c r="I284"/>
  <c r="I286"/>
  <c r="I288"/>
  <c r="I290"/>
  <c r="I292"/>
  <c r="I294"/>
  <c r="I296"/>
  <c r="I298"/>
  <c r="I300"/>
  <c r="I302"/>
  <c r="I304"/>
  <c r="I306"/>
  <c r="I308"/>
  <c r="I310"/>
  <c r="I312"/>
  <c r="I314"/>
  <c r="I316"/>
  <c r="I318"/>
  <c r="I320"/>
  <c r="I322"/>
  <c r="I324"/>
  <c r="I326"/>
  <c r="I328"/>
  <c r="I330"/>
  <c r="I332"/>
  <c r="I334"/>
  <c r="I336"/>
  <c r="I338"/>
  <c r="I340"/>
  <c r="I342"/>
  <c r="I344"/>
  <c r="I346"/>
  <c r="I348"/>
  <c r="I350"/>
  <c r="I352"/>
  <c r="I354"/>
  <c r="I356"/>
  <c r="I358"/>
  <c r="I360"/>
  <c r="I362"/>
  <c r="I364"/>
  <c r="I366"/>
  <c r="I368"/>
  <c r="I370"/>
  <c r="I372"/>
  <c r="I374"/>
  <c r="I376"/>
  <c r="I378"/>
  <c r="I380"/>
  <c r="I382"/>
  <c r="I384"/>
  <c r="I386"/>
  <c r="I388"/>
  <c r="I390"/>
  <c r="I392"/>
  <c r="I394"/>
  <c r="I396"/>
  <c r="I398"/>
  <c r="I400"/>
  <c r="I402"/>
  <c r="I406"/>
  <c r="I410"/>
  <c r="I414"/>
  <c r="I418"/>
  <c r="I422"/>
  <c r="I426"/>
  <c r="I430"/>
  <c r="I434"/>
  <c r="I438"/>
  <c r="I442"/>
  <c r="I446"/>
  <c r="I450"/>
  <c r="I454"/>
  <c r="I458"/>
  <c r="I462"/>
  <c r="I466"/>
  <c r="I470"/>
  <c r="I474"/>
  <c r="I478"/>
  <c r="I482"/>
  <c r="I486"/>
  <c r="I490"/>
  <c r="I494"/>
  <c r="I498"/>
  <c r="I502"/>
  <c r="I506"/>
  <c r="I510"/>
  <c r="I514"/>
  <c r="I516"/>
  <c r="I518"/>
  <c r="I520"/>
  <c r="I522"/>
  <c r="I524"/>
  <c r="I526"/>
  <c r="I528"/>
  <c r="I530"/>
  <c r="I532"/>
  <c r="I534"/>
  <c r="I536"/>
  <c r="I538"/>
  <c r="I540"/>
  <c r="I542"/>
  <c r="I544"/>
  <c r="I546"/>
  <c r="I548"/>
  <c r="I550"/>
  <c r="I552"/>
  <c r="I554"/>
  <c r="I556"/>
  <c r="I558"/>
  <c r="I560"/>
  <c r="I562"/>
  <c r="I564"/>
  <c r="I566"/>
  <c r="I568"/>
  <c r="I570"/>
  <c r="I572"/>
  <c r="I574"/>
  <c r="I576"/>
  <c r="I578"/>
  <c r="I580"/>
  <c r="I582"/>
  <c r="I584"/>
  <c r="I586"/>
  <c r="I588"/>
  <c r="I590"/>
  <c r="I592"/>
  <c r="I594"/>
  <c r="I596"/>
  <c r="I598"/>
  <c r="I600"/>
  <c r="I602"/>
  <c r="I604"/>
  <c r="I606"/>
  <c r="I608"/>
  <c r="I610"/>
  <c r="I612"/>
  <c r="I614"/>
  <c r="I616"/>
  <c r="I618"/>
  <c r="I620"/>
  <c r="I622"/>
  <c r="I624"/>
  <c r="I626"/>
  <c r="I628"/>
  <c r="I630"/>
  <c r="I632"/>
  <c r="I634"/>
  <c r="I636"/>
  <c r="I638"/>
  <c r="I640"/>
  <c r="I642"/>
  <c r="I644"/>
  <c r="I646"/>
  <c r="I648"/>
  <c r="I650"/>
  <c r="I652"/>
  <c r="I654"/>
  <c r="I656"/>
  <c r="I658"/>
  <c r="I660"/>
  <c r="I662"/>
  <c r="I664"/>
  <c r="I666"/>
  <c r="I668"/>
  <c r="I670"/>
  <c r="I672"/>
  <c r="I674"/>
  <c r="I676"/>
  <c r="I678"/>
  <c r="I680"/>
  <c r="I682"/>
  <c r="I684"/>
  <c r="I686"/>
  <c r="I688"/>
  <c r="I690"/>
  <c r="I692"/>
  <c r="I694"/>
  <c r="I696"/>
  <c r="I698"/>
  <c r="I700"/>
  <c r="I702"/>
  <c r="I704"/>
  <c r="I706"/>
  <c r="I708"/>
  <c r="I710"/>
  <c r="I712"/>
  <c r="I714"/>
  <c r="I716"/>
  <c r="I718"/>
  <c r="I720"/>
  <c r="I722"/>
  <c r="I724"/>
  <c r="I726"/>
  <c r="I728"/>
  <c r="I730"/>
  <c r="I732"/>
  <c r="I734"/>
  <c r="I736"/>
  <c r="I738"/>
  <c r="I740"/>
  <c r="I742"/>
  <c r="I744"/>
  <c r="I746"/>
  <c r="I748"/>
  <c r="I750"/>
  <c r="I752"/>
  <c r="I754"/>
  <c r="I756"/>
  <c r="I758"/>
  <c r="I760"/>
  <c r="I762"/>
  <c r="I764"/>
  <c r="I766"/>
  <c r="I768"/>
  <c r="I770"/>
  <c r="I772"/>
  <c r="I774"/>
  <c r="I776"/>
  <c r="I778"/>
  <c r="I780"/>
  <c r="I782"/>
  <c r="I784"/>
  <c r="I786"/>
  <c r="I788"/>
  <c r="I790"/>
  <c r="I792"/>
  <c r="I794"/>
  <c r="I796"/>
  <c r="I798"/>
  <c r="I800"/>
  <c r="I802"/>
  <c r="I804"/>
  <c r="I806"/>
  <c r="I808"/>
  <c r="I810"/>
  <c r="I812"/>
  <c r="I814"/>
  <c r="I816"/>
  <c r="I818"/>
  <c r="I820"/>
  <c r="I822"/>
  <c r="I824"/>
  <c r="I826"/>
  <c r="I828"/>
  <c r="I830"/>
  <c r="I832"/>
  <c r="I834"/>
  <c r="I836"/>
  <c r="I838"/>
  <c r="I840"/>
  <c r="I842"/>
  <c r="I844"/>
  <c r="I846"/>
  <c r="I848"/>
  <c r="I850"/>
  <c r="I852"/>
  <c r="I854"/>
  <c r="I856"/>
  <c r="I858"/>
  <c r="I860"/>
  <c r="I862"/>
  <c r="I864"/>
  <c r="I866"/>
  <c r="I868"/>
  <c r="I870"/>
  <c r="I872"/>
  <c r="I874"/>
  <c r="I876"/>
  <c r="I878"/>
  <c r="I880"/>
  <c r="I882"/>
  <c r="I884"/>
  <c r="I886"/>
  <c r="I888"/>
  <c r="I890"/>
  <c r="I892"/>
  <c r="I894"/>
  <c r="I896"/>
  <c r="I898"/>
  <c r="I900"/>
  <c r="I902"/>
  <c r="I904"/>
  <c r="I906"/>
  <c r="I908"/>
  <c r="I910"/>
  <c r="I912"/>
  <c r="I914"/>
  <c r="I916"/>
  <c r="I918"/>
  <c r="I920"/>
  <c r="I922"/>
  <c r="I924"/>
  <c r="I926"/>
  <c r="I928"/>
  <c r="I930"/>
  <c r="I932"/>
  <c r="I934"/>
  <c r="I936"/>
  <c r="I938"/>
  <c r="I940"/>
  <c r="I942"/>
  <c r="I944"/>
  <c r="I946"/>
  <c r="I948"/>
  <c r="I950"/>
  <c r="I952"/>
  <c r="I954"/>
  <c r="I956"/>
  <c r="I958"/>
  <c r="I960"/>
  <c r="I962"/>
  <c r="I964"/>
  <c r="I966"/>
  <c r="I968"/>
  <c r="I970"/>
  <c r="I972"/>
  <c r="I404"/>
  <c r="I408"/>
  <c r="I412"/>
  <c r="I416"/>
  <c r="I420"/>
  <c r="I424"/>
  <c r="I428"/>
  <c r="I432"/>
  <c r="I436"/>
  <c r="I440"/>
  <c r="I444"/>
  <c r="I448"/>
  <c r="I452"/>
  <c r="I456"/>
  <c r="I460"/>
  <c r="I464"/>
  <c r="I468"/>
  <c r="I472"/>
  <c r="I476"/>
  <c r="I480"/>
  <c r="I484"/>
  <c r="I488"/>
  <c r="I492"/>
  <c r="I496"/>
  <c r="I500"/>
  <c r="I504"/>
  <c r="I508"/>
  <c r="I512"/>
  <c r="I515"/>
  <c r="I517"/>
  <c r="I519"/>
  <c r="I521"/>
  <c r="I523"/>
  <c r="I525"/>
  <c r="I527"/>
  <c r="I529"/>
  <c r="I531"/>
  <c r="I533"/>
  <c r="I535"/>
  <c r="I537"/>
  <c r="I539"/>
  <c r="I541"/>
  <c r="I543"/>
  <c r="I545"/>
  <c r="I547"/>
  <c r="I549"/>
  <c r="I551"/>
  <c r="I553"/>
  <c r="I555"/>
  <c r="I557"/>
  <c r="I559"/>
  <c r="I561"/>
  <c r="I563"/>
  <c r="I565"/>
  <c r="I567"/>
  <c r="I569"/>
  <c r="I571"/>
  <c r="I573"/>
  <c r="I575"/>
  <c r="I577"/>
  <c r="I579"/>
  <c r="I581"/>
  <c r="I583"/>
  <c r="I585"/>
  <c r="I587"/>
  <c r="I589"/>
  <c r="I591"/>
  <c r="I593"/>
  <c r="I595"/>
  <c r="I597"/>
  <c r="I599"/>
  <c r="I601"/>
  <c r="I603"/>
  <c r="I605"/>
  <c r="I607"/>
  <c r="I609"/>
  <c r="I611"/>
  <c r="I613"/>
  <c r="I615"/>
  <c r="I617"/>
  <c r="I619"/>
  <c r="I621"/>
  <c r="I623"/>
  <c r="I625"/>
  <c r="I627"/>
  <c r="I629"/>
  <c r="I631"/>
  <c r="I633"/>
  <c r="I635"/>
  <c r="I637"/>
  <c r="I639"/>
  <c r="I641"/>
  <c r="I643"/>
  <c r="I645"/>
  <c r="I647"/>
  <c r="I649"/>
  <c r="I651"/>
  <c r="I653"/>
  <c r="I655"/>
  <c r="I657"/>
  <c r="I659"/>
  <c r="I661"/>
  <c r="I663"/>
  <c r="I665"/>
  <c r="I667"/>
  <c r="I669"/>
  <c r="I671"/>
  <c r="I673"/>
  <c r="I675"/>
  <c r="I677"/>
  <c r="I679"/>
  <c r="I681"/>
  <c r="I683"/>
  <c r="I685"/>
  <c r="I687"/>
  <c r="I689"/>
  <c r="I691"/>
  <c r="I693"/>
  <c r="I695"/>
  <c r="I697"/>
  <c r="I699"/>
  <c r="I701"/>
  <c r="I703"/>
  <c r="I705"/>
  <c r="I707"/>
  <c r="I709"/>
  <c r="I711"/>
  <c r="I713"/>
  <c r="I715"/>
  <c r="I717"/>
  <c r="I719"/>
  <c r="I721"/>
  <c r="I723"/>
  <c r="I725"/>
  <c r="I727"/>
  <c r="I729"/>
  <c r="I731"/>
  <c r="I733"/>
  <c r="I735"/>
  <c r="I737"/>
  <c r="I739"/>
  <c r="I741"/>
  <c r="I743"/>
  <c r="I745"/>
  <c r="I747"/>
  <c r="I749"/>
  <c r="I751"/>
  <c r="I753"/>
  <c r="I755"/>
  <c r="I757"/>
  <c r="I759"/>
  <c r="I761"/>
  <c r="I763"/>
  <c r="I765"/>
  <c r="I767"/>
  <c r="I769"/>
  <c r="I771"/>
  <c r="I773"/>
  <c r="I775"/>
  <c r="I777"/>
  <c r="I779"/>
  <c r="I781"/>
  <c r="I783"/>
  <c r="I785"/>
  <c r="I787"/>
  <c r="I789"/>
  <c r="I791"/>
  <c r="I793"/>
  <c r="I795"/>
  <c r="I797"/>
  <c r="I799"/>
  <c r="I801"/>
  <c r="I803"/>
  <c r="I805"/>
  <c r="I807"/>
  <c r="I809"/>
  <c r="I811"/>
  <c r="I813"/>
  <c r="I815"/>
  <c r="I817"/>
  <c r="I819"/>
  <c r="I821"/>
  <c r="I823"/>
  <c r="I825"/>
  <c r="I827"/>
  <c r="I829"/>
  <c r="I831"/>
  <c r="I833"/>
  <c r="I835"/>
  <c r="I837"/>
  <c r="I839"/>
  <c r="I841"/>
  <c r="I843"/>
  <c r="I845"/>
  <c r="I847"/>
  <c r="I849"/>
  <c r="I851"/>
  <c r="I853"/>
  <c r="I855"/>
  <c r="I857"/>
  <c r="I859"/>
  <c r="I861"/>
  <c r="I863"/>
  <c r="I865"/>
  <c r="I867"/>
  <c r="I869"/>
  <c r="I871"/>
  <c r="I873"/>
  <c r="I875"/>
  <c r="I877"/>
  <c r="I879"/>
  <c r="I881"/>
  <c r="I883"/>
  <c r="I885"/>
  <c r="I887"/>
  <c r="I889"/>
  <c r="I891"/>
  <c r="I893"/>
  <c r="I895"/>
  <c r="I897"/>
  <c r="I899"/>
  <c r="I901"/>
  <c r="I903"/>
  <c r="I905"/>
  <c r="I907"/>
  <c r="I909"/>
  <c r="I911"/>
  <c r="I913"/>
  <c r="I915"/>
  <c r="I917"/>
  <c r="I919"/>
  <c r="I921"/>
  <c r="I923"/>
  <c r="I925"/>
  <c r="I927"/>
  <c r="I929"/>
  <c r="I931"/>
  <c r="I933"/>
  <c r="I935"/>
  <c r="I937"/>
  <c r="I939"/>
  <c r="I941"/>
  <c r="I943"/>
  <c r="I945"/>
  <c r="I947"/>
  <c r="I949"/>
  <c r="I951"/>
  <c r="I953"/>
  <c r="I955"/>
  <c r="I957"/>
  <c r="I959"/>
  <c r="I961"/>
  <c r="I963"/>
  <c r="I965"/>
  <c r="I967"/>
  <c r="I969"/>
  <c r="I973"/>
  <c r="I975"/>
  <c r="I977"/>
  <c r="I979"/>
  <c r="I981"/>
  <c r="I983"/>
  <c r="I985"/>
  <c r="I987"/>
  <c r="I989"/>
  <c r="I991"/>
  <c r="I993"/>
  <c r="I995"/>
  <c r="I997"/>
  <c r="I999"/>
  <c r="I1001"/>
  <c r="I1003"/>
  <c r="I1005"/>
  <c r="I1007"/>
  <c r="I1009"/>
  <c r="I1011"/>
  <c r="I1013"/>
  <c r="I1015"/>
  <c r="I1017"/>
  <c r="I1019"/>
  <c r="I1021"/>
  <c r="I1023"/>
  <c r="I1025"/>
  <c r="I1027"/>
  <c r="I1029"/>
  <c r="I1031"/>
  <c r="I1033"/>
  <c r="I1035"/>
  <c r="I1037"/>
  <c r="I1039"/>
  <c r="I1041"/>
  <c r="I1043"/>
  <c r="I1045"/>
  <c r="I1047"/>
  <c r="I1049"/>
  <c r="I1051"/>
  <c r="I1053"/>
  <c r="I1055"/>
  <c r="I1057"/>
  <c r="I1059"/>
  <c r="I1061"/>
  <c r="I1063"/>
  <c r="I1065"/>
  <c r="I1067"/>
  <c r="I1069"/>
  <c r="I1071"/>
  <c r="I1073"/>
  <c r="I1075"/>
  <c r="I1077"/>
  <c r="I1079"/>
  <c r="I1081"/>
  <c r="I1083"/>
  <c r="I1085"/>
  <c r="I1087"/>
  <c r="I1089"/>
  <c r="I1091"/>
  <c r="I1093"/>
  <c r="I1095"/>
  <c r="I1097"/>
  <c r="I1099"/>
  <c r="I1101"/>
  <c r="I1103"/>
  <c r="I1105"/>
  <c r="I1107"/>
  <c r="I1109"/>
  <c r="I1111"/>
  <c r="I1113"/>
  <c r="I1115"/>
  <c r="I1117"/>
  <c r="I1119"/>
  <c r="I1121"/>
  <c r="I1123"/>
  <c r="I1125"/>
  <c r="I1127"/>
  <c r="I1129"/>
  <c r="I1131"/>
  <c r="I1133"/>
  <c r="I1135"/>
  <c r="I1137"/>
  <c r="I1139"/>
  <c r="I1141"/>
  <c r="I1143"/>
  <c r="I1145"/>
  <c r="I1147"/>
  <c r="I1149"/>
  <c r="I1151"/>
  <c r="I1153"/>
  <c r="I1155"/>
  <c r="I1157"/>
  <c r="I1159"/>
  <c r="I1161"/>
  <c r="I1163"/>
  <c r="I1165"/>
  <c r="I1167"/>
  <c r="I1169"/>
  <c r="I1171"/>
  <c r="I1173"/>
  <c r="I1175"/>
  <c r="I1177"/>
  <c r="I1179"/>
  <c r="I1181"/>
  <c r="I1183"/>
  <c r="I1185"/>
  <c r="I1187"/>
  <c r="I1189"/>
  <c r="I1191"/>
  <c r="I1193"/>
  <c r="I1195"/>
  <c r="I1197"/>
  <c r="I1199"/>
  <c r="I1201"/>
  <c r="I1203"/>
  <c r="I1205"/>
  <c r="I1207"/>
  <c r="I1209"/>
  <c r="I1211"/>
  <c r="I1213"/>
  <c r="I1215"/>
  <c r="I1217"/>
  <c r="I1219"/>
  <c r="I1221"/>
  <c r="I1223"/>
  <c r="I1225"/>
  <c r="I1227"/>
  <c r="I1229"/>
  <c r="I1231"/>
  <c r="I1233"/>
  <c r="I1235"/>
  <c r="I1237"/>
  <c r="I1239"/>
  <c r="I1241"/>
  <c r="I1243"/>
  <c r="I1245"/>
  <c r="I1247"/>
  <c r="I1249"/>
  <c r="I1251"/>
  <c r="I1253"/>
  <c r="I1255"/>
  <c r="I1257"/>
  <c r="I1259"/>
  <c r="I1261"/>
  <c r="I1263"/>
  <c r="I1265"/>
  <c r="I1267"/>
  <c r="I1269"/>
  <c r="I1271"/>
  <c r="I1273"/>
  <c r="I1275"/>
  <c r="I1277"/>
  <c r="I1279"/>
  <c r="I1281"/>
  <c r="I1283"/>
  <c r="I1285"/>
  <c r="I1287"/>
  <c r="I1289"/>
  <c r="I1291"/>
  <c r="I1293"/>
  <c r="I1295"/>
  <c r="I1297"/>
  <c r="I1299"/>
  <c r="I1301"/>
  <c r="I1303"/>
  <c r="I1305"/>
  <c r="I1307"/>
  <c r="I1309"/>
  <c r="I1311"/>
  <c r="I1313"/>
  <c r="I1315"/>
  <c r="I1317"/>
  <c r="I1319"/>
  <c r="I1321"/>
  <c r="I1323"/>
  <c r="I1325"/>
  <c r="I1327"/>
  <c r="I1329"/>
  <c r="I1331"/>
  <c r="I1333"/>
  <c r="I1335"/>
  <c r="I1337"/>
  <c r="I1339"/>
  <c r="I1341"/>
  <c r="I1343"/>
  <c r="I1345"/>
  <c r="I1347"/>
  <c r="I1349"/>
  <c r="I1351"/>
  <c r="I1353"/>
  <c r="I1355"/>
  <c r="I1357"/>
  <c r="I1359"/>
  <c r="I1361"/>
  <c r="I1363"/>
  <c r="I1365"/>
  <c r="I1367"/>
  <c r="I1369"/>
  <c r="I1371"/>
  <c r="I1373"/>
  <c r="I1375"/>
  <c r="I1377"/>
  <c r="I1379"/>
  <c r="I1381"/>
  <c r="I1383"/>
  <c r="I1385"/>
  <c r="I1387"/>
  <c r="I1389"/>
  <c r="I1391"/>
  <c r="I1393"/>
  <c r="I1395"/>
  <c r="I1397"/>
  <c r="I1399"/>
  <c r="I1401"/>
  <c r="I1403"/>
  <c r="I1405"/>
  <c r="I1407"/>
  <c r="I1409"/>
  <c r="I1411"/>
  <c r="I1413"/>
  <c r="I1415"/>
  <c r="I1417"/>
  <c r="I1419"/>
  <c r="I1421"/>
  <c r="I1423"/>
  <c r="I1425"/>
  <c r="I1427"/>
  <c r="I1429"/>
  <c r="I1431"/>
  <c r="I1433"/>
  <c r="I1435"/>
  <c r="I1437"/>
  <c r="I1439"/>
  <c r="I1441"/>
  <c r="I1443"/>
  <c r="I1445"/>
  <c r="I1447"/>
  <c r="I1449"/>
  <c r="I1451"/>
  <c r="I1453"/>
  <c r="I1455"/>
  <c r="I1457"/>
  <c r="I1459"/>
  <c r="I1461"/>
  <c r="I1463"/>
  <c r="I1465"/>
  <c r="I1467"/>
  <c r="I1469"/>
  <c r="I1471"/>
  <c r="I1473"/>
  <c r="I1475"/>
  <c r="I1477"/>
  <c r="I1479"/>
  <c r="I1481"/>
  <c r="I1483"/>
  <c r="I1485"/>
  <c r="I1487"/>
  <c r="I1489"/>
  <c r="I1491"/>
  <c r="I1493"/>
  <c r="I1495"/>
  <c r="I1497"/>
  <c r="I1499"/>
  <c r="I1501"/>
  <c r="I1500"/>
  <c r="I971"/>
  <c r="I974"/>
  <c r="I976"/>
  <c r="I978"/>
  <c r="I980"/>
  <c r="I982"/>
  <c r="I984"/>
  <c r="I986"/>
  <c r="I988"/>
  <c r="I990"/>
  <c r="I992"/>
  <c r="I994"/>
  <c r="I996"/>
  <c r="I998"/>
  <c r="I1000"/>
  <c r="I1002"/>
  <c r="I1004"/>
  <c r="I1006"/>
  <c r="I1008"/>
  <c r="I1010"/>
  <c r="I1012"/>
  <c r="I1014"/>
  <c r="I1016"/>
  <c r="I1018"/>
  <c r="I1020"/>
  <c r="I1022"/>
  <c r="I1024"/>
  <c r="I1026"/>
  <c r="I1028"/>
  <c r="I1030"/>
  <c r="I1032"/>
  <c r="I1034"/>
  <c r="I1036"/>
  <c r="I1038"/>
  <c r="I1040"/>
  <c r="I1042"/>
  <c r="I1044"/>
  <c r="I1046"/>
  <c r="I1048"/>
  <c r="I1050"/>
  <c r="I1052"/>
  <c r="I1054"/>
  <c r="I1056"/>
  <c r="I1058"/>
  <c r="I1060"/>
  <c r="I1062"/>
  <c r="I1064"/>
  <c r="I1066"/>
  <c r="I1068"/>
  <c r="I1070"/>
  <c r="I1072"/>
  <c r="I1074"/>
  <c r="I1076"/>
  <c r="I1078"/>
  <c r="I1080"/>
  <c r="I1082"/>
  <c r="I1084"/>
  <c r="I1086"/>
  <c r="I1088"/>
  <c r="I1090"/>
  <c r="I1092"/>
  <c r="I1094"/>
  <c r="I1096"/>
  <c r="I1098"/>
  <c r="I1100"/>
  <c r="I1102"/>
  <c r="I1104"/>
  <c r="I1106"/>
  <c r="I1108"/>
  <c r="I1110"/>
  <c r="I1112"/>
  <c r="I1114"/>
  <c r="I1116"/>
  <c r="I1118"/>
  <c r="I1120"/>
  <c r="I1122"/>
  <c r="I1124"/>
  <c r="I1126"/>
  <c r="I1128"/>
  <c r="I1130"/>
  <c r="I1132"/>
  <c r="I1134"/>
  <c r="I1136"/>
  <c r="I1138"/>
  <c r="I1140"/>
  <c r="I1142"/>
  <c r="I1144"/>
  <c r="I1146"/>
  <c r="I1148"/>
  <c r="I1150"/>
  <c r="I1152"/>
  <c r="I1154"/>
  <c r="I1156"/>
  <c r="I1158"/>
  <c r="I1160"/>
  <c r="I1162"/>
  <c r="I1164"/>
  <c r="I1166"/>
  <c r="I1168"/>
  <c r="I1170"/>
  <c r="I1172"/>
  <c r="I1174"/>
  <c r="I1176"/>
  <c r="I1178"/>
  <c r="I1180"/>
  <c r="I1182"/>
  <c r="I1184"/>
  <c r="I1186"/>
  <c r="I1188"/>
  <c r="I1190"/>
  <c r="I1192"/>
  <c r="I1194"/>
  <c r="I1196"/>
  <c r="I1198"/>
  <c r="I1200"/>
  <c r="I1202"/>
  <c r="I1204"/>
  <c r="I1206"/>
  <c r="I1208"/>
  <c r="I1210"/>
  <c r="I1212"/>
  <c r="I1214"/>
  <c r="I1216"/>
  <c r="I1218"/>
  <c r="I1220"/>
  <c r="I1222"/>
  <c r="I1224"/>
  <c r="I1226"/>
  <c r="I1228"/>
  <c r="I1230"/>
  <c r="I1232"/>
  <c r="I1234"/>
  <c r="I1236"/>
  <c r="I1238"/>
  <c r="I1240"/>
  <c r="I1242"/>
  <c r="I1244"/>
  <c r="I1246"/>
  <c r="I1248"/>
  <c r="I1250"/>
  <c r="I1252"/>
  <c r="I1254"/>
  <c r="I1256"/>
  <c r="I1258"/>
  <c r="I1260"/>
  <c r="I1262"/>
  <c r="I1264"/>
  <c r="I1266"/>
  <c r="I1268"/>
  <c r="I1270"/>
  <c r="I1272"/>
  <c r="I1274"/>
  <c r="I1276"/>
  <c r="I1278"/>
  <c r="I1280"/>
  <c r="I1282"/>
  <c r="I1284"/>
  <c r="I1286"/>
  <c r="I1288"/>
  <c r="I1290"/>
  <c r="I1292"/>
  <c r="I1294"/>
  <c r="I1296"/>
  <c r="I1298"/>
  <c r="I1300"/>
  <c r="I1302"/>
  <c r="I1304"/>
  <c r="I1306"/>
  <c r="I1308"/>
  <c r="I1310"/>
  <c r="I1312"/>
  <c r="I1314"/>
  <c r="I1316"/>
  <c r="I1318"/>
  <c r="I1320"/>
  <c r="I1322"/>
  <c r="I1324"/>
  <c r="I1326"/>
  <c r="I1328"/>
  <c r="I1330"/>
  <c r="I1332"/>
  <c r="I1334"/>
  <c r="I1336"/>
  <c r="I1338"/>
  <c r="I1340"/>
  <c r="I1342"/>
  <c r="I1344"/>
  <c r="I1346"/>
  <c r="I1348"/>
  <c r="I1350"/>
  <c r="I1352"/>
  <c r="I1354"/>
  <c r="I1356"/>
  <c r="I1358"/>
  <c r="I1360"/>
  <c r="I1362"/>
  <c r="I1364"/>
  <c r="I1366"/>
  <c r="I1368"/>
  <c r="I1370"/>
  <c r="I1372"/>
  <c r="I1374"/>
  <c r="I1376"/>
  <c r="I1378"/>
  <c r="I1380"/>
  <c r="I1382"/>
  <c r="I1384"/>
  <c r="I1386"/>
  <c r="I1388"/>
  <c r="I1390"/>
  <c r="I1392"/>
  <c r="I1394"/>
  <c r="I1396"/>
  <c r="I1398"/>
  <c r="I1400"/>
  <c r="I1402"/>
  <c r="I1404"/>
  <c r="I1406"/>
  <c r="I1408"/>
  <c r="I1410"/>
  <c r="I1412"/>
  <c r="I1414"/>
  <c r="I1416"/>
  <c r="I1418"/>
  <c r="I1420"/>
  <c r="I1422"/>
  <c r="I1424"/>
  <c r="I1426"/>
  <c r="I1428"/>
  <c r="I1430"/>
  <c r="I1432"/>
  <c r="I1434"/>
  <c r="I1436"/>
  <c r="I1438"/>
  <c r="I1440"/>
  <c r="I1442"/>
  <c r="I1444"/>
  <c r="I1446"/>
  <c r="I1448"/>
  <c r="I1450"/>
  <c r="I1452"/>
  <c r="I1454"/>
  <c r="I1456"/>
  <c r="I1458"/>
  <c r="I1460"/>
  <c r="I1462"/>
  <c r="I1464"/>
  <c r="I1466"/>
  <c r="I1468"/>
  <c r="I1470"/>
  <c r="I1472"/>
  <c r="I1474"/>
  <c r="I1476"/>
  <c r="I1478"/>
  <c r="I1480"/>
  <c r="I1482"/>
  <c r="I1484"/>
  <c r="I1486"/>
  <c r="I1488"/>
  <c r="I1490"/>
  <c r="I1492"/>
  <c r="I1494"/>
  <c r="I1496"/>
  <c r="I1498"/>
  <c r="I1502"/>
  <c r="H3"/>
  <c r="H5"/>
  <c r="H7"/>
  <c r="H9"/>
  <c r="H11"/>
  <c r="H13"/>
  <c r="H15"/>
  <c r="H17"/>
  <c r="H19"/>
  <c r="H21"/>
  <c r="H23"/>
  <c r="H25"/>
  <c r="H27"/>
  <c r="H29"/>
  <c r="H31"/>
  <c r="H33"/>
  <c r="H35"/>
  <c r="H37"/>
  <c r="H39"/>
  <c r="H41"/>
  <c r="H43"/>
  <c r="H45"/>
  <c r="H47"/>
  <c r="H49"/>
  <c r="H51"/>
  <c r="H53"/>
  <c r="H55"/>
  <c r="H57"/>
  <c r="H59"/>
  <c r="H61"/>
  <c r="H63"/>
  <c r="H65"/>
  <c r="H67"/>
  <c r="H69"/>
  <c r="H71"/>
  <c r="H73"/>
  <c r="H75"/>
  <c r="H77"/>
  <c r="H79"/>
  <c r="H81"/>
  <c r="H83"/>
  <c r="H85"/>
  <c r="H87"/>
  <c r="H89"/>
  <c r="H91"/>
  <c r="H93"/>
  <c r="H95"/>
  <c r="H97"/>
  <c r="H99"/>
  <c r="H101"/>
  <c r="H103"/>
  <c r="H105"/>
  <c r="H107"/>
  <c r="H109"/>
  <c r="H111"/>
  <c r="H113"/>
  <c r="H115"/>
  <c r="H117"/>
  <c r="H119"/>
  <c r="H121"/>
  <c r="H123"/>
  <c r="H125"/>
  <c r="H127"/>
  <c r="H129"/>
  <c r="H131"/>
  <c r="H133"/>
  <c r="H135"/>
  <c r="H137"/>
  <c r="H139"/>
  <c r="H141"/>
  <c r="H143"/>
  <c r="H145"/>
  <c r="H147"/>
  <c r="H149"/>
  <c r="H151"/>
  <c r="H153"/>
  <c r="H155"/>
  <c r="H157"/>
  <c r="H159"/>
  <c r="H161"/>
  <c r="H163"/>
  <c r="H165"/>
  <c r="H167"/>
  <c r="H169"/>
  <c r="H171"/>
  <c r="H173"/>
  <c r="H175"/>
  <c r="H177"/>
  <c r="H179"/>
  <c r="H181"/>
  <c r="H183"/>
  <c r="H185"/>
  <c r="H187"/>
  <c r="H189"/>
  <c r="H191"/>
  <c r="H193"/>
  <c r="H195"/>
  <c r="H197"/>
  <c r="H199"/>
  <c r="H201"/>
  <c r="H203"/>
  <c r="H205"/>
  <c r="H207"/>
  <c r="H209"/>
  <c r="H211"/>
  <c r="H213"/>
  <c r="H215"/>
  <c r="H217"/>
  <c r="H219"/>
  <c r="H221"/>
  <c r="H223"/>
  <c r="H225"/>
  <c r="H227"/>
  <c r="H229"/>
  <c r="H231"/>
  <c r="H233"/>
  <c r="H235"/>
  <c r="H237"/>
  <c r="H239"/>
  <c r="H241"/>
  <c r="H243"/>
  <c r="H245"/>
  <c r="H247"/>
  <c r="H249"/>
  <c r="H251"/>
  <c r="H253"/>
  <c r="H255"/>
  <c r="H257"/>
  <c r="H259"/>
  <c r="H261"/>
  <c r="H263"/>
  <c r="H265"/>
  <c r="H267"/>
  <c r="H269"/>
  <c r="H271"/>
  <c r="H273"/>
  <c r="H275"/>
  <c r="H277"/>
  <c r="H279"/>
  <c r="H281"/>
  <c r="H283"/>
  <c r="H285"/>
  <c r="H287"/>
  <c r="H289"/>
  <c r="H291"/>
  <c r="H293"/>
  <c r="H295"/>
  <c r="H297"/>
  <c r="H299"/>
  <c r="H301"/>
  <c r="H303"/>
  <c r="H305"/>
  <c r="H307"/>
  <c r="H309"/>
  <c r="H311"/>
  <c r="H313"/>
  <c r="H315"/>
  <c r="H317"/>
  <c r="H319"/>
  <c r="H321"/>
  <c r="H323"/>
  <c r="H325"/>
  <c r="H327"/>
  <c r="H329"/>
  <c r="H331"/>
  <c r="H333"/>
  <c r="H335"/>
  <c r="H337"/>
  <c r="H339"/>
  <c r="H341"/>
  <c r="H343"/>
  <c r="H345"/>
  <c r="H347"/>
  <c r="H349"/>
  <c r="H351"/>
  <c r="H353"/>
  <c r="H355"/>
  <c r="H357"/>
  <c r="H359"/>
  <c r="H361"/>
  <c r="H363"/>
  <c r="H365"/>
  <c r="H367"/>
  <c r="H369"/>
  <c r="H371"/>
  <c r="H373"/>
  <c r="H375"/>
  <c r="H377"/>
  <c r="H379"/>
  <c r="H381"/>
  <c r="H383"/>
  <c r="H385"/>
  <c r="H387"/>
  <c r="H389"/>
  <c r="H391"/>
  <c r="H393"/>
  <c r="H395"/>
  <c r="H397"/>
  <c r="H399"/>
  <c r="H401"/>
  <c r="H403"/>
  <c r="H405"/>
  <c r="H407"/>
  <c r="H409"/>
  <c r="H411"/>
  <c r="H413"/>
  <c r="H415"/>
  <c r="H417"/>
  <c r="H419"/>
  <c r="H421"/>
  <c r="H423"/>
  <c r="H425"/>
  <c r="H427"/>
  <c r="H429"/>
  <c r="H431"/>
  <c r="H433"/>
  <c r="H435"/>
  <c r="H437"/>
  <c r="H439"/>
  <c r="H441"/>
  <c r="H443"/>
  <c r="H445"/>
  <c r="H447"/>
  <c r="H449"/>
  <c r="H451"/>
  <c r="H453"/>
  <c r="H455"/>
  <c r="H457"/>
  <c r="H459"/>
  <c r="H461"/>
  <c r="H463"/>
  <c r="H465"/>
  <c r="H467"/>
  <c r="H469"/>
  <c r="H471"/>
  <c r="H473"/>
  <c r="H475"/>
  <c r="H477"/>
  <c r="H479"/>
  <c r="H481"/>
  <c r="H483"/>
  <c r="H485"/>
  <c r="H487"/>
  <c r="H489"/>
  <c r="H491"/>
  <c r="H493"/>
  <c r="H495"/>
  <c r="H497"/>
  <c r="H499"/>
  <c r="H501"/>
  <c r="H503"/>
  <c r="H505"/>
  <c r="H507"/>
  <c r="H509"/>
  <c r="H511"/>
  <c r="H513"/>
  <c r="H4"/>
  <c r="H6"/>
  <c r="H8"/>
  <c r="H10"/>
  <c r="H12"/>
  <c r="H14"/>
  <c r="H16"/>
  <c r="H18"/>
  <c r="H20"/>
  <c r="H22"/>
  <c r="H24"/>
  <c r="H26"/>
  <c r="H28"/>
  <c r="H30"/>
  <c r="H32"/>
  <c r="H34"/>
  <c r="H36"/>
  <c r="H38"/>
  <c r="H40"/>
  <c r="H42"/>
  <c r="H44"/>
  <c r="H46"/>
  <c r="H48"/>
  <c r="H50"/>
  <c r="H52"/>
  <c r="H54"/>
  <c r="H56"/>
  <c r="H58"/>
  <c r="H60"/>
  <c r="H62"/>
  <c r="H64"/>
  <c r="H66"/>
  <c r="H68"/>
  <c r="H70"/>
  <c r="H72"/>
  <c r="H74"/>
  <c r="H76"/>
  <c r="H78"/>
  <c r="H80"/>
  <c r="H82"/>
  <c r="H84"/>
  <c r="H86"/>
  <c r="H88"/>
  <c r="H90"/>
  <c r="H92"/>
  <c r="H94"/>
  <c r="H96"/>
  <c r="H98"/>
  <c r="H100"/>
  <c r="H102"/>
  <c r="H104"/>
  <c r="H106"/>
  <c r="H108"/>
  <c r="H110"/>
  <c r="H112"/>
  <c r="H114"/>
  <c r="H116"/>
  <c r="H118"/>
  <c r="H120"/>
  <c r="H122"/>
  <c r="H124"/>
  <c r="H126"/>
  <c r="H128"/>
  <c r="H130"/>
  <c r="H132"/>
  <c r="H134"/>
  <c r="H136"/>
  <c r="H138"/>
  <c r="H140"/>
  <c r="H142"/>
  <c r="H144"/>
  <c r="H146"/>
  <c r="H148"/>
  <c r="H150"/>
  <c r="H152"/>
  <c r="H154"/>
  <c r="H156"/>
  <c r="H158"/>
  <c r="H160"/>
  <c r="H162"/>
  <c r="H164"/>
  <c r="H166"/>
  <c r="H168"/>
  <c r="H170"/>
  <c r="H172"/>
  <c r="H174"/>
  <c r="H176"/>
  <c r="H178"/>
  <c r="H180"/>
  <c r="H182"/>
  <c r="H184"/>
  <c r="H186"/>
  <c r="H188"/>
  <c r="H190"/>
  <c r="H192"/>
  <c r="H194"/>
  <c r="H196"/>
  <c r="H198"/>
  <c r="H200"/>
  <c r="H202"/>
  <c r="H204"/>
  <c r="H206"/>
  <c r="H208"/>
  <c r="H210"/>
  <c r="H212"/>
  <c r="H214"/>
  <c r="H216"/>
  <c r="H218"/>
  <c r="H220"/>
  <c r="H222"/>
  <c r="H224"/>
  <c r="H226"/>
  <c r="H228"/>
  <c r="H230"/>
  <c r="H232"/>
  <c r="H234"/>
  <c r="H236"/>
  <c r="H238"/>
  <c r="H240"/>
  <c r="H242"/>
  <c r="H244"/>
  <c r="H246"/>
  <c r="H248"/>
  <c r="H250"/>
  <c r="H252"/>
  <c r="H254"/>
  <c r="H256"/>
  <c r="H258"/>
  <c r="H260"/>
  <c r="H262"/>
  <c r="H264"/>
  <c r="H266"/>
  <c r="H268"/>
  <c r="H270"/>
  <c r="H272"/>
  <c r="H274"/>
  <c r="H276"/>
  <c r="H278"/>
  <c r="H280"/>
  <c r="H282"/>
  <c r="H284"/>
  <c r="H286"/>
  <c r="H288"/>
  <c r="H290"/>
  <c r="H292"/>
  <c r="H294"/>
  <c r="H296"/>
  <c r="H298"/>
  <c r="H300"/>
  <c r="H302"/>
  <c r="H304"/>
  <c r="H306"/>
  <c r="H308"/>
  <c r="H310"/>
  <c r="H312"/>
  <c r="H314"/>
  <c r="H316"/>
  <c r="H318"/>
  <c r="H320"/>
  <c r="H322"/>
  <c r="H324"/>
  <c r="H326"/>
  <c r="H328"/>
  <c r="H330"/>
  <c r="H332"/>
  <c r="H334"/>
  <c r="H336"/>
  <c r="H338"/>
  <c r="H340"/>
  <c r="H342"/>
  <c r="H344"/>
  <c r="H346"/>
  <c r="H348"/>
  <c r="H350"/>
  <c r="H352"/>
  <c r="H354"/>
  <c r="H356"/>
  <c r="H358"/>
  <c r="H360"/>
  <c r="H362"/>
  <c r="H364"/>
  <c r="H366"/>
  <c r="H368"/>
  <c r="H370"/>
  <c r="H372"/>
  <c r="H374"/>
  <c r="H376"/>
  <c r="H378"/>
  <c r="H380"/>
  <c r="H382"/>
  <c r="H384"/>
  <c r="H386"/>
  <c r="H388"/>
  <c r="H390"/>
  <c r="H394"/>
  <c r="H398"/>
  <c r="H402"/>
  <c r="H406"/>
  <c r="H410"/>
  <c r="H414"/>
  <c r="H418"/>
  <c r="H422"/>
  <c r="H426"/>
  <c r="H430"/>
  <c r="H434"/>
  <c r="H438"/>
  <c r="H442"/>
  <c r="H446"/>
  <c r="H450"/>
  <c r="H454"/>
  <c r="H458"/>
  <c r="H462"/>
  <c r="H466"/>
  <c r="H470"/>
  <c r="H474"/>
  <c r="H478"/>
  <c r="H482"/>
  <c r="H486"/>
  <c r="H490"/>
  <c r="H494"/>
  <c r="H498"/>
  <c r="H502"/>
  <c r="H506"/>
  <c r="H510"/>
  <c r="H514"/>
  <c r="H516"/>
  <c r="H518"/>
  <c r="H520"/>
  <c r="H522"/>
  <c r="H524"/>
  <c r="H526"/>
  <c r="H528"/>
  <c r="H530"/>
  <c r="H532"/>
  <c r="H534"/>
  <c r="H536"/>
  <c r="H538"/>
  <c r="H540"/>
  <c r="H542"/>
  <c r="H544"/>
  <c r="H546"/>
  <c r="H548"/>
  <c r="H550"/>
  <c r="H552"/>
  <c r="H554"/>
  <c r="H556"/>
  <c r="H558"/>
  <c r="H560"/>
  <c r="H562"/>
  <c r="H564"/>
  <c r="H566"/>
  <c r="H568"/>
  <c r="H570"/>
  <c r="H572"/>
  <c r="H574"/>
  <c r="H576"/>
  <c r="H578"/>
  <c r="H580"/>
  <c r="H582"/>
  <c r="H584"/>
  <c r="H586"/>
  <c r="H588"/>
  <c r="H590"/>
  <c r="H592"/>
  <c r="H594"/>
  <c r="H596"/>
  <c r="H598"/>
  <c r="H600"/>
  <c r="H602"/>
  <c r="H604"/>
  <c r="H606"/>
  <c r="H608"/>
  <c r="H610"/>
  <c r="H612"/>
  <c r="H614"/>
  <c r="H616"/>
  <c r="H618"/>
  <c r="H620"/>
  <c r="H622"/>
  <c r="H624"/>
  <c r="H626"/>
  <c r="H628"/>
  <c r="H630"/>
  <c r="H632"/>
  <c r="H634"/>
  <c r="H636"/>
  <c r="H638"/>
  <c r="H640"/>
  <c r="H642"/>
  <c r="H644"/>
  <c r="H646"/>
  <c r="H648"/>
  <c r="H650"/>
  <c r="H652"/>
  <c r="H654"/>
  <c r="H656"/>
  <c r="H658"/>
  <c r="H660"/>
  <c r="H662"/>
  <c r="H664"/>
  <c r="H666"/>
  <c r="H668"/>
  <c r="H670"/>
  <c r="H672"/>
  <c r="H674"/>
  <c r="H676"/>
  <c r="H678"/>
  <c r="H680"/>
  <c r="H682"/>
  <c r="H684"/>
  <c r="H686"/>
  <c r="H688"/>
  <c r="H690"/>
  <c r="H692"/>
  <c r="H694"/>
  <c r="H696"/>
  <c r="H698"/>
  <c r="H700"/>
  <c r="H702"/>
  <c r="H704"/>
  <c r="H706"/>
  <c r="H708"/>
  <c r="H710"/>
  <c r="H712"/>
  <c r="H714"/>
  <c r="H716"/>
  <c r="H718"/>
  <c r="H720"/>
  <c r="H722"/>
  <c r="H724"/>
  <c r="H726"/>
  <c r="H728"/>
  <c r="H730"/>
  <c r="H732"/>
  <c r="H734"/>
  <c r="H736"/>
  <c r="H738"/>
  <c r="H740"/>
  <c r="H742"/>
  <c r="H744"/>
  <c r="H746"/>
  <c r="H748"/>
  <c r="H750"/>
  <c r="H752"/>
  <c r="H754"/>
  <c r="H756"/>
  <c r="H758"/>
  <c r="H760"/>
  <c r="H762"/>
  <c r="H764"/>
  <c r="H766"/>
  <c r="H768"/>
  <c r="H770"/>
  <c r="H772"/>
  <c r="H774"/>
  <c r="H776"/>
  <c r="H778"/>
  <c r="H780"/>
  <c r="H782"/>
  <c r="H784"/>
  <c r="H786"/>
  <c r="H788"/>
  <c r="H790"/>
  <c r="H792"/>
  <c r="H794"/>
  <c r="H796"/>
  <c r="H798"/>
  <c r="H800"/>
  <c r="H802"/>
  <c r="H804"/>
  <c r="H806"/>
  <c r="H808"/>
  <c r="H810"/>
  <c r="H812"/>
  <c r="H814"/>
  <c r="H816"/>
  <c r="H818"/>
  <c r="H820"/>
  <c r="H822"/>
  <c r="H824"/>
  <c r="H826"/>
  <c r="H828"/>
  <c r="H830"/>
  <c r="H832"/>
  <c r="H834"/>
  <c r="H836"/>
  <c r="H838"/>
  <c r="H840"/>
  <c r="H842"/>
  <c r="H844"/>
  <c r="H846"/>
  <c r="H848"/>
  <c r="H850"/>
  <c r="H852"/>
  <c r="H854"/>
  <c r="H856"/>
  <c r="H858"/>
  <c r="H860"/>
  <c r="H862"/>
  <c r="H864"/>
  <c r="H866"/>
  <c r="H868"/>
  <c r="H870"/>
  <c r="H872"/>
  <c r="H874"/>
  <c r="H876"/>
  <c r="H878"/>
  <c r="H880"/>
  <c r="H882"/>
  <c r="H884"/>
  <c r="H886"/>
  <c r="H888"/>
  <c r="H890"/>
  <c r="H892"/>
  <c r="H894"/>
  <c r="H896"/>
  <c r="H898"/>
  <c r="H900"/>
  <c r="H902"/>
  <c r="H904"/>
  <c r="H906"/>
  <c r="H908"/>
  <c r="H910"/>
  <c r="H912"/>
  <c r="H914"/>
  <c r="H916"/>
  <c r="H918"/>
  <c r="H920"/>
  <c r="H922"/>
  <c r="H924"/>
  <c r="H926"/>
  <c r="H928"/>
  <c r="H930"/>
  <c r="H932"/>
  <c r="H934"/>
  <c r="H936"/>
  <c r="H938"/>
  <c r="H940"/>
  <c r="H942"/>
  <c r="H392"/>
  <c r="H396"/>
  <c r="H400"/>
  <c r="H404"/>
  <c r="H408"/>
  <c r="H412"/>
  <c r="H416"/>
  <c r="H420"/>
  <c r="H424"/>
  <c r="H428"/>
  <c r="H432"/>
  <c r="H436"/>
  <c r="H440"/>
  <c r="H444"/>
  <c r="H448"/>
  <c r="H452"/>
  <c r="H456"/>
  <c r="H460"/>
  <c r="H464"/>
  <c r="H468"/>
  <c r="H472"/>
  <c r="H476"/>
  <c r="H480"/>
  <c r="H484"/>
  <c r="H488"/>
  <c r="H492"/>
  <c r="H496"/>
  <c r="H500"/>
  <c r="H504"/>
  <c r="H508"/>
  <c r="H512"/>
  <c r="H515"/>
  <c r="H517"/>
  <c r="H519"/>
  <c r="H521"/>
  <c r="H523"/>
  <c r="H525"/>
  <c r="H527"/>
  <c r="H529"/>
  <c r="H531"/>
  <c r="H533"/>
  <c r="H535"/>
  <c r="H537"/>
  <c r="H539"/>
  <c r="H541"/>
  <c r="H543"/>
  <c r="H545"/>
  <c r="H547"/>
  <c r="H549"/>
  <c r="H551"/>
  <c r="H553"/>
  <c r="H555"/>
  <c r="H557"/>
  <c r="H559"/>
  <c r="H561"/>
  <c r="H563"/>
  <c r="H565"/>
  <c r="H567"/>
  <c r="H569"/>
  <c r="H571"/>
  <c r="H573"/>
  <c r="H575"/>
  <c r="H577"/>
  <c r="H579"/>
  <c r="H581"/>
  <c r="H583"/>
  <c r="H585"/>
  <c r="H587"/>
  <c r="H589"/>
  <c r="H591"/>
  <c r="H593"/>
  <c r="H595"/>
  <c r="H597"/>
  <c r="H599"/>
  <c r="H601"/>
  <c r="H603"/>
  <c r="H605"/>
  <c r="H607"/>
  <c r="H609"/>
  <c r="H611"/>
  <c r="H613"/>
  <c r="H615"/>
  <c r="H617"/>
  <c r="H619"/>
  <c r="H621"/>
  <c r="H623"/>
  <c r="H625"/>
  <c r="H627"/>
  <c r="H629"/>
  <c r="H631"/>
  <c r="H633"/>
  <c r="H635"/>
  <c r="H637"/>
  <c r="H639"/>
  <c r="H641"/>
  <c r="H643"/>
  <c r="H645"/>
  <c r="H647"/>
  <c r="H649"/>
  <c r="H651"/>
  <c r="H653"/>
  <c r="H655"/>
  <c r="H657"/>
  <c r="H659"/>
  <c r="H661"/>
  <c r="H663"/>
  <c r="H665"/>
  <c r="H667"/>
  <c r="H669"/>
  <c r="H671"/>
  <c r="H673"/>
  <c r="H675"/>
  <c r="H677"/>
  <c r="H679"/>
  <c r="H681"/>
  <c r="H683"/>
  <c r="H685"/>
  <c r="H687"/>
  <c r="H689"/>
  <c r="H691"/>
  <c r="H693"/>
  <c r="H695"/>
  <c r="H697"/>
  <c r="H699"/>
  <c r="H701"/>
  <c r="H703"/>
  <c r="H705"/>
  <c r="H707"/>
  <c r="H709"/>
  <c r="H711"/>
  <c r="H713"/>
  <c r="H715"/>
  <c r="H717"/>
  <c r="H719"/>
  <c r="H721"/>
  <c r="H723"/>
  <c r="H725"/>
  <c r="H727"/>
  <c r="H729"/>
  <c r="H731"/>
  <c r="H733"/>
  <c r="H735"/>
  <c r="H737"/>
  <c r="H739"/>
  <c r="H741"/>
  <c r="H743"/>
  <c r="H745"/>
  <c r="H747"/>
  <c r="H749"/>
  <c r="H751"/>
  <c r="H753"/>
  <c r="H755"/>
  <c r="H757"/>
  <c r="H759"/>
  <c r="H761"/>
  <c r="H763"/>
  <c r="H765"/>
  <c r="H767"/>
  <c r="H769"/>
  <c r="H771"/>
  <c r="H773"/>
  <c r="H775"/>
  <c r="H777"/>
  <c r="H779"/>
  <c r="H781"/>
  <c r="H783"/>
  <c r="H785"/>
  <c r="H787"/>
  <c r="H789"/>
  <c r="H791"/>
  <c r="H793"/>
  <c r="H795"/>
  <c r="H797"/>
  <c r="H799"/>
  <c r="H801"/>
  <c r="H803"/>
  <c r="H805"/>
  <c r="H807"/>
  <c r="H809"/>
  <c r="H811"/>
  <c r="H813"/>
  <c r="H815"/>
  <c r="H817"/>
  <c r="H819"/>
  <c r="H821"/>
  <c r="H823"/>
  <c r="H825"/>
  <c r="H827"/>
  <c r="H829"/>
  <c r="H831"/>
  <c r="H833"/>
  <c r="H835"/>
  <c r="H837"/>
  <c r="H839"/>
  <c r="H841"/>
  <c r="H843"/>
  <c r="H845"/>
  <c r="H847"/>
  <c r="H849"/>
  <c r="H851"/>
  <c r="H853"/>
  <c r="H855"/>
  <c r="H857"/>
  <c r="H859"/>
  <c r="H861"/>
  <c r="H863"/>
  <c r="H865"/>
  <c r="H867"/>
  <c r="H869"/>
  <c r="H871"/>
  <c r="H873"/>
  <c r="H875"/>
  <c r="H877"/>
  <c r="H879"/>
  <c r="H881"/>
  <c r="H883"/>
  <c r="H885"/>
  <c r="H887"/>
  <c r="H889"/>
  <c r="H891"/>
  <c r="H893"/>
  <c r="H895"/>
  <c r="H897"/>
  <c r="H899"/>
  <c r="H901"/>
  <c r="H903"/>
  <c r="H905"/>
  <c r="H907"/>
  <c r="H909"/>
  <c r="H911"/>
  <c r="H913"/>
  <c r="H915"/>
  <c r="H917"/>
  <c r="H919"/>
  <c r="H921"/>
  <c r="H923"/>
  <c r="H925"/>
  <c r="H927"/>
  <c r="H929"/>
  <c r="H931"/>
  <c r="H933"/>
  <c r="H935"/>
  <c r="H937"/>
  <c r="H939"/>
  <c r="H941"/>
  <c r="H943"/>
  <c r="H945"/>
  <c r="H947"/>
  <c r="H949"/>
  <c r="H951"/>
  <c r="H953"/>
  <c r="H955"/>
  <c r="H957"/>
  <c r="H959"/>
  <c r="H961"/>
  <c r="H963"/>
  <c r="H946"/>
  <c r="H950"/>
  <c r="H954"/>
  <c r="H958"/>
  <c r="H962"/>
  <c r="H965"/>
  <c r="H967"/>
  <c r="H969"/>
  <c r="H971"/>
  <c r="H973"/>
  <c r="H975"/>
  <c r="H977"/>
  <c r="H979"/>
  <c r="H981"/>
  <c r="H983"/>
  <c r="H985"/>
  <c r="H987"/>
  <c r="H989"/>
  <c r="H991"/>
  <c r="H993"/>
  <c r="H995"/>
  <c r="H997"/>
  <c r="H999"/>
  <c r="H1001"/>
  <c r="H1003"/>
  <c r="H1005"/>
  <c r="H1007"/>
  <c r="H1009"/>
  <c r="H1011"/>
  <c r="H1013"/>
  <c r="H1015"/>
  <c r="H1017"/>
  <c r="H1019"/>
  <c r="H1021"/>
  <c r="H1023"/>
  <c r="H1025"/>
  <c r="H1027"/>
  <c r="H1029"/>
  <c r="H1031"/>
  <c r="H1033"/>
  <c r="H1035"/>
  <c r="H1037"/>
  <c r="H1039"/>
  <c r="H1041"/>
  <c r="H1043"/>
  <c r="H1045"/>
  <c r="H1047"/>
  <c r="H1049"/>
  <c r="H1051"/>
  <c r="H1053"/>
  <c r="H1055"/>
  <c r="H1057"/>
  <c r="H1059"/>
  <c r="H1061"/>
  <c r="H1063"/>
  <c r="H1065"/>
  <c r="H1067"/>
  <c r="H1069"/>
  <c r="H1071"/>
  <c r="H1073"/>
  <c r="H1075"/>
  <c r="H1077"/>
  <c r="H1079"/>
  <c r="H1081"/>
  <c r="H1083"/>
  <c r="H1085"/>
  <c r="H1087"/>
  <c r="H1089"/>
  <c r="H1091"/>
  <c r="H1093"/>
  <c r="H1095"/>
  <c r="H1097"/>
  <c r="H1099"/>
  <c r="H1101"/>
  <c r="H1103"/>
  <c r="H1105"/>
  <c r="H1107"/>
  <c r="H1109"/>
  <c r="H1111"/>
  <c r="H1113"/>
  <c r="H1115"/>
  <c r="H1117"/>
  <c r="H1119"/>
  <c r="H1121"/>
  <c r="H1123"/>
  <c r="H1125"/>
  <c r="H1127"/>
  <c r="H1129"/>
  <c r="H1131"/>
  <c r="H1133"/>
  <c r="H1135"/>
  <c r="H1137"/>
  <c r="H1139"/>
  <c r="H1141"/>
  <c r="H1143"/>
  <c r="H1145"/>
  <c r="H1147"/>
  <c r="H1149"/>
  <c r="H1151"/>
  <c r="H1153"/>
  <c r="H1155"/>
  <c r="H1157"/>
  <c r="H1159"/>
  <c r="H1161"/>
  <c r="H1163"/>
  <c r="H1165"/>
  <c r="H1167"/>
  <c r="H1169"/>
  <c r="H1171"/>
  <c r="H1173"/>
  <c r="H1175"/>
  <c r="H1177"/>
  <c r="H1179"/>
  <c r="H1181"/>
  <c r="H1183"/>
  <c r="H1185"/>
  <c r="H1187"/>
  <c r="H1189"/>
  <c r="H1191"/>
  <c r="H1193"/>
  <c r="H1195"/>
  <c r="H1197"/>
  <c r="H1199"/>
  <c r="H1201"/>
  <c r="H1203"/>
  <c r="H1205"/>
  <c r="H1207"/>
  <c r="H1209"/>
  <c r="H1211"/>
  <c r="H1213"/>
  <c r="H1215"/>
  <c r="H1217"/>
  <c r="H1219"/>
  <c r="H1221"/>
  <c r="H1223"/>
  <c r="H1225"/>
  <c r="H1227"/>
  <c r="H1229"/>
  <c r="H1231"/>
  <c r="H1233"/>
  <c r="H1235"/>
  <c r="H1237"/>
  <c r="H1239"/>
  <c r="H1241"/>
  <c r="H1243"/>
  <c r="H1245"/>
  <c r="H1247"/>
  <c r="H1249"/>
  <c r="H1251"/>
  <c r="H1253"/>
  <c r="H1255"/>
  <c r="H1257"/>
  <c r="H1259"/>
  <c r="H1261"/>
  <c r="H1263"/>
  <c r="H1265"/>
  <c r="H1267"/>
  <c r="H1269"/>
  <c r="H1271"/>
  <c r="H1273"/>
  <c r="H1275"/>
  <c r="H1277"/>
  <c r="H1279"/>
  <c r="H1281"/>
  <c r="H1283"/>
  <c r="H1285"/>
  <c r="H1287"/>
  <c r="H1289"/>
  <c r="H1291"/>
  <c r="H1293"/>
  <c r="H1295"/>
  <c r="H1297"/>
  <c r="H1299"/>
  <c r="H1301"/>
  <c r="H1303"/>
  <c r="H1305"/>
  <c r="H1307"/>
  <c r="H1309"/>
  <c r="H1311"/>
  <c r="H1313"/>
  <c r="H1315"/>
  <c r="H1317"/>
  <c r="H1319"/>
  <c r="H1321"/>
  <c r="H1323"/>
  <c r="H1325"/>
  <c r="H1327"/>
  <c r="H1329"/>
  <c r="H1331"/>
  <c r="H1333"/>
  <c r="H1335"/>
  <c r="H1337"/>
  <c r="H1339"/>
  <c r="H1341"/>
  <c r="H1343"/>
  <c r="H1345"/>
  <c r="H1347"/>
  <c r="H1349"/>
  <c r="H1351"/>
  <c r="H1353"/>
  <c r="H1355"/>
  <c r="H1357"/>
  <c r="H1359"/>
  <c r="H1361"/>
  <c r="H1363"/>
  <c r="H1365"/>
  <c r="H1367"/>
  <c r="H1369"/>
  <c r="H1371"/>
  <c r="H1373"/>
  <c r="H1375"/>
  <c r="H1377"/>
  <c r="H1379"/>
  <c r="H1381"/>
  <c r="H1383"/>
  <c r="H1385"/>
  <c r="H1387"/>
  <c r="H1389"/>
  <c r="H1391"/>
  <c r="H1393"/>
  <c r="H1395"/>
  <c r="H1397"/>
  <c r="H1399"/>
  <c r="H1401"/>
  <c r="H1403"/>
  <c r="H1405"/>
  <c r="H1407"/>
  <c r="H1409"/>
  <c r="H1411"/>
  <c r="H1413"/>
  <c r="H1415"/>
  <c r="H1417"/>
  <c r="H1419"/>
  <c r="H1421"/>
  <c r="H1423"/>
  <c r="H1425"/>
  <c r="H1427"/>
  <c r="H1429"/>
  <c r="H1431"/>
  <c r="H1433"/>
  <c r="H1435"/>
  <c r="H1437"/>
  <c r="H1439"/>
  <c r="H1441"/>
  <c r="H1443"/>
  <c r="H1445"/>
  <c r="H1447"/>
  <c r="H1449"/>
  <c r="H1451"/>
  <c r="H1453"/>
  <c r="H1455"/>
  <c r="H1457"/>
  <c r="H1459"/>
  <c r="H1461"/>
  <c r="H1463"/>
  <c r="H1465"/>
  <c r="H1467"/>
  <c r="H1469"/>
  <c r="H1471"/>
  <c r="H1473"/>
  <c r="H1475"/>
  <c r="H1477"/>
  <c r="H1479"/>
  <c r="H1481"/>
  <c r="H1483"/>
  <c r="H1485"/>
  <c r="H1487"/>
  <c r="H1489"/>
  <c r="H1493"/>
  <c r="H1497"/>
  <c r="H1501"/>
  <c r="H944"/>
  <c r="H948"/>
  <c r="H952"/>
  <c r="H956"/>
  <c r="H960"/>
  <c r="H964"/>
  <c r="H966"/>
  <c r="H968"/>
  <c r="H970"/>
  <c r="H972"/>
  <c r="H974"/>
  <c r="H976"/>
  <c r="H978"/>
  <c r="H980"/>
  <c r="H982"/>
  <c r="H984"/>
  <c r="H986"/>
  <c r="H988"/>
  <c r="H990"/>
  <c r="H992"/>
  <c r="H994"/>
  <c r="H996"/>
  <c r="H998"/>
  <c r="H1000"/>
  <c r="H1002"/>
  <c r="H1004"/>
  <c r="H1006"/>
  <c r="H1008"/>
  <c r="H1010"/>
  <c r="H1012"/>
  <c r="H1014"/>
  <c r="H1016"/>
  <c r="H1018"/>
  <c r="H1020"/>
  <c r="H1022"/>
  <c r="H1024"/>
  <c r="H1026"/>
  <c r="H1028"/>
  <c r="H1030"/>
  <c r="H1032"/>
  <c r="H1034"/>
  <c r="H1036"/>
  <c r="H1038"/>
  <c r="H1040"/>
  <c r="H1042"/>
  <c r="H1044"/>
  <c r="H1046"/>
  <c r="H1048"/>
  <c r="H1050"/>
  <c r="H1052"/>
  <c r="H1054"/>
  <c r="H1056"/>
  <c r="H1058"/>
  <c r="H1060"/>
  <c r="H1062"/>
  <c r="H1064"/>
  <c r="H1066"/>
  <c r="H1068"/>
  <c r="H1070"/>
  <c r="H1072"/>
  <c r="H1074"/>
  <c r="H1076"/>
  <c r="H1078"/>
  <c r="H1080"/>
  <c r="H1082"/>
  <c r="H1084"/>
  <c r="H1086"/>
  <c r="H1088"/>
  <c r="H1090"/>
  <c r="H1092"/>
  <c r="H1094"/>
  <c r="H1096"/>
  <c r="H1098"/>
  <c r="H1100"/>
  <c r="H1102"/>
  <c r="H1104"/>
  <c r="H1106"/>
  <c r="H1108"/>
  <c r="H1110"/>
  <c r="H1112"/>
  <c r="H1114"/>
  <c r="H1116"/>
  <c r="H1118"/>
  <c r="H1120"/>
  <c r="H1122"/>
  <c r="H1124"/>
  <c r="H1126"/>
  <c r="H1128"/>
  <c r="H1130"/>
  <c r="H1132"/>
  <c r="H1134"/>
  <c r="H1136"/>
  <c r="H1138"/>
  <c r="H1140"/>
  <c r="H1142"/>
  <c r="H1144"/>
  <c r="H1146"/>
  <c r="H1148"/>
  <c r="H1150"/>
  <c r="H1152"/>
  <c r="H1154"/>
  <c r="H1156"/>
  <c r="H1158"/>
  <c r="H1160"/>
  <c r="H1162"/>
  <c r="H1164"/>
  <c r="H1166"/>
  <c r="H1168"/>
  <c r="H1170"/>
  <c r="H1172"/>
  <c r="H1174"/>
  <c r="H1176"/>
  <c r="H1178"/>
  <c r="H1180"/>
  <c r="H1182"/>
  <c r="H1184"/>
  <c r="H1186"/>
  <c r="H1188"/>
  <c r="H1190"/>
  <c r="H1192"/>
  <c r="H1194"/>
  <c r="H1196"/>
  <c r="H1198"/>
  <c r="H1200"/>
  <c r="H1202"/>
  <c r="H1204"/>
  <c r="H1206"/>
  <c r="H1208"/>
  <c r="H1210"/>
  <c r="H1212"/>
  <c r="H1214"/>
  <c r="H1216"/>
  <c r="H1218"/>
  <c r="H1220"/>
  <c r="H1222"/>
  <c r="H1224"/>
  <c r="H1226"/>
  <c r="H1228"/>
  <c r="H1230"/>
  <c r="H1232"/>
  <c r="H1234"/>
  <c r="H1236"/>
  <c r="H1238"/>
  <c r="H1240"/>
  <c r="H1242"/>
  <c r="H1244"/>
  <c r="H1246"/>
  <c r="H1248"/>
  <c r="H1250"/>
  <c r="H1252"/>
  <c r="H1254"/>
  <c r="H1256"/>
  <c r="H1258"/>
  <c r="H1260"/>
  <c r="H1262"/>
  <c r="H1264"/>
  <c r="H1266"/>
  <c r="H1268"/>
  <c r="H1270"/>
  <c r="H1272"/>
  <c r="H1274"/>
  <c r="H1276"/>
  <c r="H1278"/>
  <c r="H1280"/>
  <c r="H1282"/>
  <c r="H1284"/>
  <c r="H1286"/>
  <c r="H1288"/>
  <c r="H1290"/>
  <c r="H1292"/>
  <c r="H1294"/>
  <c r="H1296"/>
  <c r="H1298"/>
  <c r="H1300"/>
  <c r="H1302"/>
  <c r="H1304"/>
  <c r="H1306"/>
  <c r="H1308"/>
  <c r="H1310"/>
  <c r="H1312"/>
  <c r="H1314"/>
  <c r="H1316"/>
  <c r="H1318"/>
  <c r="H1320"/>
  <c r="H1322"/>
  <c r="H1324"/>
  <c r="H1326"/>
  <c r="H1328"/>
  <c r="H1330"/>
  <c r="H1332"/>
  <c r="H1334"/>
  <c r="H1336"/>
  <c r="H1338"/>
  <c r="H1340"/>
  <c r="H1342"/>
  <c r="H1344"/>
  <c r="H1346"/>
  <c r="H1348"/>
  <c r="H1350"/>
  <c r="H1352"/>
  <c r="H1354"/>
  <c r="H1356"/>
  <c r="H1358"/>
  <c r="H1360"/>
  <c r="H1362"/>
  <c r="H1364"/>
  <c r="H1366"/>
  <c r="H1368"/>
  <c r="H1370"/>
  <c r="H1372"/>
  <c r="H1374"/>
  <c r="H1376"/>
  <c r="H1378"/>
  <c r="H1380"/>
  <c r="H1382"/>
  <c r="H1384"/>
  <c r="H1386"/>
  <c r="H1388"/>
  <c r="H1390"/>
  <c r="H1392"/>
  <c r="H1394"/>
  <c r="H1396"/>
  <c r="H1398"/>
  <c r="H1400"/>
  <c r="H1402"/>
  <c r="H1404"/>
  <c r="H1406"/>
  <c r="H1408"/>
  <c r="H1410"/>
  <c r="H1412"/>
  <c r="H1414"/>
  <c r="H1416"/>
  <c r="H1418"/>
  <c r="H1420"/>
  <c r="H1422"/>
  <c r="H1424"/>
  <c r="H1426"/>
  <c r="H1428"/>
  <c r="H1430"/>
  <c r="H1432"/>
  <c r="H1434"/>
  <c r="H1436"/>
  <c r="H1438"/>
  <c r="H1440"/>
  <c r="H1442"/>
  <c r="H1444"/>
  <c r="H1446"/>
  <c r="H1448"/>
  <c r="H1450"/>
  <c r="H1452"/>
  <c r="H1454"/>
  <c r="H1456"/>
  <c r="H1458"/>
  <c r="H1460"/>
  <c r="H1462"/>
  <c r="H1464"/>
  <c r="H1466"/>
  <c r="H1468"/>
  <c r="H1470"/>
  <c r="H1472"/>
  <c r="H1474"/>
  <c r="H1476"/>
  <c r="H1478"/>
  <c r="H1480"/>
  <c r="H1482"/>
  <c r="H1484"/>
  <c r="H1486"/>
  <c r="H1488"/>
  <c r="H1490"/>
  <c r="H1492"/>
  <c r="H1494"/>
  <c r="H1496"/>
  <c r="H1498"/>
  <c r="H1500"/>
  <c r="H1502"/>
  <c r="H1491"/>
  <c r="H1495"/>
  <c r="H1499"/>
  <c r="G3"/>
  <c r="G5"/>
  <c r="G7"/>
  <c r="G9"/>
  <c r="G11"/>
  <c r="G13"/>
  <c r="G15"/>
  <c r="G17"/>
  <c r="G19"/>
  <c r="G21"/>
  <c r="G23"/>
  <c r="G25"/>
  <c r="G27"/>
  <c r="G29"/>
  <c r="G31"/>
  <c r="G33"/>
  <c r="G35"/>
  <c r="G37"/>
  <c r="G39"/>
  <c r="G41"/>
  <c r="G43"/>
  <c r="G45"/>
  <c r="G47"/>
  <c r="G49"/>
  <c r="G51"/>
  <c r="G53"/>
  <c r="G55"/>
  <c r="G57"/>
  <c r="G59"/>
  <c r="G61"/>
  <c r="G63"/>
  <c r="G65"/>
  <c r="G67"/>
  <c r="G69"/>
  <c r="G71"/>
  <c r="G73"/>
  <c r="G75"/>
  <c r="G77"/>
  <c r="G79"/>
  <c r="G81"/>
  <c r="G83"/>
  <c r="G85"/>
  <c r="G87"/>
  <c r="G89"/>
  <c r="G91"/>
  <c r="G93"/>
  <c r="G95"/>
  <c r="G97"/>
  <c r="G99"/>
  <c r="G101"/>
  <c r="G103"/>
  <c r="G105"/>
  <c r="G107"/>
  <c r="G109"/>
  <c r="G111"/>
  <c r="G113"/>
  <c r="G115"/>
  <c r="G117"/>
  <c r="G119"/>
  <c r="G121"/>
  <c r="G123"/>
  <c r="G125"/>
  <c r="G127"/>
  <c r="G129"/>
  <c r="G131"/>
  <c r="G133"/>
  <c r="G135"/>
  <c r="G137"/>
  <c r="G139"/>
  <c r="G141"/>
  <c r="G143"/>
  <c r="G145"/>
  <c r="G147"/>
  <c r="G149"/>
  <c r="G151"/>
  <c r="G153"/>
  <c r="G155"/>
  <c r="G157"/>
  <c r="G159"/>
  <c r="G161"/>
  <c r="G163"/>
  <c r="G165"/>
  <c r="G167"/>
  <c r="G169"/>
  <c r="G171"/>
  <c r="G173"/>
  <c r="G175"/>
  <c r="G177"/>
  <c r="G179"/>
  <c r="G181"/>
  <c r="G183"/>
  <c r="G185"/>
  <c r="G187"/>
  <c r="G189"/>
  <c r="G191"/>
  <c r="G193"/>
  <c r="G195"/>
  <c r="G197"/>
  <c r="G199"/>
  <c r="G201"/>
  <c r="G203"/>
  <c r="G205"/>
  <c r="G207"/>
  <c r="G209"/>
  <c r="G211"/>
  <c r="G213"/>
  <c r="G215"/>
  <c r="G217"/>
  <c r="G219"/>
  <c r="G221"/>
  <c r="G223"/>
  <c r="G225"/>
  <c r="G227"/>
  <c r="G229"/>
  <c r="G231"/>
  <c r="G233"/>
  <c r="G235"/>
  <c r="G237"/>
  <c r="G239"/>
  <c r="G241"/>
  <c r="G243"/>
  <c r="G245"/>
  <c r="G247"/>
  <c r="G249"/>
  <c r="G251"/>
  <c r="G253"/>
  <c r="G255"/>
  <c r="G257"/>
  <c r="G259"/>
  <c r="G261"/>
  <c r="G263"/>
  <c r="G265"/>
  <c r="G267"/>
  <c r="G269"/>
  <c r="G271"/>
  <c r="G273"/>
  <c r="G275"/>
  <c r="G277"/>
  <c r="G279"/>
  <c r="G281"/>
  <c r="G283"/>
  <c r="G285"/>
  <c r="G287"/>
  <c r="G289"/>
  <c r="G291"/>
  <c r="G293"/>
  <c r="G295"/>
  <c r="G297"/>
  <c r="G299"/>
  <c r="G301"/>
  <c r="G303"/>
  <c r="G305"/>
  <c r="G307"/>
  <c r="G309"/>
  <c r="G311"/>
  <c r="G313"/>
  <c r="G315"/>
  <c r="G317"/>
  <c r="G319"/>
  <c r="G321"/>
  <c r="G323"/>
  <c r="G325"/>
  <c r="G327"/>
  <c r="G329"/>
  <c r="G331"/>
  <c r="G333"/>
  <c r="G335"/>
  <c r="G337"/>
  <c r="G339"/>
  <c r="G341"/>
  <c r="G343"/>
  <c r="G345"/>
  <c r="G347"/>
  <c r="G349"/>
  <c r="G351"/>
  <c r="G353"/>
  <c r="G355"/>
  <c r="G357"/>
  <c r="G359"/>
  <c r="G361"/>
  <c r="G363"/>
  <c r="G365"/>
  <c r="G367"/>
  <c r="G369"/>
  <c r="G371"/>
  <c r="G373"/>
  <c r="G375"/>
  <c r="G377"/>
  <c r="G379"/>
  <c r="G381"/>
  <c r="G383"/>
  <c r="G385"/>
  <c r="G387"/>
  <c r="G389"/>
  <c r="G391"/>
  <c r="G393"/>
  <c r="G395"/>
  <c r="G397"/>
  <c r="G399"/>
  <c r="G401"/>
  <c r="G403"/>
  <c r="G405"/>
  <c r="G407"/>
  <c r="G409"/>
  <c r="G411"/>
  <c r="G413"/>
  <c r="G415"/>
  <c r="G417"/>
  <c r="G419"/>
  <c r="G421"/>
  <c r="G423"/>
  <c r="G425"/>
  <c r="G427"/>
  <c r="G429"/>
  <c r="G431"/>
  <c r="G433"/>
  <c r="G435"/>
  <c r="G437"/>
  <c r="G439"/>
  <c r="G441"/>
  <c r="G443"/>
  <c r="G445"/>
  <c r="G447"/>
  <c r="G449"/>
  <c r="G451"/>
  <c r="G453"/>
  <c r="G455"/>
  <c r="G457"/>
  <c r="G459"/>
  <c r="G461"/>
  <c r="G463"/>
  <c r="G465"/>
  <c r="G467"/>
  <c r="G469"/>
  <c r="G471"/>
  <c r="G473"/>
  <c r="G475"/>
  <c r="G477"/>
  <c r="G479"/>
  <c r="G481"/>
  <c r="G483"/>
  <c r="G485"/>
  <c r="G487"/>
  <c r="G489"/>
  <c r="G491"/>
  <c r="G493"/>
  <c r="G495"/>
  <c r="G497"/>
  <c r="G499"/>
  <c r="G501"/>
  <c r="G503"/>
  <c r="G505"/>
  <c r="G507"/>
  <c r="G509"/>
  <c r="G511"/>
  <c r="G513"/>
  <c r="G4"/>
  <c r="G6"/>
  <c r="G8"/>
  <c r="G10"/>
  <c r="G12"/>
  <c r="G14"/>
  <c r="G16"/>
  <c r="G18"/>
  <c r="G20"/>
  <c r="G22"/>
  <c r="G24"/>
  <c r="G26"/>
  <c r="G28"/>
  <c r="G30"/>
  <c r="G32"/>
  <c r="G34"/>
  <c r="G36"/>
  <c r="G38"/>
  <c r="G40"/>
  <c r="G42"/>
  <c r="G44"/>
  <c r="G46"/>
  <c r="G48"/>
  <c r="G50"/>
  <c r="G52"/>
  <c r="G54"/>
  <c r="G56"/>
  <c r="G58"/>
  <c r="G60"/>
  <c r="G62"/>
  <c r="G64"/>
  <c r="G66"/>
  <c r="G68"/>
  <c r="G70"/>
  <c r="G72"/>
  <c r="G74"/>
  <c r="G76"/>
  <c r="G78"/>
  <c r="G80"/>
  <c r="G82"/>
  <c r="G84"/>
  <c r="G86"/>
  <c r="G88"/>
  <c r="G90"/>
  <c r="G92"/>
  <c r="G94"/>
  <c r="G96"/>
  <c r="G98"/>
  <c r="G100"/>
  <c r="G102"/>
  <c r="G104"/>
  <c r="G106"/>
  <c r="G108"/>
  <c r="G110"/>
  <c r="G112"/>
  <c r="G114"/>
  <c r="G116"/>
  <c r="G118"/>
  <c r="G120"/>
  <c r="G122"/>
  <c r="G124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G178"/>
  <c r="G180"/>
  <c r="G182"/>
  <c r="G184"/>
  <c r="G186"/>
  <c r="G188"/>
  <c r="G190"/>
  <c r="G192"/>
  <c r="G194"/>
  <c r="G196"/>
  <c r="G198"/>
  <c r="G200"/>
  <c r="G202"/>
  <c r="G204"/>
  <c r="G206"/>
  <c r="G208"/>
  <c r="G210"/>
  <c r="G212"/>
  <c r="G214"/>
  <c r="G216"/>
  <c r="G218"/>
  <c r="G220"/>
  <c r="G222"/>
  <c r="G224"/>
  <c r="G226"/>
  <c r="G228"/>
  <c r="G230"/>
  <c r="G232"/>
  <c r="G234"/>
  <c r="G236"/>
  <c r="G238"/>
  <c r="G240"/>
  <c r="G242"/>
  <c r="G244"/>
  <c r="G246"/>
  <c r="G248"/>
  <c r="G250"/>
  <c r="G252"/>
  <c r="G254"/>
  <c r="G256"/>
  <c r="G258"/>
  <c r="G260"/>
  <c r="G262"/>
  <c r="G264"/>
  <c r="G266"/>
  <c r="G268"/>
  <c r="G270"/>
  <c r="G272"/>
  <c r="G274"/>
  <c r="G276"/>
  <c r="G278"/>
  <c r="G280"/>
  <c r="G282"/>
  <c r="G284"/>
  <c r="G286"/>
  <c r="G288"/>
  <c r="G290"/>
  <c r="G292"/>
  <c r="G294"/>
  <c r="G296"/>
  <c r="G298"/>
  <c r="G300"/>
  <c r="G302"/>
  <c r="G304"/>
  <c r="G306"/>
  <c r="G308"/>
  <c r="G310"/>
  <c r="G312"/>
  <c r="G314"/>
  <c r="G316"/>
  <c r="G318"/>
  <c r="G320"/>
  <c r="G322"/>
  <c r="G324"/>
  <c r="G326"/>
  <c r="G328"/>
  <c r="G330"/>
  <c r="G332"/>
  <c r="G334"/>
  <c r="G336"/>
  <c r="G338"/>
  <c r="G340"/>
  <c r="G342"/>
  <c r="G344"/>
  <c r="G346"/>
  <c r="G348"/>
  <c r="G350"/>
  <c r="G352"/>
  <c r="G354"/>
  <c r="G356"/>
  <c r="G358"/>
  <c r="G360"/>
  <c r="G362"/>
  <c r="G364"/>
  <c r="G366"/>
  <c r="G368"/>
  <c r="G370"/>
  <c r="G372"/>
  <c r="G374"/>
  <c r="G376"/>
  <c r="G378"/>
  <c r="G380"/>
  <c r="G382"/>
  <c r="G384"/>
  <c r="G386"/>
  <c r="G388"/>
  <c r="G390"/>
  <c r="G392"/>
  <c r="G394"/>
  <c r="G396"/>
  <c r="G398"/>
  <c r="G400"/>
  <c r="G402"/>
  <c r="G404"/>
  <c r="G406"/>
  <c r="G408"/>
  <c r="G410"/>
  <c r="G412"/>
  <c r="G416"/>
  <c r="G420"/>
  <c r="G424"/>
  <c r="G428"/>
  <c r="G432"/>
  <c r="G436"/>
  <c r="G440"/>
  <c r="G444"/>
  <c r="G448"/>
  <c r="G452"/>
  <c r="G456"/>
  <c r="G460"/>
  <c r="G464"/>
  <c r="G468"/>
  <c r="G472"/>
  <c r="G476"/>
  <c r="G480"/>
  <c r="G484"/>
  <c r="G488"/>
  <c r="G492"/>
  <c r="G496"/>
  <c r="G500"/>
  <c r="G504"/>
  <c r="G508"/>
  <c r="G512"/>
  <c r="G515"/>
  <c r="G517"/>
  <c r="G519"/>
  <c r="G521"/>
  <c r="G523"/>
  <c r="G525"/>
  <c r="G527"/>
  <c r="G529"/>
  <c r="G531"/>
  <c r="G533"/>
  <c r="G535"/>
  <c r="G537"/>
  <c r="G539"/>
  <c r="G541"/>
  <c r="G543"/>
  <c r="G545"/>
  <c r="G547"/>
  <c r="G549"/>
  <c r="G551"/>
  <c r="G553"/>
  <c r="G555"/>
  <c r="G557"/>
  <c r="G559"/>
  <c r="G561"/>
  <c r="G563"/>
  <c r="G565"/>
  <c r="G567"/>
  <c r="G569"/>
  <c r="G571"/>
  <c r="G573"/>
  <c r="G575"/>
  <c r="G577"/>
  <c r="G579"/>
  <c r="G581"/>
  <c r="G583"/>
  <c r="G585"/>
  <c r="G587"/>
  <c r="G589"/>
  <c r="G591"/>
  <c r="G593"/>
  <c r="G595"/>
  <c r="G597"/>
  <c r="G599"/>
  <c r="G601"/>
  <c r="G603"/>
  <c r="G605"/>
  <c r="G607"/>
  <c r="G609"/>
  <c r="G611"/>
  <c r="G613"/>
  <c r="G615"/>
  <c r="G617"/>
  <c r="G619"/>
  <c r="G621"/>
  <c r="G623"/>
  <c r="G625"/>
  <c r="G627"/>
  <c r="G629"/>
  <c r="G631"/>
  <c r="G633"/>
  <c r="G635"/>
  <c r="G637"/>
  <c r="G639"/>
  <c r="G641"/>
  <c r="G643"/>
  <c r="G645"/>
  <c r="G647"/>
  <c r="G649"/>
  <c r="G651"/>
  <c r="G653"/>
  <c r="G655"/>
  <c r="G657"/>
  <c r="G659"/>
  <c r="G661"/>
  <c r="G663"/>
  <c r="G665"/>
  <c r="G667"/>
  <c r="G669"/>
  <c r="G671"/>
  <c r="G673"/>
  <c r="G675"/>
  <c r="G677"/>
  <c r="G679"/>
  <c r="G681"/>
  <c r="G683"/>
  <c r="G685"/>
  <c r="G687"/>
  <c r="G689"/>
  <c r="G691"/>
  <c r="G693"/>
  <c r="G695"/>
  <c r="G697"/>
  <c r="G699"/>
  <c r="G701"/>
  <c r="G703"/>
  <c r="G705"/>
  <c r="G707"/>
  <c r="G709"/>
  <c r="G711"/>
  <c r="G713"/>
  <c r="G715"/>
  <c r="G717"/>
  <c r="G719"/>
  <c r="G721"/>
  <c r="G723"/>
  <c r="G725"/>
  <c r="G727"/>
  <c r="G729"/>
  <c r="G731"/>
  <c r="G733"/>
  <c r="G735"/>
  <c r="G737"/>
  <c r="G739"/>
  <c r="G741"/>
  <c r="G743"/>
  <c r="G745"/>
  <c r="G747"/>
  <c r="G749"/>
  <c r="G751"/>
  <c r="G753"/>
  <c r="G755"/>
  <c r="G757"/>
  <c r="G759"/>
  <c r="G761"/>
  <c r="G763"/>
  <c r="G765"/>
  <c r="G767"/>
  <c r="G769"/>
  <c r="G771"/>
  <c r="G773"/>
  <c r="G775"/>
  <c r="G777"/>
  <c r="G779"/>
  <c r="G781"/>
  <c r="G783"/>
  <c r="G785"/>
  <c r="G787"/>
  <c r="G789"/>
  <c r="G791"/>
  <c r="G793"/>
  <c r="G795"/>
  <c r="G797"/>
  <c r="G799"/>
  <c r="G801"/>
  <c r="G803"/>
  <c r="G805"/>
  <c r="G807"/>
  <c r="G809"/>
  <c r="G811"/>
  <c r="G813"/>
  <c r="G815"/>
  <c r="G817"/>
  <c r="G819"/>
  <c r="G821"/>
  <c r="G823"/>
  <c r="G825"/>
  <c r="G827"/>
  <c r="G829"/>
  <c r="G831"/>
  <c r="G833"/>
  <c r="G835"/>
  <c r="G837"/>
  <c r="G839"/>
  <c r="G841"/>
  <c r="G843"/>
  <c r="G845"/>
  <c r="G847"/>
  <c r="G849"/>
  <c r="G851"/>
  <c r="G853"/>
  <c r="G855"/>
  <c r="G857"/>
  <c r="G859"/>
  <c r="G861"/>
  <c r="G863"/>
  <c r="G865"/>
  <c r="G867"/>
  <c r="G869"/>
  <c r="G871"/>
  <c r="G873"/>
  <c r="G875"/>
  <c r="G877"/>
  <c r="G879"/>
  <c r="G881"/>
  <c r="G883"/>
  <c r="G885"/>
  <c r="G887"/>
  <c r="G889"/>
  <c r="G891"/>
  <c r="G893"/>
  <c r="G895"/>
  <c r="G897"/>
  <c r="G899"/>
  <c r="G901"/>
  <c r="G903"/>
  <c r="G905"/>
  <c r="G907"/>
  <c r="G909"/>
  <c r="G911"/>
  <c r="G913"/>
  <c r="G915"/>
  <c r="G917"/>
  <c r="G919"/>
  <c r="G921"/>
  <c r="G923"/>
  <c r="G925"/>
  <c r="G927"/>
  <c r="G929"/>
  <c r="G931"/>
  <c r="G933"/>
  <c r="G935"/>
  <c r="G937"/>
  <c r="G939"/>
  <c r="G941"/>
  <c r="G943"/>
  <c r="G945"/>
  <c r="G947"/>
  <c r="G949"/>
  <c r="G951"/>
  <c r="G953"/>
  <c r="G955"/>
  <c r="G957"/>
  <c r="G959"/>
  <c r="G961"/>
  <c r="G963"/>
  <c r="G965"/>
  <c r="G967"/>
  <c r="G969"/>
  <c r="G971"/>
  <c r="G973"/>
  <c r="G975"/>
  <c r="G977"/>
  <c r="G979"/>
  <c r="G981"/>
  <c r="G983"/>
  <c r="G985"/>
  <c r="G414"/>
  <c r="G418"/>
  <c r="G422"/>
  <c r="G426"/>
  <c r="G430"/>
  <c r="G434"/>
  <c r="G438"/>
  <c r="G442"/>
  <c r="G446"/>
  <c r="G450"/>
  <c r="G454"/>
  <c r="G458"/>
  <c r="G462"/>
  <c r="G466"/>
  <c r="G470"/>
  <c r="G474"/>
  <c r="G478"/>
  <c r="G482"/>
  <c r="G486"/>
  <c r="G490"/>
  <c r="G494"/>
  <c r="G498"/>
  <c r="G502"/>
  <c r="G506"/>
  <c r="G510"/>
  <c r="G514"/>
  <c r="G516"/>
  <c r="G518"/>
  <c r="G520"/>
  <c r="G522"/>
  <c r="G524"/>
  <c r="G526"/>
  <c r="G528"/>
  <c r="G530"/>
  <c r="G532"/>
  <c r="G534"/>
  <c r="G536"/>
  <c r="G538"/>
  <c r="G540"/>
  <c r="G542"/>
  <c r="G544"/>
  <c r="G546"/>
  <c r="G548"/>
  <c r="G550"/>
  <c r="G552"/>
  <c r="G554"/>
  <c r="G556"/>
  <c r="G558"/>
  <c r="G560"/>
  <c r="G562"/>
  <c r="G564"/>
  <c r="G566"/>
  <c r="G568"/>
  <c r="G570"/>
  <c r="G572"/>
  <c r="G574"/>
  <c r="G576"/>
  <c r="G578"/>
  <c r="G580"/>
  <c r="G582"/>
  <c r="G584"/>
  <c r="G586"/>
  <c r="G588"/>
  <c r="G590"/>
  <c r="G592"/>
  <c r="G594"/>
  <c r="G596"/>
  <c r="G598"/>
  <c r="G600"/>
  <c r="G602"/>
  <c r="G604"/>
  <c r="G606"/>
  <c r="G608"/>
  <c r="G610"/>
  <c r="G612"/>
  <c r="G614"/>
  <c r="G616"/>
  <c r="G618"/>
  <c r="G620"/>
  <c r="G622"/>
  <c r="G624"/>
  <c r="G626"/>
  <c r="G628"/>
  <c r="G630"/>
  <c r="G632"/>
  <c r="G634"/>
  <c r="G636"/>
  <c r="G638"/>
  <c r="G640"/>
  <c r="G642"/>
  <c r="G644"/>
  <c r="G646"/>
  <c r="G648"/>
  <c r="G650"/>
  <c r="G652"/>
  <c r="G654"/>
  <c r="G656"/>
  <c r="G658"/>
  <c r="G660"/>
  <c r="G662"/>
  <c r="G664"/>
  <c r="G666"/>
  <c r="G668"/>
  <c r="G670"/>
  <c r="G672"/>
  <c r="G674"/>
  <c r="G676"/>
  <c r="G678"/>
  <c r="G680"/>
  <c r="G682"/>
  <c r="G684"/>
  <c r="G686"/>
  <c r="G688"/>
  <c r="G690"/>
  <c r="G692"/>
  <c r="G694"/>
  <c r="G696"/>
  <c r="G698"/>
  <c r="G700"/>
  <c r="G702"/>
  <c r="G704"/>
  <c r="G706"/>
  <c r="G708"/>
  <c r="G710"/>
  <c r="G712"/>
  <c r="G714"/>
  <c r="G716"/>
  <c r="G718"/>
  <c r="G720"/>
  <c r="G722"/>
  <c r="G724"/>
  <c r="G726"/>
  <c r="G728"/>
  <c r="G730"/>
  <c r="G732"/>
  <c r="G734"/>
  <c r="G736"/>
  <c r="G738"/>
  <c r="G740"/>
  <c r="G742"/>
  <c r="G744"/>
  <c r="G746"/>
  <c r="G748"/>
  <c r="G750"/>
  <c r="G752"/>
  <c r="G754"/>
  <c r="G756"/>
  <c r="G758"/>
  <c r="G760"/>
  <c r="G762"/>
  <c r="G764"/>
  <c r="G766"/>
  <c r="G768"/>
  <c r="G770"/>
  <c r="G772"/>
  <c r="G774"/>
  <c r="G776"/>
  <c r="G778"/>
  <c r="G780"/>
  <c r="G782"/>
  <c r="G784"/>
  <c r="G786"/>
  <c r="G788"/>
  <c r="G790"/>
  <c r="G792"/>
  <c r="G794"/>
  <c r="G796"/>
  <c r="G798"/>
  <c r="G800"/>
  <c r="G802"/>
  <c r="G804"/>
  <c r="G806"/>
  <c r="G808"/>
  <c r="G810"/>
  <c r="G812"/>
  <c r="G814"/>
  <c r="G816"/>
  <c r="G818"/>
  <c r="G820"/>
  <c r="G822"/>
  <c r="G824"/>
  <c r="G826"/>
  <c r="G828"/>
  <c r="G830"/>
  <c r="G832"/>
  <c r="G834"/>
  <c r="G836"/>
  <c r="G838"/>
  <c r="G840"/>
  <c r="G842"/>
  <c r="G844"/>
  <c r="G846"/>
  <c r="G848"/>
  <c r="G850"/>
  <c r="G852"/>
  <c r="G854"/>
  <c r="G856"/>
  <c r="G858"/>
  <c r="G860"/>
  <c r="G862"/>
  <c r="G864"/>
  <c r="G866"/>
  <c r="G868"/>
  <c r="G870"/>
  <c r="G872"/>
  <c r="G874"/>
  <c r="G876"/>
  <c r="G878"/>
  <c r="G880"/>
  <c r="G882"/>
  <c r="G884"/>
  <c r="G886"/>
  <c r="G888"/>
  <c r="G890"/>
  <c r="G892"/>
  <c r="G894"/>
  <c r="G896"/>
  <c r="G898"/>
  <c r="G900"/>
  <c r="G902"/>
  <c r="G904"/>
  <c r="G906"/>
  <c r="G908"/>
  <c r="G910"/>
  <c r="G912"/>
  <c r="G914"/>
  <c r="G916"/>
  <c r="G918"/>
  <c r="G920"/>
  <c r="G922"/>
  <c r="G924"/>
  <c r="G926"/>
  <c r="G928"/>
  <c r="G930"/>
  <c r="G932"/>
  <c r="G934"/>
  <c r="G936"/>
  <c r="G938"/>
  <c r="G940"/>
  <c r="G942"/>
  <c r="G944"/>
  <c r="G946"/>
  <c r="G948"/>
  <c r="G950"/>
  <c r="G952"/>
  <c r="G954"/>
  <c r="G956"/>
  <c r="G958"/>
  <c r="G960"/>
  <c r="G962"/>
  <c r="G964"/>
  <c r="G966"/>
  <c r="G968"/>
  <c r="G970"/>
  <c r="G972"/>
  <c r="G974"/>
  <c r="G978"/>
  <c r="G982"/>
  <c r="G986"/>
  <c r="G988"/>
  <c r="G990"/>
  <c r="G992"/>
  <c r="G994"/>
  <c r="G996"/>
  <c r="G998"/>
  <c r="G1000"/>
  <c r="G1002"/>
  <c r="G1004"/>
  <c r="G1006"/>
  <c r="G1008"/>
  <c r="G1010"/>
  <c r="G1012"/>
  <c r="G1014"/>
  <c r="G1016"/>
  <c r="G1018"/>
  <c r="G1020"/>
  <c r="G1022"/>
  <c r="G1024"/>
  <c r="G1026"/>
  <c r="G1028"/>
  <c r="G1030"/>
  <c r="G1032"/>
  <c r="G1034"/>
  <c r="G1036"/>
  <c r="G1038"/>
  <c r="G1040"/>
  <c r="G1042"/>
  <c r="G1044"/>
  <c r="G1046"/>
  <c r="G1048"/>
  <c r="G1050"/>
  <c r="G1052"/>
  <c r="G1054"/>
  <c r="G1056"/>
  <c r="G1058"/>
  <c r="G1060"/>
  <c r="G1062"/>
  <c r="G1064"/>
  <c r="G1066"/>
  <c r="G1068"/>
  <c r="G1070"/>
  <c r="G1072"/>
  <c r="G1074"/>
  <c r="G1076"/>
  <c r="G1078"/>
  <c r="G1080"/>
  <c r="G1082"/>
  <c r="G1084"/>
  <c r="G1086"/>
  <c r="G1088"/>
  <c r="G1090"/>
  <c r="G1092"/>
  <c r="G1094"/>
  <c r="G1096"/>
  <c r="G1098"/>
  <c r="G1100"/>
  <c r="G1102"/>
  <c r="G1104"/>
  <c r="G1106"/>
  <c r="G1108"/>
  <c r="G1110"/>
  <c r="G1112"/>
  <c r="G1114"/>
  <c r="G1116"/>
  <c r="G1118"/>
  <c r="G1120"/>
  <c r="G1122"/>
  <c r="G1124"/>
  <c r="G1126"/>
  <c r="G1128"/>
  <c r="G1130"/>
  <c r="G1132"/>
  <c r="G1134"/>
  <c r="G1136"/>
  <c r="G1138"/>
  <c r="G1140"/>
  <c r="G1142"/>
  <c r="G1144"/>
  <c r="G1146"/>
  <c r="G1148"/>
  <c r="G1150"/>
  <c r="G1152"/>
  <c r="G1154"/>
  <c r="G1156"/>
  <c r="G1158"/>
  <c r="G1160"/>
  <c r="G1162"/>
  <c r="G1164"/>
  <c r="G1166"/>
  <c r="G1168"/>
  <c r="G1170"/>
  <c r="G1172"/>
  <c r="G1174"/>
  <c r="G1176"/>
  <c r="G1178"/>
  <c r="G1180"/>
  <c r="G1182"/>
  <c r="G1184"/>
  <c r="G1186"/>
  <c r="G1188"/>
  <c r="G1190"/>
  <c r="G1192"/>
  <c r="G1194"/>
  <c r="G1196"/>
  <c r="G1198"/>
  <c r="G1200"/>
  <c r="G1202"/>
  <c r="G1204"/>
  <c r="G1206"/>
  <c r="G1208"/>
  <c r="G1210"/>
  <c r="G1212"/>
  <c r="G1214"/>
  <c r="G1216"/>
  <c r="G1218"/>
  <c r="G1220"/>
  <c r="G1222"/>
  <c r="G1224"/>
  <c r="G1226"/>
  <c r="G1228"/>
  <c r="G1230"/>
  <c r="G1232"/>
  <c r="G1234"/>
  <c r="G1236"/>
  <c r="G1238"/>
  <c r="G1240"/>
  <c r="G1242"/>
  <c r="G1244"/>
  <c r="G1246"/>
  <c r="G1248"/>
  <c r="G1250"/>
  <c r="G1252"/>
  <c r="G1254"/>
  <c r="G1256"/>
  <c r="G1258"/>
  <c r="G1260"/>
  <c r="G1262"/>
  <c r="G1264"/>
  <c r="G1266"/>
  <c r="G1268"/>
  <c r="G1270"/>
  <c r="G1272"/>
  <c r="G1274"/>
  <c r="G1276"/>
  <c r="G1278"/>
  <c r="G1280"/>
  <c r="G1282"/>
  <c r="G1284"/>
  <c r="G1286"/>
  <c r="G1288"/>
  <c r="G1290"/>
  <c r="G1292"/>
  <c r="G1294"/>
  <c r="G1296"/>
  <c r="G1298"/>
  <c r="G1300"/>
  <c r="G1302"/>
  <c r="G1304"/>
  <c r="G1306"/>
  <c r="G1308"/>
  <c r="G1310"/>
  <c r="G1312"/>
  <c r="G1314"/>
  <c r="G1316"/>
  <c r="G1318"/>
  <c r="G1320"/>
  <c r="G1322"/>
  <c r="G1324"/>
  <c r="G1326"/>
  <c r="G1328"/>
  <c r="G1330"/>
  <c r="G1332"/>
  <c r="G1334"/>
  <c r="G1336"/>
  <c r="G1338"/>
  <c r="G1340"/>
  <c r="G1342"/>
  <c r="G1344"/>
  <c r="G1346"/>
  <c r="G1348"/>
  <c r="G1350"/>
  <c r="G1352"/>
  <c r="G1354"/>
  <c r="G1356"/>
  <c r="G1358"/>
  <c r="G1360"/>
  <c r="G1362"/>
  <c r="G1364"/>
  <c r="G1366"/>
  <c r="G1368"/>
  <c r="G1370"/>
  <c r="G1372"/>
  <c r="G1374"/>
  <c r="G1376"/>
  <c r="G1378"/>
  <c r="G1380"/>
  <c r="G1382"/>
  <c r="G1384"/>
  <c r="G1386"/>
  <c r="G1388"/>
  <c r="G1390"/>
  <c r="G1392"/>
  <c r="G1394"/>
  <c r="G1396"/>
  <c r="G1398"/>
  <c r="G1400"/>
  <c r="G1402"/>
  <c r="G1404"/>
  <c r="G1406"/>
  <c r="G1408"/>
  <c r="G1410"/>
  <c r="G1412"/>
  <c r="G1414"/>
  <c r="G1416"/>
  <c r="G1418"/>
  <c r="G1420"/>
  <c r="G1422"/>
  <c r="G1424"/>
  <c r="G1426"/>
  <c r="G1428"/>
  <c r="G1430"/>
  <c r="G1432"/>
  <c r="G1434"/>
  <c r="G1436"/>
  <c r="G1438"/>
  <c r="G1440"/>
  <c r="G1442"/>
  <c r="G1444"/>
  <c r="G1446"/>
  <c r="G1448"/>
  <c r="G1450"/>
  <c r="G1452"/>
  <c r="G1454"/>
  <c r="G1456"/>
  <c r="G1458"/>
  <c r="G1460"/>
  <c r="G1462"/>
  <c r="G1464"/>
  <c r="G1466"/>
  <c r="G1468"/>
  <c r="G1470"/>
  <c r="G1472"/>
  <c r="G1474"/>
  <c r="G1476"/>
  <c r="G1478"/>
  <c r="G1480"/>
  <c r="G1482"/>
  <c r="G1484"/>
  <c r="G1486"/>
  <c r="G1488"/>
  <c r="G1490"/>
  <c r="G1492"/>
  <c r="G1494"/>
  <c r="G1496"/>
  <c r="G1498"/>
  <c r="G1502"/>
  <c r="G976"/>
  <c r="G980"/>
  <c r="G984"/>
  <c r="G987"/>
  <c r="G989"/>
  <c r="G991"/>
  <c r="G993"/>
  <c r="G995"/>
  <c r="G997"/>
  <c r="G999"/>
  <c r="G1001"/>
  <c r="G1003"/>
  <c r="G1005"/>
  <c r="G1007"/>
  <c r="G1009"/>
  <c r="G1011"/>
  <c r="G1013"/>
  <c r="G1015"/>
  <c r="G1017"/>
  <c r="G1019"/>
  <c r="G1021"/>
  <c r="G1023"/>
  <c r="G1025"/>
  <c r="G1027"/>
  <c r="G1029"/>
  <c r="G1031"/>
  <c r="G1033"/>
  <c r="G1035"/>
  <c r="G1037"/>
  <c r="G1039"/>
  <c r="G1041"/>
  <c r="G1043"/>
  <c r="G1045"/>
  <c r="G1047"/>
  <c r="G1049"/>
  <c r="G1051"/>
  <c r="G1053"/>
  <c r="G1055"/>
  <c r="G1057"/>
  <c r="G1059"/>
  <c r="G1061"/>
  <c r="G1063"/>
  <c r="G1065"/>
  <c r="G1067"/>
  <c r="G1069"/>
  <c r="G1071"/>
  <c r="G1073"/>
  <c r="G1075"/>
  <c r="G1077"/>
  <c r="G1079"/>
  <c r="G1081"/>
  <c r="G1083"/>
  <c r="G1085"/>
  <c r="G1087"/>
  <c r="G1089"/>
  <c r="G1091"/>
  <c r="G1093"/>
  <c r="G1095"/>
  <c r="G1097"/>
  <c r="G1099"/>
  <c r="G1101"/>
  <c r="G1103"/>
  <c r="G1105"/>
  <c r="G1107"/>
  <c r="G1109"/>
  <c r="G1111"/>
  <c r="G1113"/>
  <c r="G1115"/>
  <c r="G1117"/>
  <c r="G1119"/>
  <c r="G1121"/>
  <c r="G1123"/>
  <c r="G1125"/>
  <c r="G1127"/>
  <c r="G1129"/>
  <c r="G1131"/>
  <c r="G1133"/>
  <c r="G1135"/>
  <c r="G1137"/>
  <c r="G1139"/>
  <c r="G1141"/>
  <c r="G1143"/>
  <c r="G1145"/>
  <c r="G1147"/>
  <c r="G1149"/>
  <c r="G1151"/>
  <c r="G1153"/>
  <c r="G1155"/>
  <c r="G1157"/>
  <c r="G1159"/>
  <c r="G1161"/>
  <c r="G1163"/>
  <c r="G1165"/>
  <c r="G1167"/>
  <c r="G1169"/>
  <c r="G1171"/>
  <c r="G1173"/>
  <c r="G1175"/>
  <c r="G1177"/>
  <c r="G1179"/>
  <c r="G1181"/>
  <c r="G1183"/>
  <c r="G1185"/>
  <c r="G1187"/>
  <c r="G1189"/>
  <c r="G1191"/>
  <c r="G1193"/>
  <c r="G1195"/>
  <c r="G1197"/>
  <c r="G1199"/>
  <c r="G1201"/>
  <c r="G1203"/>
  <c r="G1205"/>
  <c r="G1207"/>
  <c r="G1209"/>
  <c r="G1211"/>
  <c r="G1213"/>
  <c r="G1215"/>
  <c r="G1217"/>
  <c r="G1219"/>
  <c r="G1221"/>
  <c r="G1223"/>
  <c r="G1225"/>
  <c r="G1227"/>
  <c r="G1229"/>
  <c r="G1231"/>
  <c r="G1233"/>
  <c r="G1235"/>
  <c r="G1237"/>
  <c r="G1239"/>
  <c r="G1241"/>
  <c r="G1243"/>
  <c r="G1245"/>
  <c r="G1247"/>
  <c r="G1249"/>
  <c r="G1251"/>
  <c r="G1253"/>
  <c r="G1255"/>
  <c r="G1257"/>
  <c r="G1259"/>
  <c r="G1261"/>
  <c r="G1263"/>
  <c r="G1265"/>
  <c r="G1267"/>
  <c r="G1269"/>
  <c r="G1271"/>
  <c r="G1273"/>
  <c r="G1275"/>
  <c r="G1277"/>
  <c r="G1279"/>
  <c r="G1281"/>
  <c r="G1283"/>
  <c r="G1285"/>
  <c r="G1287"/>
  <c r="G1289"/>
  <c r="G1291"/>
  <c r="G1293"/>
  <c r="G1295"/>
  <c r="G1297"/>
  <c r="G1299"/>
  <c r="G1301"/>
  <c r="G1303"/>
  <c r="G1305"/>
  <c r="G1307"/>
  <c r="G1309"/>
  <c r="G1311"/>
  <c r="G1313"/>
  <c r="G1315"/>
  <c r="G1317"/>
  <c r="G1319"/>
  <c r="G1321"/>
  <c r="G1323"/>
  <c r="G1325"/>
  <c r="G1327"/>
  <c r="G1329"/>
  <c r="G1331"/>
  <c r="G1333"/>
  <c r="G1335"/>
  <c r="G1337"/>
  <c r="G1339"/>
  <c r="G1341"/>
  <c r="G1343"/>
  <c r="G1345"/>
  <c r="G1347"/>
  <c r="G1349"/>
  <c r="G1351"/>
  <c r="G1353"/>
  <c r="G1355"/>
  <c r="G1357"/>
  <c r="G1359"/>
  <c r="G1361"/>
  <c r="G1363"/>
  <c r="G1365"/>
  <c r="G1367"/>
  <c r="G1369"/>
  <c r="G1371"/>
  <c r="G1373"/>
  <c r="G1375"/>
  <c r="G1377"/>
  <c r="G1379"/>
  <c r="G1381"/>
  <c r="G1383"/>
  <c r="G1385"/>
  <c r="G1387"/>
  <c r="G1389"/>
  <c r="G1391"/>
  <c r="G1393"/>
  <c r="G1395"/>
  <c r="G1397"/>
  <c r="G1399"/>
  <c r="G1401"/>
  <c r="G1403"/>
  <c r="G1405"/>
  <c r="G1407"/>
  <c r="G1409"/>
  <c r="G1411"/>
  <c r="G1413"/>
  <c r="G1415"/>
  <c r="G1417"/>
  <c r="G1419"/>
  <c r="G1421"/>
  <c r="G1423"/>
  <c r="G1425"/>
  <c r="G1427"/>
  <c r="G1429"/>
  <c r="G1431"/>
  <c r="G1433"/>
  <c r="G1435"/>
  <c r="G1437"/>
  <c r="G1439"/>
  <c r="G1441"/>
  <c r="G1443"/>
  <c r="G1445"/>
  <c r="G1447"/>
  <c r="G1449"/>
  <c r="G1451"/>
  <c r="G1453"/>
  <c r="G1455"/>
  <c r="G1457"/>
  <c r="G1459"/>
  <c r="G1461"/>
  <c r="G1463"/>
  <c r="G1465"/>
  <c r="G1467"/>
  <c r="G1469"/>
  <c r="G1471"/>
  <c r="G1473"/>
  <c r="G1475"/>
  <c r="G1477"/>
  <c r="G1479"/>
  <c r="G1481"/>
  <c r="G1483"/>
  <c r="G1485"/>
  <c r="G1487"/>
  <c r="G1489"/>
  <c r="G1491"/>
  <c r="G1493"/>
  <c r="G1495"/>
  <c r="G1497"/>
  <c r="G1499"/>
  <c r="G1501"/>
  <c r="G1500"/>
  <c r="F3"/>
  <c r="F5"/>
  <c r="F7"/>
  <c r="F9"/>
  <c r="F11"/>
  <c r="F13"/>
  <c r="F15"/>
  <c r="F17"/>
  <c r="F19"/>
  <c r="F21"/>
  <c r="F23"/>
  <c r="F25"/>
  <c r="F27"/>
  <c r="F29"/>
  <c r="F31"/>
  <c r="F33"/>
  <c r="F35"/>
  <c r="F37"/>
  <c r="F39"/>
  <c r="F41"/>
  <c r="F43"/>
  <c r="F45"/>
  <c r="F47"/>
  <c r="F49"/>
  <c r="F51"/>
  <c r="F53"/>
  <c r="F55"/>
  <c r="F57"/>
  <c r="F59"/>
  <c r="F61"/>
  <c r="F63"/>
  <c r="F65"/>
  <c r="F67"/>
  <c r="F69"/>
  <c r="F71"/>
  <c r="F73"/>
  <c r="F75"/>
  <c r="F77"/>
  <c r="F79"/>
  <c r="F81"/>
  <c r="F83"/>
  <c r="F85"/>
  <c r="F87"/>
  <c r="F89"/>
  <c r="F91"/>
  <c r="F93"/>
  <c r="F95"/>
  <c r="F97"/>
  <c r="F99"/>
  <c r="F101"/>
  <c r="F103"/>
  <c r="F105"/>
  <c r="F107"/>
  <c r="F109"/>
  <c r="F111"/>
  <c r="F113"/>
  <c r="F115"/>
  <c r="F117"/>
  <c r="F119"/>
  <c r="F121"/>
  <c r="F123"/>
  <c r="F125"/>
  <c r="F127"/>
  <c r="F129"/>
  <c r="F131"/>
  <c r="F133"/>
  <c r="F135"/>
  <c r="F137"/>
  <c r="F139"/>
  <c r="F141"/>
  <c r="F143"/>
  <c r="F145"/>
  <c r="F147"/>
  <c r="F149"/>
  <c r="F151"/>
  <c r="F153"/>
  <c r="F155"/>
  <c r="F157"/>
  <c r="F159"/>
  <c r="F161"/>
  <c r="F163"/>
  <c r="F165"/>
  <c r="F167"/>
  <c r="F169"/>
  <c r="F171"/>
  <c r="F173"/>
  <c r="F175"/>
  <c r="F177"/>
  <c r="F179"/>
  <c r="F181"/>
  <c r="F183"/>
  <c r="F185"/>
  <c r="F187"/>
  <c r="F189"/>
  <c r="F191"/>
  <c r="F193"/>
  <c r="F195"/>
  <c r="F197"/>
  <c r="F199"/>
  <c r="F201"/>
  <c r="F203"/>
  <c r="F205"/>
  <c r="F207"/>
  <c r="F209"/>
  <c r="F211"/>
  <c r="F213"/>
  <c r="F215"/>
  <c r="F217"/>
  <c r="F219"/>
  <c r="F221"/>
  <c r="F223"/>
  <c r="F225"/>
  <c r="F227"/>
  <c r="F229"/>
  <c r="F231"/>
  <c r="F233"/>
  <c r="F235"/>
  <c r="F237"/>
  <c r="F239"/>
  <c r="F241"/>
  <c r="F243"/>
  <c r="F245"/>
  <c r="F247"/>
  <c r="F249"/>
  <c r="F251"/>
  <c r="F253"/>
  <c r="F255"/>
  <c r="F257"/>
  <c r="F259"/>
  <c r="F261"/>
  <c r="F263"/>
  <c r="F265"/>
  <c r="F267"/>
  <c r="F269"/>
  <c r="F271"/>
  <c r="F273"/>
  <c r="F275"/>
  <c r="F277"/>
  <c r="F279"/>
  <c r="F281"/>
  <c r="F283"/>
  <c r="F285"/>
  <c r="F287"/>
  <c r="F289"/>
  <c r="F291"/>
  <c r="F293"/>
  <c r="F295"/>
  <c r="F297"/>
  <c r="F299"/>
  <c r="F301"/>
  <c r="F303"/>
  <c r="F305"/>
  <c r="F307"/>
  <c r="F309"/>
  <c r="F311"/>
  <c r="F313"/>
  <c r="F315"/>
  <c r="F317"/>
  <c r="F319"/>
  <c r="F321"/>
  <c r="F323"/>
  <c r="F325"/>
  <c r="F327"/>
  <c r="F329"/>
  <c r="F331"/>
  <c r="F333"/>
  <c r="F335"/>
  <c r="F337"/>
  <c r="F339"/>
  <c r="F341"/>
  <c r="F343"/>
  <c r="F345"/>
  <c r="F347"/>
  <c r="F349"/>
  <c r="F351"/>
  <c r="F353"/>
  <c r="F355"/>
  <c r="F357"/>
  <c r="F359"/>
  <c r="F361"/>
  <c r="F363"/>
  <c r="F365"/>
  <c r="F367"/>
  <c r="F369"/>
  <c r="F371"/>
  <c r="F373"/>
  <c r="F375"/>
  <c r="F377"/>
  <c r="F379"/>
  <c r="F381"/>
  <c r="F383"/>
  <c r="F385"/>
  <c r="F387"/>
  <c r="F389"/>
  <c r="F391"/>
  <c r="F393"/>
  <c r="F395"/>
  <c r="F397"/>
  <c r="F399"/>
  <c r="F401"/>
  <c r="F403"/>
  <c r="F405"/>
  <c r="F407"/>
  <c r="F409"/>
  <c r="F411"/>
  <c r="F413"/>
  <c r="F415"/>
  <c r="F417"/>
  <c r="F419"/>
  <c r="F421"/>
  <c r="F423"/>
  <c r="F425"/>
  <c r="F427"/>
  <c r="F429"/>
  <c r="F431"/>
  <c r="F433"/>
  <c r="F435"/>
  <c r="F437"/>
  <c r="F439"/>
  <c r="F441"/>
  <c r="F443"/>
  <c r="F445"/>
  <c r="F447"/>
  <c r="F449"/>
  <c r="F451"/>
  <c r="F453"/>
  <c r="F455"/>
  <c r="F457"/>
  <c r="F459"/>
  <c r="F461"/>
  <c r="F463"/>
  <c r="F465"/>
  <c r="F467"/>
  <c r="F469"/>
  <c r="F471"/>
  <c r="F473"/>
  <c r="F475"/>
  <c r="F477"/>
  <c r="F479"/>
  <c r="F481"/>
  <c r="F483"/>
  <c r="F485"/>
  <c r="F487"/>
  <c r="F489"/>
  <c r="F491"/>
  <c r="F493"/>
  <c r="F495"/>
  <c r="F497"/>
  <c r="F499"/>
  <c r="F501"/>
  <c r="F503"/>
  <c r="F505"/>
  <c r="F507"/>
  <c r="F509"/>
  <c r="F511"/>
  <c r="F513"/>
  <c r="F4"/>
  <c r="F6"/>
  <c r="F8"/>
  <c r="F10"/>
  <c r="F12"/>
  <c r="F14"/>
  <c r="F16"/>
  <c r="F18"/>
  <c r="F20"/>
  <c r="F22"/>
  <c r="F24"/>
  <c r="F26"/>
  <c r="F28"/>
  <c r="F30"/>
  <c r="F32"/>
  <c r="F34"/>
  <c r="F36"/>
  <c r="F38"/>
  <c r="F40"/>
  <c r="F42"/>
  <c r="F44"/>
  <c r="F46"/>
  <c r="F48"/>
  <c r="F50"/>
  <c r="F52"/>
  <c r="F54"/>
  <c r="F56"/>
  <c r="F58"/>
  <c r="F60"/>
  <c r="F62"/>
  <c r="F64"/>
  <c r="F66"/>
  <c r="F68"/>
  <c r="F70"/>
  <c r="F72"/>
  <c r="F74"/>
  <c r="F76"/>
  <c r="F78"/>
  <c r="F80"/>
  <c r="F82"/>
  <c r="F84"/>
  <c r="F86"/>
  <c r="F88"/>
  <c r="F90"/>
  <c r="F92"/>
  <c r="F94"/>
  <c r="F96"/>
  <c r="F98"/>
  <c r="F100"/>
  <c r="F102"/>
  <c r="F104"/>
  <c r="F106"/>
  <c r="F108"/>
  <c r="F110"/>
  <c r="F112"/>
  <c r="F114"/>
  <c r="F116"/>
  <c r="F118"/>
  <c r="F120"/>
  <c r="F122"/>
  <c r="F124"/>
  <c r="F126"/>
  <c r="F128"/>
  <c r="F130"/>
  <c r="F132"/>
  <c r="F134"/>
  <c r="F136"/>
  <c r="F138"/>
  <c r="F140"/>
  <c r="F142"/>
  <c r="F144"/>
  <c r="F146"/>
  <c r="F148"/>
  <c r="F150"/>
  <c r="F152"/>
  <c r="F154"/>
  <c r="F156"/>
  <c r="F158"/>
  <c r="F160"/>
  <c r="F162"/>
  <c r="F164"/>
  <c r="F166"/>
  <c r="F168"/>
  <c r="F170"/>
  <c r="F172"/>
  <c r="F174"/>
  <c r="F176"/>
  <c r="F178"/>
  <c r="F180"/>
  <c r="F182"/>
  <c r="F184"/>
  <c r="F186"/>
  <c r="F188"/>
  <c r="F190"/>
  <c r="F192"/>
  <c r="F194"/>
  <c r="F196"/>
  <c r="F198"/>
  <c r="F200"/>
  <c r="F202"/>
  <c r="F204"/>
  <c r="F206"/>
  <c r="F208"/>
  <c r="F210"/>
  <c r="F212"/>
  <c r="F214"/>
  <c r="F216"/>
  <c r="F218"/>
  <c r="F220"/>
  <c r="F222"/>
  <c r="F224"/>
  <c r="F226"/>
  <c r="F228"/>
  <c r="F230"/>
  <c r="F232"/>
  <c r="F234"/>
  <c r="F236"/>
  <c r="F238"/>
  <c r="F240"/>
  <c r="F242"/>
  <c r="F244"/>
  <c r="F246"/>
  <c r="F248"/>
  <c r="F250"/>
  <c r="F252"/>
  <c r="F254"/>
  <c r="F256"/>
  <c r="F258"/>
  <c r="F260"/>
  <c r="F262"/>
  <c r="F264"/>
  <c r="F266"/>
  <c r="F268"/>
  <c r="F270"/>
  <c r="F272"/>
  <c r="F274"/>
  <c r="F276"/>
  <c r="F278"/>
  <c r="F280"/>
  <c r="F282"/>
  <c r="F284"/>
  <c r="F286"/>
  <c r="F288"/>
  <c r="F290"/>
  <c r="F292"/>
  <c r="F294"/>
  <c r="F296"/>
  <c r="F298"/>
  <c r="F300"/>
  <c r="F302"/>
  <c r="F304"/>
  <c r="F306"/>
  <c r="F308"/>
  <c r="F310"/>
  <c r="F312"/>
  <c r="F314"/>
  <c r="F316"/>
  <c r="F318"/>
  <c r="F320"/>
  <c r="F322"/>
  <c r="F324"/>
  <c r="F326"/>
  <c r="F328"/>
  <c r="F330"/>
  <c r="F332"/>
  <c r="F334"/>
  <c r="F336"/>
  <c r="F338"/>
  <c r="F340"/>
  <c r="F342"/>
  <c r="F344"/>
  <c r="F346"/>
  <c r="F348"/>
  <c r="F350"/>
  <c r="F352"/>
  <c r="F354"/>
  <c r="F356"/>
  <c r="F358"/>
  <c r="F360"/>
  <c r="F362"/>
  <c r="F364"/>
  <c r="F366"/>
  <c r="F368"/>
  <c r="F370"/>
  <c r="F372"/>
  <c r="F374"/>
  <c r="F376"/>
  <c r="F378"/>
  <c r="F380"/>
  <c r="F382"/>
  <c r="F384"/>
  <c r="F386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504"/>
  <c r="F508"/>
  <c r="F512"/>
  <c r="F515"/>
  <c r="F517"/>
  <c r="F519"/>
  <c r="F521"/>
  <c r="F523"/>
  <c r="F525"/>
  <c r="F527"/>
  <c r="F529"/>
  <c r="F531"/>
  <c r="F533"/>
  <c r="F535"/>
  <c r="F537"/>
  <c r="F539"/>
  <c r="F541"/>
  <c r="F543"/>
  <c r="F545"/>
  <c r="F547"/>
  <c r="F549"/>
  <c r="F551"/>
  <c r="F553"/>
  <c r="F555"/>
  <c r="F557"/>
  <c r="F559"/>
  <c r="F561"/>
  <c r="F563"/>
  <c r="F565"/>
  <c r="F567"/>
  <c r="F569"/>
  <c r="F571"/>
  <c r="F573"/>
  <c r="F575"/>
  <c r="F577"/>
  <c r="F579"/>
  <c r="F581"/>
  <c r="F583"/>
  <c r="F585"/>
  <c r="F587"/>
  <c r="F589"/>
  <c r="F591"/>
  <c r="F593"/>
  <c r="F595"/>
  <c r="F597"/>
  <c r="F599"/>
  <c r="F601"/>
  <c r="F603"/>
  <c r="F605"/>
  <c r="F607"/>
  <c r="F609"/>
  <c r="F611"/>
  <c r="F613"/>
  <c r="F615"/>
  <c r="F617"/>
  <c r="F619"/>
  <c r="F621"/>
  <c r="F623"/>
  <c r="F625"/>
  <c r="F627"/>
  <c r="F629"/>
  <c r="F631"/>
  <c r="F633"/>
  <c r="F635"/>
  <c r="F637"/>
  <c r="F639"/>
  <c r="F641"/>
  <c r="F643"/>
  <c r="F645"/>
  <c r="F647"/>
  <c r="F649"/>
  <c r="F651"/>
  <c r="F653"/>
  <c r="F655"/>
  <c r="F657"/>
  <c r="F659"/>
  <c r="F661"/>
  <c r="F663"/>
  <c r="F665"/>
  <c r="F667"/>
  <c r="F669"/>
  <c r="F671"/>
  <c r="F673"/>
  <c r="F675"/>
  <c r="F677"/>
  <c r="F679"/>
  <c r="F681"/>
  <c r="F683"/>
  <c r="F685"/>
  <c r="F687"/>
  <c r="F689"/>
  <c r="F691"/>
  <c r="F693"/>
  <c r="F695"/>
  <c r="F697"/>
  <c r="F699"/>
  <c r="F701"/>
  <c r="F703"/>
  <c r="F705"/>
  <c r="F707"/>
  <c r="F709"/>
  <c r="F711"/>
  <c r="F713"/>
  <c r="F715"/>
  <c r="F717"/>
  <c r="F719"/>
  <c r="F721"/>
  <c r="F723"/>
  <c r="F725"/>
  <c r="F727"/>
  <c r="F729"/>
  <c r="F731"/>
  <c r="F733"/>
  <c r="F735"/>
  <c r="F737"/>
  <c r="F739"/>
  <c r="F741"/>
  <c r="F743"/>
  <c r="F745"/>
  <c r="F747"/>
  <c r="F749"/>
  <c r="F751"/>
  <c r="F753"/>
  <c r="F755"/>
  <c r="F757"/>
  <c r="F759"/>
  <c r="F761"/>
  <c r="F763"/>
  <c r="F765"/>
  <c r="F767"/>
  <c r="F769"/>
  <c r="F771"/>
  <c r="F773"/>
  <c r="F775"/>
  <c r="F777"/>
  <c r="F779"/>
  <c r="F781"/>
  <c r="F783"/>
  <c r="F785"/>
  <c r="F787"/>
  <c r="F789"/>
  <c r="F791"/>
  <c r="F793"/>
  <c r="F795"/>
  <c r="F797"/>
  <c r="F799"/>
  <c r="F801"/>
  <c r="F803"/>
  <c r="F805"/>
  <c r="F807"/>
  <c r="F809"/>
  <c r="F811"/>
  <c r="F813"/>
  <c r="F815"/>
  <c r="F817"/>
  <c r="F819"/>
  <c r="F821"/>
  <c r="F823"/>
  <c r="F825"/>
  <c r="F827"/>
  <c r="F829"/>
  <c r="F831"/>
  <c r="F833"/>
  <c r="F835"/>
  <c r="F837"/>
  <c r="F839"/>
  <c r="F841"/>
  <c r="F843"/>
  <c r="F845"/>
  <c r="F847"/>
  <c r="F849"/>
  <c r="F851"/>
  <c r="F853"/>
  <c r="F855"/>
  <c r="F857"/>
  <c r="F859"/>
  <c r="F861"/>
  <c r="F863"/>
  <c r="F865"/>
  <c r="F867"/>
  <c r="F869"/>
  <c r="F871"/>
  <c r="F873"/>
  <c r="F875"/>
  <c r="F877"/>
  <c r="F879"/>
  <c r="F881"/>
  <c r="F883"/>
  <c r="F885"/>
  <c r="F887"/>
  <c r="F889"/>
  <c r="F891"/>
  <c r="F893"/>
  <c r="F895"/>
  <c r="F897"/>
  <c r="F899"/>
  <c r="F901"/>
  <c r="F903"/>
  <c r="F905"/>
  <c r="F907"/>
  <c r="F909"/>
  <c r="F911"/>
  <c r="F913"/>
  <c r="F915"/>
  <c r="F917"/>
  <c r="F919"/>
  <c r="F921"/>
  <c r="F923"/>
  <c r="F925"/>
  <c r="F927"/>
  <c r="F929"/>
  <c r="F931"/>
  <c r="F933"/>
  <c r="F935"/>
  <c r="F937"/>
  <c r="F939"/>
  <c r="F941"/>
  <c r="F943"/>
  <c r="F945"/>
  <c r="F947"/>
  <c r="F949"/>
  <c r="F951"/>
  <c r="F953"/>
  <c r="F955"/>
  <c r="F957"/>
  <c r="F959"/>
  <c r="F961"/>
  <c r="F963"/>
  <c r="F390"/>
  <c r="F394"/>
  <c r="F398"/>
  <c r="F402"/>
  <c r="F406"/>
  <c r="F410"/>
  <c r="F414"/>
  <c r="F418"/>
  <c r="F422"/>
  <c r="F426"/>
  <c r="F430"/>
  <c r="F434"/>
  <c r="F438"/>
  <c r="F442"/>
  <c r="F446"/>
  <c r="F450"/>
  <c r="F454"/>
  <c r="F458"/>
  <c r="F462"/>
  <c r="F466"/>
  <c r="F470"/>
  <c r="F474"/>
  <c r="F478"/>
  <c r="F482"/>
  <c r="F486"/>
  <c r="F490"/>
  <c r="F494"/>
  <c r="F498"/>
  <c r="F502"/>
  <c r="F506"/>
  <c r="F510"/>
  <c r="F514"/>
  <c r="F516"/>
  <c r="F518"/>
  <c r="F520"/>
  <c r="F522"/>
  <c r="F524"/>
  <c r="F526"/>
  <c r="F528"/>
  <c r="F530"/>
  <c r="F532"/>
  <c r="F534"/>
  <c r="F536"/>
  <c r="F538"/>
  <c r="F540"/>
  <c r="F542"/>
  <c r="F544"/>
  <c r="F546"/>
  <c r="F548"/>
  <c r="F550"/>
  <c r="F552"/>
  <c r="F554"/>
  <c r="F556"/>
  <c r="F558"/>
  <c r="F560"/>
  <c r="F562"/>
  <c r="F564"/>
  <c r="F566"/>
  <c r="F568"/>
  <c r="F570"/>
  <c r="F572"/>
  <c r="F574"/>
  <c r="F576"/>
  <c r="F578"/>
  <c r="F580"/>
  <c r="F582"/>
  <c r="F584"/>
  <c r="F586"/>
  <c r="F588"/>
  <c r="F590"/>
  <c r="F592"/>
  <c r="F594"/>
  <c r="F596"/>
  <c r="F598"/>
  <c r="F600"/>
  <c r="F602"/>
  <c r="F604"/>
  <c r="F606"/>
  <c r="F608"/>
  <c r="F610"/>
  <c r="F612"/>
  <c r="F614"/>
  <c r="F616"/>
  <c r="F618"/>
  <c r="F620"/>
  <c r="F622"/>
  <c r="F624"/>
  <c r="F626"/>
  <c r="F628"/>
  <c r="F630"/>
  <c r="F632"/>
  <c r="F634"/>
  <c r="F636"/>
  <c r="F638"/>
  <c r="F640"/>
  <c r="F642"/>
  <c r="F644"/>
  <c r="F646"/>
  <c r="F648"/>
  <c r="F650"/>
  <c r="F652"/>
  <c r="F654"/>
  <c r="F656"/>
  <c r="F658"/>
  <c r="F660"/>
  <c r="F662"/>
  <c r="F664"/>
  <c r="F666"/>
  <c r="F668"/>
  <c r="F670"/>
  <c r="F672"/>
  <c r="F674"/>
  <c r="F676"/>
  <c r="F678"/>
  <c r="F680"/>
  <c r="F682"/>
  <c r="F684"/>
  <c r="F686"/>
  <c r="F688"/>
  <c r="F690"/>
  <c r="F692"/>
  <c r="F694"/>
  <c r="F696"/>
  <c r="F698"/>
  <c r="F700"/>
  <c r="F702"/>
  <c r="F704"/>
  <c r="F706"/>
  <c r="F708"/>
  <c r="F710"/>
  <c r="F712"/>
  <c r="F714"/>
  <c r="F716"/>
  <c r="F718"/>
  <c r="F720"/>
  <c r="F722"/>
  <c r="F724"/>
  <c r="F726"/>
  <c r="F728"/>
  <c r="F730"/>
  <c r="F732"/>
  <c r="F734"/>
  <c r="F736"/>
  <c r="F738"/>
  <c r="F740"/>
  <c r="F742"/>
  <c r="F744"/>
  <c r="F746"/>
  <c r="F748"/>
  <c r="F750"/>
  <c r="F752"/>
  <c r="F754"/>
  <c r="F756"/>
  <c r="F758"/>
  <c r="F760"/>
  <c r="F762"/>
  <c r="F764"/>
  <c r="F766"/>
  <c r="F768"/>
  <c r="F770"/>
  <c r="F772"/>
  <c r="F774"/>
  <c r="F776"/>
  <c r="F778"/>
  <c r="F780"/>
  <c r="F782"/>
  <c r="F784"/>
  <c r="F786"/>
  <c r="F788"/>
  <c r="F790"/>
  <c r="F792"/>
  <c r="F794"/>
  <c r="F796"/>
  <c r="F798"/>
  <c r="F800"/>
  <c r="F802"/>
  <c r="F804"/>
  <c r="F806"/>
  <c r="F808"/>
  <c r="F810"/>
  <c r="F812"/>
  <c r="F814"/>
  <c r="F816"/>
  <c r="F818"/>
  <c r="F820"/>
  <c r="F822"/>
  <c r="F824"/>
  <c r="F826"/>
  <c r="F828"/>
  <c r="F830"/>
  <c r="F832"/>
  <c r="F834"/>
  <c r="F836"/>
  <c r="F838"/>
  <c r="F840"/>
  <c r="F842"/>
  <c r="F844"/>
  <c r="F846"/>
  <c r="F848"/>
  <c r="F850"/>
  <c r="F852"/>
  <c r="F854"/>
  <c r="F856"/>
  <c r="F858"/>
  <c r="F860"/>
  <c r="F862"/>
  <c r="F864"/>
  <c r="F866"/>
  <c r="F868"/>
  <c r="F870"/>
  <c r="F872"/>
  <c r="F874"/>
  <c r="F876"/>
  <c r="F878"/>
  <c r="F880"/>
  <c r="F882"/>
  <c r="F884"/>
  <c r="F886"/>
  <c r="F888"/>
  <c r="F890"/>
  <c r="F892"/>
  <c r="F894"/>
  <c r="F896"/>
  <c r="F898"/>
  <c r="F900"/>
  <c r="F902"/>
  <c r="F904"/>
  <c r="F906"/>
  <c r="F908"/>
  <c r="F910"/>
  <c r="F912"/>
  <c r="F914"/>
  <c r="F916"/>
  <c r="F918"/>
  <c r="F920"/>
  <c r="F922"/>
  <c r="F924"/>
  <c r="F926"/>
  <c r="F928"/>
  <c r="F930"/>
  <c r="F932"/>
  <c r="F934"/>
  <c r="F936"/>
  <c r="F938"/>
  <c r="F940"/>
  <c r="F942"/>
  <c r="F944"/>
  <c r="F946"/>
  <c r="F948"/>
  <c r="F950"/>
  <c r="F952"/>
  <c r="F954"/>
  <c r="F956"/>
  <c r="F958"/>
  <c r="F960"/>
  <c r="F962"/>
  <c r="F965"/>
  <c r="F967"/>
  <c r="F969"/>
  <c r="F971"/>
  <c r="F973"/>
  <c r="F975"/>
  <c r="F977"/>
  <c r="F979"/>
  <c r="F981"/>
  <c r="F983"/>
  <c r="F985"/>
  <c r="F987"/>
  <c r="F989"/>
  <c r="F991"/>
  <c r="F993"/>
  <c r="F995"/>
  <c r="F997"/>
  <c r="F999"/>
  <c r="F1001"/>
  <c r="F1003"/>
  <c r="F1005"/>
  <c r="F1007"/>
  <c r="F1009"/>
  <c r="F1011"/>
  <c r="F1013"/>
  <c r="F1015"/>
  <c r="F1017"/>
  <c r="F1019"/>
  <c r="F1021"/>
  <c r="F1023"/>
  <c r="F1025"/>
  <c r="F1027"/>
  <c r="F1029"/>
  <c r="F1031"/>
  <c r="F1033"/>
  <c r="F1035"/>
  <c r="F1037"/>
  <c r="F1039"/>
  <c r="F1041"/>
  <c r="F1043"/>
  <c r="F1045"/>
  <c r="F1047"/>
  <c r="F1049"/>
  <c r="F1051"/>
  <c r="F1053"/>
  <c r="F1055"/>
  <c r="F1057"/>
  <c r="F1059"/>
  <c r="F1061"/>
  <c r="F1063"/>
  <c r="F1065"/>
  <c r="F1067"/>
  <c r="F1069"/>
  <c r="F1071"/>
  <c r="F1073"/>
  <c r="F1075"/>
  <c r="F1077"/>
  <c r="F1079"/>
  <c r="F1081"/>
  <c r="F1083"/>
  <c r="F1085"/>
  <c r="F1087"/>
  <c r="F1089"/>
  <c r="F1091"/>
  <c r="F1093"/>
  <c r="F1095"/>
  <c r="F1097"/>
  <c r="F1099"/>
  <c r="F1101"/>
  <c r="F1103"/>
  <c r="F1105"/>
  <c r="F1107"/>
  <c r="F1109"/>
  <c r="F1111"/>
  <c r="F1113"/>
  <c r="F1115"/>
  <c r="F1117"/>
  <c r="F1119"/>
  <c r="F1121"/>
  <c r="F1123"/>
  <c r="F1125"/>
  <c r="F1127"/>
  <c r="F1129"/>
  <c r="F1131"/>
  <c r="F1133"/>
  <c r="F1135"/>
  <c r="F1137"/>
  <c r="F1139"/>
  <c r="F1141"/>
  <c r="F1143"/>
  <c r="F1145"/>
  <c r="F1147"/>
  <c r="F1149"/>
  <c r="F1151"/>
  <c r="F1153"/>
  <c r="F1155"/>
  <c r="F1157"/>
  <c r="F1159"/>
  <c r="F1161"/>
  <c r="F1163"/>
  <c r="F1165"/>
  <c r="F1167"/>
  <c r="F1169"/>
  <c r="F1171"/>
  <c r="F1173"/>
  <c r="F1175"/>
  <c r="F1177"/>
  <c r="F1179"/>
  <c r="F1181"/>
  <c r="F1183"/>
  <c r="F1185"/>
  <c r="F1187"/>
  <c r="F1189"/>
  <c r="F1191"/>
  <c r="F1193"/>
  <c r="F1195"/>
  <c r="F1197"/>
  <c r="F1199"/>
  <c r="F1201"/>
  <c r="F1203"/>
  <c r="F1205"/>
  <c r="F1207"/>
  <c r="F1209"/>
  <c r="F1211"/>
  <c r="F1213"/>
  <c r="F1215"/>
  <c r="F1217"/>
  <c r="F1219"/>
  <c r="F1221"/>
  <c r="F1223"/>
  <c r="F1225"/>
  <c r="F1227"/>
  <c r="F1229"/>
  <c r="F1231"/>
  <c r="F1233"/>
  <c r="F1235"/>
  <c r="F1237"/>
  <c r="F1239"/>
  <c r="F1241"/>
  <c r="F1243"/>
  <c r="F1245"/>
  <c r="F1247"/>
  <c r="F1249"/>
  <c r="F1251"/>
  <c r="F1253"/>
  <c r="F1255"/>
  <c r="F1257"/>
  <c r="F1259"/>
  <c r="F1261"/>
  <c r="F1263"/>
  <c r="F1265"/>
  <c r="F1267"/>
  <c r="F1269"/>
  <c r="F1271"/>
  <c r="F1273"/>
  <c r="F1275"/>
  <c r="F1277"/>
  <c r="F1279"/>
  <c r="F1281"/>
  <c r="F1283"/>
  <c r="F1285"/>
  <c r="F1287"/>
  <c r="F1289"/>
  <c r="F1291"/>
  <c r="F1293"/>
  <c r="F1295"/>
  <c r="F1297"/>
  <c r="F1299"/>
  <c r="F1301"/>
  <c r="F1303"/>
  <c r="F1305"/>
  <c r="F1307"/>
  <c r="F1309"/>
  <c r="F1311"/>
  <c r="F1313"/>
  <c r="F1315"/>
  <c r="F1317"/>
  <c r="F1319"/>
  <c r="F1321"/>
  <c r="F1323"/>
  <c r="F1325"/>
  <c r="F1327"/>
  <c r="F1329"/>
  <c r="F1331"/>
  <c r="F1333"/>
  <c r="F1335"/>
  <c r="F1337"/>
  <c r="F1339"/>
  <c r="F1341"/>
  <c r="F1343"/>
  <c r="F1345"/>
  <c r="F1347"/>
  <c r="F1349"/>
  <c r="F1351"/>
  <c r="F1353"/>
  <c r="F1355"/>
  <c r="F1357"/>
  <c r="F1359"/>
  <c r="F1361"/>
  <c r="F1363"/>
  <c r="F1365"/>
  <c r="F1367"/>
  <c r="F1369"/>
  <c r="F1371"/>
  <c r="F1373"/>
  <c r="F1375"/>
  <c r="F1377"/>
  <c r="F1379"/>
  <c r="F1381"/>
  <c r="F1383"/>
  <c r="F1385"/>
  <c r="F1387"/>
  <c r="F1389"/>
  <c r="F1391"/>
  <c r="F1393"/>
  <c r="F1395"/>
  <c r="F1397"/>
  <c r="F1399"/>
  <c r="F1401"/>
  <c r="F1403"/>
  <c r="F1405"/>
  <c r="F1407"/>
  <c r="F1409"/>
  <c r="F1411"/>
  <c r="F1413"/>
  <c r="F1415"/>
  <c r="F1417"/>
  <c r="F1419"/>
  <c r="F1421"/>
  <c r="F1423"/>
  <c r="F1425"/>
  <c r="F1427"/>
  <c r="F1429"/>
  <c r="F1431"/>
  <c r="F1433"/>
  <c r="F1435"/>
  <c r="F1437"/>
  <c r="F1439"/>
  <c r="F1441"/>
  <c r="F1443"/>
  <c r="F1445"/>
  <c r="F1447"/>
  <c r="F1449"/>
  <c r="F1451"/>
  <c r="F1453"/>
  <c r="F1455"/>
  <c r="F1457"/>
  <c r="F1459"/>
  <c r="F1461"/>
  <c r="F1463"/>
  <c r="F1465"/>
  <c r="F1467"/>
  <c r="F1469"/>
  <c r="F1471"/>
  <c r="F1473"/>
  <c r="F1475"/>
  <c r="F1477"/>
  <c r="F1479"/>
  <c r="F1481"/>
  <c r="F1483"/>
  <c r="F1485"/>
  <c r="F1487"/>
  <c r="F1489"/>
  <c r="F1491"/>
  <c r="F1493"/>
  <c r="F1495"/>
  <c r="F1499"/>
  <c r="F964"/>
  <c r="F966"/>
  <c r="F968"/>
  <c r="F970"/>
  <c r="F972"/>
  <c r="F974"/>
  <c r="F976"/>
  <c r="F978"/>
  <c r="F980"/>
  <c r="F982"/>
  <c r="F984"/>
  <c r="F986"/>
  <c r="F988"/>
  <c r="F990"/>
  <c r="F992"/>
  <c r="F994"/>
  <c r="F996"/>
  <c r="F998"/>
  <c r="F1000"/>
  <c r="F1002"/>
  <c r="F1004"/>
  <c r="F1006"/>
  <c r="F1008"/>
  <c r="F1010"/>
  <c r="F1012"/>
  <c r="F1014"/>
  <c r="F1016"/>
  <c r="F1018"/>
  <c r="F1020"/>
  <c r="F1022"/>
  <c r="F1024"/>
  <c r="F1026"/>
  <c r="F1028"/>
  <c r="F1030"/>
  <c r="F1032"/>
  <c r="F1034"/>
  <c r="F1036"/>
  <c r="F1038"/>
  <c r="F1040"/>
  <c r="F1042"/>
  <c r="F1044"/>
  <c r="F1046"/>
  <c r="F1048"/>
  <c r="F1050"/>
  <c r="F1052"/>
  <c r="F1054"/>
  <c r="F1056"/>
  <c r="F1058"/>
  <c r="F1060"/>
  <c r="F1062"/>
  <c r="F1064"/>
  <c r="F1066"/>
  <c r="F1068"/>
  <c r="F1070"/>
  <c r="F1072"/>
  <c r="F1074"/>
  <c r="F1076"/>
  <c r="F1078"/>
  <c r="F1080"/>
  <c r="F1082"/>
  <c r="F1084"/>
  <c r="F1086"/>
  <c r="F1088"/>
  <c r="F1090"/>
  <c r="F1092"/>
  <c r="F1094"/>
  <c r="F1096"/>
  <c r="F1098"/>
  <c r="F1100"/>
  <c r="F1102"/>
  <c r="F1104"/>
  <c r="F1106"/>
  <c r="F1108"/>
  <c r="F1110"/>
  <c r="F1112"/>
  <c r="F1114"/>
  <c r="F1116"/>
  <c r="F1118"/>
  <c r="F1120"/>
  <c r="F1122"/>
  <c r="F1124"/>
  <c r="F1126"/>
  <c r="F1128"/>
  <c r="F1130"/>
  <c r="F1132"/>
  <c r="F1134"/>
  <c r="F1136"/>
  <c r="F1138"/>
  <c r="F1140"/>
  <c r="F1142"/>
  <c r="F1144"/>
  <c r="F1146"/>
  <c r="F1148"/>
  <c r="F1150"/>
  <c r="F1152"/>
  <c r="F1154"/>
  <c r="F1156"/>
  <c r="F1158"/>
  <c r="F1160"/>
  <c r="F1162"/>
  <c r="F1164"/>
  <c r="F1166"/>
  <c r="F1168"/>
  <c r="F1170"/>
  <c r="F1172"/>
  <c r="F1174"/>
  <c r="F1176"/>
  <c r="F1178"/>
  <c r="F1180"/>
  <c r="F1182"/>
  <c r="F1184"/>
  <c r="F1186"/>
  <c r="F1188"/>
  <c r="F1190"/>
  <c r="F1192"/>
  <c r="F1194"/>
  <c r="F1196"/>
  <c r="F1198"/>
  <c r="F1200"/>
  <c r="F1202"/>
  <c r="F1204"/>
  <c r="F1206"/>
  <c r="F1208"/>
  <c r="F1210"/>
  <c r="F1212"/>
  <c r="F1214"/>
  <c r="F1216"/>
  <c r="F1218"/>
  <c r="F1220"/>
  <c r="F1222"/>
  <c r="F1224"/>
  <c r="F1226"/>
  <c r="F1228"/>
  <c r="F1230"/>
  <c r="F1232"/>
  <c r="F1234"/>
  <c r="F1236"/>
  <c r="F1238"/>
  <c r="F1240"/>
  <c r="F1242"/>
  <c r="F1244"/>
  <c r="F1246"/>
  <c r="F1248"/>
  <c r="F1250"/>
  <c r="F1252"/>
  <c r="F1254"/>
  <c r="F1256"/>
  <c r="F1258"/>
  <c r="F1260"/>
  <c r="F1262"/>
  <c r="F1264"/>
  <c r="F1266"/>
  <c r="F1268"/>
  <c r="F1270"/>
  <c r="F1272"/>
  <c r="F1274"/>
  <c r="F1276"/>
  <c r="F1278"/>
  <c r="F1280"/>
  <c r="F1282"/>
  <c r="F1284"/>
  <c r="F1286"/>
  <c r="F1288"/>
  <c r="F1290"/>
  <c r="F1292"/>
  <c r="F1294"/>
  <c r="F1296"/>
  <c r="F1298"/>
  <c r="F1300"/>
  <c r="F1302"/>
  <c r="F1304"/>
  <c r="F1306"/>
  <c r="F1308"/>
  <c r="F1310"/>
  <c r="F1312"/>
  <c r="F1314"/>
  <c r="F1316"/>
  <c r="F1318"/>
  <c r="F1320"/>
  <c r="F1322"/>
  <c r="F1324"/>
  <c r="F1326"/>
  <c r="F1328"/>
  <c r="F1330"/>
  <c r="F1332"/>
  <c r="F1334"/>
  <c r="F1336"/>
  <c r="F1338"/>
  <c r="F1340"/>
  <c r="F1342"/>
  <c r="F1344"/>
  <c r="F1346"/>
  <c r="F1348"/>
  <c r="F1350"/>
  <c r="F1352"/>
  <c r="F1354"/>
  <c r="F1356"/>
  <c r="F1358"/>
  <c r="F1360"/>
  <c r="F1362"/>
  <c r="F1364"/>
  <c r="F1366"/>
  <c r="F1368"/>
  <c r="F1370"/>
  <c r="F1372"/>
  <c r="F1374"/>
  <c r="F1376"/>
  <c r="F1378"/>
  <c r="F1380"/>
  <c r="F1382"/>
  <c r="F1384"/>
  <c r="F1386"/>
  <c r="F1388"/>
  <c r="F1390"/>
  <c r="F1392"/>
  <c r="F1394"/>
  <c r="F1396"/>
  <c r="F1398"/>
  <c r="F1400"/>
  <c r="F1402"/>
  <c r="F1404"/>
  <c r="F1406"/>
  <c r="F1408"/>
  <c r="F1410"/>
  <c r="F1412"/>
  <c r="F1414"/>
  <c r="F1416"/>
  <c r="F1418"/>
  <c r="F1420"/>
  <c r="F1422"/>
  <c r="F1424"/>
  <c r="F1426"/>
  <c r="F1428"/>
  <c r="F1430"/>
  <c r="F1432"/>
  <c r="F1434"/>
  <c r="F1436"/>
  <c r="F1438"/>
  <c r="F1440"/>
  <c r="F1442"/>
  <c r="F1444"/>
  <c r="F1446"/>
  <c r="F1448"/>
  <c r="F1450"/>
  <c r="F1452"/>
  <c r="F1454"/>
  <c r="F1456"/>
  <c r="F1458"/>
  <c r="F1460"/>
  <c r="F1462"/>
  <c r="F1464"/>
  <c r="F1466"/>
  <c r="F1468"/>
  <c r="F1470"/>
  <c r="F1472"/>
  <c r="F1474"/>
  <c r="F1476"/>
  <c r="F1478"/>
  <c r="F1480"/>
  <c r="F1482"/>
  <c r="F1484"/>
  <c r="F1486"/>
  <c r="F1488"/>
  <c r="F1490"/>
  <c r="F1492"/>
  <c r="F1494"/>
  <c r="F1496"/>
  <c r="F1498"/>
  <c r="F1500"/>
  <c r="F1502"/>
  <c r="F1497"/>
  <c r="F1501"/>
  <c r="E3"/>
  <c r="E5"/>
  <c r="E7"/>
  <c r="E9"/>
  <c r="E11"/>
  <c r="E13"/>
  <c r="E15"/>
  <c r="E17"/>
  <c r="E19"/>
  <c r="E21"/>
  <c r="E23"/>
  <c r="E25"/>
  <c r="E27"/>
  <c r="E29"/>
  <c r="E31"/>
  <c r="E33"/>
  <c r="E35"/>
  <c r="E37"/>
  <c r="E39"/>
  <c r="E41"/>
  <c r="E43"/>
  <c r="E45"/>
  <c r="E47"/>
  <c r="E49"/>
  <c r="E51"/>
  <c r="E53"/>
  <c r="E55"/>
  <c r="E57"/>
  <c r="E59"/>
  <c r="E61"/>
  <c r="E63"/>
  <c r="E65"/>
  <c r="E67"/>
  <c r="E69"/>
  <c r="E71"/>
  <c r="E73"/>
  <c r="E75"/>
  <c r="E77"/>
  <c r="E79"/>
  <c r="E81"/>
  <c r="E83"/>
  <c r="E85"/>
  <c r="E87"/>
  <c r="E89"/>
  <c r="E91"/>
  <c r="E93"/>
  <c r="E95"/>
  <c r="E97"/>
  <c r="E99"/>
  <c r="E101"/>
  <c r="E103"/>
  <c r="E105"/>
  <c r="E107"/>
  <c r="E109"/>
  <c r="E111"/>
  <c r="E113"/>
  <c r="E115"/>
  <c r="E117"/>
  <c r="E119"/>
  <c r="E121"/>
  <c r="E123"/>
  <c r="E125"/>
  <c r="E127"/>
  <c r="E129"/>
  <c r="E131"/>
  <c r="E133"/>
  <c r="E135"/>
  <c r="E137"/>
  <c r="E139"/>
  <c r="E141"/>
  <c r="E143"/>
  <c r="E145"/>
  <c r="E147"/>
  <c r="E149"/>
  <c r="E151"/>
  <c r="E153"/>
  <c r="E155"/>
  <c r="E157"/>
  <c r="E159"/>
  <c r="E161"/>
  <c r="E163"/>
  <c r="E165"/>
  <c r="E167"/>
  <c r="E169"/>
  <c r="E171"/>
  <c r="E173"/>
  <c r="E175"/>
  <c r="E177"/>
  <c r="E179"/>
  <c r="E181"/>
  <c r="E183"/>
  <c r="E185"/>
  <c r="E187"/>
  <c r="E189"/>
  <c r="E191"/>
  <c r="E193"/>
  <c r="E195"/>
  <c r="E197"/>
  <c r="E199"/>
  <c r="E201"/>
  <c r="E203"/>
  <c r="E205"/>
  <c r="E207"/>
  <c r="E209"/>
  <c r="E211"/>
  <c r="E213"/>
  <c r="E215"/>
  <c r="E217"/>
  <c r="E219"/>
  <c r="E221"/>
  <c r="E223"/>
  <c r="E225"/>
  <c r="E227"/>
  <c r="E229"/>
  <c r="E231"/>
  <c r="E233"/>
  <c r="E235"/>
  <c r="E237"/>
  <c r="E239"/>
  <c r="E241"/>
  <c r="E243"/>
  <c r="E245"/>
  <c r="E247"/>
  <c r="E249"/>
  <c r="E251"/>
  <c r="E253"/>
  <c r="E255"/>
  <c r="E257"/>
  <c r="E259"/>
  <c r="E261"/>
  <c r="E263"/>
  <c r="E265"/>
  <c r="E267"/>
  <c r="E269"/>
  <c r="E271"/>
  <c r="E273"/>
  <c r="E275"/>
  <c r="E277"/>
  <c r="E279"/>
  <c r="E281"/>
  <c r="E283"/>
  <c r="E285"/>
  <c r="E287"/>
  <c r="E289"/>
  <c r="E291"/>
  <c r="E293"/>
  <c r="E295"/>
  <c r="E297"/>
  <c r="E299"/>
  <c r="E301"/>
  <c r="E303"/>
  <c r="E305"/>
  <c r="E307"/>
  <c r="E309"/>
  <c r="E311"/>
  <c r="E313"/>
  <c r="E315"/>
  <c r="E317"/>
  <c r="E319"/>
  <c r="E321"/>
  <c r="E323"/>
  <c r="E325"/>
  <c r="E327"/>
  <c r="E329"/>
  <c r="E331"/>
  <c r="E333"/>
  <c r="E335"/>
  <c r="E337"/>
  <c r="E339"/>
  <c r="E341"/>
  <c r="E343"/>
  <c r="E345"/>
  <c r="E347"/>
  <c r="E349"/>
  <c r="E351"/>
  <c r="E353"/>
  <c r="E355"/>
  <c r="E357"/>
  <c r="E359"/>
  <c r="E361"/>
  <c r="E363"/>
  <c r="E365"/>
  <c r="E367"/>
  <c r="E369"/>
  <c r="E371"/>
  <c r="E373"/>
  <c r="E375"/>
  <c r="E377"/>
  <c r="E379"/>
  <c r="E381"/>
  <c r="E383"/>
  <c r="E385"/>
  <c r="E387"/>
  <c r="E389"/>
  <c r="E391"/>
  <c r="E393"/>
  <c r="E395"/>
  <c r="E397"/>
  <c r="E399"/>
  <c r="E401"/>
  <c r="E403"/>
  <c r="E405"/>
  <c r="E407"/>
  <c r="E409"/>
  <c r="E411"/>
  <c r="E413"/>
  <c r="E415"/>
  <c r="E417"/>
  <c r="E419"/>
  <c r="E421"/>
  <c r="E423"/>
  <c r="E425"/>
  <c r="E427"/>
  <c r="E429"/>
  <c r="E431"/>
  <c r="E433"/>
  <c r="E435"/>
  <c r="E437"/>
  <c r="E439"/>
  <c r="E441"/>
  <c r="E443"/>
  <c r="E445"/>
  <c r="E447"/>
  <c r="E449"/>
  <c r="E451"/>
  <c r="E453"/>
  <c r="E455"/>
  <c r="E457"/>
  <c r="E459"/>
  <c r="E461"/>
  <c r="E463"/>
  <c r="E465"/>
  <c r="E467"/>
  <c r="E469"/>
  <c r="E471"/>
  <c r="E473"/>
  <c r="E475"/>
  <c r="E477"/>
  <c r="E479"/>
  <c r="E481"/>
  <c r="E483"/>
  <c r="E485"/>
  <c r="E487"/>
  <c r="E489"/>
  <c r="E491"/>
  <c r="E493"/>
  <c r="E495"/>
  <c r="E497"/>
  <c r="E499"/>
  <c r="E501"/>
  <c r="E503"/>
  <c r="E505"/>
  <c r="E507"/>
  <c r="E509"/>
  <c r="E511"/>
  <c r="E513"/>
  <c r="E4"/>
  <c r="E6"/>
  <c r="E8"/>
  <c r="E10"/>
  <c r="E12"/>
  <c r="E14"/>
  <c r="E16"/>
  <c r="E18"/>
  <c r="E20"/>
  <c r="E22"/>
  <c r="E24"/>
  <c r="E26"/>
  <c r="E28"/>
  <c r="E30"/>
  <c r="E32"/>
  <c r="E34"/>
  <c r="E36"/>
  <c r="E38"/>
  <c r="E40"/>
  <c r="E42"/>
  <c r="E44"/>
  <c r="E46"/>
  <c r="E48"/>
  <c r="E50"/>
  <c r="E52"/>
  <c r="E54"/>
  <c r="E56"/>
  <c r="E58"/>
  <c r="E60"/>
  <c r="E62"/>
  <c r="E64"/>
  <c r="E66"/>
  <c r="E68"/>
  <c r="E70"/>
  <c r="E72"/>
  <c r="E74"/>
  <c r="E76"/>
  <c r="E78"/>
  <c r="E80"/>
  <c r="E82"/>
  <c r="E84"/>
  <c r="E86"/>
  <c r="E88"/>
  <c r="E90"/>
  <c r="E92"/>
  <c r="E94"/>
  <c r="E96"/>
  <c r="E98"/>
  <c r="E100"/>
  <c r="E102"/>
  <c r="E104"/>
  <c r="E106"/>
  <c r="E108"/>
  <c r="E110"/>
  <c r="E112"/>
  <c r="E114"/>
  <c r="E116"/>
  <c r="E118"/>
  <c r="E120"/>
  <c r="E122"/>
  <c r="E124"/>
  <c r="E126"/>
  <c r="E128"/>
  <c r="E130"/>
  <c r="E132"/>
  <c r="E134"/>
  <c r="E136"/>
  <c r="E138"/>
  <c r="E140"/>
  <c r="E142"/>
  <c r="E144"/>
  <c r="E146"/>
  <c r="E148"/>
  <c r="E150"/>
  <c r="E152"/>
  <c r="E154"/>
  <c r="E156"/>
  <c r="E158"/>
  <c r="E160"/>
  <c r="E162"/>
  <c r="E164"/>
  <c r="E166"/>
  <c r="E168"/>
  <c r="E170"/>
  <c r="E172"/>
  <c r="E174"/>
  <c r="E176"/>
  <c r="E178"/>
  <c r="E180"/>
  <c r="E182"/>
  <c r="E184"/>
  <c r="E186"/>
  <c r="E188"/>
  <c r="E190"/>
  <c r="E192"/>
  <c r="E194"/>
  <c r="E196"/>
  <c r="E198"/>
  <c r="E200"/>
  <c r="E202"/>
  <c r="E204"/>
  <c r="E206"/>
  <c r="E208"/>
  <c r="E210"/>
  <c r="E212"/>
  <c r="E214"/>
  <c r="E216"/>
  <c r="E218"/>
  <c r="E220"/>
  <c r="E222"/>
  <c r="E224"/>
  <c r="E226"/>
  <c r="E228"/>
  <c r="E230"/>
  <c r="E232"/>
  <c r="E234"/>
  <c r="E236"/>
  <c r="E238"/>
  <c r="E240"/>
  <c r="E242"/>
  <c r="E244"/>
  <c r="E246"/>
  <c r="E248"/>
  <c r="E250"/>
  <c r="E252"/>
  <c r="E254"/>
  <c r="E256"/>
  <c r="E258"/>
  <c r="E260"/>
  <c r="E262"/>
  <c r="E264"/>
  <c r="E266"/>
  <c r="E268"/>
  <c r="E270"/>
  <c r="E272"/>
  <c r="E274"/>
  <c r="E276"/>
  <c r="E278"/>
  <c r="E280"/>
  <c r="E282"/>
  <c r="E284"/>
  <c r="E286"/>
  <c r="E288"/>
  <c r="E290"/>
  <c r="E292"/>
  <c r="E294"/>
  <c r="E296"/>
  <c r="E298"/>
  <c r="E300"/>
  <c r="E302"/>
  <c r="E304"/>
  <c r="E306"/>
  <c r="E308"/>
  <c r="E310"/>
  <c r="E312"/>
  <c r="E314"/>
  <c r="E316"/>
  <c r="E318"/>
  <c r="E320"/>
  <c r="E322"/>
  <c r="E324"/>
  <c r="E326"/>
  <c r="E328"/>
  <c r="E330"/>
  <c r="E332"/>
  <c r="E334"/>
  <c r="E336"/>
  <c r="E338"/>
  <c r="E340"/>
  <c r="E342"/>
  <c r="E344"/>
  <c r="E346"/>
  <c r="E348"/>
  <c r="E350"/>
  <c r="E352"/>
  <c r="E354"/>
  <c r="E356"/>
  <c r="E358"/>
  <c r="E360"/>
  <c r="E362"/>
  <c r="E364"/>
  <c r="E366"/>
  <c r="E368"/>
  <c r="E372"/>
  <c r="E376"/>
  <c r="E380"/>
  <c r="E384"/>
  <c r="E388"/>
  <c r="E392"/>
  <c r="E396"/>
  <c r="E400"/>
  <c r="E404"/>
  <c r="E408"/>
  <c r="E412"/>
  <c r="E416"/>
  <c r="E420"/>
  <c r="E424"/>
  <c r="E428"/>
  <c r="E432"/>
  <c r="E436"/>
  <c r="E440"/>
  <c r="E444"/>
  <c r="E448"/>
  <c r="E452"/>
  <c r="E456"/>
  <c r="E460"/>
  <c r="E464"/>
  <c r="E468"/>
  <c r="E472"/>
  <c r="E476"/>
  <c r="E480"/>
  <c r="E484"/>
  <c r="E488"/>
  <c r="E492"/>
  <c r="E496"/>
  <c r="E500"/>
  <c r="E504"/>
  <c r="E508"/>
  <c r="E512"/>
  <c r="E515"/>
  <c r="E517"/>
  <c r="E519"/>
  <c r="E521"/>
  <c r="E523"/>
  <c r="E525"/>
  <c r="E527"/>
  <c r="E529"/>
  <c r="E531"/>
  <c r="E533"/>
  <c r="E535"/>
  <c r="E537"/>
  <c r="E539"/>
  <c r="E541"/>
  <c r="E543"/>
  <c r="E545"/>
  <c r="E547"/>
  <c r="E549"/>
  <c r="E551"/>
  <c r="E553"/>
  <c r="E555"/>
  <c r="E557"/>
  <c r="E559"/>
  <c r="E561"/>
  <c r="E563"/>
  <c r="E565"/>
  <c r="E567"/>
  <c r="E569"/>
  <c r="E571"/>
  <c r="E573"/>
  <c r="E575"/>
  <c r="E577"/>
  <c r="E579"/>
  <c r="E581"/>
  <c r="E583"/>
  <c r="E585"/>
  <c r="E587"/>
  <c r="E589"/>
  <c r="E591"/>
  <c r="E593"/>
  <c r="E595"/>
  <c r="E597"/>
  <c r="E599"/>
  <c r="E601"/>
  <c r="E603"/>
  <c r="E605"/>
  <c r="E607"/>
  <c r="E609"/>
  <c r="E611"/>
  <c r="E613"/>
  <c r="E615"/>
  <c r="E617"/>
  <c r="E619"/>
  <c r="E621"/>
  <c r="E623"/>
  <c r="E625"/>
  <c r="E627"/>
  <c r="E629"/>
  <c r="E631"/>
  <c r="E633"/>
  <c r="E635"/>
  <c r="E637"/>
  <c r="E639"/>
  <c r="E641"/>
  <c r="E643"/>
  <c r="E645"/>
  <c r="E647"/>
  <c r="E649"/>
  <c r="E651"/>
  <c r="E653"/>
  <c r="E655"/>
  <c r="E657"/>
  <c r="E659"/>
  <c r="E661"/>
  <c r="E663"/>
  <c r="E665"/>
  <c r="E667"/>
  <c r="E669"/>
  <c r="E671"/>
  <c r="E673"/>
  <c r="E675"/>
  <c r="E677"/>
  <c r="E679"/>
  <c r="E681"/>
  <c r="E683"/>
  <c r="E685"/>
  <c r="E687"/>
  <c r="E689"/>
  <c r="E691"/>
  <c r="E693"/>
  <c r="E695"/>
  <c r="E697"/>
  <c r="E699"/>
  <c r="E701"/>
  <c r="E703"/>
  <c r="E705"/>
  <c r="E707"/>
  <c r="E709"/>
  <c r="E711"/>
  <c r="E713"/>
  <c r="E715"/>
  <c r="E717"/>
  <c r="E719"/>
  <c r="E721"/>
  <c r="E723"/>
  <c r="E725"/>
  <c r="E727"/>
  <c r="E729"/>
  <c r="E731"/>
  <c r="E733"/>
  <c r="E735"/>
  <c r="E737"/>
  <c r="E739"/>
  <c r="E741"/>
  <c r="E743"/>
  <c r="E745"/>
  <c r="E747"/>
  <c r="E749"/>
  <c r="E751"/>
  <c r="E753"/>
  <c r="E755"/>
  <c r="E757"/>
  <c r="E759"/>
  <c r="E761"/>
  <c r="E763"/>
  <c r="E765"/>
  <c r="E767"/>
  <c r="E769"/>
  <c r="E771"/>
  <c r="E773"/>
  <c r="E775"/>
  <c r="E777"/>
  <c r="E779"/>
  <c r="E781"/>
  <c r="E783"/>
  <c r="E785"/>
  <c r="E787"/>
  <c r="E789"/>
  <c r="E791"/>
  <c r="E793"/>
  <c r="E795"/>
  <c r="E797"/>
  <c r="E799"/>
  <c r="E801"/>
  <c r="E803"/>
  <c r="E805"/>
  <c r="E807"/>
  <c r="E809"/>
  <c r="E811"/>
  <c r="E813"/>
  <c r="E815"/>
  <c r="E817"/>
  <c r="E819"/>
  <c r="E821"/>
  <c r="E823"/>
  <c r="E825"/>
  <c r="E827"/>
  <c r="E829"/>
  <c r="E831"/>
  <c r="E833"/>
  <c r="E835"/>
  <c r="E837"/>
  <c r="E839"/>
  <c r="E841"/>
  <c r="E843"/>
  <c r="E845"/>
  <c r="E847"/>
  <c r="E849"/>
  <c r="E851"/>
  <c r="E853"/>
  <c r="E855"/>
  <c r="E857"/>
  <c r="E859"/>
  <c r="E861"/>
  <c r="E863"/>
  <c r="E865"/>
  <c r="E867"/>
  <c r="E869"/>
  <c r="E871"/>
  <c r="E873"/>
  <c r="E875"/>
  <c r="E877"/>
  <c r="E879"/>
  <c r="E881"/>
  <c r="E883"/>
  <c r="E885"/>
  <c r="E887"/>
  <c r="E889"/>
  <c r="E891"/>
  <c r="E893"/>
  <c r="E895"/>
  <c r="E897"/>
  <c r="E899"/>
  <c r="E901"/>
  <c r="E903"/>
  <c r="E905"/>
  <c r="E907"/>
  <c r="E909"/>
  <c r="E911"/>
  <c r="E913"/>
  <c r="E915"/>
  <c r="E917"/>
  <c r="E919"/>
  <c r="E921"/>
  <c r="E923"/>
  <c r="E925"/>
  <c r="E927"/>
  <c r="E929"/>
  <c r="E931"/>
  <c r="E933"/>
  <c r="E935"/>
  <c r="E937"/>
  <c r="E939"/>
  <c r="E941"/>
  <c r="E943"/>
  <c r="E945"/>
  <c r="E947"/>
  <c r="E949"/>
  <c r="E370"/>
  <c r="E374"/>
  <c r="E378"/>
  <c r="E382"/>
  <c r="E386"/>
  <c r="E390"/>
  <c r="E394"/>
  <c r="E398"/>
  <c r="E402"/>
  <c r="E406"/>
  <c r="E410"/>
  <c r="E414"/>
  <c r="E418"/>
  <c r="E422"/>
  <c r="E426"/>
  <c r="E430"/>
  <c r="E434"/>
  <c r="E438"/>
  <c r="E442"/>
  <c r="E446"/>
  <c r="E450"/>
  <c r="E454"/>
  <c r="E458"/>
  <c r="E462"/>
  <c r="E466"/>
  <c r="E470"/>
  <c r="E474"/>
  <c r="E478"/>
  <c r="E482"/>
  <c r="E486"/>
  <c r="E490"/>
  <c r="E494"/>
  <c r="E498"/>
  <c r="E502"/>
  <c r="E506"/>
  <c r="E510"/>
  <c r="E514"/>
  <c r="E516"/>
  <c r="E518"/>
  <c r="E520"/>
  <c r="E522"/>
  <c r="E524"/>
  <c r="E526"/>
  <c r="E528"/>
  <c r="E530"/>
  <c r="E532"/>
  <c r="E534"/>
  <c r="E536"/>
  <c r="E538"/>
  <c r="E540"/>
  <c r="E542"/>
  <c r="E544"/>
  <c r="E546"/>
  <c r="E548"/>
  <c r="E550"/>
  <c r="E552"/>
  <c r="E554"/>
  <c r="E556"/>
  <c r="E558"/>
  <c r="E560"/>
  <c r="E562"/>
  <c r="E564"/>
  <c r="E566"/>
  <c r="E568"/>
  <c r="E570"/>
  <c r="E572"/>
  <c r="E574"/>
  <c r="E576"/>
  <c r="E578"/>
  <c r="E580"/>
  <c r="E582"/>
  <c r="E584"/>
  <c r="E586"/>
  <c r="E588"/>
  <c r="E590"/>
  <c r="E592"/>
  <c r="E594"/>
  <c r="E596"/>
  <c r="E598"/>
  <c r="E600"/>
  <c r="E602"/>
  <c r="E604"/>
  <c r="E606"/>
  <c r="E608"/>
  <c r="E610"/>
  <c r="E612"/>
  <c r="E614"/>
  <c r="E616"/>
  <c r="E618"/>
  <c r="E620"/>
  <c r="E622"/>
  <c r="E624"/>
  <c r="E626"/>
  <c r="E628"/>
  <c r="E630"/>
  <c r="E632"/>
  <c r="E634"/>
  <c r="E636"/>
  <c r="E638"/>
  <c r="E640"/>
  <c r="E642"/>
  <c r="E644"/>
  <c r="E646"/>
  <c r="E648"/>
  <c r="E650"/>
  <c r="E652"/>
  <c r="E654"/>
  <c r="E656"/>
  <c r="E658"/>
  <c r="E660"/>
  <c r="E662"/>
  <c r="E664"/>
  <c r="E666"/>
  <c r="E668"/>
  <c r="E670"/>
  <c r="E672"/>
  <c r="E674"/>
  <c r="E676"/>
  <c r="E678"/>
  <c r="E680"/>
  <c r="E682"/>
  <c r="E684"/>
  <c r="E686"/>
  <c r="E688"/>
  <c r="E690"/>
  <c r="E692"/>
  <c r="E694"/>
  <c r="E696"/>
  <c r="E698"/>
  <c r="E700"/>
  <c r="E702"/>
  <c r="E704"/>
  <c r="E706"/>
  <c r="E708"/>
  <c r="E710"/>
  <c r="E712"/>
  <c r="E714"/>
  <c r="E716"/>
  <c r="E718"/>
  <c r="E720"/>
  <c r="E722"/>
  <c r="E724"/>
  <c r="E726"/>
  <c r="E728"/>
  <c r="E730"/>
  <c r="E732"/>
  <c r="E734"/>
  <c r="E736"/>
  <c r="E738"/>
  <c r="E740"/>
  <c r="E742"/>
  <c r="E744"/>
  <c r="E746"/>
  <c r="E748"/>
  <c r="E750"/>
  <c r="E752"/>
  <c r="E754"/>
  <c r="E756"/>
  <c r="E758"/>
  <c r="E760"/>
  <c r="E762"/>
  <c r="E764"/>
  <c r="E766"/>
  <c r="E768"/>
  <c r="E770"/>
  <c r="E772"/>
  <c r="E774"/>
  <c r="E776"/>
  <c r="E778"/>
  <c r="E780"/>
  <c r="E782"/>
  <c r="E784"/>
  <c r="E786"/>
  <c r="E788"/>
  <c r="E790"/>
  <c r="E792"/>
  <c r="E794"/>
  <c r="E796"/>
  <c r="E798"/>
  <c r="E800"/>
  <c r="E802"/>
  <c r="E804"/>
  <c r="E806"/>
  <c r="E808"/>
  <c r="E810"/>
  <c r="E812"/>
  <c r="E814"/>
  <c r="E816"/>
  <c r="E818"/>
  <c r="E820"/>
  <c r="E822"/>
  <c r="E824"/>
  <c r="E826"/>
  <c r="E828"/>
  <c r="E830"/>
  <c r="E832"/>
  <c r="E834"/>
  <c r="E836"/>
  <c r="E838"/>
  <c r="E840"/>
  <c r="E842"/>
  <c r="E844"/>
  <c r="E846"/>
  <c r="E848"/>
  <c r="E850"/>
  <c r="E852"/>
  <c r="E854"/>
  <c r="E856"/>
  <c r="E858"/>
  <c r="E860"/>
  <c r="E862"/>
  <c r="E864"/>
  <c r="E866"/>
  <c r="E868"/>
  <c r="E870"/>
  <c r="E872"/>
  <c r="E874"/>
  <c r="E876"/>
  <c r="E878"/>
  <c r="E880"/>
  <c r="E882"/>
  <c r="E884"/>
  <c r="E886"/>
  <c r="E888"/>
  <c r="E890"/>
  <c r="E892"/>
  <c r="E894"/>
  <c r="E896"/>
  <c r="E898"/>
  <c r="E900"/>
  <c r="E902"/>
  <c r="E904"/>
  <c r="E906"/>
  <c r="E908"/>
  <c r="E910"/>
  <c r="E912"/>
  <c r="E914"/>
  <c r="E916"/>
  <c r="E918"/>
  <c r="E920"/>
  <c r="E922"/>
  <c r="E924"/>
  <c r="E926"/>
  <c r="E928"/>
  <c r="E930"/>
  <c r="E932"/>
  <c r="E934"/>
  <c r="E936"/>
  <c r="E938"/>
  <c r="E940"/>
  <c r="E942"/>
  <c r="E944"/>
  <c r="E946"/>
  <c r="E948"/>
  <c r="E950"/>
  <c r="E952"/>
  <c r="E953"/>
  <c r="E955"/>
  <c r="E957"/>
  <c r="E959"/>
  <c r="E961"/>
  <c r="E963"/>
  <c r="E965"/>
  <c r="E967"/>
  <c r="E969"/>
  <c r="E971"/>
  <c r="E973"/>
  <c r="E975"/>
  <c r="E977"/>
  <c r="E979"/>
  <c r="E981"/>
  <c r="E983"/>
  <c r="E985"/>
  <c r="E987"/>
  <c r="E989"/>
  <c r="E991"/>
  <c r="E993"/>
  <c r="E995"/>
  <c r="E997"/>
  <c r="E999"/>
  <c r="E1001"/>
  <c r="E1003"/>
  <c r="E1005"/>
  <c r="E1007"/>
  <c r="E1009"/>
  <c r="E1011"/>
  <c r="E1013"/>
  <c r="E1015"/>
  <c r="E1017"/>
  <c r="E1019"/>
  <c r="E1021"/>
  <c r="E1023"/>
  <c r="E1025"/>
  <c r="E1027"/>
  <c r="E1029"/>
  <c r="E1031"/>
  <c r="E1033"/>
  <c r="E1035"/>
  <c r="E1037"/>
  <c r="E1039"/>
  <c r="E1041"/>
  <c r="E1043"/>
  <c r="E1045"/>
  <c r="E1047"/>
  <c r="E1049"/>
  <c r="E1051"/>
  <c r="E1053"/>
  <c r="E1055"/>
  <c r="E1057"/>
  <c r="E1059"/>
  <c r="E1061"/>
  <c r="E1063"/>
  <c r="E1065"/>
  <c r="E1067"/>
  <c r="E1069"/>
  <c r="E1071"/>
  <c r="E1073"/>
  <c r="E1075"/>
  <c r="E1077"/>
  <c r="E1079"/>
  <c r="E1081"/>
  <c r="E1083"/>
  <c r="E1085"/>
  <c r="E1087"/>
  <c r="E1089"/>
  <c r="E1091"/>
  <c r="E1093"/>
  <c r="E1095"/>
  <c r="E1097"/>
  <c r="E1099"/>
  <c r="E1101"/>
  <c r="E1103"/>
  <c r="E1105"/>
  <c r="E1107"/>
  <c r="E1109"/>
  <c r="E1111"/>
  <c r="E1113"/>
  <c r="E1115"/>
  <c r="E1117"/>
  <c r="E1119"/>
  <c r="E1121"/>
  <c r="E1123"/>
  <c r="E1125"/>
  <c r="E1127"/>
  <c r="E1129"/>
  <c r="E1131"/>
  <c r="E1133"/>
  <c r="E1135"/>
  <c r="E1137"/>
  <c r="E1139"/>
  <c r="E1141"/>
  <c r="E1143"/>
  <c r="E1145"/>
  <c r="E1147"/>
  <c r="E1149"/>
  <c r="E1151"/>
  <c r="E1153"/>
  <c r="E1155"/>
  <c r="E1157"/>
  <c r="E1159"/>
  <c r="E1161"/>
  <c r="E1163"/>
  <c r="E1165"/>
  <c r="E1167"/>
  <c r="E1169"/>
  <c r="E1171"/>
  <c r="E1173"/>
  <c r="E1175"/>
  <c r="E1177"/>
  <c r="E1179"/>
  <c r="E1181"/>
  <c r="E1183"/>
  <c r="E1185"/>
  <c r="E1187"/>
  <c r="E1189"/>
  <c r="E1191"/>
  <c r="E1193"/>
  <c r="E1195"/>
  <c r="E1197"/>
  <c r="E1199"/>
  <c r="E1201"/>
  <c r="E1203"/>
  <c r="E1205"/>
  <c r="E1207"/>
  <c r="E1209"/>
  <c r="E1211"/>
  <c r="E1213"/>
  <c r="E1215"/>
  <c r="E1217"/>
  <c r="E1219"/>
  <c r="E1221"/>
  <c r="E1223"/>
  <c r="E1225"/>
  <c r="E1227"/>
  <c r="E1229"/>
  <c r="E1231"/>
  <c r="E1233"/>
  <c r="E1235"/>
  <c r="E1237"/>
  <c r="E1239"/>
  <c r="E1241"/>
  <c r="E1243"/>
  <c r="E1245"/>
  <c r="E1247"/>
  <c r="E1249"/>
  <c r="E1251"/>
  <c r="E1253"/>
  <c r="E1255"/>
  <c r="E1257"/>
  <c r="E1259"/>
  <c r="E1261"/>
  <c r="E1263"/>
  <c r="E1265"/>
  <c r="E1267"/>
  <c r="E1269"/>
  <c r="E1271"/>
  <c r="E1273"/>
  <c r="E1275"/>
  <c r="E1277"/>
  <c r="E1279"/>
  <c r="E1281"/>
  <c r="E1283"/>
  <c r="E1285"/>
  <c r="E1287"/>
  <c r="E1289"/>
  <c r="E1291"/>
  <c r="E1293"/>
  <c r="E1295"/>
  <c r="E1297"/>
  <c r="E1299"/>
  <c r="E1301"/>
  <c r="E1303"/>
  <c r="E1305"/>
  <c r="E1307"/>
  <c r="E1309"/>
  <c r="E1311"/>
  <c r="E1313"/>
  <c r="E1315"/>
  <c r="E1317"/>
  <c r="E1319"/>
  <c r="E1321"/>
  <c r="E1323"/>
  <c r="E1325"/>
  <c r="E1327"/>
  <c r="E1329"/>
  <c r="E1331"/>
  <c r="E1333"/>
  <c r="E1335"/>
  <c r="E1337"/>
  <c r="E1339"/>
  <c r="E1341"/>
  <c r="E1343"/>
  <c r="E1345"/>
  <c r="E1347"/>
  <c r="E1349"/>
  <c r="E1351"/>
  <c r="E1353"/>
  <c r="E1355"/>
  <c r="E1357"/>
  <c r="E1359"/>
  <c r="E1361"/>
  <c r="E1363"/>
  <c r="E1365"/>
  <c r="E1367"/>
  <c r="E1369"/>
  <c r="E1371"/>
  <c r="E1373"/>
  <c r="E1375"/>
  <c r="E1377"/>
  <c r="E1379"/>
  <c r="E1381"/>
  <c r="E1383"/>
  <c r="E1385"/>
  <c r="E1387"/>
  <c r="E1389"/>
  <c r="E1391"/>
  <c r="E1393"/>
  <c r="E1395"/>
  <c r="E1397"/>
  <c r="E1399"/>
  <c r="E1401"/>
  <c r="E1403"/>
  <c r="E1405"/>
  <c r="E1407"/>
  <c r="E1409"/>
  <c r="E1411"/>
  <c r="E1413"/>
  <c r="E1415"/>
  <c r="E1417"/>
  <c r="E1419"/>
  <c r="E1421"/>
  <c r="E1423"/>
  <c r="E1425"/>
  <c r="E1427"/>
  <c r="E1429"/>
  <c r="E1431"/>
  <c r="E1433"/>
  <c r="E1435"/>
  <c r="E1437"/>
  <c r="E1439"/>
  <c r="E1441"/>
  <c r="E1443"/>
  <c r="E1445"/>
  <c r="E1447"/>
  <c r="E1449"/>
  <c r="E1451"/>
  <c r="E1453"/>
  <c r="E1455"/>
  <c r="E1457"/>
  <c r="E1459"/>
  <c r="E1461"/>
  <c r="E1463"/>
  <c r="E1465"/>
  <c r="E1467"/>
  <c r="E1469"/>
  <c r="E1471"/>
  <c r="E1473"/>
  <c r="E1475"/>
  <c r="E1477"/>
  <c r="E1479"/>
  <c r="E1481"/>
  <c r="E1483"/>
  <c r="E1485"/>
  <c r="E1487"/>
  <c r="E1489"/>
  <c r="E1491"/>
  <c r="E1493"/>
  <c r="E1495"/>
  <c r="E1497"/>
  <c r="E1499"/>
  <c r="E1501"/>
  <c r="E951"/>
  <c r="E954"/>
  <c r="E956"/>
  <c r="E958"/>
  <c r="E960"/>
  <c r="E962"/>
  <c r="E964"/>
  <c r="E966"/>
  <c r="E968"/>
  <c r="E970"/>
  <c r="E972"/>
  <c r="E974"/>
  <c r="E976"/>
  <c r="E978"/>
  <c r="E980"/>
  <c r="E982"/>
  <c r="E984"/>
  <c r="E986"/>
  <c r="E988"/>
  <c r="E990"/>
  <c r="E992"/>
  <c r="E994"/>
  <c r="E996"/>
  <c r="E998"/>
  <c r="E1000"/>
  <c r="E1002"/>
  <c r="E1004"/>
  <c r="E1006"/>
  <c r="E1008"/>
  <c r="E1010"/>
  <c r="E1012"/>
  <c r="E1014"/>
  <c r="E1016"/>
  <c r="E1018"/>
  <c r="E1020"/>
  <c r="E1022"/>
  <c r="E1024"/>
  <c r="E1026"/>
  <c r="E1028"/>
  <c r="E1030"/>
  <c r="E1032"/>
  <c r="E1034"/>
  <c r="E1036"/>
  <c r="E1038"/>
  <c r="E1040"/>
  <c r="E1042"/>
  <c r="E1044"/>
  <c r="E1046"/>
  <c r="E1048"/>
  <c r="E1050"/>
  <c r="E1052"/>
  <c r="E1054"/>
  <c r="E1056"/>
  <c r="E1058"/>
  <c r="E1060"/>
  <c r="E1062"/>
  <c r="E1064"/>
  <c r="E1066"/>
  <c r="E1068"/>
  <c r="E1070"/>
  <c r="E1072"/>
  <c r="E1074"/>
  <c r="E1076"/>
  <c r="E1078"/>
  <c r="E1080"/>
  <c r="E1082"/>
  <c r="E1084"/>
  <c r="E1086"/>
  <c r="E1088"/>
  <c r="E1090"/>
  <c r="E1092"/>
  <c r="E1094"/>
  <c r="E1096"/>
  <c r="E1098"/>
  <c r="E1100"/>
  <c r="E1102"/>
  <c r="E1104"/>
  <c r="E1106"/>
  <c r="E1108"/>
  <c r="E1110"/>
  <c r="E1112"/>
  <c r="E1114"/>
  <c r="E1116"/>
  <c r="E1118"/>
  <c r="E1120"/>
  <c r="E1122"/>
  <c r="E1124"/>
  <c r="E1126"/>
  <c r="E1128"/>
  <c r="E1130"/>
  <c r="E1132"/>
  <c r="E1134"/>
  <c r="E1136"/>
  <c r="E1138"/>
  <c r="E1140"/>
  <c r="E1142"/>
  <c r="E1144"/>
  <c r="E1146"/>
  <c r="E1148"/>
  <c r="E1150"/>
  <c r="E1152"/>
  <c r="E1154"/>
  <c r="E1156"/>
  <c r="E1158"/>
  <c r="E1160"/>
  <c r="E1162"/>
  <c r="E1164"/>
  <c r="E1166"/>
  <c r="E1168"/>
  <c r="E1170"/>
  <c r="E1172"/>
  <c r="E1174"/>
  <c r="E1176"/>
  <c r="E1178"/>
  <c r="E1180"/>
  <c r="E1182"/>
  <c r="E1184"/>
  <c r="E1186"/>
  <c r="E1188"/>
  <c r="E1190"/>
  <c r="E1192"/>
  <c r="E1194"/>
  <c r="E1196"/>
  <c r="E1198"/>
  <c r="E1200"/>
  <c r="E1202"/>
  <c r="E1204"/>
  <c r="E1206"/>
  <c r="E1208"/>
  <c r="E1210"/>
  <c r="E1212"/>
  <c r="E1214"/>
  <c r="E1216"/>
  <c r="E1218"/>
  <c r="E1220"/>
  <c r="E1222"/>
  <c r="E1224"/>
  <c r="E1226"/>
  <c r="E1228"/>
  <c r="E1230"/>
  <c r="E1232"/>
  <c r="E1234"/>
  <c r="E1236"/>
  <c r="E1238"/>
  <c r="E1240"/>
  <c r="E1242"/>
  <c r="E1244"/>
  <c r="E1246"/>
  <c r="E1248"/>
  <c r="E1250"/>
  <c r="E1252"/>
  <c r="E1254"/>
  <c r="E1256"/>
  <c r="E1258"/>
  <c r="E1260"/>
  <c r="E1262"/>
  <c r="E1264"/>
  <c r="E1266"/>
  <c r="E1268"/>
  <c r="E1270"/>
  <c r="E1272"/>
  <c r="E1274"/>
  <c r="E1276"/>
  <c r="E1278"/>
  <c r="E1280"/>
  <c r="E1282"/>
  <c r="E1284"/>
  <c r="E1286"/>
  <c r="E1288"/>
  <c r="E1290"/>
  <c r="E1292"/>
  <c r="E1294"/>
  <c r="E1296"/>
  <c r="E1298"/>
  <c r="E1300"/>
  <c r="E1302"/>
  <c r="E1304"/>
  <c r="E1306"/>
  <c r="E1308"/>
  <c r="E1310"/>
  <c r="E1312"/>
  <c r="E1314"/>
  <c r="E1316"/>
  <c r="E1318"/>
  <c r="E1320"/>
  <c r="E1322"/>
  <c r="E1324"/>
  <c r="E1326"/>
  <c r="E1328"/>
  <c r="E1330"/>
  <c r="E1332"/>
  <c r="E1334"/>
  <c r="E1336"/>
  <c r="E1338"/>
  <c r="E1340"/>
  <c r="E1342"/>
  <c r="E1344"/>
  <c r="E1346"/>
  <c r="E1348"/>
  <c r="E1350"/>
  <c r="E1352"/>
  <c r="E1354"/>
  <c r="E1356"/>
  <c r="E1358"/>
  <c r="E1360"/>
  <c r="E1362"/>
  <c r="E1364"/>
  <c r="E1366"/>
  <c r="E1368"/>
  <c r="E1370"/>
  <c r="E1372"/>
  <c r="E1374"/>
  <c r="E1376"/>
  <c r="E1378"/>
  <c r="E1380"/>
  <c r="E1382"/>
  <c r="E1384"/>
  <c r="E1386"/>
  <c r="E1388"/>
  <c r="E1390"/>
  <c r="E1392"/>
  <c r="E1394"/>
  <c r="E1396"/>
  <c r="E1398"/>
  <c r="E1400"/>
  <c r="E1402"/>
  <c r="E1404"/>
  <c r="E1406"/>
  <c r="E1408"/>
  <c r="E1410"/>
  <c r="E1412"/>
  <c r="E1414"/>
  <c r="E1416"/>
  <c r="E1418"/>
  <c r="E1420"/>
  <c r="E1422"/>
  <c r="E1424"/>
  <c r="E1426"/>
  <c r="E1428"/>
  <c r="E1430"/>
  <c r="E1432"/>
  <c r="E1434"/>
  <c r="E1436"/>
  <c r="E1438"/>
  <c r="E1440"/>
  <c r="E1442"/>
  <c r="E1444"/>
  <c r="E1446"/>
  <c r="E1448"/>
  <c r="E1450"/>
  <c r="E1452"/>
  <c r="E1454"/>
  <c r="E1456"/>
  <c r="E1458"/>
  <c r="E1460"/>
  <c r="E1462"/>
  <c r="E1464"/>
  <c r="E1466"/>
  <c r="E1468"/>
  <c r="E1470"/>
  <c r="E1472"/>
  <c r="E1474"/>
  <c r="E1476"/>
  <c r="E1478"/>
  <c r="E1480"/>
  <c r="E1482"/>
  <c r="E1484"/>
  <c r="E1486"/>
  <c r="E1488"/>
  <c r="E1490"/>
  <c r="E1492"/>
  <c r="E1494"/>
  <c r="E1496"/>
  <c r="E1498"/>
  <c r="E1500"/>
  <c r="E1502"/>
  <c r="D3"/>
  <c r="D5"/>
  <c r="D7"/>
  <c r="D9"/>
  <c r="D11"/>
  <c r="D13"/>
  <c r="D15"/>
  <c r="D17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D57"/>
  <c r="D59"/>
  <c r="D61"/>
  <c r="D63"/>
  <c r="D65"/>
  <c r="D67"/>
  <c r="D69"/>
  <c r="D71"/>
  <c r="D73"/>
  <c r="D75"/>
  <c r="D77"/>
  <c r="D79"/>
  <c r="D81"/>
  <c r="D83"/>
  <c r="D85"/>
  <c r="D87"/>
  <c r="D89"/>
  <c r="D91"/>
  <c r="D93"/>
  <c r="D95"/>
  <c r="D97"/>
  <c r="D99"/>
  <c r="D101"/>
  <c r="D103"/>
  <c r="D105"/>
  <c r="D107"/>
  <c r="D109"/>
  <c r="D111"/>
  <c r="D113"/>
  <c r="D115"/>
  <c r="D117"/>
  <c r="D119"/>
  <c r="D121"/>
  <c r="D123"/>
  <c r="D125"/>
  <c r="D127"/>
  <c r="D129"/>
  <c r="D131"/>
  <c r="D133"/>
  <c r="D135"/>
  <c r="D137"/>
  <c r="D139"/>
  <c r="D141"/>
  <c r="D143"/>
  <c r="D145"/>
  <c r="D147"/>
  <c r="D149"/>
  <c r="D151"/>
  <c r="D153"/>
  <c r="D155"/>
  <c r="D157"/>
  <c r="D159"/>
  <c r="D161"/>
  <c r="D163"/>
  <c r="D165"/>
  <c r="D167"/>
  <c r="D169"/>
  <c r="D171"/>
  <c r="D173"/>
  <c r="D175"/>
  <c r="D177"/>
  <c r="D179"/>
  <c r="D181"/>
  <c r="D183"/>
  <c r="D185"/>
  <c r="D187"/>
  <c r="D189"/>
  <c r="D191"/>
  <c r="D193"/>
  <c r="D195"/>
  <c r="D197"/>
  <c r="D199"/>
  <c r="D201"/>
  <c r="D203"/>
  <c r="D205"/>
  <c r="D207"/>
  <c r="D209"/>
  <c r="D211"/>
  <c r="D213"/>
  <c r="D215"/>
  <c r="D217"/>
  <c r="D219"/>
  <c r="D221"/>
  <c r="D223"/>
  <c r="D225"/>
  <c r="D227"/>
  <c r="D229"/>
  <c r="D231"/>
  <c r="D233"/>
  <c r="D235"/>
  <c r="D237"/>
  <c r="D239"/>
  <c r="D241"/>
  <c r="D243"/>
  <c r="D245"/>
  <c r="D247"/>
  <c r="D249"/>
  <c r="D251"/>
  <c r="D253"/>
  <c r="D255"/>
  <c r="D257"/>
  <c r="D259"/>
  <c r="D261"/>
  <c r="D263"/>
  <c r="D265"/>
  <c r="D267"/>
  <c r="D269"/>
  <c r="D271"/>
  <c r="D273"/>
  <c r="D275"/>
  <c r="D277"/>
  <c r="D279"/>
  <c r="D281"/>
  <c r="D283"/>
  <c r="D285"/>
  <c r="D287"/>
  <c r="D289"/>
  <c r="D291"/>
  <c r="D293"/>
  <c r="D295"/>
  <c r="D297"/>
  <c r="D299"/>
  <c r="D301"/>
  <c r="D303"/>
  <c r="D305"/>
  <c r="D307"/>
  <c r="D309"/>
  <c r="D311"/>
  <c r="D313"/>
  <c r="D315"/>
  <c r="D317"/>
  <c r="D319"/>
  <c r="D321"/>
  <c r="D323"/>
  <c r="D325"/>
  <c r="D327"/>
  <c r="D329"/>
  <c r="D331"/>
  <c r="D333"/>
  <c r="D335"/>
  <c r="D337"/>
  <c r="D339"/>
  <c r="D341"/>
  <c r="D343"/>
  <c r="D345"/>
  <c r="D347"/>
  <c r="D349"/>
  <c r="D351"/>
  <c r="D353"/>
  <c r="D355"/>
  <c r="D357"/>
  <c r="D359"/>
  <c r="D361"/>
  <c r="D363"/>
  <c r="D365"/>
  <c r="D367"/>
  <c r="D369"/>
  <c r="D371"/>
  <c r="D373"/>
  <c r="D375"/>
  <c r="D377"/>
  <c r="D379"/>
  <c r="D381"/>
  <c r="D383"/>
  <c r="D385"/>
  <c r="D387"/>
  <c r="D389"/>
  <c r="D391"/>
  <c r="D393"/>
  <c r="D395"/>
  <c r="D397"/>
  <c r="D399"/>
  <c r="D401"/>
  <c r="D403"/>
  <c r="D405"/>
  <c r="D407"/>
  <c r="D409"/>
  <c r="D411"/>
  <c r="D413"/>
  <c r="D415"/>
  <c r="D417"/>
  <c r="D419"/>
  <c r="D421"/>
  <c r="D423"/>
  <c r="D425"/>
  <c r="D427"/>
  <c r="D429"/>
  <c r="D431"/>
  <c r="D433"/>
  <c r="D435"/>
  <c r="D437"/>
  <c r="D439"/>
  <c r="D441"/>
  <c r="D443"/>
  <c r="D445"/>
  <c r="D447"/>
  <c r="D449"/>
  <c r="D451"/>
  <c r="D453"/>
  <c r="D455"/>
  <c r="D457"/>
  <c r="D459"/>
  <c r="D461"/>
  <c r="D463"/>
  <c r="D465"/>
  <c r="D467"/>
  <c r="D469"/>
  <c r="D471"/>
  <c r="D473"/>
  <c r="D475"/>
  <c r="D477"/>
  <c r="D479"/>
  <c r="D481"/>
  <c r="D483"/>
  <c r="D485"/>
  <c r="D487"/>
  <c r="D489"/>
  <c r="D491"/>
  <c r="D493"/>
  <c r="D495"/>
  <c r="D497"/>
  <c r="D499"/>
  <c r="D501"/>
  <c r="D503"/>
  <c r="D505"/>
  <c r="D507"/>
  <c r="D509"/>
  <c r="D511"/>
  <c r="D513"/>
  <c r="D4"/>
  <c r="D6"/>
  <c r="D8"/>
  <c r="D10"/>
  <c r="D12"/>
  <c r="D14"/>
  <c r="D16"/>
  <c r="D18"/>
  <c r="D20"/>
  <c r="D22"/>
  <c r="D24"/>
  <c r="D26"/>
  <c r="D28"/>
  <c r="D30"/>
  <c r="D32"/>
  <c r="D34"/>
  <c r="D36"/>
  <c r="D38"/>
  <c r="D40"/>
  <c r="D42"/>
  <c r="D44"/>
  <c r="D46"/>
  <c r="D48"/>
  <c r="D50"/>
  <c r="D52"/>
  <c r="D54"/>
  <c r="D56"/>
  <c r="D58"/>
  <c r="D60"/>
  <c r="D62"/>
  <c r="D64"/>
  <c r="D66"/>
  <c r="D68"/>
  <c r="D70"/>
  <c r="D72"/>
  <c r="D74"/>
  <c r="D76"/>
  <c r="D78"/>
  <c r="D80"/>
  <c r="D82"/>
  <c r="D84"/>
  <c r="D86"/>
  <c r="D88"/>
  <c r="D90"/>
  <c r="D92"/>
  <c r="D94"/>
  <c r="D96"/>
  <c r="D98"/>
  <c r="D100"/>
  <c r="D102"/>
  <c r="D104"/>
  <c r="D106"/>
  <c r="D108"/>
  <c r="D110"/>
  <c r="D112"/>
  <c r="D114"/>
  <c r="D116"/>
  <c r="D118"/>
  <c r="D120"/>
  <c r="D122"/>
  <c r="D124"/>
  <c r="D126"/>
  <c r="D128"/>
  <c r="D130"/>
  <c r="D132"/>
  <c r="D134"/>
  <c r="D136"/>
  <c r="D138"/>
  <c r="D140"/>
  <c r="D142"/>
  <c r="D144"/>
  <c r="D146"/>
  <c r="D148"/>
  <c r="D150"/>
  <c r="D152"/>
  <c r="D154"/>
  <c r="D156"/>
  <c r="D158"/>
  <c r="D160"/>
  <c r="D162"/>
  <c r="D164"/>
  <c r="D166"/>
  <c r="D168"/>
  <c r="D170"/>
  <c r="D172"/>
  <c r="D174"/>
  <c r="D176"/>
  <c r="D178"/>
  <c r="D180"/>
  <c r="D182"/>
  <c r="D184"/>
  <c r="D186"/>
  <c r="D188"/>
  <c r="D190"/>
  <c r="D192"/>
  <c r="D194"/>
  <c r="D196"/>
  <c r="D198"/>
  <c r="D200"/>
  <c r="D202"/>
  <c r="D204"/>
  <c r="D206"/>
  <c r="D208"/>
  <c r="D210"/>
  <c r="D212"/>
  <c r="D214"/>
  <c r="D216"/>
  <c r="D218"/>
  <c r="D220"/>
  <c r="D222"/>
  <c r="D224"/>
  <c r="D226"/>
  <c r="D228"/>
  <c r="D230"/>
  <c r="D232"/>
  <c r="D234"/>
  <c r="D236"/>
  <c r="D238"/>
  <c r="D240"/>
  <c r="D242"/>
  <c r="D244"/>
  <c r="D246"/>
  <c r="D248"/>
  <c r="D250"/>
  <c r="D252"/>
  <c r="D254"/>
  <c r="D256"/>
  <c r="D258"/>
  <c r="D260"/>
  <c r="D262"/>
  <c r="D264"/>
  <c r="D266"/>
  <c r="D268"/>
  <c r="D270"/>
  <c r="D272"/>
  <c r="D274"/>
  <c r="D276"/>
  <c r="D278"/>
  <c r="D280"/>
  <c r="D282"/>
  <c r="D284"/>
  <c r="D286"/>
  <c r="D288"/>
  <c r="D290"/>
  <c r="D292"/>
  <c r="D294"/>
  <c r="D296"/>
  <c r="D298"/>
  <c r="D300"/>
  <c r="D302"/>
  <c r="D304"/>
  <c r="D306"/>
  <c r="D308"/>
  <c r="D310"/>
  <c r="D312"/>
  <c r="D314"/>
  <c r="D316"/>
  <c r="D318"/>
  <c r="D320"/>
  <c r="D322"/>
  <c r="D324"/>
  <c r="D326"/>
  <c r="D328"/>
  <c r="D330"/>
  <c r="D332"/>
  <c r="D334"/>
  <c r="D336"/>
  <c r="D338"/>
  <c r="D340"/>
  <c r="D342"/>
  <c r="D344"/>
  <c r="D346"/>
  <c r="D348"/>
  <c r="D350"/>
  <c r="D352"/>
  <c r="D354"/>
  <c r="D356"/>
  <c r="D358"/>
  <c r="D360"/>
  <c r="D362"/>
  <c r="D364"/>
  <c r="D366"/>
  <c r="D368"/>
  <c r="D370"/>
  <c r="D372"/>
  <c r="D374"/>
  <c r="D376"/>
  <c r="D378"/>
  <c r="D380"/>
  <c r="D382"/>
  <c r="D384"/>
  <c r="D386"/>
  <c r="D388"/>
  <c r="D390"/>
  <c r="D394"/>
  <c r="D398"/>
  <c r="D402"/>
  <c r="D406"/>
  <c r="D410"/>
  <c r="D414"/>
  <c r="D418"/>
  <c r="D422"/>
  <c r="D426"/>
  <c r="D430"/>
  <c r="D434"/>
  <c r="D438"/>
  <c r="D442"/>
  <c r="D446"/>
  <c r="D450"/>
  <c r="D454"/>
  <c r="D458"/>
  <c r="D462"/>
  <c r="D466"/>
  <c r="D470"/>
  <c r="D474"/>
  <c r="D478"/>
  <c r="D482"/>
  <c r="D486"/>
  <c r="D490"/>
  <c r="D494"/>
  <c r="D498"/>
  <c r="D502"/>
  <c r="D506"/>
  <c r="D510"/>
  <c r="D514"/>
  <c r="D516"/>
  <c r="D518"/>
  <c r="D520"/>
  <c r="D522"/>
  <c r="D524"/>
  <c r="D526"/>
  <c r="D528"/>
  <c r="D530"/>
  <c r="D532"/>
  <c r="D534"/>
  <c r="D536"/>
  <c r="D538"/>
  <c r="D540"/>
  <c r="D542"/>
  <c r="D544"/>
  <c r="D546"/>
  <c r="D548"/>
  <c r="D550"/>
  <c r="D552"/>
  <c r="D554"/>
  <c r="D556"/>
  <c r="D558"/>
  <c r="D560"/>
  <c r="D562"/>
  <c r="D564"/>
  <c r="D566"/>
  <c r="D568"/>
  <c r="D570"/>
  <c r="D572"/>
  <c r="D574"/>
  <c r="D576"/>
  <c r="D578"/>
  <c r="D580"/>
  <c r="D582"/>
  <c r="D584"/>
  <c r="D586"/>
  <c r="D588"/>
  <c r="D590"/>
  <c r="D592"/>
  <c r="D594"/>
  <c r="D596"/>
  <c r="D598"/>
  <c r="D600"/>
  <c r="D602"/>
  <c r="D604"/>
  <c r="D606"/>
  <c r="D608"/>
  <c r="D610"/>
  <c r="D612"/>
  <c r="D614"/>
  <c r="D616"/>
  <c r="D618"/>
  <c r="D620"/>
  <c r="D622"/>
  <c r="D624"/>
  <c r="D626"/>
  <c r="D628"/>
  <c r="D630"/>
  <c r="D632"/>
  <c r="D634"/>
  <c r="D636"/>
  <c r="D638"/>
  <c r="D640"/>
  <c r="D642"/>
  <c r="D644"/>
  <c r="D646"/>
  <c r="D648"/>
  <c r="D650"/>
  <c r="D652"/>
  <c r="D654"/>
  <c r="D656"/>
  <c r="D658"/>
  <c r="D660"/>
  <c r="D662"/>
  <c r="D664"/>
  <c r="D666"/>
  <c r="D668"/>
  <c r="D670"/>
  <c r="D672"/>
  <c r="D674"/>
  <c r="D676"/>
  <c r="D678"/>
  <c r="D680"/>
  <c r="D682"/>
  <c r="D684"/>
  <c r="D686"/>
  <c r="D688"/>
  <c r="D690"/>
  <c r="D692"/>
  <c r="D694"/>
  <c r="D696"/>
  <c r="D698"/>
  <c r="D700"/>
  <c r="D702"/>
  <c r="D704"/>
  <c r="D706"/>
  <c r="D708"/>
  <c r="D710"/>
  <c r="D712"/>
  <c r="D714"/>
  <c r="D716"/>
  <c r="D718"/>
  <c r="D720"/>
  <c r="D722"/>
  <c r="D724"/>
  <c r="D726"/>
  <c r="D728"/>
  <c r="D730"/>
  <c r="D732"/>
  <c r="D734"/>
  <c r="D736"/>
  <c r="D738"/>
  <c r="D740"/>
  <c r="D742"/>
  <c r="D744"/>
  <c r="D746"/>
  <c r="D748"/>
  <c r="D750"/>
  <c r="D752"/>
  <c r="D754"/>
  <c r="D756"/>
  <c r="D758"/>
  <c r="D760"/>
  <c r="D762"/>
  <c r="D764"/>
  <c r="D766"/>
  <c r="D768"/>
  <c r="D770"/>
  <c r="D772"/>
  <c r="D774"/>
  <c r="D776"/>
  <c r="D778"/>
  <c r="D780"/>
  <c r="D782"/>
  <c r="D784"/>
  <c r="D786"/>
  <c r="D788"/>
  <c r="D790"/>
  <c r="D792"/>
  <c r="D794"/>
  <c r="D796"/>
  <c r="D798"/>
  <c r="D800"/>
  <c r="D802"/>
  <c r="D804"/>
  <c r="D806"/>
  <c r="D808"/>
  <c r="D810"/>
  <c r="D812"/>
  <c r="D814"/>
  <c r="D816"/>
  <c r="D818"/>
  <c r="D820"/>
  <c r="D822"/>
  <c r="D824"/>
  <c r="D826"/>
  <c r="D828"/>
  <c r="D830"/>
  <c r="D832"/>
  <c r="D834"/>
  <c r="D836"/>
  <c r="D838"/>
  <c r="D840"/>
  <c r="D842"/>
  <c r="D844"/>
  <c r="D846"/>
  <c r="D848"/>
  <c r="D850"/>
  <c r="D852"/>
  <c r="D854"/>
  <c r="D856"/>
  <c r="D858"/>
  <c r="D860"/>
  <c r="D862"/>
  <c r="D864"/>
  <c r="D866"/>
  <c r="D868"/>
  <c r="D870"/>
  <c r="D872"/>
  <c r="D874"/>
  <c r="D876"/>
  <c r="D878"/>
  <c r="D880"/>
  <c r="D882"/>
  <c r="D884"/>
  <c r="D886"/>
  <c r="D888"/>
  <c r="D890"/>
  <c r="D892"/>
  <c r="D894"/>
  <c r="D896"/>
  <c r="D898"/>
  <c r="D900"/>
  <c r="D902"/>
  <c r="D904"/>
  <c r="D906"/>
  <c r="D908"/>
  <c r="D910"/>
  <c r="D912"/>
  <c r="D914"/>
  <c r="D916"/>
  <c r="D918"/>
  <c r="D920"/>
  <c r="D922"/>
  <c r="D924"/>
  <c r="D926"/>
  <c r="D928"/>
  <c r="D930"/>
  <c r="D932"/>
  <c r="D934"/>
  <c r="D936"/>
  <c r="D938"/>
  <c r="D940"/>
  <c r="D392"/>
  <c r="D396"/>
  <c r="D400"/>
  <c r="D404"/>
  <c r="D408"/>
  <c r="D412"/>
  <c r="D416"/>
  <c r="D420"/>
  <c r="D424"/>
  <c r="D428"/>
  <c r="D432"/>
  <c r="D436"/>
  <c r="D440"/>
  <c r="D444"/>
  <c r="D448"/>
  <c r="D452"/>
  <c r="D456"/>
  <c r="D460"/>
  <c r="D464"/>
  <c r="D468"/>
  <c r="D472"/>
  <c r="D476"/>
  <c r="D480"/>
  <c r="D484"/>
  <c r="D488"/>
  <c r="D492"/>
  <c r="D496"/>
  <c r="D500"/>
  <c r="D504"/>
  <c r="D508"/>
  <c r="D512"/>
  <c r="D515"/>
  <c r="D517"/>
  <c r="D519"/>
  <c r="D521"/>
  <c r="D523"/>
  <c r="D525"/>
  <c r="D527"/>
  <c r="D529"/>
  <c r="D531"/>
  <c r="D533"/>
  <c r="D535"/>
  <c r="D537"/>
  <c r="D539"/>
  <c r="D541"/>
  <c r="D543"/>
  <c r="D545"/>
  <c r="D547"/>
  <c r="D549"/>
  <c r="D551"/>
  <c r="D553"/>
  <c r="D555"/>
  <c r="D557"/>
  <c r="D559"/>
  <c r="D561"/>
  <c r="D563"/>
  <c r="D565"/>
  <c r="D567"/>
  <c r="D569"/>
  <c r="D571"/>
  <c r="D573"/>
  <c r="D575"/>
  <c r="D577"/>
  <c r="D579"/>
  <c r="D581"/>
  <c r="D583"/>
  <c r="D585"/>
  <c r="D587"/>
  <c r="D589"/>
  <c r="D591"/>
  <c r="D593"/>
  <c r="D595"/>
  <c r="D597"/>
  <c r="D599"/>
  <c r="D601"/>
  <c r="D603"/>
  <c r="D605"/>
  <c r="D607"/>
  <c r="D609"/>
  <c r="D611"/>
  <c r="D613"/>
  <c r="D615"/>
  <c r="D617"/>
  <c r="D619"/>
  <c r="D621"/>
  <c r="D623"/>
  <c r="D625"/>
  <c r="D627"/>
  <c r="D629"/>
  <c r="D631"/>
  <c r="D633"/>
  <c r="D635"/>
  <c r="D637"/>
  <c r="D639"/>
  <c r="D641"/>
  <c r="D643"/>
  <c r="D645"/>
  <c r="D647"/>
  <c r="D649"/>
  <c r="D651"/>
  <c r="D653"/>
  <c r="D655"/>
  <c r="D657"/>
  <c r="D659"/>
  <c r="D661"/>
  <c r="D663"/>
  <c r="D665"/>
  <c r="D667"/>
  <c r="D669"/>
  <c r="D671"/>
  <c r="D673"/>
  <c r="D675"/>
  <c r="D677"/>
  <c r="D679"/>
  <c r="D681"/>
  <c r="D683"/>
  <c r="D685"/>
  <c r="D687"/>
  <c r="D689"/>
  <c r="D691"/>
  <c r="D693"/>
  <c r="D695"/>
  <c r="D697"/>
  <c r="D699"/>
  <c r="D701"/>
  <c r="D703"/>
  <c r="D705"/>
  <c r="D707"/>
  <c r="D709"/>
  <c r="D711"/>
  <c r="D713"/>
  <c r="D715"/>
  <c r="D717"/>
  <c r="D719"/>
  <c r="D721"/>
  <c r="D723"/>
  <c r="D725"/>
  <c r="D727"/>
  <c r="D729"/>
  <c r="D731"/>
  <c r="D733"/>
  <c r="D735"/>
  <c r="D737"/>
  <c r="D739"/>
  <c r="D741"/>
  <c r="D743"/>
  <c r="D745"/>
  <c r="D747"/>
  <c r="D749"/>
  <c r="D751"/>
  <c r="D753"/>
  <c r="D755"/>
  <c r="D757"/>
  <c r="D759"/>
  <c r="D761"/>
  <c r="D763"/>
  <c r="D765"/>
  <c r="D767"/>
  <c r="D769"/>
  <c r="D771"/>
  <c r="D773"/>
  <c r="D775"/>
  <c r="D777"/>
  <c r="D779"/>
  <c r="D781"/>
  <c r="D783"/>
  <c r="D785"/>
  <c r="D787"/>
  <c r="D789"/>
  <c r="D791"/>
  <c r="D793"/>
  <c r="D795"/>
  <c r="D797"/>
  <c r="D799"/>
  <c r="D801"/>
  <c r="D803"/>
  <c r="D805"/>
  <c r="D807"/>
  <c r="D809"/>
  <c r="D811"/>
  <c r="D813"/>
  <c r="D815"/>
  <c r="D817"/>
  <c r="D819"/>
  <c r="D821"/>
  <c r="D823"/>
  <c r="D825"/>
  <c r="D827"/>
  <c r="D829"/>
  <c r="D831"/>
  <c r="D833"/>
  <c r="D835"/>
  <c r="D837"/>
  <c r="D839"/>
  <c r="D841"/>
  <c r="D843"/>
  <c r="D845"/>
  <c r="D847"/>
  <c r="D849"/>
  <c r="D851"/>
  <c r="D853"/>
  <c r="D855"/>
  <c r="D857"/>
  <c r="D859"/>
  <c r="D861"/>
  <c r="D863"/>
  <c r="D865"/>
  <c r="D867"/>
  <c r="D869"/>
  <c r="D871"/>
  <c r="D873"/>
  <c r="D875"/>
  <c r="D877"/>
  <c r="D879"/>
  <c r="D881"/>
  <c r="D883"/>
  <c r="D885"/>
  <c r="D887"/>
  <c r="D889"/>
  <c r="D891"/>
  <c r="D893"/>
  <c r="D895"/>
  <c r="D897"/>
  <c r="D899"/>
  <c r="D901"/>
  <c r="D903"/>
  <c r="D905"/>
  <c r="D907"/>
  <c r="D909"/>
  <c r="D911"/>
  <c r="D913"/>
  <c r="D915"/>
  <c r="D917"/>
  <c r="D919"/>
  <c r="D921"/>
  <c r="D923"/>
  <c r="D925"/>
  <c r="D927"/>
  <c r="D929"/>
  <c r="D931"/>
  <c r="D933"/>
  <c r="D935"/>
  <c r="D937"/>
  <c r="D939"/>
  <c r="D941"/>
  <c r="D943"/>
  <c r="D945"/>
  <c r="D947"/>
  <c r="D949"/>
  <c r="D951"/>
  <c r="D953"/>
  <c r="D955"/>
  <c r="D957"/>
  <c r="D959"/>
  <c r="D961"/>
  <c r="D963"/>
  <c r="D944"/>
  <c r="D948"/>
  <c r="D952"/>
  <c r="D956"/>
  <c r="D960"/>
  <c r="D964"/>
  <c r="D966"/>
  <c r="D968"/>
  <c r="D970"/>
  <c r="D972"/>
  <c r="D974"/>
  <c r="D976"/>
  <c r="D978"/>
  <c r="D980"/>
  <c r="D982"/>
  <c r="D984"/>
  <c r="D986"/>
  <c r="D988"/>
  <c r="D990"/>
  <c r="D992"/>
  <c r="D994"/>
  <c r="D996"/>
  <c r="D998"/>
  <c r="D1000"/>
  <c r="D1002"/>
  <c r="D1004"/>
  <c r="D1006"/>
  <c r="D1008"/>
  <c r="D1010"/>
  <c r="D1012"/>
  <c r="D1014"/>
  <c r="D1016"/>
  <c r="D1018"/>
  <c r="D1020"/>
  <c r="D1022"/>
  <c r="D1024"/>
  <c r="D1026"/>
  <c r="D1028"/>
  <c r="D1030"/>
  <c r="D1032"/>
  <c r="D1034"/>
  <c r="D1036"/>
  <c r="D1038"/>
  <c r="D1040"/>
  <c r="D1042"/>
  <c r="D1044"/>
  <c r="D1046"/>
  <c r="D1048"/>
  <c r="D1050"/>
  <c r="D1052"/>
  <c r="D1054"/>
  <c r="D1056"/>
  <c r="D1058"/>
  <c r="D1060"/>
  <c r="D1062"/>
  <c r="D1064"/>
  <c r="D1066"/>
  <c r="D1068"/>
  <c r="D1070"/>
  <c r="D1072"/>
  <c r="D1074"/>
  <c r="D1076"/>
  <c r="D1078"/>
  <c r="D1080"/>
  <c r="D1082"/>
  <c r="D1084"/>
  <c r="D1086"/>
  <c r="D1088"/>
  <c r="D1090"/>
  <c r="D1092"/>
  <c r="D1094"/>
  <c r="D1096"/>
  <c r="D1098"/>
  <c r="D1100"/>
  <c r="D1102"/>
  <c r="D1104"/>
  <c r="D1106"/>
  <c r="D1108"/>
  <c r="D1110"/>
  <c r="D1112"/>
  <c r="D1114"/>
  <c r="D1116"/>
  <c r="D1118"/>
  <c r="D1120"/>
  <c r="D1122"/>
  <c r="D1124"/>
  <c r="D1126"/>
  <c r="D1128"/>
  <c r="D1130"/>
  <c r="D1132"/>
  <c r="D1134"/>
  <c r="D1136"/>
  <c r="D1138"/>
  <c r="D1140"/>
  <c r="D1142"/>
  <c r="D1144"/>
  <c r="D1146"/>
  <c r="D1148"/>
  <c r="D1150"/>
  <c r="D1152"/>
  <c r="D1154"/>
  <c r="D1156"/>
  <c r="D1158"/>
  <c r="D1160"/>
  <c r="D1162"/>
  <c r="D1164"/>
  <c r="D1166"/>
  <c r="D1168"/>
  <c r="D1170"/>
  <c r="D1172"/>
  <c r="D1174"/>
  <c r="D1176"/>
  <c r="D1178"/>
  <c r="D1180"/>
  <c r="D1182"/>
  <c r="D1184"/>
  <c r="D1186"/>
  <c r="D1188"/>
  <c r="D1190"/>
  <c r="D1192"/>
  <c r="D1194"/>
  <c r="D1196"/>
  <c r="D1198"/>
  <c r="D1200"/>
  <c r="D1202"/>
  <c r="D1204"/>
  <c r="D1206"/>
  <c r="D1208"/>
  <c r="D1210"/>
  <c r="D1212"/>
  <c r="D1214"/>
  <c r="D1216"/>
  <c r="D1218"/>
  <c r="D1220"/>
  <c r="D1222"/>
  <c r="D1224"/>
  <c r="D1226"/>
  <c r="D1228"/>
  <c r="D1230"/>
  <c r="D1232"/>
  <c r="D1234"/>
  <c r="D1236"/>
  <c r="D1238"/>
  <c r="D1240"/>
  <c r="D1242"/>
  <c r="D1244"/>
  <c r="D1246"/>
  <c r="D1248"/>
  <c r="D1250"/>
  <c r="D1252"/>
  <c r="D1254"/>
  <c r="D1256"/>
  <c r="D1258"/>
  <c r="D1260"/>
  <c r="D1262"/>
  <c r="D1264"/>
  <c r="D1266"/>
  <c r="D1268"/>
  <c r="D1270"/>
  <c r="D1272"/>
  <c r="D1274"/>
  <c r="D1276"/>
  <c r="D1278"/>
  <c r="D1280"/>
  <c r="D1282"/>
  <c r="D1284"/>
  <c r="D1286"/>
  <c r="D1288"/>
  <c r="D1290"/>
  <c r="D1292"/>
  <c r="D1294"/>
  <c r="D1296"/>
  <c r="D1298"/>
  <c r="D1300"/>
  <c r="D1302"/>
  <c r="D1304"/>
  <c r="D1306"/>
  <c r="D1308"/>
  <c r="D1310"/>
  <c r="D1312"/>
  <c r="D1314"/>
  <c r="D1316"/>
  <c r="D1318"/>
  <c r="D1320"/>
  <c r="D1322"/>
  <c r="D1324"/>
  <c r="D1326"/>
  <c r="D1328"/>
  <c r="D1330"/>
  <c r="D1332"/>
  <c r="D1334"/>
  <c r="D1336"/>
  <c r="D1338"/>
  <c r="D1340"/>
  <c r="D1342"/>
  <c r="D1344"/>
  <c r="D1346"/>
  <c r="D1348"/>
  <c r="D1350"/>
  <c r="D1352"/>
  <c r="D1354"/>
  <c r="D1356"/>
  <c r="D1358"/>
  <c r="D1360"/>
  <c r="D1362"/>
  <c r="D1364"/>
  <c r="D1366"/>
  <c r="D1368"/>
  <c r="D1370"/>
  <c r="D1372"/>
  <c r="D1374"/>
  <c r="D1376"/>
  <c r="D1378"/>
  <c r="D1380"/>
  <c r="D1382"/>
  <c r="D1384"/>
  <c r="D1386"/>
  <c r="D1388"/>
  <c r="D1390"/>
  <c r="D1392"/>
  <c r="D1394"/>
  <c r="D1396"/>
  <c r="D1398"/>
  <c r="D1400"/>
  <c r="D1402"/>
  <c r="D1404"/>
  <c r="D1406"/>
  <c r="D1408"/>
  <c r="D1410"/>
  <c r="D1412"/>
  <c r="D1414"/>
  <c r="D1416"/>
  <c r="D1418"/>
  <c r="D1420"/>
  <c r="D1422"/>
  <c r="D1424"/>
  <c r="D1426"/>
  <c r="D1428"/>
  <c r="D1430"/>
  <c r="D1432"/>
  <c r="D1434"/>
  <c r="D1436"/>
  <c r="D1438"/>
  <c r="D1440"/>
  <c r="D1442"/>
  <c r="D1444"/>
  <c r="D1446"/>
  <c r="D1448"/>
  <c r="D1450"/>
  <c r="D1452"/>
  <c r="D1454"/>
  <c r="D1456"/>
  <c r="D1458"/>
  <c r="D1460"/>
  <c r="D1462"/>
  <c r="D1464"/>
  <c r="D1466"/>
  <c r="D1468"/>
  <c r="D1470"/>
  <c r="D1472"/>
  <c r="D1474"/>
  <c r="D1476"/>
  <c r="D1478"/>
  <c r="D1480"/>
  <c r="D1482"/>
  <c r="D1484"/>
  <c r="D1486"/>
  <c r="D1488"/>
  <c r="D1492"/>
  <c r="D1496"/>
  <c r="D1500"/>
  <c r="D942"/>
  <c r="D946"/>
  <c r="D950"/>
  <c r="D954"/>
  <c r="D958"/>
  <c r="D962"/>
  <c r="D965"/>
  <c r="D967"/>
  <c r="D969"/>
  <c r="D971"/>
  <c r="D973"/>
  <c r="D975"/>
  <c r="D977"/>
  <c r="D979"/>
  <c r="D981"/>
  <c r="D983"/>
  <c r="D985"/>
  <c r="D987"/>
  <c r="D989"/>
  <c r="D991"/>
  <c r="D993"/>
  <c r="D995"/>
  <c r="D997"/>
  <c r="D999"/>
  <c r="D1001"/>
  <c r="D1003"/>
  <c r="D1005"/>
  <c r="D1007"/>
  <c r="D1009"/>
  <c r="D1011"/>
  <c r="D1013"/>
  <c r="D1015"/>
  <c r="D1017"/>
  <c r="D1019"/>
  <c r="D1021"/>
  <c r="D1023"/>
  <c r="D1025"/>
  <c r="D1027"/>
  <c r="D1029"/>
  <c r="D1031"/>
  <c r="D1033"/>
  <c r="D1035"/>
  <c r="D1037"/>
  <c r="D1039"/>
  <c r="D1041"/>
  <c r="D1043"/>
  <c r="D1045"/>
  <c r="D1047"/>
  <c r="D1049"/>
  <c r="D1051"/>
  <c r="D1053"/>
  <c r="D1055"/>
  <c r="D1057"/>
  <c r="D1059"/>
  <c r="D1061"/>
  <c r="D1063"/>
  <c r="D1065"/>
  <c r="D1067"/>
  <c r="D1069"/>
  <c r="D1071"/>
  <c r="D1073"/>
  <c r="D1075"/>
  <c r="D1077"/>
  <c r="D1079"/>
  <c r="D1081"/>
  <c r="D1083"/>
  <c r="D1085"/>
  <c r="D1087"/>
  <c r="D1089"/>
  <c r="D1091"/>
  <c r="D1093"/>
  <c r="D1095"/>
  <c r="D1097"/>
  <c r="D1099"/>
  <c r="D1101"/>
  <c r="D1103"/>
  <c r="D1105"/>
  <c r="D1107"/>
  <c r="D1109"/>
  <c r="D1111"/>
  <c r="D1113"/>
  <c r="D1115"/>
  <c r="D1117"/>
  <c r="D1119"/>
  <c r="D1121"/>
  <c r="D1123"/>
  <c r="D1125"/>
  <c r="D1127"/>
  <c r="D1129"/>
  <c r="D1131"/>
  <c r="D1133"/>
  <c r="D1135"/>
  <c r="D1137"/>
  <c r="D1139"/>
  <c r="D1141"/>
  <c r="D1143"/>
  <c r="D1145"/>
  <c r="D1147"/>
  <c r="D1149"/>
  <c r="D1151"/>
  <c r="D1153"/>
  <c r="D1155"/>
  <c r="D1157"/>
  <c r="D1159"/>
  <c r="D1161"/>
  <c r="D1163"/>
  <c r="D1165"/>
  <c r="D1167"/>
  <c r="D1169"/>
  <c r="D1171"/>
  <c r="D1173"/>
  <c r="D1175"/>
  <c r="D1177"/>
  <c r="D1179"/>
  <c r="D1181"/>
  <c r="D1183"/>
  <c r="D1185"/>
  <c r="D1187"/>
  <c r="D1189"/>
  <c r="D1191"/>
  <c r="D1193"/>
  <c r="D1195"/>
  <c r="D1197"/>
  <c r="D1199"/>
  <c r="D1201"/>
  <c r="D1203"/>
  <c r="D1205"/>
  <c r="D1207"/>
  <c r="D1209"/>
  <c r="D1211"/>
  <c r="D1213"/>
  <c r="D1215"/>
  <c r="D1217"/>
  <c r="D1219"/>
  <c r="D1221"/>
  <c r="D1223"/>
  <c r="D1225"/>
  <c r="D1227"/>
  <c r="D1229"/>
  <c r="D1231"/>
  <c r="D1233"/>
  <c r="D1235"/>
  <c r="D1237"/>
  <c r="D1239"/>
  <c r="D1241"/>
  <c r="D1243"/>
  <c r="D1245"/>
  <c r="D1247"/>
  <c r="D1249"/>
  <c r="D1251"/>
  <c r="D1253"/>
  <c r="D1255"/>
  <c r="D1257"/>
  <c r="D1259"/>
  <c r="D1261"/>
  <c r="D1263"/>
  <c r="D1265"/>
  <c r="D1267"/>
  <c r="D1269"/>
  <c r="D1271"/>
  <c r="D1273"/>
  <c r="D1275"/>
  <c r="D1277"/>
  <c r="D1279"/>
  <c r="D1281"/>
  <c r="D1283"/>
  <c r="D1285"/>
  <c r="D1287"/>
  <c r="D1289"/>
  <c r="D1291"/>
  <c r="D1293"/>
  <c r="D1295"/>
  <c r="D1297"/>
  <c r="D1299"/>
  <c r="D1301"/>
  <c r="D1303"/>
  <c r="D1305"/>
  <c r="D1307"/>
  <c r="D1309"/>
  <c r="D1311"/>
  <c r="D1313"/>
  <c r="D1315"/>
  <c r="D1317"/>
  <c r="D1319"/>
  <c r="D1321"/>
  <c r="D1323"/>
  <c r="D1325"/>
  <c r="D1327"/>
  <c r="D1329"/>
  <c r="D1331"/>
  <c r="D1333"/>
  <c r="D1335"/>
  <c r="D1337"/>
  <c r="D1339"/>
  <c r="D1341"/>
  <c r="D1343"/>
  <c r="D1345"/>
  <c r="D1347"/>
  <c r="D1349"/>
  <c r="D1351"/>
  <c r="D1353"/>
  <c r="D1355"/>
  <c r="D1357"/>
  <c r="D1359"/>
  <c r="D1361"/>
  <c r="D1363"/>
  <c r="D1365"/>
  <c r="D1367"/>
  <c r="D1369"/>
  <c r="D1371"/>
  <c r="D1373"/>
  <c r="D1375"/>
  <c r="D1377"/>
  <c r="D1379"/>
  <c r="D1381"/>
  <c r="D1383"/>
  <c r="D1385"/>
  <c r="D1387"/>
  <c r="D1389"/>
  <c r="D1391"/>
  <c r="D1393"/>
  <c r="D1395"/>
  <c r="D1397"/>
  <c r="D1399"/>
  <c r="D1401"/>
  <c r="D1403"/>
  <c r="D1405"/>
  <c r="D1407"/>
  <c r="D1409"/>
  <c r="D1411"/>
  <c r="D1413"/>
  <c r="D1415"/>
  <c r="D1417"/>
  <c r="D1419"/>
  <c r="D1421"/>
  <c r="D1423"/>
  <c r="D1425"/>
  <c r="D1427"/>
  <c r="D1429"/>
  <c r="D1431"/>
  <c r="D1433"/>
  <c r="D1435"/>
  <c r="D1437"/>
  <c r="D1439"/>
  <c r="D1441"/>
  <c r="D1443"/>
  <c r="D1445"/>
  <c r="D1447"/>
  <c r="D1449"/>
  <c r="D1451"/>
  <c r="D1453"/>
  <c r="D1455"/>
  <c r="D1457"/>
  <c r="D1459"/>
  <c r="D1461"/>
  <c r="D1463"/>
  <c r="D1465"/>
  <c r="D1467"/>
  <c r="D1469"/>
  <c r="D1471"/>
  <c r="D1473"/>
  <c r="D1475"/>
  <c r="D1477"/>
  <c r="D1479"/>
  <c r="D1481"/>
  <c r="D1483"/>
  <c r="D1485"/>
  <c r="D1487"/>
  <c r="D1489"/>
  <c r="D1491"/>
  <c r="D1493"/>
  <c r="D1495"/>
  <c r="D1497"/>
  <c r="D1499"/>
  <c r="D1501"/>
  <c r="D1490"/>
  <c r="D1494"/>
  <c r="D1498"/>
  <c r="D1502"/>
  <c r="C3"/>
  <c r="C5"/>
  <c r="C7"/>
  <c r="C9"/>
  <c r="C11"/>
  <c r="C13"/>
  <c r="C15"/>
  <c r="C17"/>
  <c r="C19"/>
  <c r="C21"/>
  <c r="C23"/>
  <c r="C25"/>
  <c r="C27"/>
  <c r="C29"/>
  <c r="C31"/>
  <c r="C33"/>
  <c r="C35"/>
  <c r="C37"/>
  <c r="C39"/>
  <c r="C41"/>
  <c r="C43"/>
  <c r="C45"/>
  <c r="C47"/>
  <c r="C49"/>
  <c r="C51"/>
  <c r="C53"/>
  <c r="C55"/>
  <c r="C57"/>
  <c r="C59"/>
  <c r="C61"/>
  <c r="C63"/>
  <c r="C65"/>
  <c r="C67"/>
  <c r="C69"/>
  <c r="C71"/>
  <c r="C73"/>
  <c r="C75"/>
  <c r="C77"/>
  <c r="C79"/>
  <c r="C81"/>
  <c r="C83"/>
  <c r="C85"/>
  <c r="C87"/>
  <c r="C89"/>
  <c r="C91"/>
  <c r="C93"/>
  <c r="C95"/>
  <c r="C97"/>
  <c r="C99"/>
  <c r="C101"/>
  <c r="C103"/>
  <c r="C105"/>
  <c r="C107"/>
  <c r="C109"/>
  <c r="C111"/>
  <c r="C113"/>
  <c r="C115"/>
  <c r="C117"/>
  <c r="C119"/>
  <c r="C121"/>
  <c r="C123"/>
  <c r="C125"/>
  <c r="C127"/>
  <c r="C129"/>
  <c r="C131"/>
  <c r="C133"/>
  <c r="C135"/>
  <c r="C137"/>
  <c r="C139"/>
  <c r="C141"/>
  <c r="C143"/>
  <c r="C145"/>
  <c r="C147"/>
  <c r="C149"/>
  <c r="C151"/>
  <c r="C153"/>
  <c r="C155"/>
  <c r="C157"/>
  <c r="C159"/>
  <c r="C161"/>
  <c r="C163"/>
  <c r="C165"/>
  <c r="C167"/>
  <c r="C169"/>
  <c r="C171"/>
  <c r="C173"/>
  <c r="C175"/>
  <c r="C177"/>
  <c r="C179"/>
  <c r="C181"/>
  <c r="C183"/>
  <c r="C185"/>
  <c r="C187"/>
  <c r="C189"/>
  <c r="C191"/>
  <c r="C193"/>
  <c r="C195"/>
  <c r="C197"/>
  <c r="C199"/>
  <c r="C201"/>
  <c r="C203"/>
  <c r="C205"/>
  <c r="C207"/>
  <c r="C209"/>
  <c r="C211"/>
  <c r="C213"/>
  <c r="C215"/>
  <c r="C217"/>
  <c r="C219"/>
  <c r="C221"/>
  <c r="C223"/>
  <c r="C225"/>
  <c r="C227"/>
  <c r="C229"/>
  <c r="C231"/>
  <c r="C233"/>
  <c r="C235"/>
  <c r="C237"/>
  <c r="C239"/>
  <c r="C241"/>
  <c r="C243"/>
  <c r="C245"/>
  <c r="C247"/>
  <c r="C249"/>
  <c r="C251"/>
  <c r="C253"/>
  <c r="C255"/>
  <c r="C257"/>
  <c r="C259"/>
  <c r="C261"/>
  <c r="C263"/>
  <c r="C265"/>
  <c r="C267"/>
  <c r="C269"/>
  <c r="C271"/>
  <c r="C273"/>
  <c r="C275"/>
  <c r="C277"/>
  <c r="C279"/>
  <c r="C281"/>
  <c r="C283"/>
  <c r="C285"/>
  <c r="C287"/>
  <c r="C289"/>
  <c r="C291"/>
  <c r="C293"/>
  <c r="C295"/>
  <c r="C297"/>
  <c r="C299"/>
  <c r="C301"/>
  <c r="C303"/>
  <c r="C305"/>
  <c r="C307"/>
  <c r="C309"/>
  <c r="C311"/>
  <c r="C313"/>
  <c r="C315"/>
  <c r="C317"/>
  <c r="C319"/>
  <c r="C321"/>
  <c r="C323"/>
  <c r="C325"/>
  <c r="C327"/>
  <c r="C329"/>
  <c r="C331"/>
  <c r="C333"/>
  <c r="C335"/>
  <c r="C337"/>
  <c r="C339"/>
  <c r="C341"/>
  <c r="C343"/>
  <c r="C345"/>
  <c r="C347"/>
  <c r="C349"/>
  <c r="C351"/>
  <c r="C353"/>
  <c r="C355"/>
  <c r="C357"/>
  <c r="C359"/>
  <c r="C361"/>
  <c r="C363"/>
  <c r="C365"/>
  <c r="C367"/>
  <c r="C369"/>
  <c r="C371"/>
  <c r="C373"/>
  <c r="C375"/>
  <c r="C377"/>
  <c r="C379"/>
  <c r="C381"/>
  <c r="C383"/>
  <c r="C385"/>
  <c r="C387"/>
  <c r="C389"/>
  <c r="C391"/>
  <c r="C393"/>
  <c r="C395"/>
  <c r="C397"/>
  <c r="C399"/>
  <c r="C401"/>
  <c r="C403"/>
  <c r="C405"/>
  <c r="C407"/>
  <c r="C409"/>
  <c r="C411"/>
  <c r="C413"/>
  <c r="C415"/>
  <c r="C417"/>
  <c r="C419"/>
  <c r="C421"/>
  <c r="C423"/>
  <c r="C425"/>
  <c r="C427"/>
  <c r="C429"/>
  <c r="C431"/>
  <c r="C433"/>
  <c r="C435"/>
  <c r="C437"/>
  <c r="C439"/>
  <c r="C441"/>
  <c r="C443"/>
  <c r="C445"/>
  <c r="C447"/>
  <c r="C449"/>
  <c r="C451"/>
  <c r="C453"/>
  <c r="C455"/>
  <c r="C457"/>
  <c r="C459"/>
  <c r="C461"/>
  <c r="C463"/>
  <c r="C465"/>
  <c r="C467"/>
  <c r="C469"/>
  <c r="C471"/>
  <c r="C473"/>
  <c r="C475"/>
  <c r="C477"/>
  <c r="C479"/>
  <c r="C481"/>
  <c r="C483"/>
  <c r="C485"/>
  <c r="C487"/>
  <c r="C489"/>
  <c r="C491"/>
  <c r="C493"/>
  <c r="C495"/>
  <c r="C497"/>
  <c r="C499"/>
  <c r="C501"/>
  <c r="C503"/>
  <c r="C505"/>
  <c r="C507"/>
  <c r="C509"/>
  <c r="C511"/>
  <c r="C513"/>
  <c r="C4"/>
  <c r="C6"/>
  <c r="C8"/>
  <c r="C10"/>
  <c r="C12"/>
  <c r="C14"/>
  <c r="C16"/>
  <c r="C18"/>
  <c r="C20"/>
  <c r="C22"/>
  <c r="C24"/>
  <c r="C26"/>
  <c r="C28"/>
  <c r="C30"/>
  <c r="C32"/>
  <c r="C34"/>
  <c r="C36"/>
  <c r="C38"/>
  <c r="C40"/>
  <c r="C42"/>
  <c r="C44"/>
  <c r="C46"/>
  <c r="C48"/>
  <c r="C50"/>
  <c r="C52"/>
  <c r="C54"/>
  <c r="C56"/>
  <c r="C58"/>
  <c r="C60"/>
  <c r="C62"/>
  <c r="C64"/>
  <c r="C66"/>
  <c r="C68"/>
  <c r="C70"/>
  <c r="C72"/>
  <c r="C74"/>
  <c r="C76"/>
  <c r="C78"/>
  <c r="C80"/>
  <c r="C82"/>
  <c r="C84"/>
  <c r="C86"/>
  <c r="C88"/>
  <c r="C90"/>
  <c r="C92"/>
  <c r="C94"/>
  <c r="C96"/>
  <c r="C98"/>
  <c r="C100"/>
  <c r="C102"/>
  <c r="C104"/>
  <c r="C106"/>
  <c r="C108"/>
  <c r="C110"/>
  <c r="C112"/>
  <c r="C114"/>
  <c r="C116"/>
  <c r="C118"/>
  <c r="C120"/>
  <c r="C122"/>
  <c r="C124"/>
  <c r="C126"/>
  <c r="C128"/>
  <c r="C130"/>
  <c r="C132"/>
  <c r="C134"/>
  <c r="C136"/>
  <c r="C138"/>
  <c r="C140"/>
  <c r="C142"/>
  <c r="C144"/>
  <c r="C146"/>
  <c r="C148"/>
  <c r="C150"/>
  <c r="C152"/>
  <c r="C154"/>
  <c r="C156"/>
  <c r="C158"/>
  <c r="C160"/>
  <c r="C162"/>
  <c r="C164"/>
  <c r="C166"/>
  <c r="C168"/>
  <c r="C170"/>
  <c r="C172"/>
  <c r="C174"/>
  <c r="C176"/>
  <c r="C178"/>
  <c r="C180"/>
  <c r="C182"/>
  <c r="C184"/>
  <c r="C186"/>
  <c r="C188"/>
  <c r="C190"/>
  <c r="C192"/>
  <c r="C194"/>
  <c r="C196"/>
  <c r="C198"/>
  <c r="C200"/>
  <c r="C202"/>
  <c r="C204"/>
  <c r="C206"/>
  <c r="C208"/>
  <c r="C210"/>
  <c r="C212"/>
  <c r="C214"/>
  <c r="C216"/>
  <c r="C218"/>
  <c r="C220"/>
  <c r="C222"/>
  <c r="C224"/>
  <c r="C226"/>
  <c r="C228"/>
  <c r="C230"/>
  <c r="C232"/>
  <c r="C234"/>
  <c r="C236"/>
  <c r="C238"/>
  <c r="C240"/>
  <c r="C242"/>
  <c r="C244"/>
  <c r="C246"/>
  <c r="C248"/>
  <c r="C250"/>
  <c r="C252"/>
  <c r="C254"/>
  <c r="C256"/>
  <c r="C258"/>
  <c r="C260"/>
  <c r="C262"/>
  <c r="C264"/>
  <c r="C266"/>
  <c r="C268"/>
  <c r="C270"/>
  <c r="C272"/>
  <c r="C274"/>
  <c r="C276"/>
  <c r="C278"/>
  <c r="C280"/>
  <c r="C282"/>
  <c r="C284"/>
  <c r="C286"/>
  <c r="C288"/>
  <c r="C290"/>
  <c r="C292"/>
  <c r="C294"/>
  <c r="C296"/>
  <c r="C298"/>
  <c r="C300"/>
  <c r="C302"/>
  <c r="C304"/>
  <c r="C306"/>
  <c r="C308"/>
  <c r="C310"/>
  <c r="C312"/>
  <c r="C314"/>
  <c r="C316"/>
  <c r="C318"/>
  <c r="C320"/>
  <c r="C322"/>
  <c r="C324"/>
  <c r="C326"/>
  <c r="C328"/>
  <c r="C330"/>
  <c r="C332"/>
  <c r="C334"/>
  <c r="C336"/>
  <c r="C338"/>
  <c r="C340"/>
  <c r="C342"/>
  <c r="C344"/>
  <c r="C346"/>
  <c r="C348"/>
  <c r="C350"/>
  <c r="C352"/>
  <c r="C354"/>
  <c r="C356"/>
  <c r="C358"/>
  <c r="C360"/>
  <c r="C362"/>
  <c r="C364"/>
  <c r="C366"/>
  <c r="C368"/>
  <c r="C370"/>
  <c r="C372"/>
  <c r="C374"/>
  <c r="C376"/>
  <c r="C378"/>
  <c r="C380"/>
  <c r="C382"/>
  <c r="C384"/>
  <c r="C386"/>
  <c r="C390"/>
  <c r="C394"/>
  <c r="C398"/>
  <c r="C402"/>
  <c r="C406"/>
  <c r="C410"/>
  <c r="C414"/>
  <c r="C418"/>
  <c r="C422"/>
  <c r="C426"/>
  <c r="C430"/>
  <c r="C434"/>
  <c r="C438"/>
  <c r="C442"/>
  <c r="C446"/>
  <c r="C450"/>
  <c r="C454"/>
  <c r="C458"/>
  <c r="C462"/>
  <c r="C466"/>
  <c r="C470"/>
  <c r="C474"/>
  <c r="C478"/>
  <c r="C482"/>
  <c r="C486"/>
  <c r="C490"/>
  <c r="C494"/>
  <c r="C498"/>
  <c r="C502"/>
  <c r="C506"/>
  <c r="C510"/>
  <c r="C514"/>
  <c r="C516"/>
  <c r="C518"/>
  <c r="C520"/>
  <c r="C522"/>
  <c r="C524"/>
  <c r="C526"/>
  <c r="C528"/>
  <c r="C530"/>
  <c r="C532"/>
  <c r="C534"/>
  <c r="C536"/>
  <c r="C538"/>
  <c r="C540"/>
  <c r="C542"/>
  <c r="C544"/>
  <c r="C546"/>
  <c r="C548"/>
  <c r="C550"/>
  <c r="C552"/>
  <c r="C554"/>
  <c r="C556"/>
  <c r="C558"/>
  <c r="C560"/>
  <c r="C562"/>
  <c r="C564"/>
  <c r="C566"/>
  <c r="C568"/>
  <c r="C570"/>
  <c r="C572"/>
  <c r="C574"/>
  <c r="C576"/>
  <c r="C578"/>
  <c r="C580"/>
  <c r="C582"/>
  <c r="C584"/>
  <c r="C586"/>
  <c r="C588"/>
  <c r="C590"/>
  <c r="C592"/>
  <c r="C594"/>
  <c r="C596"/>
  <c r="C598"/>
  <c r="C600"/>
  <c r="C602"/>
  <c r="C604"/>
  <c r="C606"/>
  <c r="C608"/>
  <c r="C610"/>
  <c r="C612"/>
  <c r="C614"/>
  <c r="C616"/>
  <c r="C618"/>
  <c r="C620"/>
  <c r="C622"/>
  <c r="C624"/>
  <c r="C626"/>
  <c r="C628"/>
  <c r="C630"/>
  <c r="C632"/>
  <c r="C634"/>
  <c r="C636"/>
  <c r="C638"/>
  <c r="C640"/>
  <c r="C642"/>
  <c r="C644"/>
  <c r="C646"/>
  <c r="C648"/>
  <c r="C650"/>
  <c r="C652"/>
  <c r="C654"/>
  <c r="C656"/>
  <c r="C658"/>
  <c r="C660"/>
  <c r="C662"/>
  <c r="C664"/>
  <c r="C666"/>
  <c r="C668"/>
  <c r="C670"/>
  <c r="C672"/>
  <c r="C674"/>
  <c r="C676"/>
  <c r="C678"/>
  <c r="C680"/>
  <c r="C682"/>
  <c r="C684"/>
  <c r="C686"/>
  <c r="C688"/>
  <c r="C690"/>
  <c r="C692"/>
  <c r="C694"/>
  <c r="C696"/>
  <c r="C698"/>
  <c r="C700"/>
  <c r="C702"/>
  <c r="C704"/>
  <c r="C706"/>
  <c r="C708"/>
  <c r="C710"/>
  <c r="C712"/>
  <c r="C714"/>
  <c r="C716"/>
  <c r="C718"/>
  <c r="C720"/>
  <c r="C722"/>
  <c r="C724"/>
  <c r="C726"/>
  <c r="C728"/>
  <c r="C730"/>
  <c r="C732"/>
  <c r="C734"/>
  <c r="C736"/>
  <c r="C738"/>
  <c r="C740"/>
  <c r="C742"/>
  <c r="C744"/>
  <c r="C746"/>
  <c r="C748"/>
  <c r="C750"/>
  <c r="C752"/>
  <c r="C754"/>
  <c r="C756"/>
  <c r="C758"/>
  <c r="C760"/>
  <c r="C762"/>
  <c r="C764"/>
  <c r="C766"/>
  <c r="C768"/>
  <c r="C770"/>
  <c r="C772"/>
  <c r="C774"/>
  <c r="C776"/>
  <c r="C778"/>
  <c r="C780"/>
  <c r="C782"/>
  <c r="C784"/>
  <c r="C786"/>
  <c r="C788"/>
  <c r="C790"/>
  <c r="C792"/>
  <c r="C794"/>
  <c r="C796"/>
  <c r="C798"/>
  <c r="C800"/>
  <c r="C802"/>
  <c r="C804"/>
  <c r="C806"/>
  <c r="C808"/>
  <c r="C810"/>
  <c r="C812"/>
  <c r="C814"/>
  <c r="C816"/>
  <c r="C818"/>
  <c r="C820"/>
  <c r="C822"/>
  <c r="C824"/>
  <c r="C826"/>
  <c r="C828"/>
  <c r="C830"/>
  <c r="C832"/>
  <c r="C834"/>
  <c r="C836"/>
  <c r="C838"/>
  <c r="C840"/>
  <c r="C842"/>
  <c r="C844"/>
  <c r="C846"/>
  <c r="C848"/>
  <c r="C850"/>
  <c r="C852"/>
  <c r="C854"/>
  <c r="C856"/>
  <c r="C858"/>
  <c r="C860"/>
  <c r="C862"/>
  <c r="C864"/>
  <c r="C866"/>
  <c r="C868"/>
  <c r="C870"/>
  <c r="C872"/>
  <c r="C874"/>
  <c r="C876"/>
  <c r="C878"/>
  <c r="C880"/>
  <c r="C882"/>
  <c r="C884"/>
  <c r="C886"/>
  <c r="C888"/>
  <c r="C890"/>
  <c r="C892"/>
  <c r="C894"/>
  <c r="C896"/>
  <c r="C898"/>
  <c r="C900"/>
  <c r="C902"/>
  <c r="C904"/>
  <c r="C906"/>
  <c r="C908"/>
  <c r="C910"/>
  <c r="C912"/>
  <c r="C914"/>
  <c r="C916"/>
  <c r="C918"/>
  <c r="C920"/>
  <c r="C922"/>
  <c r="C924"/>
  <c r="C926"/>
  <c r="C928"/>
  <c r="C930"/>
  <c r="C932"/>
  <c r="C934"/>
  <c r="C936"/>
  <c r="C938"/>
  <c r="C940"/>
  <c r="C942"/>
  <c r="C944"/>
  <c r="C946"/>
  <c r="C948"/>
  <c r="C950"/>
  <c r="C952"/>
  <c r="C954"/>
  <c r="C956"/>
  <c r="C958"/>
  <c r="C960"/>
  <c r="C962"/>
  <c r="C964"/>
  <c r="C966"/>
  <c r="C388"/>
  <c r="C392"/>
  <c r="C396"/>
  <c r="C400"/>
  <c r="C404"/>
  <c r="C408"/>
  <c r="C412"/>
  <c r="C416"/>
  <c r="C420"/>
  <c r="C424"/>
  <c r="C428"/>
  <c r="C432"/>
  <c r="C436"/>
  <c r="C440"/>
  <c r="C444"/>
  <c r="C448"/>
  <c r="C452"/>
  <c r="C456"/>
  <c r="C460"/>
  <c r="C464"/>
  <c r="C468"/>
  <c r="C472"/>
  <c r="C476"/>
  <c r="C480"/>
  <c r="C484"/>
  <c r="C488"/>
  <c r="C492"/>
  <c r="C496"/>
  <c r="C500"/>
  <c r="C504"/>
  <c r="C508"/>
  <c r="C512"/>
  <c r="C515"/>
  <c r="C517"/>
  <c r="C519"/>
  <c r="C521"/>
  <c r="C523"/>
  <c r="C525"/>
  <c r="C527"/>
  <c r="C529"/>
  <c r="C531"/>
  <c r="C533"/>
  <c r="C535"/>
  <c r="C537"/>
  <c r="C539"/>
  <c r="C541"/>
  <c r="C543"/>
  <c r="C545"/>
  <c r="C547"/>
  <c r="C549"/>
  <c r="C551"/>
  <c r="C553"/>
  <c r="C555"/>
  <c r="C557"/>
  <c r="C559"/>
  <c r="C561"/>
  <c r="C563"/>
  <c r="C565"/>
  <c r="C567"/>
  <c r="C569"/>
  <c r="C571"/>
  <c r="C573"/>
  <c r="C575"/>
  <c r="C577"/>
  <c r="C579"/>
  <c r="C581"/>
  <c r="C583"/>
  <c r="C585"/>
  <c r="C587"/>
  <c r="C589"/>
  <c r="C591"/>
  <c r="C593"/>
  <c r="C595"/>
  <c r="C597"/>
  <c r="C599"/>
  <c r="C601"/>
  <c r="C603"/>
  <c r="C605"/>
  <c r="C607"/>
  <c r="C609"/>
  <c r="C611"/>
  <c r="C613"/>
  <c r="C615"/>
  <c r="C617"/>
  <c r="C619"/>
  <c r="C621"/>
  <c r="C623"/>
  <c r="C625"/>
  <c r="C627"/>
  <c r="C629"/>
  <c r="C631"/>
  <c r="C633"/>
  <c r="C635"/>
  <c r="C637"/>
  <c r="C639"/>
  <c r="C641"/>
  <c r="C643"/>
  <c r="C645"/>
  <c r="C647"/>
  <c r="C649"/>
  <c r="C651"/>
  <c r="C653"/>
  <c r="C655"/>
  <c r="C657"/>
  <c r="C659"/>
  <c r="C661"/>
  <c r="C663"/>
  <c r="C665"/>
  <c r="C667"/>
  <c r="C669"/>
  <c r="C671"/>
  <c r="C673"/>
  <c r="C675"/>
  <c r="C677"/>
  <c r="C679"/>
  <c r="C681"/>
  <c r="C683"/>
  <c r="C685"/>
  <c r="C687"/>
  <c r="C689"/>
  <c r="C691"/>
  <c r="C693"/>
  <c r="C695"/>
  <c r="C697"/>
  <c r="C699"/>
  <c r="C701"/>
  <c r="C703"/>
  <c r="C705"/>
  <c r="C707"/>
  <c r="C709"/>
  <c r="C711"/>
  <c r="C713"/>
  <c r="C715"/>
  <c r="C717"/>
  <c r="C719"/>
  <c r="C721"/>
  <c r="C723"/>
  <c r="C725"/>
  <c r="C727"/>
  <c r="C729"/>
  <c r="C731"/>
  <c r="C733"/>
  <c r="C735"/>
  <c r="C737"/>
  <c r="C739"/>
  <c r="C741"/>
  <c r="C743"/>
  <c r="C745"/>
  <c r="C747"/>
  <c r="C749"/>
  <c r="C751"/>
  <c r="C753"/>
  <c r="C755"/>
  <c r="C757"/>
  <c r="C759"/>
  <c r="C761"/>
  <c r="C763"/>
  <c r="C765"/>
  <c r="C767"/>
  <c r="C769"/>
  <c r="C771"/>
  <c r="C773"/>
  <c r="C775"/>
  <c r="C777"/>
  <c r="C779"/>
  <c r="C781"/>
  <c r="C783"/>
  <c r="C785"/>
  <c r="C787"/>
  <c r="C789"/>
  <c r="C791"/>
  <c r="C793"/>
  <c r="C795"/>
  <c r="C797"/>
  <c r="C799"/>
  <c r="C801"/>
  <c r="C803"/>
  <c r="C805"/>
  <c r="C807"/>
  <c r="C809"/>
  <c r="C811"/>
  <c r="C813"/>
  <c r="C815"/>
  <c r="C817"/>
  <c r="C819"/>
  <c r="C821"/>
  <c r="C823"/>
  <c r="C825"/>
  <c r="C827"/>
  <c r="C829"/>
  <c r="C831"/>
  <c r="C833"/>
  <c r="C835"/>
  <c r="C837"/>
  <c r="C839"/>
  <c r="C841"/>
  <c r="C843"/>
  <c r="C845"/>
  <c r="C847"/>
  <c r="C849"/>
  <c r="C851"/>
  <c r="C853"/>
  <c r="C855"/>
  <c r="C857"/>
  <c r="C859"/>
  <c r="C861"/>
  <c r="C863"/>
  <c r="C865"/>
  <c r="C867"/>
  <c r="C869"/>
  <c r="C871"/>
  <c r="C873"/>
  <c r="C875"/>
  <c r="C877"/>
  <c r="C879"/>
  <c r="C881"/>
  <c r="C883"/>
  <c r="C885"/>
  <c r="C887"/>
  <c r="C889"/>
  <c r="C891"/>
  <c r="C893"/>
  <c r="C895"/>
  <c r="C897"/>
  <c r="C899"/>
  <c r="C901"/>
  <c r="C903"/>
  <c r="C905"/>
  <c r="C907"/>
  <c r="C909"/>
  <c r="C911"/>
  <c r="C913"/>
  <c r="C915"/>
  <c r="C917"/>
  <c r="C919"/>
  <c r="C921"/>
  <c r="C923"/>
  <c r="C925"/>
  <c r="C927"/>
  <c r="C929"/>
  <c r="C931"/>
  <c r="C933"/>
  <c r="C935"/>
  <c r="C937"/>
  <c r="C939"/>
  <c r="C941"/>
  <c r="C943"/>
  <c r="C945"/>
  <c r="C947"/>
  <c r="C949"/>
  <c r="C951"/>
  <c r="C953"/>
  <c r="C955"/>
  <c r="C957"/>
  <c r="C959"/>
  <c r="C961"/>
  <c r="C965"/>
  <c r="C968"/>
  <c r="C970"/>
  <c r="C972"/>
  <c r="C974"/>
  <c r="C976"/>
  <c r="C978"/>
  <c r="C980"/>
  <c r="C982"/>
  <c r="C984"/>
  <c r="C986"/>
  <c r="C988"/>
  <c r="C990"/>
  <c r="C992"/>
  <c r="C994"/>
  <c r="C996"/>
  <c r="C998"/>
  <c r="C1000"/>
  <c r="C1002"/>
  <c r="C1004"/>
  <c r="C1006"/>
  <c r="C1008"/>
  <c r="C1010"/>
  <c r="C1012"/>
  <c r="C1014"/>
  <c r="C1016"/>
  <c r="C1018"/>
  <c r="C1020"/>
  <c r="C1022"/>
  <c r="C1024"/>
  <c r="C1026"/>
  <c r="C1028"/>
  <c r="C1030"/>
  <c r="C1032"/>
  <c r="C1034"/>
  <c r="C1036"/>
  <c r="C1038"/>
  <c r="C1040"/>
  <c r="C1042"/>
  <c r="C1044"/>
  <c r="C1046"/>
  <c r="C1048"/>
  <c r="C1050"/>
  <c r="C1052"/>
  <c r="C1054"/>
  <c r="C1056"/>
  <c r="C1058"/>
  <c r="C1060"/>
  <c r="C1062"/>
  <c r="C1064"/>
  <c r="C1066"/>
  <c r="C1068"/>
  <c r="C1070"/>
  <c r="C1072"/>
  <c r="C1074"/>
  <c r="C1076"/>
  <c r="C1078"/>
  <c r="C1080"/>
  <c r="C1082"/>
  <c r="C1084"/>
  <c r="C1086"/>
  <c r="C1088"/>
  <c r="C1090"/>
  <c r="C1092"/>
  <c r="C1094"/>
  <c r="C1096"/>
  <c r="C1098"/>
  <c r="C1100"/>
  <c r="C1102"/>
  <c r="C1104"/>
  <c r="C1106"/>
  <c r="C1108"/>
  <c r="C1110"/>
  <c r="C1112"/>
  <c r="C1114"/>
  <c r="C1116"/>
  <c r="C1118"/>
  <c r="C1120"/>
  <c r="C1122"/>
  <c r="C1124"/>
  <c r="C1126"/>
  <c r="C1128"/>
  <c r="C1130"/>
  <c r="C1132"/>
  <c r="C1134"/>
  <c r="C1136"/>
  <c r="C1138"/>
  <c r="C1140"/>
  <c r="C1142"/>
  <c r="C1144"/>
  <c r="C1146"/>
  <c r="C1148"/>
  <c r="C1150"/>
  <c r="C1152"/>
  <c r="C1154"/>
  <c r="C1156"/>
  <c r="C1158"/>
  <c r="C1160"/>
  <c r="C1162"/>
  <c r="C1164"/>
  <c r="C1166"/>
  <c r="C1168"/>
  <c r="C1170"/>
  <c r="C1172"/>
  <c r="C1174"/>
  <c r="C1176"/>
  <c r="C1178"/>
  <c r="C1180"/>
  <c r="C1182"/>
  <c r="C1184"/>
  <c r="C1186"/>
  <c r="C1188"/>
  <c r="C1190"/>
  <c r="C1192"/>
  <c r="C1194"/>
  <c r="C1196"/>
  <c r="C1198"/>
  <c r="C1200"/>
  <c r="C1202"/>
  <c r="C1204"/>
  <c r="C1206"/>
  <c r="C1208"/>
  <c r="C1210"/>
  <c r="C1212"/>
  <c r="C1214"/>
  <c r="C1216"/>
  <c r="C1218"/>
  <c r="C1220"/>
  <c r="C1222"/>
  <c r="C1224"/>
  <c r="C1226"/>
  <c r="C1228"/>
  <c r="C1230"/>
  <c r="C1232"/>
  <c r="C1234"/>
  <c r="C1236"/>
  <c r="C1238"/>
  <c r="C1240"/>
  <c r="C1242"/>
  <c r="C1244"/>
  <c r="C1246"/>
  <c r="C1248"/>
  <c r="C1250"/>
  <c r="C1252"/>
  <c r="C1254"/>
  <c r="C1256"/>
  <c r="C1258"/>
  <c r="C1260"/>
  <c r="C1262"/>
  <c r="C1264"/>
  <c r="C1266"/>
  <c r="C1268"/>
  <c r="C1270"/>
  <c r="C1272"/>
  <c r="C1274"/>
  <c r="C1276"/>
  <c r="C1278"/>
  <c r="C1280"/>
  <c r="C1282"/>
  <c r="C1284"/>
  <c r="C1286"/>
  <c r="C1288"/>
  <c r="C1290"/>
  <c r="C1292"/>
  <c r="C1294"/>
  <c r="C1296"/>
  <c r="C1298"/>
  <c r="C1300"/>
  <c r="C1302"/>
  <c r="C1304"/>
  <c r="C1306"/>
  <c r="C1308"/>
  <c r="C1310"/>
  <c r="C1312"/>
  <c r="C1314"/>
  <c r="C1316"/>
  <c r="C1318"/>
  <c r="C1320"/>
  <c r="C1322"/>
  <c r="C1324"/>
  <c r="C1326"/>
  <c r="C1328"/>
  <c r="C1330"/>
  <c r="C1332"/>
  <c r="C1334"/>
  <c r="C1336"/>
  <c r="C1338"/>
  <c r="C1340"/>
  <c r="C1342"/>
  <c r="C1344"/>
  <c r="C1346"/>
  <c r="C1348"/>
  <c r="C1350"/>
  <c r="C1352"/>
  <c r="C1354"/>
  <c r="C1356"/>
  <c r="C1358"/>
  <c r="C1360"/>
  <c r="C1362"/>
  <c r="C1364"/>
  <c r="C1366"/>
  <c r="C1368"/>
  <c r="C1370"/>
  <c r="C1372"/>
  <c r="C1374"/>
  <c r="C1376"/>
  <c r="C1378"/>
  <c r="C1380"/>
  <c r="C1382"/>
  <c r="C1384"/>
  <c r="C1386"/>
  <c r="C1388"/>
  <c r="C1390"/>
  <c r="C1392"/>
  <c r="C1394"/>
  <c r="C1396"/>
  <c r="C1398"/>
  <c r="C1400"/>
  <c r="C1402"/>
  <c r="C1404"/>
  <c r="C1406"/>
  <c r="C1408"/>
  <c r="C1410"/>
  <c r="C1412"/>
  <c r="C1414"/>
  <c r="C1416"/>
  <c r="C1418"/>
  <c r="C1420"/>
  <c r="C1422"/>
  <c r="C1424"/>
  <c r="C1426"/>
  <c r="C1428"/>
  <c r="C1430"/>
  <c r="C1432"/>
  <c r="C1434"/>
  <c r="C1436"/>
  <c r="C1438"/>
  <c r="C1440"/>
  <c r="C1442"/>
  <c r="C1444"/>
  <c r="C1446"/>
  <c r="C1448"/>
  <c r="C1450"/>
  <c r="C1452"/>
  <c r="C1454"/>
  <c r="C1456"/>
  <c r="C1458"/>
  <c r="C1460"/>
  <c r="C1462"/>
  <c r="C1464"/>
  <c r="C1466"/>
  <c r="C1468"/>
  <c r="C1470"/>
  <c r="C1472"/>
  <c r="C1474"/>
  <c r="C1476"/>
  <c r="C1478"/>
  <c r="C1480"/>
  <c r="C1482"/>
  <c r="C1484"/>
  <c r="C1486"/>
  <c r="C1488"/>
  <c r="C1490"/>
  <c r="C1492"/>
  <c r="C1494"/>
  <c r="C1496"/>
  <c r="C1498"/>
  <c r="C1500"/>
  <c r="C1502"/>
  <c r="C1425"/>
  <c r="C1433"/>
  <c r="C1437"/>
  <c r="C1441"/>
  <c r="C1445"/>
  <c r="C1449"/>
  <c r="C1453"/>
  <c r="C1455"/>
  <c r="C1459"/>
  <c r="C1463"/>
  <c r="C1467"/>
  <c r="C1471"/>
  <c r="C1475"/>
  <c r="C1479"/>
  <c r="C1481"/>
  <c r="C1485"/>
  <c r="C1489"/>
  <c r="C1493"/>
  <c r="C1497"/>
  <c r="C1501"/>
  <c r="C963"/>
  <c r="C967"/>
  <c r="C969"/>
  <c r="C971"/>
  <c r="C973"/>
  <c r="C975"/>
  <c r="C977"/>
  <c r="C979"/>
  <c r="C981"/>
  <c r="C983"/>
  <c r="C985"/>
  <c r="C987"/>
  <c r="C989"/>
  <c r="C991"/>
  <c r="C993"/>
  <c r="C995"/>
  <c r="C997"/>
  <c r="C999"/>
  <c r="C1001"/>
  <c r="C1003"/>
  <c r="C1005"/>
  <c r="C1007"/>
  <c r="C1009"/>
  <c r="C1011"/>
  <c r="C1013"/>
  <c r="C1015"/>
  <c r="C1017"/>
  <c r="C1019"/>
  <c r="C1021"/>
  <c r="C1023"/>
  <c r="C1025"/>
  <c r="C1027"/>
  <c r="C1029"/>
  <c r="C1031"/>
  <c r="C1033"/>
  <c r="C1035"/>
  <c r="C1037"/>
  <c r="C1039"/>
  <c r="C1041"/>
  <c r="C1043"/>
  <c r="C1045"/>
  <c r="C1047"/>
  <c r="C1049"/>
  <c r="C1051"/>
  <c r="C1053"/>
  <c r="C1055"/>
  <c r="C1057"/>
  <c r="C1059"/>
  <c r="C1061"/>
  <c r="C1063"/>
  <c r="C1065"/>
  <c r="C1067"/>
  <c r="C1069"/>
  <c r="C1071"/>
  <c r="C1073"/>
  <c r="C1075"/>
  <c r="C1077"/>
  <c r="C1079"/>
  <c r="C1081"/>
  <c r="C1083"/>
  <c r="C1085"/>
  <c r="C1087"/>
  <c r="C1089"/>
  <c r="C1091"/>
  <c r="C1093"/>
  <c r="C1095"/>
  <c r="C1097"/>
  <c r="C1099"/>
  <c r="C1101"/>
  <c r="C1103"/>
  <c r="C1105"/>
  <c r="C1107"/>
  <c r="C1109"/>
  <c r="C1111"/>
  <c r="C1113"/>
  <c r="C1115"/>
  <c r="C1117"/>
  <c r="C1119"/>
  <c r="C1121"/>
  <c r="C1123"/>
  <c r="C1125"/>
  <c r="C1127"/>
  <c r="C1129"/>
  <c r="C1131"/>
  <c r="C1133"/>
  <c r="C1135"/>
  <c r="C1137"/>
  <c r="C1139"/>
  <c r="C1141"/>
  <c r="C1143"/>
  <c r="C1145"/>
  <c r="C1147"/>
  <c r="C1149"/>
  <c r="C1151"/>
  <c r="C1153"/>
  <c r="C1155"/>
  <c r="C1157"/>
  <c r="C1159"/>
  <c r="C1161"/>
  <c r="C1163"/>
  <c r="C1165"/>
  <c r="C1167"/>
  <c r="C1169"/>
  <c r="C1171"/>
  <c r="C1173"/>
  <c r="C1175"/>
  <c r="C1177"/>
  <c r="C1179"/>
  <c r="C1181"/>
  <c r="C1183"/>
  <c r="C1185"/>
  <c r="C1187"/>
  <c r="C1189"/>
  <c r="C1191"/>
  <c r="C1193"/>
  <c r="C1195"/>
  <c r="C1197"/>
  <c r="C1199"/>
  <c r="C1201"/>
  <c r="C1203"/>
  <c r="C1205"/>
  <c r="C1207"/>
  <c r="C1209"/>
  <c r="C1211"/>
  <c r="C1213"/>
  <c r="C1215"/>
  <c r="C1217"/>
  <c r="C1219"/>
  <c r="C1221"/>
  <c r="C1223"/>
  <c r="C1225"/>
  <c r="C1227"/>
  <c r="C1229"/>
  <c r="C1231"/>
  <c r="C1233"/>
  <c r="C1235"/>
  <c r="C1237"/>
  <c r="C1239"/>
  <c r="C1241"/>
  <c r="C1243"/>
  <c r="C1245"/>
  <c r="C1247"/>
  <c r="C1249"/>
  <c r="C1251"/>
  <c r="C1253"/>
  <c r="C1255"/>
  <c r="C1257"/>
  <c r="C1259"/>
  <c r="C1261"/>
  <c r="C1263"/>
  <c r="C1265"/>
  <c r="C1267"/>
  <c r="C1269"/>
  <c r="C1271"/>
  <c r="C1273"/>
  <c r="C1275"/>
  <c r="C1277"/>
  <c r="C1279"/>
  <c r="C1281"/>
  <c r="C1283"/>
  <c r="C1285"/>
  <c r="C1287"/>
  <c r="C1289"/>
  <c r="C1291"/>
  <c r="C1293"/>
  <c r="C1295"/>
  <c r="C1297"/>
  <c r="C1299"/>
  <c r="C1301"/>
  <c r="C1303"/>
  <c r="C1305"/>
  <c r="C1307"/>
  <c r="C1309"/>
  <c r="C1311"/>
  <c r="C1313"/>
  <c r="C1315"/>
  <c r="C1317"/>
  <c r="C1319"/>
  <c r="C1321"/>
  <c r="C1323"/>
  <c r="C1325"/>
  <c r="C1327"/>
  <c r="C1329"/>
  <c r="C1331"/>
  <c r="C1333"/>
  <c r="C1335"/>
  <c r="C1337"/>
  <c r="C1339"/>
  <c r="C1341"/>
  <c r="C1343"/>
  <c r="C1345"/>
  <c r="C1347"/>
  <c r="C1349"/>
  <c r="C1351"/>
  <c r="C1353"/>
  <c r="C1355"/>
  <c r="C1357"/>
  <c r="C1359"/>
  <c r="C1361"/>
  <c r="C1363"/>
  <c r="C1365"/>
  <c r="C1367"/>
  <c r="C1369"/>
  <c r="C1371"/>
  <c r="C1373"/>
  <c r="C1375"/>
  <c r="C1377"/>
  <c r="C1379"/>
  <c r="C1381"/>
  <c r="C1383"/>
  <c r="C1385"/>
  <c r="C1387"/>
  <c r="C1389"/>
  <c r="C1391"/>
  <c r="C1393"/>
  <c r="C1395"/>
  <c r="C1397"/>
  <c r="C1399"/>
  <c r="C1401"/>
  <c r="C1403"/>
  <c r="C1405"/>
  <c r="C1407"/>
  <c r="C1409"/>
  <c r="C1411"/>
  <c r="C1413"/>
  <c r="C1415"/>
  <c r="C1417"/>
  <c r="C1419"/>
  <c r="C1421"/>
  <c r="C1423"/>
  <c r="C1427"/>
  <c r="C1429"/>
  <c r="C1431"/>
  <c r="C1435"/>
  <c r="C1439"/>
  <c r="C1443"/>
  <c r="C1447"/>
  <c r="C1451"/>
  <c r="C1457"/>
  <c r="C1461"/>
  <c r="C1465"/>
  <c r="C1469"/>
  <c r="C1473"/>
  <c r="C1477"/>
  <c r="C1483"/>
  <c r="C1487"/>
  <c r="C1491"/>
  <c r="C1495"/>
  <c r="C1499"/>
  <c r="A3"/>
  <c r="A5"/>
  <c r="A7"/>
  <c r="A9"/>
  <c r="A11"/>
  <c r="A13"/>
  <c r="A15"/>
  <c r="A17"/>
  <c r="A19"/>
  <c r="A21"/>
  <c r="A23"/>
  <c r="A25"/>
  <c r="A27"/>
  <c r="A29"/>
  <c r="A31"/>
  <c r="A33"/>
  <c r="A35"/>
  <c r="A37"/>
  <c r="A39"/>
  <c r="A41"/>
  <c r="A43"/>
  <c r="A45"/>
  <c r="A47"/>
  <c r="A49"/>
  <c r="A51"/>
  <c r="A53"/>
  <c r="A55"/>
  <c r="A57"/>
  <c r="A59"/>
  <c r="A61"/>
  <c r="A63"/>
  <c r="A65"/>
  <c r="A67"/>
  <c r="A69"/>
  <c r="A71"/>
  <c r="A73"/>
  <c r="A75"/>
  <c r="A77"/>
  <c r="A79"/>
  <c r="A81"/>
  <c r="A83"/>
  <c r="A85"/>
  <c r="A87"/>
  <c r="A89"/>
  <c r="A91"/>
  <c r="A93"/>
  <c r="A95"/>
  <c r="A97"/>
  <c r="A99"/>
  <c r="A101"/>
  <c r="A103"/>
  <c r="A105"/>
  <c r="A107"/>
  <c r="A109"/>
  <c r="A111"/>
  <c r="A113"/>
  <c r="A115"/>
  <c r="A117"/>
  <c r="A119"/>
  <c r="A121"/>
  <c r="A123"/>
  <c r="A125"/>
  <c r="A127"/>
  <c r="A129"/>
  <c r="A131"/>
  <c r="A133"/>
  <c r="A135"/>
  <c r="A137"/>
  <c r="A139"/>
  <c r="A141"/>
  <c r="A143"/>
  <c r="A145"/>
  <c r="A147"/>
  <c r="A149"/>
  <c r="A151"/>
  <c r="A153"/>
  <c r="A155"/>
  <c r="A157"/>
  <c r="A159"/>
  <c r="A161"/>
  <c r="A163"/>
  <c r="A165"/>
  <c r="A167"/>
  <c r="A169"/>
  <c r="A171"/>
  <c r="A173"/>
  <c r="A175"/>
  <c r="A177"/>
  <c r="A179"/>
  <c r="A181"/>
  <c r="A183"/>
  <c r="A185"/>
  <c r="A187"/>
  <c r="A189"/>
  <c r="A191"/>
  <c r="A193"/>
  <c r="A195"/>
  <c r="A197"/>
  <c r="A199"/>
  <c r="A201"/>
  <c r="A203"/>
  <c r="A205"/>
  <c r="A207"/>
  <c r="A209"/>
  <c r="A211"/>
  <c r="A213"/>
  <c r="A215"/>
  <c r="A217"/>
  <c r="A219"/>
  <c r="A221"/>
  <c r="A223"/>
  <c r="A225"/>
  <c r="A227"/>
  <c r="A229"/>
  <c r="A231"/>
  <c r="A233"/>
  <c r="A235"/>
  <c r="A237"/>
  <c r="A239"/>
  <c r="A241"/>
  <c r="A243"/>
  <c r="A245"/>
  <c r="A247"/>
  <c r="A249"/>
  <c r="A251"/>
  <c r="A253"/>
  <c r="A255"/>
  <c r="A257"/>
  <c r="A259"/>
  <c r="A261"/>
  <c r="A263"/>
  <c r="A265"/>
  <c r="A267"/>
  <c r="A269"/>
  <c r="A271"/>
  <c r="A273"/>
  <c r="A275"/>
  <c r="A277"/>
  <c r="A279"/>
  <c r="A281"/>
  <c r="A283"/>
  <c r="A285"/>
  <c r="A287"/>
  <c r="A289"/>
  <c r="A291"/>
  <c r="A293"/>
  <c r="A295"/>
  <c r="A297"/>
  <c r="A299"/>
  <c r="A301"/>
  <c r="A303"/>
  <c r="A305"/>
  <c r="A307"/>
  <c r="A309"/>
  <c r="A311"/>
  <c r="A313"/>
  <c r="A315"/>
  <c r="A317"/>
  <c r="A319"/>
  <c r="A321"/>
  <c r="A323"/>
  <c r="A325"/>
  <c r="A327"/>
  <c r="A329"/>
  <c r="A331"/>
  <c r="A333"/>
  <c r="A335"/>
  <c r="A337"/>
  <c r="A339"/>
  <c r="A341"/>
  <c r="A343"/>
  <c r="A345"/>
  <c r="A347"/>
  <c r="A349"/>
  <c r="A351"/>
  <c r="A353"/>
  <c r="A355"/>
  <c r="A357"/>
  <c r="A359"/>
  <c r="A361"/>
  <c r="A363"/>
  <c r="A365"/>
  <c r="A367"/>
  <c r="A369"/>
  <c r="A371"/>
  <c r="A373"/>
  <c r="A375"/>
  <c r="A377"/>
  <c r="A379"/>
  <c r="A381"/>
  <c r="A383"/>
  <c r="A385"/>
  <c r="A387"/>
  <c r="A389"/>
  <c r="A391"/>
  <c r="A393"/>
  <c r="A395"/>
  <c r="A397"/>
  <c r="A399"/>
  <c r="A401"/>
  <c r="A403"/>
  <c r="A405"/>
  <c r="A407"/>
  <c r="A409"/>
  <c r="A411"/>
  <c r="A413"/>
  <c r="A415"/>
  <c r="A417"/>
  <c r="A419"/>
  <c r="A421"/>
  <c r="A423"/>
  <c r="A425"/>
  <c r="A427"/>
  <c r="A429"/>
  <c r="A431"/>
  <c r="A433"/>
  <c r="A435"/>
  <c r="A437"/>
  <c r="A439"/>
  <c r="A441"/>
  <c r="A443"/>
  <c r="A445"/>
  <c r="A447"/>
  <c r="A449"/>
  <c r="A451"/>
  <c r="A453"/>
  <c r="A455"/>
  <c r="A457"/>
  <c r="A459"/>
  <c r="A461"/>
  <c r="A463"/>
  <c r="A465"/>
  <c r="A467"/>
  <c r="A469"/>
  <c r="A471"/>
  <c r="A473"/>
  <c r="A475"/>
  <c r="A477"/>
  <c r="A479"/>
  <c r="A481"/>
  <c r="A483"/>
  <c r="A485"/>
  <c r="A487"/>
  <c r="A489"/>
  <c r="A491"/>
  <c r="A493"/>
  <c r="A495"/>
  <c r="A497"/>
  <c r="A499"/>
  <c r="A501"/>
  <c r="A503"/>
  <c r="A505"/>
  <c r="A507"/>
  <c r="A509"/>
  <c r="A511"/>
  <c r="A513"/>
  <c r="A4"/>
  <c r="A6"/>
  <c r="A8"/>
  <c r="A10"/>
  <c r="A12"/>
  <c r="A14"/>
  <c r="A16"/>
  <c r="A18"/>
  <c r="A20"/>
  <c r="A22"/>
  <c r="A24"/>
  <c r="A26"/>
  <c r="A28"/>
  <c r="A30"/>
  <c r="A32"/>
  <c r="A34"/>
  <c r="A36"/>
  <c r="A38"/>
  <c r="A40"/>
  <c r="A42"/>
  <c r="A44"/>
  <c r="A46"/>
  <c r="A48"/>
  <c r="A50"/>
  <c r="A52"/>
  <c r="A54"/>
  <c r="A56"/>
  <c r="A58"/>
  <c r="A60"/>
  <c r="A62"/>
  <c r="A64"/>
  <c r="A66"/>
  <c r="A68"/>
  <c r="A70"/>
  <c r="A72"/>
  <c r="A74"/>
  <c r="A76"/>
  <c r="A78"/>
  <c r="A80"/>
  <c r="A82"/>
  <c r="A84"/>
  <c r="A86"/>
  <c r="A88"/>
  <c r="A90"/>
  <c r="A92"/>
  <c r="A94"/>
  <c r="A96"/>
  <c r="A98"/>
  <c r="A100"/>
  <c r="A102"/>
  <c r="A104"/>
  <c r="A106"/>
  <c r="A108"/>
  <c r="A110"/>
  <c r="A112"/>
  <c r="A114"/>
  <c r="A116"/>
  <c r="A118"/>
  <c r="A120"/>
  <c r="A122"/>
  <c r="A124"/>
  <c r="A126"/>
  <c r="A128"/>
  <c r="A130"/>
  <c r="A132"/>
  <c r="A134"/>
  <c r="A136"/>
  <c r="A138"/>
  <c r="A140"/>
  <c r="A142"/>
  <c r="A144"/>
  <c r="A146"/>
  <c r="A148"/>
  <c r="A150"/>
  <c r="A152"/>
  <c r="A154"/>
  <c r="A156"/>
  <c r="A158"/>
  <c r="A160"/>
  <c r="A162"/>
  <c r="A164"/>
  <c r="A166"/>
  <c r="A168"/>
  <c r="A170"/>
  <c r="A172"/>
  <c r="A174"/>
  <c r="A176"/>
  <c r="A178"/>
  <c r="A180"/>
  <c r="A182"/>
  <c r="A184"/>
  <c r="A186"/>
  <c r="A188"/>
  <c r="A190"/>
  <c r="A192"/>
  <c r="A194"/>
  <c r="A196"/>
  <c r="A198"/>
  <c r="A200"/>
  <c r="A202"/>
  <c r="A204"/>
  <c r="A206"/>
  <c r="A208"/>
  <c r="A210"/>
  <c r="A212"/>
  <c r="A214"/>
  <c r="A216"/>
  <c r="A218"/>
  <c r="A220"/>
  <c r="A222"/>
  <c r="A224"/>
  <c r="A226"/>
  <c r="A228"/>
  <c r="A232"/>
  <c r="A236"/>
  <c r="A240"/>
  <c r="A244"/>
  <c r="A248"/>
  <c r="A252"/>
  <c r="A256"/>
  <c r="A260"/>
  <c r="A264"/>
  <c r="A268"/>
  <c r="A272"/>
  <c r="A276"/>
  <c r="A280"/>
  <c r="A284"/>
  <c r="A288"/>
  <c r="A292"/>
  <c r="A296"/>
  <c r="A300"/>
  <c r="A304"/>
  <c r="A308"/>
  <c r="A312"/>
  <c r="A316"/>
  <c r="A320"/>
  <c r="A324"/>
  <c r="A328"/>
  <c r="A332"/>
  <c r="A336"/>
  <c r="A340"/>
  <c r="A344"/>
  <c r="A348"/>
  <c r="A352"/>
  <c r="A356"/>
  <c r="A360"/>
  <c r="A364"/>
  <c r="A368"/>
  <c r="A372"/>
  <c r="A376"/>
  <c r="A380"/>
  <c r="A384"/>
  <c r="A388"/>
  <c r="A392"/>
  <c r="A396"/>
  <c r="A400"/>
  <c r="A404"/>
  <c r="A408"/>
  <c r="A412"/>
  <c r="A416"/>
  <c r="A420"/>
  <c r="A424"/>
  <c r="A428"/>
  <c r="A432"/>
  <c r="A436"/>
  <c r="A440"/>
  <c r="A444"/>
  <c r="A448"/>
  <c r="A452"/>
  <c r="A456"/>
  <c r="A460"/>
  <c r="A464"/>
  <c r="A468"/>
  <c r="A472"/>
  <c r="A476"/>
  <c r="A480"/>
  <c r="A484"/>
  <c r="A488"/>
  <c r="A492"/>
  <c r="A496"/>
  <c r="A500"/>
  <c r="A504"/>
  <c r="A508"/>
  <c r="A512"/>
  <c r="A515"/>
  <c r="A517"/>
  <c r="A519"/>
  <c r="A521"/>
  <c r="A523"/>
  <c r="A525"/>
  <c r="A527"/>
  <c r="A529"/>
  <c r="A531"/>
  <c r="A533"/>
  <c r="A535"/>
  <c r="A537"/>
  <c r="A539"/>
  <c r="A541"/>
  <c r="A543"/>
  <c r="A545"/>
  <c r="A547"/>
  <c r="A549"/>
  <c r="A551"/>
  <c r="A553"/>
  <c r="A555"/>
  <c r="A557"/>
  <c r="A559"/>
  <c r="A561"/>
  <c r="A563"/>
  <c r="A565"/>
  <c r="A567"/>
  <c r="A569"/>
  <c r="A571"/>
  <c r="A573"/>
  <c r="A575"/>
  <c r="A577"/>
  <c r="A579"/>
  <c r="A581"/>
  <c r="A583"/>
  <c r="A585"/>
  <c r="A587"/>
  <c r="A589"/>
  <c r="A591"/>
  <c r="A593"/>
  <c r="A595"/>
  <c r="A597"/>
  <c r="A599"/>
  <c r="A601"/>
  <c r="A603"/>
  <c r="A605"/>
  <c r="A607"/>
  <c r="A609"/>
  <c r="A611"/>
  <c r="A613"/>
  <c r="A615"/>
  <c r="A617"/>
  <c r="A619"/>
  <c r="A621"/>
  <c r="A623"/>
  <c r="A625"/>
  <c r="A627"/>
  <c r="A629"/>
  <c r="A631"/>
  <c r="A633"/>
  <c r="A635"/>
  <c r="A637"/>
  <c r="A639"/>
  <c r="A641"/>
  <c r="A643"/>
  <c r="A645"/>
  <c r="A647"/>
  <c r="A649"/>
  <c r="A651"/>
  <c r="A653"/>
  <c r="A655"/>
  <c r="A657"/>
  <c r="A659"/>
  <c r="A661"/>
  <c r="A663"/>
  <c r="A665"/>
  <c r="A667"/>
  <c r="A669"/>
  <c r="A671"/>
  <c r="A673"/>
  <c r="A675"/>
  <c r="A677"/>
  <c r="A679"/>
  <c r="A681"/>
  <c r="A683"/>
  <c r="A685"/>
  <c r="A687"/>
  <c r="A689"/>
  <c r="A691"/>
  <c r="A693"/>
  <c r="A695"/>
  <c r="A697"/>
  <c r="A699"/>
  <c r="A701"/>
  <c r="A703"/>
  <c r="A705"/>
  <c r="A707"/>
  <c r="A709"/>
  <c r="A711"/>
  <c r="A713"/>
  <c r="A715"/>
  <c r="A717"/>
  <c r="A719"/>
  <c r="A721"/>
  <c r="A723"/>
  <c r="A725"/>
  <c r="A727"/>
  <c r="A729"/>
  <c r="A731"/>
  <c r="A733"/>
  <c r="A735"/>
  <c r="A737"/>
  <c r="A739"/>
  <c r="A741"/>
  <c r="A743"/>
  <c r="A745"/>
  <c r="A747"/>
  <c r="A749"/>
  <c r="A751"/>
  <c r="A753"/>
  <c r="A755"/>
  <c r="A757"/>
  <c r="A759"/>
  <c r="A761"/>
  <c r="A763"/>
  <c r="A765"/>
  <c r="A767"/>
  <c r="A769"/>
  <c r="A771"/>
  <c r="A773"/>
  <c r="A775"/>
  <c r="A777"/>
  <c r="A779"/>
  <c r="A781"/>
  <c r="A783"/>
  <c r="A785"/>
  <c r="A787"/>
  <c r="A789"/>
  <c r="A791"/>
  <c r="A793"/>
  <c r="A795"/>
  <c r="A797"/>
  <c r="A799"/>
  <c r="A801"/>
  <c r="A803"/>
  <c r="A805"/>
  <c r="A807"/>
  <c r="A809"/>
  <c r="A811"/>
  <c r="A813"/>
  <c r="A815"/>
  <c r="A817"/>
  <c r="A819"/>
  <c r="A821"/>
  <c r="A823"/>
  <c r="A825"/>
  <c r="A827"/>
  <c r="A829"/>
  <c r="A831"/>
  <c r="A833"/>
  <c r="A835"/>
  <c r="A837"/>
  <c r="A839"/>
  <c r="A841"/>
  <c r="A843"/>
  <c r="A845"/>
  <c r="A847"/>
  <c r="A849"/>
  <c r="A851"/>
  <c r="A853"/>
  <c r="A855"/>
  <c r="A857"/>
  <c r="A859"/>
  <c r="A861"/>
  <c r="A863"/>
  <c r="A865"/>
  <c r="A867"/>
  <c r="A869"/>
  <c r="A871"/>
  <c r="A873"/>
  <c r="A875"/>
  <c r="A877"/>
  <c r="A879"/>
  <c r="A881"/>
  <c r="A883"/>
  <c r="A230"/>
  <c r="A234"/>
  <c r="A238"/>
  <c r="A242"/>
  <c r="A246"/>
  <c r="A250"/>
  <c r="A254"/>
  <c r="A258"/>
  <c r="A262"/>
  <c r="A266"/>
  <c r="A270"/>
  <c r="A274"/>
  <c r="A278"/>
  <c r="A282"/>
  <c r="A286"/>
  <c r="A290"/>
  <c r="A294"/>
  <c r="A298"/>
  <c r="A302"/>
  <c r="A306"/>
  <c r="A310"/>
  <c r="A314"/>
  <c r="A318"/>
  <c r="A322"/>
  <c r="A326"/>
  <c r="A330"/>
  <c r="A334"/>
  <c r="A338"/>
  <c r="A342"/>
  <c r="A346"/>
  <c r="A350"/>
  <c r="A354"/>
  <c r="A358"/>
  <c r="A362"/>
  <c r="A366"/>
  <c r="A370"/>
  <c r="A374"/>
  <c r="A378"/>
  <c r="A382"/>
  <c r="A386"/>
  <c r="A390"/>
  <c r="A394"/>
  <c r="A398"/>
  <c r="A402"/>
  <c r="A406"/>
  <c r="A410"/>
  <c r="A414"/>
  <c r="A418"/>
  <c r="A422"/>
  <c r="A426"/>
  <c r="A430"/>
  <c r="A434"/>
  <c r="A438"/>
  <c r="A442"/>
  <c r="A446"/>
  <c r="A450"/>
  <c r="A454"/>
  <c r="A458"/>
  <c r="A462"/>
  <c r="A466"/>
  <c r="A470"/>
  <c r="A474"/>
  <c r="A478"/>
  <c r="A482"/>
  <c r="A486"/>
  <c r="A490"/>
  <c r="A494"/>
  <c r="A498"/>
  <c r="A502"/>
  <c r="A506"/>
  <c r="A510"/>
  <c r="A514"/>
  <c r="A516"/>
  <c r="A518"/>
  <c r="A520"/>
  <c r="A522"/>
  <c r="A524"/>
  <c r="A526"/>
  <c r="A528"/>
  <c r="A530"/>
  <c r="A532"/>
  <c r="A534"/>
  <c r="A536"/>
  <c r="A538"/>
  <c r="A540"/>
  <c r="A542"/>
  <c r="A544"/>
  <c r="A546"/>
  <c r="A548"/>
  <c r="A550"/>
  <c r="A552"/>
  <c r="A554"/>
  <c r="A556"/>
  <c r="A558"/>
  <c r="A560"/>
  <c r="A562"/>
  <c r="A564"/>
  <c r="A566"/>
  <c r="A568"/>
  <c r="A570"/>
  <c r="A572"/>
  <c r="A574"/>
  <c r="A576"/>
  <c r="A578"/>
  <c r="A580"/>
  <c r="A582"/>
  <c r="A584"/>
  <c r="A586"/>
  <c r="A588"/>
  <c r="A590"/>
  <c r="A592"/>
  <c r="A594"/>
  <c r="A596"/>
  <c r="A598"/>
  <c r="A600"/>
  <c r="A602"/>
  <c r="A604"/>
  <c r="A606"/>
  <c r="A608"/>
  <c r="A610"/>
  <c r="A612"/>
  <c r="A614"/>
  <c r="A616"/>
  <c r="A618"/>
  <c r="A620"/>
  <c r="A622"/>
  <c r="A624"/>
  <c r="A626"/>
  <c r="A628"/>
  <c r="A630"/>
  <c r="A632"/>
  <c r="A634"/>
  <c r="A636"/>
  <c r="A638"/>
  <c r="A640"/>
  <c r="A642"/>
  <c r="A644"/>
  <c r="A646"/>
  <c r="A648"/>
  <c r="A650"/>
  <c r="A652"/>
  <c r="A654"/>
  <c r="A656"/>
  <c r="A658"/>
  <c r="A660"/>
  <c r="A662"/>
  <c r="A664"/>
  <c r="A666"/>
  <c r="A668"/>
  <c r="A670"/>
  <c r="A672"/>
  <c r="A674"/>
  <c r="A676"/>
  <c r="A678"/>
  <c r="A680"/>
  <c r="A682"/>
  <c r="A684"/>
  <c r="A686"/>
  <c r="A688"/>
  <c r="A690"/>
  <c r="A692"/>
  <c r="A694"/>
  <c r="A696"/>
  <c r="A698"/>
  <c r="A700"/>
  <c r="A702"/>
  <c r="A704"/>
  <c r="A706"/>
  <c r="A708"/>
  <c r="A710"/>
  <c r="A712"/>
  <c r="A714"/>
  <c r="A716"/>
  <c r="A718"/>
  <c r="A720"/>
  <c r="A722"/>
  <c r="A724"/>
  <c r="A726"/>
  <c r="A728"/>
  <c r="A730"/>
  <c r="A732"/>
  <c r="A734"/>
  <c r="A736"/>
  <c r="A738"/>
  <c r="A740"/>
  <c r="A742"/>
  <c r="A744"/>
  <c r="A746"/>
  <c r="A748"/>
  <c r="A750"/>
  <c r="A752"/>
  <c r="A754"/>
  <c r="A756"/>
  <c r="A758"/>
  <c r="A760"/>
  <c r="A762"/>
  <c r="A764"/>
  <c r="A766"/>
  <c r="A768"/>
  <c r="A770"/>
  <c r="A772"/>
  <c r="A774"/>
  <c r="A776"/>
  <c r="A778"/>
  <c r="A780"/>
  <c r="A782"/>
  <c r="A784"/>
  <c r="A786"/>
  <c r="A788"/>
  <c r="A790"/>
  <c r="A792"/>
  <c r="A794"/>
  <c r="A796"/>
  <c r="A798"/>
  <c r="A800"/>
  <c r="A802"/>
  <c r="A804"/>
  <c r="A806"/>
  <c r="A808"/>
  <c r="A810"/>
  <c r="A812"/>
  <c r="A814"/>
  <c r="A816"/>
  <c r="A818"/>
  <c r="A820"/>
  <c r="A822"/>
  <c r="A824"/>
  <c r="A826"/>
  <c r="A828"/>
  <c r="A830"/>
  <c r="A832"/>
  <c r="A834"/>
  <c r="A836"/>
  <c r="A838"/>
  <c r="A840"/>
  <c r="A842"/>
  <c r="A844"/>
  <c r="A846"/>
  <c r="A848"/>
  <c r="A850"/>
  <c r="A852"/>
  <c r="A854"/>
  <c r="A856"/>
  <c r="A858"/>
  <c r="A860"/>
  <c r="A862"/>
  <c r="A864"/>
  <c r="A866"/>
  <c r="A868"/>
  <c r="A870"/>
  <c r="A872"/>
  <c r="A874"/>
  <c r="A876"/>
  <c r="A878"/>
  <c r="A880"/>
  <c r="A882"/>
  <c r="A885"/>
  <c r="A887"/>
  <c r="A889"/>
  <c r="A891"/>
  <c r="A893"/>
  <c r="A895"/>
  <c r="A897"/>
  <c r="A899"/>
  <c r="A901"/>
  <c r="A903"/>
  <c r="A905"/>
  <c r="A907"/>
  <c r="A909"/>
  <c r="A911"/>
  <c r="A913"/>
  <c r="A915"/>
  <c r="A917"/>
  <c r="A919"/>
  <c r="A921"/>
  <c r="A923"/>
  <c r="A925"/>
  <c r="A927"/>
  <c r="A929"/>
  <c r="A931"/>
  <c r="A933"/>
  <c r="A935"/>
  <c r="A937"/>
  <c r="A939"/>
  <c r="A941"/>
  <c r="A943"/>
  <c r="A945"/>
  <c r="A947"/>
  <c r="A949"/>
  <c r="A951"/>
  <c r="A953"/>
  <c r="A955"/>
  <c r="A957"/>
  <c r="A959"/>
  <c r="A961"/>
  <c r="A963"/>
  <c r="A965"/>
  <c r="A967"/>
  <c r="A969"/>
  <c r="A971"/>
  <c r="A973"/>
  <c r="A975"/>
  <c r="A977"/>
  <c r="A979"/>
  <c r="A981"/>
  <c r="A983"/>
  <c r="A985"/>
  <c r="A987"/>
  <c r="A989"/>
  <c r="A991"/>
  <c r="A993"/>
  <c r="A995"/>
  <c r="A997"/>
  <c r="A999"/>
  <c r="A1001"/>
  <c r="A1003"/>
  <c r="A1005"/>
  <c r="A1007"/>
  <c r="A1009"/>
  <c r="A1011"/>
  <c r="A1013"/>
  <c r="A1015"/>
  <c r="A1017"/>
  <c r="A1019"/>
  <c r="A1021"/>
  <c r="A1023"/>
  <c r="A1025"/>
  <c r="A1027"/>
  <c r="A1029"/>
  <c r="A1031"/>
  <c r="A1033"/>
  <c r="A1035"/>
  <c r="A1037"/>
  <c r="A1039"/>
  <c r="A1041"/>
  <c r="A1043"/>
  <c r="A1045"/>
  <c r="A1047"/>
  <c r="A1049"/>
  <c r="A1051"/>
  <c r="A1053"/>
  <c r="A1055"/>
  <c r="A1057"/>
  <c r="A1059"/>
  <c r="A1061"/>
  <c r="A1063"/>
  <c r="A1065"/>
  <c r="A1067"/>
  <c r="A1069"/>
  <c r="A1071"/>
  <c r="A1073"/>
  <c r="A1075"/>
  <c r="A1077"/>
  <c r="A1079"/>
  <c r="A1081"/>
  <c r="A1083"/>
  <c r="A1085"/>
  <c r="A1087"/>
  <c r="A1089"/>
  <c r="A1091"/>
  <c r="A1093"/>
  <c r="A1095"/>
  <c r="A1097"/>
  <c r="A1099"/>
  <c r="A1101"/>
  <c r="A1103"/>
  <c r="A1105"/>
  <c r="A1107"/>
  <c r="A1109"/>
  <c r="A1111"/>
  <c r="A1113"/>
  <c r="A1115"/>
  <c r="A1117"/>
  <c r="A1119"/>
  <c r="A1121"/>
  <c r="A1123"/>
  <c r="A1125"/>
  <c r="A1127"/>
  <c r="A1129"/>
  <c r="A1131"/>
  <c r="A1133"/>
  <c r="A1135"/>
  <c r="A1137"/>
  <c r="A1139"/>
  <c r="A1141"/>
  <c r="A1143"/>
  <c r="A1145"/>
  <c r="A1147"/>
  <c r="A1149"/>
  <c r="A1151"/>
  <c r="A1153"/>
  <c r="A1155"/>
  <c r="A1157"/>
  <c r="A1159"/>
  <c r="A1161"/>
  <c r="A1163"/>
  <c r="A1165"/>
  <c r="A1167"/>
  <c r="A1169"/>
  <c r="A1171"/>
  <c r="A1173"/>
  <c r="A1175"/>
  <c r="A1177"/>
  <c r="A1179"/>
  <c r="A1181"/>
  <c r="A1183"/>
  <c r="A1185"/>
  <c r="A1187"/>
  <c r="A1189"/>
  <c r="A1191"/>
  <c r="A1193"/>
  <c r="A1195"/>
  <c r="A1197"/>
  <c r="A1199"/>
  <c r="A1201"/>
  <c r="A1203"/>
  <c r="A1205"/>
  <c r="A1207"/>
  <c r="A1209"/>
  <c r="A1211"/>
  <c r="A1213"/>
  <c r="A1215"/>
  <c r="A1217"/>
  <c r="A1219"/>
  <c r="A1221"/>
  <c r="A1223"/>
  <c r="A1225"/>
  <c r="A1227"/>
  <c r="A1229"/>
  <c r="A1231"/>
  <c r="A1233"/>
  <c r="A1235"/>
  <c r="A1237"/>
  <c r="A1239"/>
  <c r="A1241"/>
  <c r="A1243"/>
  <c r="A1245"/>
  <c r="A1247"/>
  <c r="A1249"/>
  <c r="A1251"/>
  <c r="A1253"/>
  <c r="A1255"/>
  <c r="A1257"/>
  <c r="A1259"/>
  <c r="A1261"/>
  <c r="A1263"/>
  <c r="A1265"/>
  <c r="A1267"/>
  <c r="A1269"/>
  <c r="A1271"/>
  <c r="A1273"/>
  <c r="A1275"/>
  <c r="A1277"/>
  <c r="A1279"/>
  <c r="A1281"/>
  <c r="A1283"/>
  <c r="A1285"/>
  <c r="A1287"/>
  <c r="A1289"/>
  <c r="A1291"/>
  <c r="A1293"/>
  <c r="A1295"/>
  <c r="A1297"/>
  <c r="A1299"/>
  <c r="A1301"/>
  <c r="A1303"/>
  <c r="A1305"/>
  <c r="A1307"/>
  <c r="A1309"/>
  <c r="A1311"/>
  <c r="A1313"/>
  <c r="A1315"/>
  <c r="A1317"/>
  <c r="A1319"/>
  <c r="A1321"/>
  <c r="A1323"/>
  <c r="A1325"/>
  <c r="A1327"/>
  <c r="A1329"/>
  <c r="A1331"/>
  <c r="A1333"/>
  <c r="A1335"/>
  <c r="A1337"/>
  <c r="A1339"/>
  <c r="A1341"/>
  <c r="A1343"/>
  <c r="A1345"/>
  <c r="A1347"/>
  <c r="A1349"/>
  <c r="A1351"/>
  <c r="A1353"/>
  <c r="A1355"/>
  <c r="A1357"/>
  <c r="A1359"/>
  <c r="A1361"/>
  <c r="A1363"/>
  <c r="A1365"/>
  <c r="A1367"/>
  <c r="A1369"/>
  <c r="A1371"/>
  <c r="A1373"/>
  <c r="A1375"/>
  <c r="A1377"/>
  <c r="A1379"/>
  <c r="A1381"/>
  <c r="A1383"/>
  <c r="A1385"/>
  <c r="A1387"/>
  <c r="A1389"/>
  <c r="A1391"/>
  <c r="A1393"/>
  <c r="A1395"/>
  <c r="A1397"/>
  <c r="A1399"/>
  <c r="A1401"/>
  <c r="A1403"/>
  <c r="A1405"/>
  <c r="A1407"/>
  <c r="A1409"/>
  <c r="A1411"/>
  <c r="A1413"/>
  <c r="A1415"/>
  <c r="A1417"/>
  <c r="A1419"/>
  <c r="A1421"/>
  <c r="A1423"/>
  <c r="A1425"/>
  <c r="A1427"/>
  <c r="A1429"/>
  <c r="A1431"/>
  <c r="A1433"/>
  <c r="A1435"/>
  <c r="A1437"/>
  <c r="A1439"/>
  <c r="A1441"/>
  <c r="A1443"/>
  <c r="A1445"/>
  <c r="A1447"/>
  <c r="A1449"/>
  <c r="A1451"/>
  <c r="A1453"/>
  <c r="A1455"/>
  <c r="A1457"/>
  <c r="A1459"/>
  <c r="A1461"/>
  <c r="A1463"/>
  <c r="A1465"/>
  <c r="A1467"/>
  <c r="A1469"/>
  <c r="A1471"/>
  <c r="A1473"/>
  <c r="A1475"/>
  <c r="A1477"/>
  <c r="A1479"/>
  <c r="A1481"/>
  <c r="A1483"/>
  <c r="A1485"/>
  <c r="A1487"/>
  <c r="A1489"/>
  <c r="A1491"/>
  <c r="A1493"/>
  <c r="A1495"/>
  <c r="A1497"/>
  <c r="A1499"/>
  <c r="A1501"/>
  <c r="A1460"/>
  <c r="A1466"/>
  <c r="A1470"/>
  <c r="A1474"/>
  <c r="A1478"/>
  <c r="A1482"/>
  <c r="A1486"/>
  <c r="A1490"/>
  <c r="A1494"/>
  <c r="A1498"/>
  <c r="A1502"/>
  <c r="A884"/>
  <c r="A886"/>
  <c r="A888"/>
  <c r="A890"/>
  <c r="A892"/>
  <c r="A894"/>
  <c r="A896"/>
  <c r="A898"/>
  <c r="A900"/>
  <c r="A902"/>
  <c r="A904"/>
  <c r="A906"/>
  <c r="A908"/>
  <c r="A910"/>
  <c r="A912"/>
  <c r="A914"/>
  <c r="A916"/>
  <c r="A918"/>
  <c r="A920"/>
  <c r="A922"/>
  <c r="A924"/>
  <c r="A926"/>
  <c r="A928"/>
  <c r="A930"/>
  <c r="A932"/>
  <c r="A934"/>
  <c r="A936"/>
  <c r="A938"/>
  <c r="A940"/>
  <c r="A942"/>
  <c r="A944"/>
  <c r="A946"/>
  <c r="A948"/>
  <c r="A950"/>
  <c r="A952"/>
  <c r="A954"/>
  <c r="A956"/>
  <c r="A958"/>
  <c r="A960"/>
  <c r="A962"/>
  <c r="A964"/>
  <c r="A966"/>
  <c r="A968"/>
  <c r="A970"/>
  <c r="A972"/>
  <c r="A974"/>
  <c r="A976"/>
  <c r="A978"/>
  <c r="A980"/>
  <c r="A982"/>
  <c r="A984"/>
  <c r="A986"/>
  <c r="A988"/>
  <c r="A990"/>
  <c r="A992"/>
  <c r="A994"/>
  <c r="A996"/>
  <c r="A998"/>
  <c r="A1000"/>
  <c r="A1002"/>
  <c r="A1004"/>
  <c r="A1006"/>
  <c r="A1008"/>
  <c r="A1010"/>
  <c r="A1012"/>
  <c r="A1014"/>
  <c r="A1016"/>
  <c r="A1018"/>
  <c r="A1020"/>
  <c r="A1022"/>
  <c r="A1024"/>
  <c r="A1026"/>
  <c r="A1028"/>
  <c r="A1030"/>
  <c r="A1032"/>
  <c r="A1034"/>
  <c r="A1036"/>
  <c r="A1038"/>
  <c r="A1040"/>
  <c r="A1042"/>
  <c r="A1044"/>
  <c r="A1046"/>
  <c r="A1048"/>
  <c r="A1050"/>
  <c r="A1052"/>
  <c r="A1054"/>
  <c r="A1056"/>
  <c r="A1058"/>
  <c r="A1060"/>
  <c r="A1062"/>
  <c r="A1064"/>
  <c r="A1066"/>
  <c r="A1068"/>
  <c r="A1070"/>
  <c r="A1072"/>
  <c r="A1074"/>
  <c r="A1076"/>
  <c r="A1078"/>
  <c r="A1080"/>
  <c r="A1082"/>
  <c r="A1084"/>
  <c r="A1086"/>
  <c r="A1088"/>
  <c r="A1090"/>
  <c r="A1092"/>
  <c r="A1094"/>
  <c r="A1096"/>
  <c r="A1098"/>
  <c r="A1100"/>
  <c r="A1102"/>
  <c r="A1104"/>
  <c r="A1106"/>
  <c r="A1108"/>
  <c r="A1110"/>
  <c r="A1112"/>
  <c r="A1114"/>
  <c r="A1116"/>
  <c r="A1118"/>
  <c r="A1120"/>
  <c r="A1122"/>
  <c r="A1124"/>
  <c r="A1126"/>
  <c r="A1128"/>
  <c r="A1130"/>
  <c r="A1132"/>
  <c r="A1134"/>
  <c r="A1136"/>
  <c r="A1138"/>
  <c r="A1140"/>
  <c r="A1142"/>
  <c r="A1144"/>
  <c r="A1146"/>
  <c r="A1148"/>
  <c r="A1150"/>
  <c r="A1152"/>
  <c r="A1154"/>
  <c r="A1156"/>
  <c r="A1158"/>
  <c r="A1160"/>
  <c r="A1162"/>
  <c r="A1164"/>
  <c r="A1166"/>
  <c r="A1168"/>
  <c r="A1170"/>
  <c r="A1172"/>
  <c r="A1174"/>
  <c r="A1176"/>
  <c r="A1178"/>
  <c r="A1180"/>
  <c r="A1182"/>
  <c r="A1184"/>
  <c r="A1186"/>
  <c r="A1188"/>
  <c r="A1190"/>
  <c r="A1192"/>
  <c r="A1194"/>
  <c r="A1196"/>
  <c r="A1198"/>
  <c r="A1200"/>
  <c r="A1202"/>
  <c r="A1204"/>
  <c r="A1206"/>
  <c r="A1208"/>
  <c r="A1210"/>
  <c r="A1212"/>
  <c r="A1214"/>
  <c r="A1216"/>
  <c r="A1218"/>
  <c r="A1220"/>
  <c r="A1222"/>
  <c r="A1224"/>
  <c r="A1226"/>
  <c r="A1228"/>
  <c r="A1230"/>
  <c r="A1232"/>
  <c r="A1234"/>
  <c r="A1236"/>
  <c r="A1238"/>
  <c r="A1240"/>
  <c r="A1242"/>
  <c r="A1244"/>
  <c r="A1246"/>
  <c r="A1248"/>
  <c r="A1250"/>
  <c r="A1252"/>
  <c r="A1254"/>
  <c r="A1256"/>
  <c r="A1258"/>
  <c r="A1260"/>
  <c r="A1262"/>
  <c r="A1264"/>
  <c r="A1266"/>
  <c r="A1268"/>
  <c r="A1270"/>
  <c r="A1272"/>
  <c r="A1274"/>
  <c r="A1276"/>
  <c r="A1278"/>
  <c r="A1280"/>
  <c r="A1282"/>
  <c r="A1284"/>
  <c r="A1286"/>
  <c r="A1288"/>
  <c r="A1290"/>
  <c r="A1292"/>
  <c r="A1294"/>
  <c r="A1296"/>
  <c r="A1298"/>
  <c r="A1300"/>
  <c r="A1302"/>
  <c r="A1304"/>
  <c r="A1306"/>
  <c r="A1308"/>
  <c r="A1310"/>
  <c r="A1312"/>
  <c r="A1314"/>
  <c r="A1316"/>
  <c r="A1318"/>
  <c r="A1320"/>
  <c r="A1322"/>
  <c r="A1324"/>
  <c r="A1326"/>
  <c r="A1328"/>
  <c r="A1330"/>
  <c r="A1332"/>
  <c r="A1334"/>
  <c r="A1336"/>
  <c r="A1338"/>
  <c r="A1340"/>
  <c r="A1342"/>
  <c r="A1344"/>
  <c r="A1346"/>
  <c r="A1348"/>
  <c r="A1350"/>
  <c r="A1352"/>
  <c r="A1354"/>
  <c r="A1356"/>
  <c r="A1358"/>
  <c r="A1360"/>
  <c r="A1362"/>
  <c r="A1364"/>
  <c r="A1366"/>
  <c r="A1368"/>
  <c r="A1370"/>
  <c r="A1372"/>
  <c r="A1374"/>
  <c r="A1376"/>
  <c r="A1378"/>
  <c r="A1380"/>
  <c r="A1382"/>
  <c r="A1384"/>
  <c r="A1386"/>
  <c r="A1388"/>
  <c r="A1390"/>
  <c r="A1392"/>
  <c r="A1394"/>
  <c r="A1396"/>
  <c r="A1398"/>
  <c r="A1400"/>
  <c r="A1402"/>
  <c r="A1404"/>
  <c r="A1406"/>
  <c r="A1408"/>
  <c r="A1410"/>
  <c r="A1412"/>
  <c r="A1414"/>
  <c r="A1416"/>
  <c r="A1418"/>
  <c r="A1420"/>
  <c r="A1422"/>
  <c r="A1424"/>
  <c r="A1426"/>
  <c r="A1428"/>
  <c r="A1430"/>
  <c r="A1432"/>
  <c r="A1434"/>
  <c r="A1436"/>
  <c r="A1438"/>
  <c r="A1440"/>
  <c r="A1442"/>
  <c r="A1444"/>
  <c r="A1446"/>
  <c r="A1448"/>
  <c r="A1450"/>
  <c r="A1452"/>
  <c r="A1454"/>
  <c r="A1456"/>
  <c r="A1458"/>
  <c r="A1462"/>
  <c r="A1464"/>
  <c r="A1468"/>
  <c r="A1472"/>
  <c r="A1476"/>
  <c r="A1480"/>
  <c r="A1484"/>
  <c r="A1488"/>
  <c r="A1492"/>
  <c r="A1496"/>
  <c r="A1500"/>
</calcChain>
</file>

<file path=xl/sharedStrings.xml><?xml version="1.0" encoding="utf-8"?>
<sst xmlns="http://schemas.openxmlformats.org/spreadsheetml/2006/main" count="50" uniqueCount="50">
  <si>
    <t>Company Name</t>
  </si>
  <si>
    <t>Com Shares Outstanding Qtly[0Q]</t>
  </si>
  <si>
    <t>Com Shares Outstanding Qtly[-1Q]</t>
  </si>
  <si>
    <t>Com Shares Outstanding Qtly[-2Q]</t>
  </si>
  <si>
    <t>Com Shares Outstanding Qtly[-3Q]</t>
  </si>
  <si>
    <t>Com Shares Outstanding Qtly[-4Q]</t>
  </si>
  <si>
    <t>Com Shares Outstanding Qtly[-5Q]</t>
  </si>
  <si>
    <t>Com Shares Outstanding Qtly[-6Q]</t>
  </si>
  <si>
    <t>Com Shares Outstanding Qtly[-7Q]</t>
  </si>
  <si>
    <t>Com Shares Outstanding Qtly[-8Q]</t>
  </si>
  <si>
    <t>Com Shares Outstanding Qtly[-9Q]</t>
  </si>
  <si>
    <t>Com Shares Outstanding Qtly[-10Q]</t>
  </si>
  <si>
    <t>Com Shares Outstanding Qtly[-11Q]</t>
  </si>
  <si>
    <t>Com Shares Outstanding Qtly[-12Q]</t>
  </si>
  <si>
    <t>Com Shares Outstanding Qtly[-13Q]</t>
  </si>
  <si>
    <t>Com Shares Outstanding Qtly[-14Q]</t>
  </si>
  <si>
    <t>Com Shares Outstanding Qtly[-15Q]</t>
  </si>
  <si>
    <t>Com Shares Outstanding Qtly[-16Q]</t>
  </si>
  <si>
    <t>Com Shares Outstanding Qtly[-17Q]</t>
  </si>
  <si>
    <t>Com Shares Outstanding Qtly[-18Q]</t>
  </si>
  <si>
    <t>Com Shares Outstanding Qtly[-19Q]</t>
  </si>
  <si>
    <t>Com Shares Outstanding Qtly[-20Q]</t>
  </si>
  <si>
    <t>Com Shares Outstanding Qtly[-21Q]</t>
  </si>
  <si>
    <t>Com Shares Outstanding Qtly[-22Q]</t>
  </si>
  <si>
    <t>Com Shares Outstanding Qtly[-23Q]</t>
  </si>
  <si>
    <t>Com Shares Outstanding Qtly[-24Q]</t>
  </si>
  <si>
    <t>Com Shares Outstanding Qtly[-25Q]</t>
  </si>
  <si>
    <t>Com Shares Outstanding Qtly[-26Q]</t>
  </si>
  <si>
    <t>Com Shares Outstanding Qtly[-27Q]</t>
  </si>
  <si>
    <t>Com Shares Outstanding Qtly[-28Q]</t>
  </si>
  <si>
    <t>Com Shares Outstanding Qtly[-29Q]</t>
  </si>
  <si>
    <t>Com Shares Outstanding Qtly[-30Q]</t>
  </si>
  <si>
    <t>Com Shares Outstanding Qtly[-31Q]</t>
  </si>
  <si>
    <t>Com Shares Outstanding Qtly[-32Q]</t>
  </si>
  <si>
    <t>Com Shares Outstanding Qtly[-33Q]</t>
  </si>
  <si>
    <t>Com Shares Outstanding Qtly[-34Q]</t>
  </si>
  <si>
    <t>Com Shares Outstanding Qtly[-35Q]</t>
  </si>
  <si>
    <t>Com Shares Outstanding Qtly[-36Q]</t>
  </si>
  <si>
    <t>Com Shares Outstanding Qtly[-37Q]</t>
  </si>
  <si>
    <t>Com Shares Outstanding Qtly[-38Q]</t>
  </si>
  <si>
    <t>Com Shares Outstanding Qtly[-39Q]</t>
  </si>
  <si>
    <t>Com Shares Outstanding Qtly[-40Q]</t>
  </si>
  <si>
    <t>Com Shares Outstanding Qtly[-41Q]</t>
  </si>
  <si>
    <t>Com Shares Outstanding Qtly[-42Q]</t>
  </si>
  <si>
    <t>Com Shares Outstanding Qtly[-43Q]</t>
  </si>
  <si>
    <t>Com Shares Outstanding Qtly[-44Q]</t>
  </si>
  <si>
    <t>Com Shares Outstanding Qtly[-45Q]</t>
  </si>
  <si>
    <t>Com Shares Outstanding Qtly[-46Q]</t>
  </si>
  <si>
    <t>Com Shares Outstanding Qtly[-47Q]</t>
  </si>
  <si>
    <t>Com Shares Outstanding Qtly[-48Q]</t>
  </si>
</sst>
</file>

<file path=xl/styles.xml><?xml version="1.0" encoding="utf-8"?>
<styleSheet xmlns="http://schemas.openxmlformats.org/spreadsheetml/2006/main">
  <numFmts count="1">
    <numFmt numFmtId="164" formatCode="#,##0.000_);\(#,##0.000\)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Research%20Insight/Excel/SPRI80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RI Button Caps"/>
    </sheetNames>
    <definedNames>
      <definedName name="SPWS_SE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502"/>
  <sheetViews>
    <sheetView showGridLines="0" tabSelected="1" workbookViewId="0"/>
  </sheetViews>
  <sheetFormatPr defaultColWidth="12.7109375" defaultRowHeight="15"/>
  <cols>
    <col min="1" max="16384" width="12.7109375" style="1"/>
  </cols>
  <sheetData>
    <row r="2" spans="1:51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</row>
    <row r="3" spans="1:51">
      <c r="A3" s="1" t="str">
        <f t="array" ref="A3:A1502">[1]!SPWS_SET(Set,"CONM","down")</f>
        <v>3D SYSTEMS CORP</v>
      </c>
      <c r="C3" s="1">
        <f t="array" ref="C3:C1502">[1]!SPWS_SET(Set,"CSHOQ[0Q]","down")</f>
        <v>50.6510009765625</v>
      </c>
      <c r="D3" s="1">
        <f t="array" ref="D3:D1502">[1]!SPWS_SET(Set,"CSHOQ[-1Q]","down")</f>
        <v>50.517990112304688</v>
      </c>
      <c r="E3" s="1">
        <f t="array" ref="E3:E1502">[1]!SPWS_SET(Set,"CSHOQ[-2Q]","down")</f>
        <v>50.425994873046875</v>
      </c>
      <c r="F3" s="1">
        <f t="array" ref="F3:F1502">[1]!SPWS_SET(Set,"CSHOQ[-3Q]","down")</f>
        <v>49.735992431640625</v>
      </c>
      <c r="G3" s="1">
        <f t="array" ref="G3:G1502">[1]!SPWS_SET(Set,"CSHOQ[-4Q]","down")</f>
        <v>46.67999267578125</v>
      </c>
      <c r="H3" s="1">
        <f t="array" ref="H3:H1502">[1]!SPWS_SET(Set,"CSHOQ[-5Q]","down")</f>
        <v>46.332000732421875</v>
      </c>
      <c r="I3" s="1">
        <f t="array" ref="I3:I1502">[1]!SPWS_SET(Set,"CSHOQ[-6Q]","down")</f>
        <v>46.079986572265625</v>
      </c>
      <c r="J3" s="1">
        <f t="array" ref="J3:J1502">[1]!SPWS_SET(Set,"CSHOQ[-7Q]","down")</f>
        <v>45.927978515625</v>
      </c>
      <c r="K3" s="1">
        <f t="array" ref="K3:K1502">[1]!SPWS_SET(Set,"CSHOQ[-8Q]","down")</f>
        <v>45.399993896484375</v>
      </c>
      <c r="L3" s="1">
        <f t="array" ref="L3:L1502">[1]!SPWS_SET(Set,"CSHOQ[-9Q]","down")</f>
        <v>45.2760009765625</v>
      </c>
      <c r="M3" s="1">
        <f t="array" ref="M3:M1502">[1]!SPWS_SET(Set,"CSHOQ[-10Q]","down")</f>
        <v>45.251983642578125</v>
      </c>
      <c r="N3" s="1">
        <f t="array" ref="N3:N1502">[1]!SPWS_SET(Set,"CSHOQ[-11Q]","down")</f>
        <v>44.837982177734375</v>
      </c>
      <c r="O3" s="1">
        <f t="array" ref="O3:O1502">[1]!SPWS_SET(Set,"CSHOQ[-12Q]","down")</f>
        <v>44.72998046875</v>
      </c>
      <c r="P3" s="1">
        <f t="array" ref="P3:P1502">[1]!SPWS_SET(Set,"CSHOQ[-13Q]","down")</f>
        <v>44.73199462890625</v>
      </c>
      <c r="Q3" s="1">
        <f t="array" ref="Q3:Q1502">[1]!SPWS_SET(Set,"CSHOQ[-14Q]","down")</f>
        <v>44.72998046875</v>
      </c>
      <c r="R3" s="1">
        <f t="array" ref="R3:R1502">[1]!SPWS_SET(Set,"CSHOQ[-15Q]","down")</f>
        <v>44.66998291015625</v>
      </c>
      <c r="S3" s="1">
        <f t="array" ref="S3:S1502">[1]!SPWS_SET(Set,"CSHOQ[-16Q]","down")</f>
        <v>44.347991943359375</v>
      </c>
      <c r="T3" s="1">
        <f t="array" ref="T3:T1502">[1]!SPWS_SET(Set,"CSHOQ[-17Q]","down")</f>
        <v>44.22198486328125</v>
      </c>
      <c r="U3" s="1">
        <f t="array" ref="U3:U1502">[1]!SPWS_SET(Set,"CSHOQ[-18Q]","down")</f>
        <v>41.189971923828125</v>
      </c>
      <c r="V3" s="1">
        <f t="array" ref="V3:V1502">[1]!SPWS_SET(Set,"CSHOQ[-19Q]","down")</f>
        <v>38.2139892578125</v>
      </c>
      <c r="W3" s="1">
        <f t="array" ref="W3:W1502">[1]!SPWS_SET(Set,"CSHOQ[-20Q]","down")</f>
        <v>38.113983154296875</v>
      </c>
      <c r="X3" s="1">
        <f t="array" ref="X3:X1502">[1]!SPWS_SET(Set,"CSHOQ[-21Q]","down")</f>
        <v>38.11199951171875</v>
      </c>
      <c r="Y3" s="1">
        <f t="array" ref="Y3:Y1502">[1]!SPWS_SET(Set,"CSHOQ[-22Q]","down")</f>
        <v>36.605987548828125</v>
      </c>
      <c r="Z3" s="1">
        <f t="array" ref="Z3:Z1502">[1]!SPWS_SET(Set,"CSHOQ[-23Q]","down")</f>
        <v>31.242000579833984</v>
      </c>
      <c r="AA3" s="1">
        <f t="array" ref="AA3:AA1502">[1]!SPWS_SET(Set,"CSHOQ[-24Q]","down")</f>
        <v>30.579999923706055</v>
      </c>
      <c r="AB3" s="1">
        <f t="array" ref="AB3:AB1502">[1]!SPWS_SET(Set,"CSHOQ[-25Q]","down")</f>
        <v>30.548000335693359</v>
      </c>
      <c r="AC3" s="1">
        <f t="array" ref="AC3:AC1502">[1]!SPWS_SET(Set,"CSHOQ[-26Q]","down")</f>
        <v>30.229999542236328</v>
      </c>
      <c r="AD3" s="1">
        <f t="array" ref="AD3:AD1502">[1]!SPWS_SET(Set,"CSHOQ[-27Q]","down")</f>
        <v>29.295999526977539</v>
      </c>
      <c r="AE3" s="1">
        <f t="array" ref="AE3:AE1502">[1]!SPWS_SET(Set,"CSHOQ[-28Q]","down")</f>
        <v>28.964000701904297</v>
      </c>
      <c r="AF3" s="1">
        <f t="array" ref="AF3:AF1502">[1]!SPWS_SET(Set,"CSHOQ[-29Q]","down")</f>
        <v>26.799999237060547</v>
      </c>
      <c r="AG3" s="1">
        <f t="array" ref="AG3:AG1502">[1]!SPWS_SET(Set,"CSHOQ[-30Q]","down")</f>
        <v>26.36400032043457</v>
      </c>
      <c r="AH3" s="1">
        <f t="array" ref="AH3:AH1502">[1]!SPWS_SET(Set,"CSHOQ[-31Q]","down")</f>
        <v>26.224000930786133</v>
      </c>
      <c r="AI3" s="1">
        <f t="array" ref="AI3:AI1502">[1]!SPWS_SET(Set,"CSHOQ[-32Q]","down")</f>
        <v>25.794000625610352</v>
      </c>
      <c r="AJ3" s="1">
        <f t="array" ref="AJ3:AJ1502">[1]!SPWS_SET(Set,"CSHOQ[-33Q]","down")</f>
        <v>25.757999420166016</v>
      </c>
      <c r="AK3" s="1">
        <f t="array" ref="AK3:AK1502">[1]!SPWS_SET(Set,"CSHOQ[-34Q]","down")</f>
        <v>25.468000411987305</v>
      </c>
      <c r="AL3" s="1">
        <f t="array" ref="AL3:AL1502">[1]!SPWS_SET(Set,"CSHOQ[-35Q]","down")</f>
        <v>25.468000411987305</v>
      </c>
      <c r="AM3" s="1">
        <f t="array" ref="AM3:AM1502">[1]!SPWS_SET(Set,"CSHOQ[-36Q]","down")</f>
        <v>25.450000762939453</v>
      </c>
      <c r="AN3" s="1">
        <f t="array" ref="AN3:AN1502">[1]!SPWS_SET(Set,"CSHOQ[-37Q]","down")</f>
        <v>25.41200065612793</v>
      </c>
      <c r="AO3" s="1">
        <f t="array" ref="AO3:AO1502">[1]!SPWS_SET(Set,"CSHOQ[-38Q]","down")</f>
        <v>25.288000106811523</v>
      </c>
      <c r="AP3" s="1">
        <f t="array" ref="AP3:AP1502">[1]!SPWS_SET(Set,"CSHOQ[-39Q]","down")</f>
        <v>26.290000915527344</v>
      </c>
      <c r="AQ3" s="1">
        <f t="array" ref="AQ3:AQ1502">[1]!SPWS_SET(Set,"CSHOQ[-40Q]","down")</f>
        <v>26.263999938964844</v>
      </c>
      <c r="AR3" s="1">
        <f t="array" ref="AR3:AR1502">[1]!SPWS_SET(Set,"CSHOQ[-41Q]","down")</f>
        <v>25.013999938964844</v>
      </c>
      <c r="AS3" s="1">
        <f t="array" ref="AS3:AS1502">[1]!SPWS_SET(Set,"CSHOQ[-42Q]","down")</f>
        <v>24.974000930786133</v>
      </c>
      <c r="AT3" s="1">
        <f t="array" ref="AT3:AT1502">[1]!SPWS_SET(Set,"CSHOQ[-43Q]","down")</f>
        <v>24.610000610351563</v>
      </c>
      <c r="AU3" s="1">
        <f t="array" ref="AU3:AU1502">[1]!SPWS_SET(Set,"CSHOQ[-44Q]","down")</f>
        <v>24.396000000000001</v>
      </c>
      <c r="AV3" s="1">
        <f t="array" ref="AV3:AV1502">[1]!SPWS_SET(Set,"CSHOQ[-45Q]","down")</f>
        <v>24.132000000000001</v>
      </c>
      <c r="AW3" s="1">
        <f t="array" ref="AW3:AW1502">[1]!SPWS_SET(Set,"CSHOQ[-46Q]","down")</f>
        <v>23.768000000000001</v>
      </c>
      <c r="AX3" s="1">
        <f t="array" ref="AX3:AX1502">[1]!SPWS_SET(Set,"CSHOQ[-47Q]","down")</f>
        <v>23.347999999999999</v>
      </c>
      <c r="AY3" s="1">
        <f t="array" ref="AY3:AY1502">[1]!SPWS_SET(Set,"CSHOQ[-48Q]","down")</f>
        <v>22.866</v>
      </c>
    </row>
    <row r="4" spans="1:51">
      <c r="A4" s="1" t="str">
        <v>3M CO</v>
      </c>
      <c r="C4" s="1">
        <v>693.871826171875</v>
      </c>
      <c r="D4" s="1">
        <v>694.969970703125</v>
      </c>
      <c r="E4" s="1">
        <v>700.844970703125</v>
      </c>
      <c r="F4" s="1">
        <v>709.535888671875</v>
      </c>
      <c r="G4" s="1">
        <v>710.576904296875</v>
      </c>
      <c r="H4" s="1">
        <v>711.97802734375</v>
      </c>
      <c r="I4" s="1">
        <v>714.85888671875</v>
      </c>
      <c r="J4" s="1">
        <v>713.1337890625</v>
      </c>
      <c r="K4" s="1">
        <v>713.06787109375</v>
      </c>
      <c r="L4" s="1">
        <v>710.598876953125</v>
      </c>
      <c r="M4" s="1">
        <v>707.9580078125</v>
      </c>
      <c r="N4" s="1">
        <v>698.32080078125</v>
      </c>
      <c r="O4" s="1">
        <v>694.3837890625</v>
      </c>
      <c r="P4" s="1">
        <v>693.54296875</v>
      </c>
      <c r="Q4" s="1">
        <v>692.954833984375</v>
      </c>
      <c r="R4" s="1">
        <v>698.989990234375</v>
      </c>
      <c r="S4" s="1">
        <v>704.286865234375</v>
      </c>
      <c r="T4" s="1">
        <v>709.156005859375</v>
      </c>
      <c r="U4" s="1">
        <v>713.22900390625</v>
      </c>
      <c r="V4" s="1">
        <v>715.81201171875</v>
      </c>
      <c r="W4" s="1">
        <v>720.204833984375</v>
      </c>
      <c r="X4" s="1">
        <v>734.36279296875</v>
      </c>
      <c r="Y4" s="1">
        <v>736.365966796875</v>
      </c>
      <c r="Z4" s="1">
        <v>753.23486328125</v>
      </c>
      <c r="AA4" s="1">
        <v>753.931884765625</v>
      </c>
      <c r="AB4" s="1">
        <v>754.537841796875</v>
      </c>
      <c r="AC4" s="1">
        <v>759.931884765625</v>
      </c>
      <c r="AD4" s="1">
        <v>765.072021484375</v>
      </c>
      <c r="AE4" s="1">
        <v>769.56982421875</v>
      </c>
      <c r="AF4" s="1">
        <v>773.517822265625</v>
      </c>
      <c r="AG4" s="1">
        <v>778.533935546875</v>
      </c>
      <c r="AH4" s="1">
        <v>782.702880859375</v>
      </c>
      <c r="AI4" s="1">
        <v>782.114013671875</v>
      </c>
      <c r="AJ4" s="1">
        <v>784.116943359375</v>
      </c>
      <c r="AK4" s="1">
        <v>784.8828125</v>
      </c>
      <c r="AL4" s="1">
        <v>783.005859375</v>
      </c>
      <c r="AM4" s="1">
        <v>781.66796875</v>
      </c>
      <c r="AN4" s="1">
        <v>780.3916015625</v>
      </c>
      <c r="AO4" s="1">
        <v>780.3935546875</v>
      </c>
      <c r="AP4" s="1">
        <v>782.60791015625</v>
      </c>
      <c r="AQ4" s="1">
        <v>778.69580078125</v>
      </c>
      <c r="AR4" s="1">
        <v>782.60791015625</v>
      </c>
      <c r="AS4" s="1">
        <v>784.169921875</v>
      </c>
      <c r="AT4" s="1">
        <v>788.251953125</v>
      </c>
      <c r="AU4" s="1">
        <v>791.82958984375</v>
      </c>
      <c r="AV4" s="1">
        <v>792.17</v>
      </c>
      <c r="AW4" s="1">
        <v>788.86599999999999</v>
      </c>
      <c r="AX4" s="1">
        <v>790.58399999999995</v>
      </c>
      <c r="AY4" s="1">
        <v>791.61800000000005</v>
      </c>
    </row>
    <row r="5" spans="1:51">
      <c r="A5" s="1" t="str">
        <v>AAON INC</v>
      </c>
      <c r="C5" s="1">
        <v>24.617996215820313</v>
      </c>
      <c r="D5" s="1">
        <v>24.652999877929688</v>
      </c>
      <c r="E5" s="1">
        <v>24.669998168945313</v>
      </c>
      <c r="F5" s="1">
        <v>24.725990295410156</v>
      </c>
      <c r="G5" s="1">
        <v>24.758995056152344</v>
      </c>
      <c r="H5" s="1">
        <v>24.808479309082031</v>
      </c>
      <c r="I5" s="1">
        <v>24.863983154296875</v>
      </c>
      <c r="J5" s="1">
        <v>25.696495056152344</v>
      </c>
      <c r="K5" s="1">
        <v>25.822494506835938</v>
      </c>
      <c r="L5" s="1">
        <v>25.768501281738281</v>
      </c>
      <c r="M5" s="1">
        <v>25.733985900878906</v>
      </c>
      <c r="N5" s="1">
        <v>25.754997253417969</v>
      </c>
      <c r="O5" s="1">
        <v>25.813499450683594</v>
      </c>
      <c r="P5" s="1">
        <v>25.726478576660156</v>
      </c>
      <c r="Q5" s="1">
        <v>25.921485900878906</v>
      </c>
      <c r="R5" s="1">
        <v>26.965484619140625</v>
      </c>
      <c r="S5" s="1">
        <v>27.081001281738281</v>
      </c>
      <c r="T5" s="1">
        <v>28.154983520507813</v>
      </c>
      <c r="U5" s="1">
        <v>28.068750858306885</v>
      </c>
      <c r="V5" s="1">
        <v>28.028249502182007</v>
      </c>
      <c r="W5" s="1">
        <v>27.762749433517456</v>
      </c>
      <c r="X5" s="1">
        <v>27.672749519348145</v>
      </c>
      <c r="Y5" s="1">
        <v>27.756000995635986</v>
      </c>
      <c r="Z5" s="1">
        <v>27.68399977684021</v>
      </c>
      <c r="AA5" s="1">
        <v>27.526500463485718</v>
      </c>
      <c r="AB5" s="1">
        <v>27.699749708175659</v>
      </c>
      <c r="AC5" s="1">
        <v>27.708749055862427</v>
      </c>
      <c r="AD5" s="1">
        <v>27.846000909805298</v>
      </c>
      <c r="AE5" s="1">
        <v>27.787500858306885</v>
      </c>
      <c r="AF5" s="1">
        <v>27.913500308990479</v>
      </c>
      <c r="AG5" s="1">
        <v>27.992249965667725</v>
      </c>
      <c r="AH5" s="1">
        <v>28.055249691009521</v>
      </c>
      <c r="AI5" s="1">
        <v>28.170001029968262</v>
      </c>
      <c r="AJ5" s="1">
        <v>28.217250823974609</v>
      </c>
      <c r="AK5" s="1">
        <v>28.480499982833862</v>
      </c>
      <c r="AL5" s="1">
        <v>28.779750823974609</v>
      </c>
      <c r="AM5" s="1">
        <v>29.319750308990479</v>
      </c>
      <c r="AN5" s="1">
        <v>29.753999948501587</v>
      </c>
      <c r="AO5" s="1">
        <v>29.73599910736084</v>
      </c>
      <c r="AP5" s="1">
        <v>29.689874768257141</v>
      </c>
      <c r="AQ5" s="1">
        <v>29.247751235961914</v>
      </c>
      <c r="AR5" s="1">
        <v>29.220746755599976</v>
      </c>
      <c r="AS5" s="1">
        <v>29.261248648166656</v>
      </c>
      <c r="AT5" s="1">
        <v>29.124558985233307</v>
      </c>
      <c r="AU5" s="1">
        <v>29.1751875</v>
      </c>
      <c r="AV5" s="1">
        <v>29.433375000000002</v>
      </c>
      <c r="AW5" s="1">
        <v>29.615624999999998</v>
      </c>
      <c r="AX5" s="1">
        <v>29.813062500000001</v>
      </c>
      <c r="AY5" s="1">
        <v>31.4229375</v>
      </c>
    </row>
    <row r="6" spans="1:51">
      <c r="A6" s="1" t="str">
        <v>AAR CORP</v>
      </c>
      <c r="C6" s="1">
        <v>40.287994384765625</v>
      </c>
      <c r="D6" s="1">
        <v>40.28399658203125</v>
      </c>
      <c r="E6" s="1">
        <v>40.46099853515625</v>
      </c>
      <c r="F6" s="1">
        <v>39.780990600585938</v>
      </c>
      <c r="G6" s="1">
        <v>39.741989135742188</v>
      </c>
      <c r="H6" s="1">
        <v>39.677993774414063</v>
      </c>
      <c r="I6" s="1">
        <v>39.662994384765625</v>
      </c>
      <c r="J6" s="1">
        <v>39.483993530273438</v>
      </c>
      <c r="K6" s="1">
        <v>39.024993896484375</v>
      </c>
      <c r="L6" s="1">
        <v>38.931991577148437</v>
      </c>
      <c r="M6" s="1">
        <v>38.926986694335937</v>
      </c>
      <c r="N6" s="1">
        <v>38.883987426757813</v>
      </c>
      <c r="O6" s="1">
        <v>38.701995849609375</v>
      </c>
      <c r="P6" s="1">
        <v>38.73699951171875</v>
      </c>
      <c r="Q6" s="1">
        <v>38.7449951171875</v>
      </c>
      <c r="R6" s="1">
        <v>38.772994995117188</v>
      </c>
      <c r="S6" s="1">
        <v>38.737991333007813</v>
      </c>
      <c r="T6" s="1">
        <v>37.722991943359375</v>
      </c>
      <c r="U6" s="1">
        <v>37.711990356445313</v>
      </c>
      <c r="V6" s="1">
        <v>37.728988647460937</v>
      </c>
      <c r="W6" s="1">
        <v>37.227996826171875</v>
      </c>
      <c r="X6" s="1">
        <v>36.912994384765625</v>
      </c>
      <c r="Y6" s="1">
        <v>36.690994262695313</v>
      </c>
      <c r="Z6" s="1">
        <v>36.65399169921875</v>
      </c>
      <c r="AA6" s="1">
        <v>36.347991943359375</v>
      </c>
      <c r="AB6" s="1">
        <v>33.091995239257813</v>
      </c>
      <c r="AC6" s="1">
        <v>33.003997802734375</v>
      </c>
      <c r="AD6" s="1">
        <v>32.58599853515625</v>
      </c>
      <c r="AE6" s="1">
        <v>32.261001586914062</v>
      </c>
      <c r="AF6" s="1">
        <v>32.248001098632813</v>
      </c>
      <c r="AG6" s="1">
        <v>32.242996215820313</v>
      </c>
      <c r="AH6" s="1">
        <v>32.2449951171875</v>
      </c>
      <c r="AI6" s="1">
        <v>32.2449951171875</v>
      </c>
      <c r="AJ6" s="1">
        <v>32.044998168945313</v>
      </c>
      <c r="AK6" s="1">
        <v>31.849990844726563</v>
      </c>
      <c r="AL6" s="1">
        <v>31.850997924804688</v>
      </c>
      <c r="AM6" s="1">
        <v>31.850997924804688</v>
      </c>
      <c r="AN6" s="1">
        <v>31.842987060546875</v>
      </c>
      <c r="AO6" s="1">
        <v>31.864990234375</v>
      </c>
      <c r="AP6" s="1">
        <v>31.8699951171875</v>
      </c>
      <c r="AQ6" s="1">
        <v>31.858993530273438</v>
      </c>
      <c r="AR6" s="1">
        <v>26.875991821289063</v>
      </c>
      <c r="AS6" s="1">
        <v>26.957992553710937</v>
      </c>
      <c r="AT6" s="1">
        <v>26.937000000000001</v>
      </c>
      <c r="AU6" s="1">
        <v>26.945</v>
      </c>
      <c r="AV6" s="1">
        <v>26.931999999999999</v>
      </c>
      <c r="AW6" s="1">
        <v>26.856999999999999</v>
      </c>
      <c r="AX6" s="1">
        <v>26.864999999999998</v>
      </c>
      <c r="AY6" s="1">
        <v>26.963000000000001</v>
      </c>
    </row>
    <row r="7" spans="1:51">
      <c r="A7" s="1" t="str">
        <v>AARON'S INC</v>
      </c>
      <c r="C7" s="1">
        <v>75.639999389648438</v>
      </c>
      <c r="D7" s="1">
        <v>75.639999389648438</v>
      </c>
      <c r="E7" s="1">
        <v>75.367996215820313</v>
      </c>
      <c r="F7" s="1">
        <v>78.98699951171875</v>
      </c>
      <c r="G7" s="1">
        <v>79.983993530273438</v>
      </c>
      <c r="H7" s="1">
        <v>80.086990356445313</v>
      </c>
      <c r="I7" s="1">
        <v>81.060989379882812</v>
      </c>
      <c r="J7" s="1">
        <v>81.481002807617188</v>
      </c>
      <c r="K7" s="1">
        <v>81.473991394042969</v>
      </c>
      <c r="L7" s="1">
        <v>81.356986999511719</v>
      </c>
      <c r="M7" s="1">
        <v>81.352500915527344</v>
      </c>
      <c r="N7" s="1">
        <v>81.3599853515625</v>
      </c>
      <c r="O7" s="1">
        <v>80.929481506347656</v>
      </c>
      <c r="P7" s="1">
        <v>80.474990844726563</v>
      </c>
      <c r="Q7" s="1">
        <v>80.263481140136719</v>
      </c>
      <c r="R7" s="1">
        <v>79.919998168945313</v>
      </c>
      <c r="S7" s="1">
        <v>79.86749267578125</v>
      </c>
      <c r="T7" s="1">
        <v>80.410491943359375</v>
      </c>
      <c r="U7" s="1">
        <v>81.3284912109375</v>
      </c>
      <c r="V7" s="1">
        <v>81.314987182617188</v>
      </c>
      <c r="W7" s="1">
        <v>81.260993957519531</v>
      </c>
      <c r="X7" s="1">
        <v>81.208488464355469</v>
      </c>
      <c r="Y7" s="1">
        <v>81.037490844726563</v>
      </c>
      <c r="Z7" s="1">
        <v>80.941497802734375</v>
      </c>
      <c r="AA7" s="1">
        <v>75.728988647460938</v>
      </c>
      <c r="AB7" s="1">
        <v>75.040489196777344</v>
      </c>
      <c r="AC7" s="1">
        <v>74.897987365722656</v>
      </c>
      <c r="AD7" s="1">
        <v>74.725502014160156</v>
      </c>
      <c r="AE7" s="1">
        <v>74.659492492675781</v>
      </c>
      <c r="AF7" s="1">
        <v>74.641502380371094</v>
      </c>
      <c r="AG7" s="1">
        <v>74.593482971191406</v>
      </c>
      <c r="AH7" s="1">
        <v>74.463752746582031</v>
      </c>
      <c r="AI7" s="1">
        <v>74.409748077392578</v>
      </c>
      <c r="AJ7" s="1">
        <v>73.743736267089844</v>
      </c>
      <c r="AK7" s="1">
        <v>73.680736541748047</v>
      </c>
      <c r="AL7" s="1">
        <v>73.291460037231445</v>
      </c>
      <c r="AM7" s="1">
        <v>73.288112640380859</v>
      </c>
      <c r="AN7" s="1">
        <v>73.288112640380859</v>
      </c>
      <c r="AO7" s="1">
        <v>73.288112640380859</v>
      </c>
      <c r="AP7" s="1">
        <v>73.203706741333008</v>
      </c>
      <c r="AQ7" s="1">
        <v>67.256978988647461</v>
      </c>
      <c r="AR7" s="1">
        <v>67.398702621459961</v>
      </c>
      <c r="AS7" s="1">
        <v>67.408847808837891</v>
      </c>
      <c r="AT7" s="1">
        <v>67.321094512939453</v>
      </c>
      <c r="AU7" s="1">
        <v>67.064580917358398</v>
      </c>
      <c r="AV7" s="1">
        <v>67.061250000000001</v>
      </c>
      <c r="AW7" s="1">
        <v>67.010625000000005</v>
      </c>
      <c r="AX7" s="1">
        <v>66.686625000000006</v>
      </c>
      <c r="AY7" s="1">
        <v>67.14224999999999</v>
      </c>
    </row>
    <row r="8" spans="1:51">
      <c r="A8" s="1" t="str">
        <v>ABAXIS INC</v>
      </c>
      <c r="C8" s="1">
        <v>21.68798828125</v>
      </c>
      <c r="D8" s="1">
        <v>21.68798828125</v>
      </c>
      <c r="E8" s="1">
        <v>21.652999877929688</v>
      </c>
      <c r="F8" s="1">
        <v>22.750991821289063</v>
      </c>
      <c r="G8" s="1">
        <v>22.586990356445312</v>
      </c>
      <c r="H8" s="1">
        <v>22.514999389648438</v>
      </c>
      <c r="I8" s="1">
        <v>22.341995239257813</v>
      </c>
      <c r="J8" s="1">
        <v>22.2869873046875</v>
      </c>
      <c r="K8" s="1">
        <v>22.11199951171875</v>
      </c>
      <c r="L8" s="1">
        <v>22.0469970703125</v>
      </c>
      <c r="M8" s="1">
        <v>22.018997192382813</v>
      </c>
      <c r="N8" s="1">
        <v>21.985000610351563</v>
      </c>
      <c r="O8" s="1">
        <v>21.932998657226563</v>
      </c>
      <c r="P8" s="1">
        <v>21.894989013671875</v>
      </c>
      <c r="Q8" s="1">
        <v>21.791000366210938</v>
      </c>
      <c r="R8" s="1">
        <v>21.767990112304688</v>
      </c>
      <c r="S8" s="1">
        <v>21.70599365234375</v>
      </c>
      <c r="T8" s="1">
        <v>21.623992919921875</v>
      </c>
      <c r="U8" s="1">
        <v>21.465988159179688</v>
      </c>
      <c r="V8" s="1">
        <v>21.42498779296875</v>
      </c>
      <c r="W8" s="1">
        <v>21.207000732421875</v>
      </c>
      <c r="X8" s="1">
        <v>20.775985717773438</v>
      </c>
      <c r="Y8" s="1">
        <v>20.71099853515625</v>
      </c>
      <c r="Z8" s="1">
        <v>20.537994384765625</v>
      </c>
      <c r="AA8" s="1">
        <v>20.134994506835938</v>
      </c>
      <c r="AB8" s="1">
        <v>20.066986083984375</v>
      </c>
      <c r="AC8" s="1">
        <v>19.95098876953125</v>
      </c>
      <c r="AD8" s="1">
        <v>19.902999877929688</v>
      </c>
      <c r="AE8" s="1">
        <v>19.891998291015625</v>
      </c>
      <c r="AF8" s="1">
        <v>19.791000366210938</v>
      </c>
      <c r="AG8" s="1">
        <v>19.673995971679687</v>
      </c>
      <c r="AH8" s="1">
        <v>19.633987426757812</v>
      </c>
      <c r="AI8" s="1">
        <v>19.519989013671875</v>
      </c>
      <c r="AJ8" s="1">
        <v>19.39599609375</v>
      </c>
      <c r="AK8" s="1">
        <v>17.40399169921875</v>
      </c>
      <c r="AL8" s="1">
        <v>16.958999633789063</v>
      </c>
      <c r="AM8" s="1">
        <v>16.815994262695313</v>
      </c>
      <c r="AN8" s="1">
        <v>16.807998657226563</v>
      </c>
      <c r="AO8" s="1">
        <v>16.78399658203125</v>
      </c>
      <c r="AP8" s="1">
        <v>16.404998779296875</v>
      </c>
      <c r="AQ8" s="1">
        <v>16.339996337890625</v>
      </c>
      <c r="AR8" s="1">
        <v>16.332992553710937</v>
      </c>
      <c r="AS8" s="1">
        <v>16.2449951171875</v>
      </c>
      <c r="AT8" s="1">
        <v>16.219985961914063</v>
      </c>
      <c r="AU8" s="1">
        <v>16.102</v>
      </c>
      <c r="AV8" s="1">
        <v>15.919</v>
      </c>
      <c r="AW8" s="1">
        <v>15.871</v>
      </c>
      <c r="AX8" s="1">
        <v>15.773999999999999</v>
      </c>
      <c r="AY8" s="1">
        <v>15.695</v>
      </c>
    </row>
    <row r="9" spans="1:51">
      <c r="A9" s="1" t="str">
        <v>ABBOTT LABORATORIES</v>
      </c>
      <c r="C9" s="1">
        <v>1570.37890625</v>
      </c>
      <c r="D9" s="1">
        <v>1570.37890625</v>
      </c>
      <c r="E9" s="1">
        <v>1557.7958984375</v>
      </c>
      <c r="F9" s="1">
        <v>1556.576904296875</v>
      </c>
      <c r="G9" s="1">
        <v>1554.282958984375</v>
      </c>
      <c r="H9" s="1">
        <v>1546.98388671875</v>
      </c>
      <c r="I9" s="1">
        <v>1545.81591796875</v>
      </c>
      <c r="J9" s="1">
        <v>1544.029052734375</v>
      </c>
      <c r="K9" s="1">
        <v>1543.56494140625</v>
      </c>
      <c r="L9" s="1">
        <v>1551.16796875</v>
      </c>
      <c r="M9" s="1">
        <v>1546.738037109375</v>
      </c>
      <c r="N9" s="1">
        <v>1545.912841796875</v>
      </c>
      <c r="O9" s="1">
        <v>1545.458984375</v>
      </c>
      <c r="P9" s="1">
        <v>1552.432861328125</v>
      </c>
      <c r="Q9" s="1">
        <v>1551.58203125</v>
      </c>
      <c r="R9" s="1">
        <v>1541.546875</v>
      </c>
      <c r="S9" s="1">
        <v>1543.2958984375</v>
      </c>
      <c r="T9" s="1">
        <v>1549.909912109375</v>
      </c>
      <c r="U9" s="1">
        <v>1545.27294921875</v>
      </c>
      <c r="V9" s="1">
        <v>1545.452880859375</v>
      </c>
      <c r="W9" s="1">
        <v>1540.35986328125</v>
      </c>
      <c r="X9" s="1">
        <v>1537.242919921875</v>
      </c>
      <c r="Y9" s="1">
        <v>1534.864013671875</v>
      </c>
      <c r="Z9" s="1">
        <v>1527.806884765625</v>
      </c>
      <c r="AA9" s="1">
        <v>1526.217041015625</v>
      </c>
      <c r="AB9" s="1">
        <v>1539.23486328125</v>
      </c>
      <c r="AC9" s="1">
        <v>1551.22802734375</v>
      </c>
      <c r="AD9" s="1">
        <v>1554.416015625</v>
      </c>
      <c r="AE9" s="1">
        <v>1550.677001953125</v>
      </c>
      <c r="AF9" s="1">
        <v>1560.02392578125</v>
      </c>
      <c r="AG9" s="1">
        <v>1557.391845703125</v>
      </c>
      <c r="AH9" s="1">
        <v>1561.156982421875</v>
      </c>
      <c r="AI9" s="1">
        <v>1559.676025390625</v>
      </c>
      <c r="AJ9" s="1">
        <v>1564.517822265625</v>
      </c>
      <c r="AK9" s="1">
        <v>1563.35302734375</v>
      </c>
      <c r="AL9" s="1">
        <v>1562.56005859375</v>
      </c>
      <c r="AM9" s="1">
        <v>1560.968017578125</v>
      </c>
      <c r="AN9" s="1">
        <v>1563.06787109375</v>
      </c>
      <c r="AO9" s="1">
        <v>1562.541015625</v>
      </c>
      <c r="AP9" s="1">
        <v>1562.130859375</v>
      </c>
      <c r="AQ9" s="1">
        <v>1560.614013671875</v>
      </c>
      <c r="AR9" s="1">
        <v>1554.530029296875</v>
      </c>
      <c r="AS9" s="1">
        <v>1552.237060546875</v>
      </c>
      <c r="AT9" s="1">
        <v>1550.906982421875</v>
      </c>
      <c r="AU9" s="1">
        <v>1548.2548828125</v>
      </c>
      <c r="AV9" s="1">
        <v>1545.934</v>
      </c>
      <c r="AW9" s="1">
        <v>1546.4280000000001</v>
      </c>
      <c r="AX9" s="1">
        <v>1549.931</v>
      </c>
      <c r="AY9" s="1">
        <v>1549.1320000000001</v>
      </c>
    </row>
    <row r="10" spans="1:51">
      <c r="A10" s="1" t="str">
        <v>ABERCROMBIE &amp; FITCH  -CL A</v>
      </c>
      <c r="C10" s="1">
        <v>85.63800048828125</v>
      </c>
      <c r="D10" s="1">
        <v>87.157989501953125</v>
      </c>
      <c r="E10" s="1">
        <v>86.96600341796875</v>
      </c>
      <c r="F10" s="1">
        <v>87.376998901367188</v>
      </c>
      <c r="G10" s="1">
        <v>87.246002197265625</v>
      </c>
      <c r="H10" s="1">
        <v>87.810989379882813</v>
      </c>
      <c r="I10" s="1">
        <v>88.246002197265625</v>
      </c>
      <c r="J10" s="1">
        <v>88.196990966796875</v>
      </c>
      <c r="K10" s="1">
        <v>87.985992431640625</v>
      </c>
      <c r="L10" s="1">
        <v>87.958999633789063</v>
      </c>
      <c r="M10" s="1">
        <v>87.907989501953125</v>
      </c>
      <c r="N10" s="1">
        <v>87.843994140625</v>
      </c>
      <c r="O10" s="1">
        <v>87.636001586914062</v>
      </c>
      <c r="P10" s="1">
        <v>87.047988891601563</v>
      </c>
      <c r="Q10" s="1">
        <v>86.998992919921875</v>
      </c>
      <c r="R10" s="1">
        <v>86.445999145507813</v>
      </c>
      <c r="S10" s="1">
        <v>86.15899658203125</v>
      </c>
      <c r="T10" s="1">
        <v>86.047988891601563</v>
      </c>
      <c r="U10" s="1">
        <v>88.2919921875</v>
      </c>
      <c r="V10" s="1">
        <v>87.865997314453125</v>
      </c>
      <c r="W10" s="1">
        <v>88.300003051757813</v>
      </c>
      <c r="X10" s="1">
        <v>88.192001342773438</v>
      </c>
      <c r="Y10" s="1">
        <v>88.037994384765625</v>
      </c>
      <c r="Z10" s="1">
        <v>87.858001708984375</v>
      </c>
      <c r="AA10" s="1">
        <v>87.725997924804688</v>
      </c>
      <c r="AB10" s="1">
        <v>87.606002807617188</v>
      </c>
      <c r="AC10" s="1">
        <v>88.707992553710938</v>
      </c>
      <c r="AD10" s="1">
        <v>86.323989868164063</v>
      </c>
      <c r="AE10" s="1">
        <v>86.037002563476562</v>
      </c>
      <c r="AF10" s="1">
        <v>90.555999755859375</v>
      </c>
      <c r="AG10" s="1">
        <v>95.772994995117188</v>
      </c>
      <c r="AH10" s="1">
        <v>94.787994384765625</v>
      </c>
      <c r="AI10" s="1">
        <v>94.60699462890625</v>
      </c>
      <c r="AJ10" s="1">
        <v>96.326995849609375</v>
      </c>
      <c r="AK10" s="1">
        <v>96.438003540039063</v>
      </c>
      <c r="AL10" s="1">
        <v>98.003997802734375</v>
      </c>
      <c r="AM10" s="1">
        <v>97.268997192382813</v>
      </c>
      <c r="AN10" s="1">
        <v>97.248992919921875</v>
      </c>
      <c r="AO10" s="1">
        <v>97.626998901367188</v>
      </c>
      <c r="AP10" s="1">
        <v>99.072998046875</v>
      </c>
      <c r="AQ10" s="1">
        <v>98.873001098632813</v>
      </c>
      <c r="AR10" s="1">
        <v>98.8699951171875</v>
      </c>
      <c r="AS10" s="1">
        <v>99.470001220703125</v>
      </c>
      <c r="AT10" s="1">
        <v>99.261001586914062</v>
      </c>
      <c r="AU10" s="1">
        <v>98.796000000000006</v>
      </c>
      <c r="AV10" s="1">
        <v>98.78</v>
      </c>
      <c r="AW10" s="1">
        <v>99.07</v>
      </c>
      <c r="AX10" s="1">
        <v>100.76300000000001</v>
      </c>
      <c r="AY10" s="1">
        <v>102.004</v>
      </c>
    </row>
    <row r="11" spans="1:51">
      <c r="A11" s="1" t="str">
        <v>ABM INDUSTRIES INC</v>
      </c>
      <c r="C11" s="1">
        <v>53.705001831054688</v>
      </c>
      <c r="D11" s="1">
        <v>53.332992553710938</v>
      </c>
      <c r="E11" s="1">
        <v>53.235000610351563</v>
      </c>
      <c r="F11" s="1">
        <v>53.118988037109375</v>
      </c>
      <c r="G11" s="1">
        <v>52.989990234375</v>
      </c>
      <c r="H11" s="1">
        <v>52.634994506835938</v>
      </c>
      <c r="I11" s="1">
        <v>52.203994750976563</v>
      </c>
      <c r="J11" s="1">
        <v>52.018997192382813</v>
      </c>
      <c r="K11" s="1">
        <v>51.884994506835938</v>
      </c>
      <c r="L11" s="1">
        <v>51.68798828125</v>
      </c>
      <c r="M11" s="1">
        <v>51.489990234375</v>
      </c>
      <c r="N11" s="1">
        <v>51.321990966796875</v>
      </c>
      <c r="O11" s="1">
        <v>51.144989013671875</v>
      </c>
      <c r="P11" s="1">
        <v>50.962997436523438</v>
      </c>
      <c r="Q11" s="1">
        <v>50.755996704101562</v>
      </c>
      <c r="R11" s="1">
        <v>50.475997924804687</v>
      </c>
      <c r="S11" s="1">
        <v>50.092987060546875</v>
      </c>
      <c r="T11" s="1">
        <v>50.018997192382812</v>
      </c>
      <c r="U11" s="1">
        <v>49.89898681640625</v>
      </c>
      <c r="V11" s="1">
        <v>49.70599365234375</v>
      </c>
      <c r="W11" s="1">
        <v>48.868988037109375</v>
      </c>
      <c r="X11" s="1">
        <v>48.634994506835938</v>
      </c>
      <c r="Y11" s="1">
        <v>48.930999755859375</v>
      </c>
      <c r="Z11" s="1">
        <v>48.56298828125</v>
      </c>
      <c r="AA11" s="1">
        <v>49.2659912109375</v>
      </c>
      <c r="AB11" s="1">
        <v>49.050994873046875</v>
      </c>
      <c r="AC11" s="1">
        <v>48.695999145507812</v>
      </c>
      <c r="AD11" s="1">
        <v>49.756988525390625</v>
      </c>
      <c r="AE11" s="1">
        <v>49.623992919921875</v>
      </c>
      <c r="AF11" s="1">
        <v>48.707000732421875</v>
      </c>
      <c r="AG11" s="1">
        <v>48.472000122070313</v>
      </c>
      <c r="AH11" s="1">
        <v>48.81298828125</v>
      </c>
      <c r="AI11" s="1">
        <v>48.582992553710937</v>
      </c>
      <c r="AJ11" s="1">
        <v>48.366989135742187</v>
      </c>
      <c r="AK11" s="1">
        <v>49.311996459960938</v>
      </c>
      <c r="AL11" s="1">
        <v>49.144989013671875</v>
      </c>
      <c r="AM11" s="1">
        <v>48.839996337890625</v>
      </c>
      <c r="AN11" s="1">
        <v>48.996994018554688</v>
      </c>
      <c r="AO11" s="1">
        <v>49.173995971679688</v>
      </c>
      <c r="AP11" s="1">
        <v>48.029998779296875</v>
      </c>
      <c r="AQ11" s="1">
        <v>49.269989013671875</v>
      </c>
      <c r="AR11" s="1">
        <v>48.777984619140625</v>
      </c>
      <c r="AS11" s="1">
        <v>48.363983154296875</v>
      </c>
      <c r="AT11" s="1">
        <v>47.7239990234375</v>
      </c>
      <c r="AU11" s="1">
        <v>46.75799560546875</v>
      </c>
      <c r="AV11" s="1">
        <v>45.997999999999998</v>
      </c>
      <c r="AW11" s="1">
        <v>45.478000000000002</v>
      </c>
      <c r="AX11" s="1">
        <v>45.052</v>
      </c>
      <c r="AY11" s="1">
        <v>44.676000000000002</v>
      </c>
    </row>
    <row r="12" spans="1:51">
      <c r="A12" s="1" t="str">
        <v>ACADIA REALTY TRUST</v>
      </c>
      <c r="C12" s="1">
        <v>42.58599853515625</v>
      </c>
      <c r="D12" s="1">
        <v>42.58599853515625</v>
      </c>
      <c r="E12" s="1">
        <v>40.332992553710937</v>
      </c>
      <c r="F12" s="1">
        <v>40.33099365234375</v>
      </c>
      <c r="G12" s="1">
        <v>40.320999145507813</v>
      </c>
      <c r="H12" s="1">
        <v>40.254989624023438</v>
      </c>
      <c r="I12" s="1">
        <v>40.246994018554688</v>
      </c>
      <c r="J12" s="1">
        <v>40.142990112304688</v>
      </c>
      <c r="K12" s="1">
        <v>40.1199951171875</v>
      </c>
      <c r="L12" s="1">
        <v>39.7869873046875</v>
      </c>
      <c r="M12" s="1">
        <v>39.679000854492188</v>
      </c>
      <c r="N12" s="1">
        <v>39.679000854492188</v>
      </c>
      <c r="O12" s="1">
        <v>39.65899658203125</v>
      </c>
      <c r="P12" s="1">
        <v>32.358001708984375</v>
      </c>
      <c r="Q12" s="1">
        <v>32.354995727539063</v>
      </c>
      <c r="R12" s="1">
        <v>32.350997924804688</v>
      </c>
      <c r="S12" s="1">
        <v>32.263992309570313</v>
      </c>
      <c r="T12" s="1">
        <v>32.183990478515625</v>
      </c>
      <c r="U12" s="1">
        <v>32.17498779296875</v>
      </c>
      <c r="V12" s="1">
        <v>32.168991088867188</v>
      </c>
      <c r="W12" s="1">
        <v>32.129989624023438</v>
      </c>
      <c r="X12" s="1">
        <v>31.772994995117188</v>
      </c>
      <c r="Y12" s="1">
        <v>31.772994995117188</v>
      </c>
      <c r="Z12" s="1">
        <v>31.771987915039063</v>
      </c>
      <c r="AA12" s="1">
        <v>31.766998291015625</v>
      </c>
      <c r="AB12" s="1">
        <v>31.542999267578125</v>
      </c>
      <c r="AC12" s="1">
        <v>31.541000366210938</v>
      </c>
      <c r="AD12" s="1">
        <v>31.444992065429688</v>
      </c>
      <c r="AE12" s="1">
        <v>31.393997192382813</v>
      </c>
      <c r="AF12" s="1">
        <v>31.340988159179687</v>
      </c>
      <c r="AG12" s="1">
        <v>29.298995971679688</v>
      </c>
      <c r="AH12" s="1">
        <v>29.26300048828125</v>
      </c>
      <c r="AI12" s="1">
        <v>29.093994140625</v>
      </c>
      <c r="AJ12" s="1">
        <v>27.40899658203125</v>
      </c>
      <c r="AK12" s="1">
        <v>27.321990966796875</v>
      </c>
      <c r="AL12" s="1">
        <v>27.136993408203125</v>
      </c>
      <c r="AM12" s="1">
        <v>25.430999755859375</v>
      </c>
      <c r="AN12" s="1">
        <v>25.256988525390625</v>
      </c>
      <c r="AO12" s="1">
        <v>25.047988891601563</v>
      </c>
      <c r="AP12" s="1">
        <v>24.79998779296875</v>
      </c>
      <c r="AQ12" s="1">
        <v>24.699996948242188</v>
      </c>
      <c r="AR12" s="1">
        <v>28.697998046875</v>
      </c>
      <c r="AS12" s="1">
        <v>28.448989868164063</v>
      </c>
      <c r="AT12" s="1">
        <v>28.48199462890625</v>
      </c>
      <c r="AU12" s="1">
        <v>28.011993408203125</v>
      </c>
      <c r="AV12" s="1">
        <v>28.15</v>
      </c>
      <c r="AW12" s="1">
        <v>28.344999999999999</v>
      </c>
      <c r="AX12" s="1">
        <v>25.145</v>
      </c>
      <c r="AY12" s="1">
        <v>25.294</v>
      </c>
    </row>
    <row r="13" spans="1:51">
      <c r="A13" s="1" t="str">
        <v>ACCENTURE PLC</v>
      </c>
      <c r="C13" s="1">
        <v>644.0908203125</v>
      </c>
      <c r="D13" s="1">
        <v>644.6708984375</v>
      </c>
      <c r="E13" s="1">
        <v>641.433837890625</v>
      </c>
      <c r="F13" s="1">
        <v>645.72998046875</v>
      </c>
      <c r="G13" s="1">
        <v>648.891845703125</v>
      </c>
      <c r="H13" s="1">
        <v>639.225830078125</v>
      </c>
      <c r="I13" s="1">
        <v>625.037841796875</v>
      </c>
      <c r="J13" s="1">
        <v>636.516845703125</v>
      </c>
      <c r="K13" s="1">
        <v>636.580810546875</v>
      </c>
      <c r="L13" s="1">
        <v>631.743896484375</v>
      </c>
      <c r="M13" s="1">
        <v>622.955810546875</v>
      </c>
      <c r="N13" s="1">
        <v>613.762939453125</v>
      </c>
      <c r="O13" s="1">
        <v>612.723876953125</v>
      </c>
      <c r="P13" s="1">
        <v>606.82080078125</v>
      </c>
      <c r="Q13" s="1">
        <v>612.8818359375</v>
      </c>
      <c r="R13" s="1">
        <v>600.781005859375</v>
      </c>
      <c r="S13" s="1">
        <v>591.114013671875</v>
      </c>
      <c r="T13" s="1">
        <v>598.080810546875</v>
      </c>
      <c r="U13" s="1">
        <v>595.9208984375</v>
      </c>
      <c r="V13" s="1">
        <v>590.762939453125</v>
      </c>
      <c r="W13" s="1">
        <v>593.22900390625</v>
      </c>
      <c r="X13" s="1">
        <v>588.517822265625</v>
      </c>
      <c r="Y13" s="1">
        <v>580.574951171875</v>
      </c>
      <c r="Z13" s="1">
        <v>576.622802734375</v>
      </c>
      <c r="AA13" s="1">
        <v>575.262939453125</v>
      </c>
      <c r="AB13" s="1">
        <v>568.322021484375</v>
      </c>
      <c r="AC13" s="1">
        <v>570.43994140625</v>
      </c>
      <c r="AD13" s="1">
        <v>567.804931640625</v>
      </c>
      <c r="AE13" s="1">
        <v>574.447998046875</v>
      </c>
      <c r="AF13" s="1">
        <v>576.91796875</v>
      </c>
      <c r="AG13" s="1">
        <v>572.27880859375</v>
      </c>
      <c r="AH13" s="1">
        <v>557.864013671875</v>
      </c>
      <c r="AI13" s="1">
        <v>510.0068359375</v>
      </c>
      <c r="AJ13" s="1">
        <v>509.683837890625</v>
      </c>
      <c r="AK13" s="1">
        <v>435.31787109375</v>
      </c>
      <c r="AL13" s="1">
        <v>429.346923828125</v>
      </c>
      <c r="AM13" s="1">
        <v>423.376953125</v>
      </c>
      <c r="AN13" s="1">
        <v>411.0009765625</v>
      </c>
      <c r="AO13" s="1">
        <v>407.406982421875</v>
      </c>
      <c r="AP13" s="1">
        <v>418.9208984375</v>
      </c>
      <c r="AQ13" s="1">
        <v>338.81494140625</v>
      </c>
      <c r="AR13" s="1">
        <v>341.685791015625</v>
      </c>
      <c r="AS13" s="1">
        <v>343.306884765625</v>
      </c>
      <c r="AT13" s="1">
        <v>212.33500671386719</v>
      </c>
      <c r="AU13" s="1">
        <v>0</v>
      </c>
      <c r="AV13" s="1" t="str">
        <v>@NA</v>
      </c>
      <c r="AW13" s="1">
        <v>0</v>
      </c>
      <c r="AX13" s="1" t="str">
        <v>@NA</v>
      </c>
      <c r="AY13" s="1" t="str">
        <v>@NA</v>
      </c>
    </row>
    <row r="14" spans="1:51">
      <c r="A14" s="1" t="str">
        <v>ACE LTD</v>
      </c>
      <c r="C14" s="1">
        <v>338.65283203125</v>
      </c>
      <c r="D14" s="1">
        <v>336.927001953125</v>
      </c>
      <c r="E14" s="1">
        <v>336.389892578125</v>
      </c>
      <c r="F14" s="1">
        <v>337.911865234375</v>
      </c>
      <c r="G14" s="1">
        <v>337.173828125</v>
      </c>
      <c r="H14" s="1">
        <v>334.94287109375</v>
      </c>
      <c r="I14" s="1">
        <v>339.22900390625</v>
      </c>
      <c r="J14" s="1">
        <v>338.755859375</v>
      </c>
      <c r="K14" s="1">
        <v>338.61083984375</v>
      </c>
      <c r="L14" s="1">
        <v>336.52490234375</v>
      </c>
      <c r="M14" s="1">
        <v>336.27978515625</v>
      </c>
      <c r="N14" s="1">
        <v>336.096923828125</v>
      </c>
      <c r="O14" s="1">
        <v>335.890869140625</v>
      </c>
      <c r="P14" s="1">
        <v>333.644775390625</v>
      </c>
      <c r="Q14" s="1">
        <v>333.394775390625</v>
      </c>
      <c r="R14" s="1">
        <v>333.248779296875</v>
      </c>
      <c r="S14" s="1">
        <v>332.5068359375</v>
      </c>
      <c r="T14" s="1">
        <v>329.704833984375</v>
      </c>
      <c r="U14" s="1">
        <v>329.4599609375</v>
      </c>
      <c r="V14" s="1">
        <v>329.0087890625</v>
      </c>
      <c r="W14" s="1">
        <v>328.308837890625</v>
      </c>
      <c r="X14" s="1">
        <v>326.454833984375</v>
      </c>
      <c r="Y14" s="1">
        <v>325.956787109375</v>
      </c>
      <c r="Z14" s="1">
        <v>325.370849609375</v>
      </c>
      <c r="AA14" s="1">
        <v>325.142822265625</v>
      </c>
      <c r="AB14" s="1">
        <v>323.322998046875</v>
      </c>
      <c r="AC14" s="1">
        <v>288.671875</v>
      </c>
      <c r="AD14" s="1">
        <v>288.072998046875</v>
      </c>
      <c r="AE14" s="1">
        <v>287.352783203125</v>
      </c>
      <c r="AF14" s="1">
        <v>284.47900390625</v>
      </c>
      <c r="AG14" s="1">
        <v>284.11279296875</v>
      </c>
      <c r="AH14" s="1">
        <v>283.60400390625</v>
      </c>
      <c r="AI14" s="1">
        <v>282.71484375</v>
      </c>
      <c r="AJ14" s="1">
        <v>279.89697265625</v>
      </c>
      <c r="AK14" s="1">
        <v>278.48095703125</v>
      </c>
      <c r="AL14" s="1">
        <v>277.7548828125</v>
      </c>
      <c r="AM14" s="1">
        <v>264.491943359375</v>
      </c>
      <c r="AN14" s="1">
        <v>262.678955078125</v>
      </c>
      <c r="AO14" s="1">
        <v>262.494873046875</v>
      </c>
      <c r="AP14" s="1">
        <v>262.247802734375</v>
      </c>
      <c r="AQ14" s="1">
        <v>261.89697265625</v>
      </c>
      <c r="AR14" s="1">
        <v>259.86083984375</v>
      </c>
      <c r="AS14" s="1">
        <v>226.38999938964844</v>
      </c>
      <c r="AT14" s="1">
        <v>231.4429931640625</v>
      </c>
      <c r="AU14" s="1">
        <v>231.38400268554687</v>
      </c>
      <c r="AV14" s="1">
        <v>232.34700000000001</v>
      </c>
      <c r="AW14" s="1">
        <v>231.845</v>
      </c>
      <c r="AX14" s="1">
        <v>217.655</v>
      </c>
      <c r="AY14" s="1">
        <v>216.90199999999999</v>
      </c>
    </row>
    <row r="15" spans="1:51">
      <c r="A15" s="1" t="str">
        <v>ACI WORLDWIDE INC</v>
      </c>
      <c r="C15" s="1">
        <v>33.642990112304688</v>
      </c>
      <c r="D15" s="1">
        <v>33.503997802734375</v>
      </c>
      <c r="E15" s="1">
        <v>33.468994140625</v>
      </c>
      <c r="F15" s="1">
        <v>33.4219970703125</v>
      </c>
      <c r="G15" s="1">
        <v>33.272994995117187</v>
      </c>
      <c r="H15" s="1">
        <v>33.207000732421875</v>
      </c>
      <c r="I15" s="1">
        <v>33.347991943359375</v>
      </c>
      <c r="J15" s="1">
        <v>33.985000610351562</v>
      </c>
      <c r="K15" s="1">
        <v>34.0369873046875</v>
      </c>
      <c r="L15" s="1">
        <v>33.980987548828125</v>
      </c>
      <c r="M15" s="1">
        <v>33.993988037109375</v>
      </c>
      <c r="N15" s="1">
        <v>35.00799560546875</v>
      </c>
      <c r="O15" s="1">
        <v>34.912994384765625</v>
      </c>
      <c r="P15" s="1">
        <v>34.873001098632813</v>
      </c>
      <c r="Q15" s="1">
        <v>34.406997680664062</v>
      </c>
      <c r="R15" s="1">
        <v>34.345993041992188</v>
      </c>
      <c r="S15" s="1">
        <v>35.70599365234375</v>
      </c>
      <c r="T15" s="1">
        <v>36.698989868164063</v>
      </c>
      <c r="U15" s="1">
        <v>37.1619873046875</v>
      </c>
      <c r="V15" s="1">
        <v>37.1619873046875</v>
      </c>
      <c r="W15" s="1">
        <v>37.261993408203125</v>
      </c>
      <c r="X15" s="1">
        <v>37.685989379882813</v>
      </c>
      <c r="Y15" s="1">
        <v>37.392990112304688</v>
      </c>
      <c r="Z15" s="1">
        <v>37.154998779296875</v>
      </c>
      <c r="AA15" s="1">
        <v>37.384994506835937</v>
      </c>
      <c r="AB15" s="1">
        <v>37.205001831054687</v>
      </c>
      <c r="AC15" s="1">
        <v>38.093994140625</v>
      </c>
      <c r="AD15" s="1">
        <v>38.04998779296875</v>
      </c>
      <c r="AE15" s="1">
        <v>37.628997802734375</v>
      </c>
      <c r="AF15" s="1">
        <v>37.468994140625</v>
      </c>
      <c r="AG15" s="1">
        <v>37.123001098632813</v>
      </c>
      <c r="AH15" s="1">
        <v>36.682998657226562</v>
      </c>
      <c r="AI15" s="1">
        <v>36.18499755859375</v>
      </c>
      <c r="AJ15" s="1">
        <v>35.634994506835938</v>
      </c>
      <c r="AK15" s="1">
        <v>35.452987670898437</v>
      </c>
      <c r="AL15" s="1">
        <v>35.452987670898437</v>
      </c>
      <c r="AM15" s="1">
        <v>35.4119873046875</v>
      </c>
      <c r="AN15" s="1">
        <v>35.371994018554687</v>
      </c>
      <c r="AO15" s="1">
        <v>35.326995849609375</v>
      </c>
      <c r="AP15" s="1">
        <v>35.272994995117187</v>
      </c>
      <c r="AQ15" s="1">
        <v>35.211990356445313</v>
      </c>
      <c r="AR15" s="1">
        <v>36.680999755859375</v>
      </c>
      <c r="AS15" s="1">
        <v>36.618988037109375</v>
      </c>
      <c r="AT15" s="1">
        <v>34.9169921875</v>
      </c>
      <c r="AU15" s="1">
        <v>31.625</v>
      </c>
      <c r="AV15" s="1">
        <v>33.1</v>
      </c>
      <c r="AW15" s="1">
        <v>32.993000000000002</v>
      </c>
      <c r="AX15" s="1">
        <v>32.667000000000002</v>
      </c>
      <c r="AY15" s="1">
        <v>32.104999999999997</v>
      </c>
    </row>
    <row r="16" spans="1:51">
      <c r="A16" s="1" t="str">
        <v>ACTUANT CORP  -CL A</v>
      </c>
      <c r="C16" s="1">
        <v>68.281997680664063</v>
      </c>
      <c r="D16" s="1">
        <v>68.155990600585937</v>
      </c>
      <c r="E16" s="1">
        <v>68.656997680664063</v>
      </c>
      <c r="F16" s="1">
        <v>68.621002197265625</v>
      </c>
      <c r="G16" s="1">
        <v>68.578994750976563</v>
      </c>
      <c r="H16" s="1">
        <v>68.397003173828125</v>
      </c>
      <c r="I16" s="1">
        <v>68.055999755859375</v>
      </c>
      <c r="J16" s="1">
        <v>67.936996459960937</v>
      </c>
      <c r="K16" s="1">
        <v>67.88800048828125</v>
      </c>
      <c r="L16" s="1">
        <v>67.85198974609375</v>
      </c>
      <c r="M16" s="1">
        <v>67.718002319335938</v>
      </c>
      <c r="N16" s="1">
        <v>56.7760009765625</v>
      </c>
      <c r="O16" s="1">
        <v>56.696990966796875</v>
      </c>
      <c r="P16" s="1">
        <v>56.381988525390625</v>
      </c>
      <c r="Q16" s="1">
        <v>56.001998901367188</v>
      </c>
      <c r="R16" s="1">
        <v>55.89898681640625</v>
      </c>
      <c r="S16" s="1">
        <v>55.83599853515625</v>
      </c>
      <c r="T16" s="1">
        <v>55.761001586914063</v>
      </c>
      <c r="U16" s="1">
        <v>55.347991943359375</v>
      </c>
      <c r="V16" s="1">
        <v>54.83599853515625</v>
      </c>
      <c r="W16" s="1">
        <v>54.8079833984375</v>
      </c>
      <c r="X16" s="1">
        <v>54.785980224609375</v>
      </c>
      <c r="Y16" s="1">
        <v>54.589996337890625</v>
      </c>
      <c r="Z16" s="1">
        <v>54.55999755859375</v>
      </c>
      <c r="AA16" s="1">
        <v>54.355987548828125</v>
      </c>
      <c r="AB16" s="1">
        <v>54.23199462890625</v>
      </c>
      <c r="AC16" s="1">
        <v>54.093994140625</v>
      </c>
      <c r="AD16" s="1">
        <v>53.94598388671875</v>
      </c>
      <c r="AE16" s="1">
        <v>53.885986328125</v>
      </c>
      <c r="AF16" s="1">
        <v>48.103973388671875</v>
      </c>
      <c r="AG16" s="1">
        <v>47.52398681640625</v>
      </c>
      <c r="AH16" s="1">
        <v>47.509979248046875</v>
      </c>
      <c r="AI16" s="1">
        <v>47.2979736328125</v>
      </c>
      <c r="AJ16" s="1">
        <v>47.14398193359375</v>
      </c>
      <c r="AK16" s="1">
        <v>47.023998260498047</v>
      </c>
      <c r="AL16" s="1">
        <v>46.883998870849609</v>
      </c>
      <c r="AM16" s="1">
        <v>46.751998901367188</v>
      </c>
      <c r="AN16" s="1">
        <v>46.476001739501953</v>
      </c>
      <c r="AO16" s="1">
        <v>46.380001068115234</v>
      </c>
      <c r="AP16" s="1">
        <v>46.355998992919922</v>
      </c>
      <c r="AQ16" s="1">
        <v>46.33599853515625</v>
      </c>
      <c r="AR16" s="1">
        <v>32.195999145507812</v>
      </c>
      <c r="AS16" s="1">
        <v>32.051998138427734</v>
      </c>
      <c r="AT16" s="1">
        <v>31.843997955322266</v>
      </c>
      <c r="AU16" s="1">
        <v>31.771999359130859</v>
      </c>
      <c r="AV16" s="1">
        <v>31.714392562425019</v>
      </c>
      <c r="AW16" s="1">
        <v>31.692000472247603</v>
      </c>
      <c r="AX16" s="1">
        <v>31.288800466239451</v>
      </c>
      <c r="AY16" s="1">
        <v>31.268000465929507</v>
      </c>
    </row>
    <row r="17" spans="1:51">
      <c r="A17" s="1" t="str">
        <v>ACUITY BRANDS INC</v>
      </c>
      <c r="C17" s="1">
        <v>41.715988159179688</v>
      </c>
      <c r="D17" s="1">
        <v>41.468994140625</v>
      </c>
      <c r="E17" s="1">
        <v>41.488998413085937</v>
      </c>
      <c r="F17" s="1">
        <v>42.6510009765625</v>
      </c>
      <c r="G17" s="1">
        <v>42.604995727539063</v>
      </c>
      <c r="H17" s="1">
        <v>42.45599365234375</v>
      </c>
      <c r="I17" s="1">
        <v>42.115997314453125</v>
      </c>
      <c r="J17" s="1">
        <v>42.955001831054688</v>
      </c>
      <c r="K17" s="1">
        <v>42.817001342773438</v>
      </c>
      <c r="L17" s="1">
        <v>42.628997802734375</v>
      </c>
      <c r="M17" s="1">
        <v>42.432998657226563</v>
      </c>
      <c r="N17" s="1">
        <v>42.33599853515625</v>
      </c>
      <c r="O17" s="1">
        <v>40.319992065429688</v>
      </c>
      <c r="P17" s="1">
        <v>40.40399169921875</v>
      </c>
      <c r="Q17" s="1">
        <v>40.201995849609375</v>
      </c>
      <c r="R17" s="1">
        <v>40.64898681640625</v>
      </c>
      <c r="S17" s="1">
        <v>40.707992553710937</v>
      </c>
      <c r="T17" s="1">
        <v>41.394989013671875</v>
      </c>
      <c r="U17" s="1">
        <v>43.314987182617187</v>
      </c>
      <c r="V17" s="1">
        <v>43.625991821289063</v>
      </c>
      <c r="W17" s="1">
        <v>43.420989990234375</v>
      </c>
      <c r="X17" s="1">
        <v>43.074996948242187</v>
      </c>
      <c r="Y17" s="1">
        <v>43.06298828125</v>
      </c>
      <c r="Z17" s="1">
        <v>44.026992797851563</v>
      </c>
      <c r="AA17" s="1">
        <v>44.699996948242188</v>
      </c>
      <c r="AB17" s="1">
        <v>45.105987548828125</v>
      </c>
      <c r="AC17" s="1">
        <v>44.97698974609375</v>
      </c>
      <c r="AD17" s="1">
        <v>44.224990844726563</v>
      </c>
      <c r="AE17" s="1">
        <v>43.636001586914063</v>
      </c>
      <c r="AF17" s="1">
        <v>43.147994995117187</v>
      </c>
      <c r="AG17" s="1">
        <v>42.595993041992188</v>
      </c>
      <c r="AH17" s="1">
        <v>42.475997924804688</v>
      </c>
      <c r="AI17" s="1">
        <v>42.5469970703125</v>
      </c>
      <c r="AJ17" s="1">
        <v>41.785995483398438</v>
      </c>
      <c r="AK17" s="1">
        <v>41.67498779296875</v>
      </c>
      <c r="AL17" s="1">
        <v>41.5159912109375</v>
      </c>
      <c r="AM17" s="1">
        <v>41.475997924804688</v>
      </c>
      <c r="AN17" s="1">
        <v>41.43798828125</v>
      </c>
      <c r="AO17" s="1">
        <v>41.347000122070313</v>
      </c>
      <c r="AP17" s="1">
        <v>41.347000122070313</v>
      </c>
      <c r="AQ17" s="1">
        <v>41.310989379882812</v>
      </c>
      <c r="AR17" s="1">
        <v>41.310989379882812</v>
      </c>
      <c r="AS17" s="1" t="str">
        <v>@NA</v>
      </c>
      <c r="AT17" s="1" t="str">
        <v>@NA</v>
      </c>
      <c r="AU17" s="1" t="str">
        <v>@NA</v>
      </c>
      <c r="AV17" s="1" t="str">
        <v>@NA</v>
      </c>
      <c r="AW17" s="1" t="str">
        <v>@NA</v>
      </c>
      <c r="AX17" s="1" t="str">
        <v>@NA</v>
      </c>
      <c r="AY17" s="1" t="str">
        <v>@NA</v>
      </c>
    </row>
    <row r="18" spans="1:51">
      <c r="A18" s="1" t="str">
        <v>ACXIOM CORP</v>
      </c>
      <c r="C18" s="1">
        <v>78.093994140625</v>
      </c>
      <c r="D18" s="1">
        <v>78.022994995117187</v>
      </c>
      <c r="E18" s="1">
        <v>81.393997192382813</v>
      </c>
      <c r="F18" s="1">
        <v>80.583999633789063</v>
      </c>
      <c r="G18" s="1">
        <v>80.302001953125</v>
      </c>
      <c r="H18" s="1">
        <v>80.134002685546875</v>
      </c>
      <c r="I18" s="1">
        <v>79.992996215820313</v>
      </c>
      <c r="J18" s="1">
        <v>79.464996337890625</v>
      </c>
      <c r="K18" s="1">
        <v>79.095993041992188</v>
      </c>
      <c r="L18" s="1">
        <v>79.047988891601562</v>
      </c>
      <c r="M18" s="1">
        <v>78.884994506835938</v>
      </c>
      <c r="N18" s="1">
        <v>78.531997680664063</v>
      </c>
      <c r="O18" s="1">
        <v>78.175003051757812</v>
      </c>
      <c r="P18" s="1">
        <v>77.940994262695313</v>
      </c>
      <c r="Q18" s="1">
        <v>77.578994750976563</v>
      </c>
      <c r="R18" s="1">
        <v>77.28399658203125</v>
      </c>
      <c r="S18" s="1">
        <v>77.06500244140625</v>
      </c>
      <c r="T18" s="1">
        <v>80.850997924804687</v>
      </c>
      <c r="U18" s="1">
        <v>80.4530029296875</v>
      </c>
      <c r="V18" s="1">
        <v>78.583999633789063</v>
      </c>
      <c r="W18" s="1">
        <v>78.13800048828125</v>
      </c>
      <c r="X18" s="1">
        <v>77.464996337890625</v>
      </c>
      <c r="Y18" s="1">
        <v>87.972000122070312</v>
      </c>
      <c r="Z18" s="1">
        <v>88.149002075195313</v>
      </c>
      <c r="AA18" s="1">
        <v>86.720001220703125</v>
      </c>
      <c r="AB18" s="1">
        <v>85.106002807617187</v>
      </c>
      <c r="AC18" s="1">
        <v>87.884002685546875</v>
      </c>
      <c r="AD18" s="1">
        <v>95.212997436523438</v>
      </c>
      <c r="AE18" s="1">
        <v>85.750991821289063</v>
      </c>
      <c r="AF18" s="1">
        <v>86.287994384765625</v>
      </c>
      <c r="AG18" s="1">
        <v>86.02099609375</v>
      </c>
      <c r="AH18" s="1">
        <v>85.936996459960938</v>
      </c>
      <c r="AI18" s="1">
        <v>85.547988891601563</v>
      </c>
      <c r="AJ18" s="1">
        <v>84.876998901367188</v>
      </c>
      <c r="AK18" s="1">
        <v>85.350997924804687</v>
      </c>
      <c r="AL18" s="1">
        <v>88.16400146484375</v>
      </c>
      <c r="AM18" s="1">
        <v>89.0469970703125</v>
      </c>
      <c r="AN18" s="1">
        <v>89.207992553710938</v>
      </c>
      <c r="AO18" s="1">
        <v>88.0260009765625</v>
      </c>
      <c r="AP18" s="1">
        <v>87.218994140625</v>
      </c>
      <c r="AQ18" s="1">
        <v>87.15399169921875</v>
      </c>
      <c r="AR18" s="1">
        <v>86.919998168945313</v>
      </c>
      <c r="AS18" s="1">
        <v>90.235992431640625</v>
      </c>
      <c r="AT18" s="1">
        <v>90.376999999999995</v>
      </c>
      <c r="AU18" s="1">
        <v>89.221000000000004</v>
      </c>
      <c r="AV18" s="1">
        <v>88.992999999999995</v>
      </c>
      <c r="AW18" s="1">
        <v>88.228999999999999</v>
      </c>
      <c r="AX18" s="1">
        <v>87.837999999999994</v>
      </c>
      <c r="AY18" s="1">
        <v>86.596000000000004</v>
      </c>
    </row>
    <row r="19" spans="1:51">
      <c r="A19" s="1" t="str">
        <v>ADOBE SYSTEMS INC</v>
      </c>
      <c r="C19" s="1">
        <v>495.927978515625</v>
      </c>
      <c r="D19" s="1">
        <v>491.539794921875</v>
      </c>
      <c r="E19" s="1">
        <v>492.805908203125</v>
      </c>
      <c r="F19" s="1">
        <v>493.762939453125</v>
      </c>
      <c r="G19" s="1">
        <v>504.98681640625</v>
      </c>
      <c r="H19" s="1">
        <v>501.89697265625</v>
      </c>
      <c r="I19" s="1">
        <v>513.056884765625</v>
      </c>
      <c r="J19" s="1">
        <v>525.06787109375</v>
      </c>
      <c r="K19" s="1">
        <v>525.781982421875</v>
      </c>
      <c r="L19" s="1">
        <v>522.656982421875</v>
      </c>
      <c r="M19" s="1">
        <v>524.664794921875</v>
      </c>
      <c r="N19" s="1">
        <v>524.530029296875</v>
      </c>
      <c r="O19" s="1">
        <v>524.094970703125</v>
      </c>
      <c r="P19" s="1">
        <v>526.11083984375</v>
      </c>
      <c r="Q19" s="1">
        <v>531.474853515625</v>
      </c>
      <c r="R19" s="1">
        <v>530.19384765625</v>
      </c>
      <c r="S19" s="1">
        <v>540.870849609375</v>
      </c>
      <c r="T19" s="1">
        <v>571.408935546875</v>
      </c>
      <c r="U19" s="1">
        <v>575.680908203125</v>
      </c>
      <c r="V19" s="1">
        <v>587.85400390625</v>
      </c>
      <c r="W19" s="1">
        <v>586.91796875</v>
      </c>
      <c r="X19" s="1">
        <v>587.225830078125</v>
      </c>
      <c r="Y19" s="1">
        <v>541.06787109375</v>
      </c>
      <c r="Z19" s="1">
        <v>579.178955078125</v>
      </c>
      <c r="AA19" s="1">
        <v>598.159912109375</v>
      </c>
      <c r="AB19" s="1">
        <v>488.72900390625</v>
      </c>
      <c r="AC19" s="1">
        <v>493.410888671875</v>
      </c>
      <c r="AD19" s="1">
        <v>490.303955078125</v>
      </c>
      <c r="AE19" s="1">
        <v>486.7340087890625</v>
      </c>
      <c r="AF19" s="1">
        <v>484.37399291992187</v>
      </c>
      <c r="AG19" s="1">
        <v>473.79998779296875</v>
      </c>
      <c r="AH19" s="1">
        <v>477.49798583984375</v>
      </c>
      <c r="AI19" s="1">
        <v>477.23599243164062</v>
      </c>
      <c r="AJ19" s="1">
        <v>476.60000610351562</v>
      </c>
      <c r="AK19" s="1">
        <v>466.85000610351562</v>
      </c>
      <c r="AL19" s="1">
        <v>466.02999877929687</v>
      </c>
      <c r="AM19" s="1">
        <v>462.489990234375</v>
      </c>
      <c r="AN19" s="1">
        <v>463.91000366210937</v>
      </c>
      <c r="AO19" s="1">
        <v>472.54400634765625</v>
      </c>
      <c r="AP19" s="1">
        <v>480.03799438476562</v>
      </c>
      <c r="AQ19" s="1">
        <v>475.95001220703125</v>
      </c>
      <c r="AR19" s="1">
        <v>472.03799438476562</v>
      </c>
      <c r="AS19" s="1">
        <v>474.38400268554687</v>
      </c>
      <c r="AT19" s="1">
        <v>477.72799682617187</v>
      </c>
      <c r="AU19" s="1">
        <v>478.29400634765625</v>
      </c>
      <c r="AV19" s="1">
        <v>481.892</v>
      </c>
      <c r="AW19" s="1">
        <v>480.68400000000003</v>
      </c>
      <c r="AX19" s="1">
        <v>480.71600000000001</v>
      </c>
      <c r="AY19" s="1">
        <v>478.92</v>
      </c>
    </row>
    <row r="20" spans="1:51">
      <c r="A20" s="1" t="str">
        <v>ADTRAN INC</v>
      </c>
      <c r="C20" s="1">
        <v>63.702987670898437</v>
      </c>
      <c r="D20" s="1">
        <v>63.702987670898437</v>
      </c>
      <c r="E20" s="1">
        <v>63.654998779296875</v>
      </c>
      <c r="F20" s="1">
        <v>64.722000122070312</v>
      </c>
      <c r="G20" s="1">
        <v>64.655990600585937</v>
      </c>
      <c r="H20" s="1">
        <v>63.009994506835938</v>
      </c>
      <c r="I20" s="1">
        <v>63.008987426757812</v>
      </c>
      <c r="J20" s="1">
        <v>62.291000366210938</v>
      </c>
      <c r="K20" s="1">
        <v>61.940994262695313</v>
      </c>
      <c r="L20" s="1">
        <v>62.259994506835938</v>
      </c>
      <c r="M20" s="1">
        <v>62.794998168945313</v>
      </c>
      <c r="N20" s="1">
        <v>62.554000854492188</v>
      </c>
      <c r="O20" s="1">
        <v>62.065994262695312</v>
      </c>
      <c r="P20" s="1">
        <v>62.15899658203125</v>
      </c>
      <c r="Q20" s="1">
        <v>62.5419921875</v>
      </c>
      <c r="R20" s="1">
        <v>64.28399658203125</v>
      </c>
      <c r="S20" s="1">
        <v>64.194992065429687</v>
      </c>
      <c r="T20" s="1">
        <v>64.912994384765625</v>
      </c>
      <c r="U20" s="1">
        <v>66.763992309570312</v>
      </c>
      <c r="V20" s="1">
        <v>68.373001098632813</v>
      </c>
      <c r="W20" s="1">
        <v>69.263992309570313</v>
      </c>
      <c r="X20" s="1">
        <v>69.472000122070313</v>
      </c>
      <c r="Y20" s="1">
        <v>70.722991943359375</v>
      </c>
      <c r="Z20" s="1">
        <v>73.4429931640625</v>
      </c>
      <c r="AA20" s="1">
        <v>76.724990844726563</v>
      </c>
      <c r="AB20" s="1">
        <v>76.535995483398437</v>
      </c>
      <c r="AC20" s="1">
        <v>75.978988647460938</v>
      </c>
      <c r="AD20" s="1">
        <v>75.397003173828125</v>
      </c>
      <c r="AE20" s="1">
        <v>75.28399658203125</v>
      </c>
      <c r="AF20" s="1">
        <v>76.41400146484375</v>
      </c>
      <c r="AG20" s="1">
        <v>76.865997314453125</v>
      </c>
      <c r="AH20" s="1">
        <v>79.136993408203125</v>
      </c>
      <c r="AI20" s="1">
        <v>79.58099365234375</v>
      </c>
      <c r="AJ20" s="1">
        <v>79.293991088867188</v>
      </c>
      <c r="AK20" s="1">
        <v>78.10198974609375</v>
      </c>
      <c r="AL20" s="1">
        <v>76.6719970703125</v>
      </c>
      <c r="AM20" s="1">
        <v>75.39398193359375</v>
      </c>
      <c r="AN20" s="1">
        <v>74.7659912109375</v>
      </c>
      <c r="AO20" s="1">
        <v>74.444000244140625</v>
      </c>
      <c r="AP20" s="1">
        <v>76.37799072265625</v>
      </c>
      <c r="AQ20" s="1">
        <v>77.123992919921875</v>
      </c>
      <c r="AR20" s="1">
        <v>77.069976806640625</v>
      </c>
      <c r="AS20" s="1">
        <v>77.173980712890625</v>
      </c>
      <c r="AT20" s="1">
        <v>77.449981689453125</v>
      </c>
      <c r="AU20" s="1">
        <v>77.444000244140625</v>
      </c>
      <c r="AV20" s="1">
        <v>77.427999999999997</v>
      </c>
      <c r="AW20" s="1">
        <v>77.403999999999996</v>
      </c>
      <c r="AX20" s="1">
        <v>77.391999999999996</v>
      </c>
      <c r="AY20" s="1">
        <v>77.361999999999995</v>
      </c>
    </row>
    <row r="21" spans="1:51">
      <c r="A21" s="1" t="str">
        <v>ADVANCE AUTO PARTS INC</v>
      </c>
      <c r="C21" s="1">
        <v>72.798995971679688</v>
      </c>
      <c r="D21" s="1">
        <v>72.4429931640625</v>
      </c>
      <c r="E21" s="1">
        <v>74.071990966796875</v>
      </c>
      <c r="F21" s="1">
        <v>77.854995727539063</v>
      </c>
      <c r="G21" s="1">
        <v>81.95599365234375</v>
      </c>
      <c r="H21" s="1">
        <v>84.0159912109375</v>
      </c>
      <c r="I21" s="1">
        <v>84.197998046875</v>
      </c>
      <c r="J21" s="1">
        <v>86.85198974609375</v>
      </c>
      <c r="K21" s="1">
        <v>93.623001098632812</v>
      </c>
      <c r="L21" s="1">
        <v>94.662994384765625</v>
      </c>
      <c r="M21" s="1">
        <v>95.4169921875</v>
      </c>
      <c r="N21" s="1">
        <v>95.23699951171875</v>
      </c>
      <c r="O21" s="1">
        <v>94.85198974609375</v>
      </c>
      <c r="P21" s="1">
        <v>94.677993774414063</v>
      </c>
      <c r="Q21" s="1">
        <v>95.365997314453125</v>
      </c>
      <c r="R21" s="1">
        <v>94.880996704101563</v>
      </c>
      <c r="S21" s="1">
        <v>99.05999755859375</v>
      </c>
      <c r="T21" s="1">
        <v>100.927001953125</v>
      </c>
      <c r="U21" s="1">
        <v>106.96199035644531</v>
      </c>
      <c r="V21" s="1">
        <v>106.05799865722656</v>
      </c>
      <c r="W21" s="1">
        <v>105.35099792480469</v>
      </c>
      <c r="X21" s="1">
        <v>105.20799255371094</v>
      </c>
      <c r="Y21" s="1">
        <v>105.00498962402344</v>
      </c>
      <c r="Z21" s="1">
        <v>106.95999145507812</v>
      </c>
      <c r="AA21" s="1">
        <v>108.197998046875</v>
      </c>
      <c r="AB21" s="1">
        <v>109.01300048828125</v>
      </c>
      <c r="AC21" s="1">
        <v>109.46248626708984</v>
      </c>
      <c r="AD21" s="1">
        <v>107.4375</v>
      </c>
      <c r="AE21" s="1">
        <v>108.36749267578125</v>
      </c>
      <c r="AF21" s="1">
        <v>110.27998352050781</v>
      </c>
      <c r="AG21" s="1">
        <v>112.30048370361328</v>
      </c>
      <c r="AH21" s="1">
        <v>111.22199249267578</v>
      </c>
      <c r="AI21" s="1">
        <v>110.82600402832031</v>
      </c>
      <c r="AJ21" s="1">
        <v>110.71797180175781</v>
      </c>
      <c r="AK21" s="1">
        <v>110.05796813964844</v>
      </c>
      <c r="AL21" s="1">
        <v>108.99298095703125</v>
      </c>
      <c r="AM21" s="1">
        <v>107.20500183105469</v>
      </c>
      <c r="AN21" s="1">
        <v>107.05796813964844</v>
      </c>
      <c r="AO21" s="1">
        <v>106.99497985839844</v>
      </c>
      <c r="AP21" s="1">
        <v>104.95500183105469</v>
      </c>
      <c r="AQ21" s="1">
        <v>98.076004028320313</v>
      </c>
      <c r="AR21" s="1">
        <v>84.959976196289063</v>
      </c>
      <c r="AS21" s="1">
        <v>84.962997436523438</v>
      </c>
      <c r="AT21" s="1">
        <v>84.82196044921875</v>
      </c>
      <c r="AU21" s="1">
        <v>84.867000000000004</v>
      </c>
      <c r="AV21" s="1">
        <v>84.867000000000004</v>
      </c>
      <c r="AW21" s="1">
        <v>85.01400000000001</v>
      </c>
      <c r="AX21" s="1">
        <v>84.972000000000008</v>
      </c>
      <c r="AY21" s="1">
        <v>28.143999999999998</v>
      </c>
    </row>
    <row r="22" spans="1:51">
      <c r="A22" s="1" t="str">
        <v>ADVANCED ENERGY INDS INC</v>
      </c>
      <c r="C22" s="1">
        <v>41.95599365234375</v>
      </c>
      <c r="D22" s="1">
        <v>43.643997192382813</v>
      </c>
      <c r="E22" s="1">
        <v>43.618988037109375</v>
      </c>
      <c r="F22" s="1">
        <v>43.519989013671875</v>
      </c>
      <c r="G22" s="1">
        <v>43.330001831054688</v>
      </c>
      <c r="H22" s="1">
        <v>43.294998168945313</v>
      </c>
      <c r="I22" s="1">
        <v>43.18499755859375</v>
      </c>
      <c r="J22" s="1">
        <v>42.123001098632812</v>
      </c>
      <c r="K22" s="1">
        <v>42.043991088867188</v>
      </c>
      <c r="L22" s="1">
        <v>41.993988037109375</v>
      </c>
      <c r="M22" s="1">
        <v>41.979995727539063</v>
      </c>
      <c r="N22" s="1">
        <v>41.91400146484375</v>
      </c>
      <c r="O22" s="1">
        <v>41.8489990234375</v>
      </c>
      <c r="P22" s="1">
        <v>41.768997192382813</v>
      </c>
      <c r="Q22" s="1">
        <v>41.768997192382813</v>
      </c>
      <c r="R22" s="1">
        <v>42.612991333007812</v>
      </c>
      <c r="S22" s="1">
        <v>45.287994384765625</v>
      </c>
      <c r="T22" s="1">
        <v>45.256988525390625</v>
      </c>
      <c r="U22" s="1">
        <v>45.239990234375</v>
      </c>
      <c r="V22" s="1">
        <v>45.037994384765625</v>
      </c>
      <c r="W22" s="1">
        <v>44.854995727539063</v>
      </c>
      <c r="X22" s="1">
        <v>44.801986694335938</v>
      </c>
      <c r="Y22" s="1">
        <v>44.758987426757813</v>
      </c>
      <c r="Z22" s="1">
        <v>44.660995483398438</v>
      </c>
      <c r="AA22" s="1">
        <v>44.5</v>
      </c>
      <c r="AB22" s="1">
        <v>44.364990234375</v>
      </c>
      <c r="AC22" s="1">
        <v>32.815994262695312</v>
      </c>
      <c r="AD22" s="1">
        <v>32.774993896484375</v>
      </c>
      <c r="AE22" s="1">
        <v>32.759994506835938</v>
      </c>
      <c r="AF22" s="1">
        <v>32.683990478515625</v>
      </c>
      <c r="AG22" s="1">
        <v>32.67498779296875</v>
      </c>
      <c r="AH22" s="1">
        <v>32.597991943359375</v>
      </c>
      <c r="AI22" s="1">
        <v>32.572998046875</v>
      </c>
      <c r="AJ22" s="1">
        <v>32.336990356445313</v>
      </c>
      <c r="AK22" s="1">
        <v>32.243988037109375</v>
      </c>
      <c r="AL22" s="1">
        <v>32.177993774414063</v>
      </c>
      <c r="AM22" s="1">
        <v>32.139999389648438</v>
      </c>
      <c r="AN22" s="1">
        <v>32.087997436523437</v>
      </c>
      <c r="AO22" s="1">
        <v>32.071990966796875</v>
      </c>
      <c r="AP22" s="1">
        <v>32.01300048828125</v>
      </c>
      <c r="AQ22" s="1">
        <v>31.847991943359375</v>
      </c>
      <c r="AR22" s="1">
        <v>31.794998168945313</v>
      </c>
      <c r="AS22" s="1">
        <v>31.774993896484375</v>
      </c>
      <c r="AT22" s="1">
        <v>31.556991577148437</v>
      </c>
      <c r="AU22" s="1">
        <v>31.536999999999999</v>
      </c>
      <c r="AV22" s="1">
        <v>31.474</v>
      </c>
      <c r="AW22" s="1">
        <v>29.236999999999998</v>
      </c>
      <c r="AX22" s="1">
        <v>28.492000000000001</v>
      </c>
      <c r="AY22" s="1">
        <v>28.25</v>
      </c>
    </row>
    <row r="23" spans="1:51">
      <c r="A23" s="1" t="str">
        <v>ADVANCED MICRO DEVICES</v>
      </c>
      <c r="C23" s="1">
        <v>698</v>
      </c>
      <c r="D23" s="1">
        <v>698</v>
      </c>
      <c r="E23" s="1">
        <v>697</v>
      </c>
      <c r="F23" s="1">
        <v>691</v>
      </c>
      <c r="G23" s="1">
        <v>687</v>
      </c>
      <c r="H23" s="1">
        <v>683</v>
      </c>
      <c r="I23" s="1">
        <v>681</v>
      </c>
      <c r="J23" s="1">
        <v>674</v>
      </c>
      <c r="K23" s="1">
        <v>672</v>
      </c>
      <c r="L23" s="1">
        <v>671</v>
      </c>
      <c r="M23" s="1">
        <v>670</v>
      </c>
      <c r="N23" s="1">
        <v>668</v>
      </c>
      <c r="O23" s="1">
        <v>667</v>
      </c>
      <c r="P23" s="1">
        <v>609</v>
      </c>
      <c r="Q23" s="1">
        <v>609</v>
      </c>
      <c r="R23" s="1">
        <v>607</v>
      </c>
      <c r="S23" s="1">
        <v>606</v>
      </c>
      <c r="T23" s="1">
        <v>606</v>
      </c>
      <c r="U23" s="1">
        <v>555</v>
      </c>
      <c r="V23" s="1">
        <v>553</v>
      </c>
      <c r="W23" s="1">
        <v>550</v>
      </c>
      <c r="X23" s="1">
        <v>547</v>
      </c>
      <c r="Y23" s="1">
        <v>487.119873046875</v>
      </c>
      <c r="Z23" s="1">
        <v>485.56396484375</v>
      </c>
      <c r="AA23" s="1">
        <v>483.390869140625</v>
      </c>
      <c r="AB23" s="1">
        <v>435.52685546875</v>
      </c>
      <c r="AC23" s="1">
        <v>401.9638671875</v>
      </c>
      <c r="AD23" s="1">
        <v>396.3330078125</v>
      </c>
      <c r="AE23" s="1">
        <v>394.703857421875</v>
      </c>
      <c r="AF23" s="1">
        <v>391.739013671875</v>
      </c>
      <c r="AG23" s="1">
        <v>355.837890625</v>
      </c>
      <c r="AH23" s="1">
        <v>354.347900390625</v>
      </c>
      <c r="AI23" s="1">
        <v>352.16796875</v>
      </c>
      <c r="AJ23" s="1">
        <v>350.2529296875</v>
      </c>
      <c r="AK23" s="1">
        <v>347.928955078125</v>
      </c>
      <c r="AL23" s="1">
        <v>346.915771484375</v>
      </c>
      <c r="AM23" s="1">
        <v>345.73583984375</v>
      </c>
      <c r="AN23" s="1">
        <v>344.52783203125</v>
      </c>
      <c r="AO23" s="1">
        <v>337.163818359375</v>
      </c>
      <c r="AP23" s="1">
        <v>335.975830078125</v>
      </c>
      <c r="AQ23" s="1">
        <v>335.078857421875</v>
      </c>
      <c r="AR23" s="1">
        <v>340.5029296875</v>
      </c>
      <c r="AS23" s="1">
        <v>347.099853515625</v>
      </c>
      <c r="AT23" s="1">
        <v>346.39990234375</v>
      </c>
      <c r="AU23" s="1">
        <v>316</v>
      </c>
      <c r="AV23" s="1">
        <v>314.137</v>
      </c>
      <c r="AW23" s="1">
        <v>322.60000000000002</v>
      </c>
      <c r="AX23" s="1">
        <v>311.49</v>
      </c>
      <c r="AY23" s="1">
        <v>306.38400000000001</v>
      </c>
    </row>
    <row r="24" spans="1:51">
      <c r="A24" s="1" t="str">
        <v>ADVENT SOFTWARE INC</v>
      </c>
      <c r="C24" s="1">
        <v>50.996994018554687</v>
      </c>
      <c r="D24" s="1">
        <v>50.699996948242188</v>
      </c>
      <c r="E24" s="1">
        <v>52.399993896484375</v>
      </c>
      <c r="F24" s="1">
        <v>52.399993896484375</v>
      </c>
      <c r="G24" s="1">
        <v>51.9739990234375</v>
      </c>
      <c r="H24" s="1">
        <v>51.399993896484375</v>
      </c>
      <c r="I24" s="1">
        <v>51</v>
      </c>
      <c r="J24" s="1">
        <v>51.5999755859375</v>
      </c>
      <c r="K24" s="1">
        <v>51.733978271484375</v>
      </c>
      <c r="L24" s="1">
        <v>51.199981689453125</v>
      </c>
      <c r="M24" s="1">
        <v>50.79998779296875</v>
      </c>
      <c r="N24" s="1">
        <v>50.399993896484375</v>
      </c>
      <c r="O24" s="1">
        <v>51.45599365234375</v>
      </c>
      <c r="P24" s="1">
        <v>53</v>
      </c>
      <c r="Q24" s="1">
        <v>53.5999755859375</v>
      </c>
      <c r="R24" s="1">
        <v>53.199981689453125</v>
      </c>
      <c r="S24" s="1">
        <v>52.993988037109375</v>
      </c>
      <c r="T24" s="1">
        <v>51.79998779296875</v>
      </c>
      <c r="U24" s="1">
        <v>51.199981689453125</v>
      </c>
      <c r="V24" s="1">
        <v>54</v>
      </c>
      <c r="W24" s="1">
        <v>54.46197509765625</v>
      </c>
      <c r="X24" s="1">
        <v>55.199981689453125</v>
      </c>
      <c r="Y24" s="1">
        <v>57.5999755859375</v>
      </c>
      <c r="Z24" s="1">
        <v>60.199981689453125</v>
      </c>
      <c r="AA24" s="1">
        <v>62.293975830078125</v>
      </c>
      <c r="AB24" s="1">
        <v>61.86798095703125</v>
      </c>
      <c r="AC24" s="1">
        <v>61.13800048828125</v>
      </c>
      <c r="AD24" s="1">
        <v>61.451995849609375</v>
      </c>
      <c r="AE24" s="1">
        <v>65.46600341796875</v>
      </c>
      <c r="AF24" s="1">
        <v>65.20599365234375</v>
      </c>
      <c r="AG24" s="1">
        <v>66.410003662109375</v>
      </c>
      <c r="AH24" s="1">
        <v>66.295989990234375</v>
      </c>
      <c r="AI24" s="1">
        <v>65.8759765625</v>
      </c>
      <c r="AJ24" s="1">
        <v>65.555999755859375</v>
      </c>
      <c r="AK24" s="1">
        <v>64.947998046875</v>
      </c>
      <c r="AL24" s="1">
        <v>63.95599365234375</v>
      </c>
      <c r="AM24" s="1">
        <v>65.70599365234375</v>
      </c>
      <c r="AN24" s="1">
        <v>65.39599609375</v>
      </c>
      <c r="AO24" s="1">
        <v>65.363983154296875</v>
      </c>
      <c r="AP24" s="1">
        <v>69.53399658203125</v>
      </c>
      <c r="AQ24" s="1">
        <v>68.08599853515625</v>
      </c>
      <c r="AR24" s="1">
        <v>67.629974365234375</v>
      </c>
      <c r="AS24" s="1">
        <v>62.9639892578125</v>
      </c>
      <c r="AT24" s="1">
        <v>61.753997802734375</v>
      </c>
      <c r="AU24" s="1">
        <v>60.996000000000002</v>
      </c>
      <c r="AV24" s="1">
        <v>60.753999999999998</v>
      </c>
      <c r="AW24" s="1">
        <v>60.218000000000004</v>
      </c>
      <c r="AX24" s="1">
        <v>59.51</v>
      </c>
      <c r="AY24" s="1">
        <v>58.5</v>
      </c>
    </row>
    <row r="25" spans="1:51">
      <c r="A25" s="1" t="str">
        <v>AECOM TECHNOLOGY CORP</v>
      </c>
      <c r="C25" s="1">
        <v>113.85699462890625</v>
      </c>
      <c r="D25" s="1">
        <v>113.24800109863281</v>
      </c>
      <c r="E25" s="1">
        <v>117.62399291992187</v>
      </c>
      <c r="F25" s="1">
        <v>117.43899536132812</v>
      </c>
      <c r="G25" s="1">
        <v>116.67999267578125</v>
      </c>
      <c r="H25" s="1">
        <v>115.31700134277344</v>
      </c>
      <c r="I25" s="1">
        <v>113.77799987792969</v>
      </c>
      <c r="J25" s="1">
        <v>113.22599792480469</v>
      </c>
      <c r="K25" s="1">
        <v>112.5989990234375</v>
      </c>
      <c r="L25" s="1">
        <v>110.88999938964844</v>
      </c>
      <c r="M25" s="1">
        <v>109.60299682617187</v>
      </c>
      <c r="N25" s="1">
        <v>108.31700134277344</v>
      </c>
      <c r="O25" s="1">
        <v>104.12799072265625</v>
      </c>
      <c r="P25" s="1">
        <v>102.98300170898437</v>
      </c>
      <c r="Q25" s="1">
        <v>102.30999755859375</v>
      </c>
      <c r="R25" s="1">
        <v>101.1719970703125</v>
      </c>
      <c r="S25" s="1">
        <v>99.75799560546875</v>
      </c>
      <c r="T25" s="1">
        <v>99.061996459960938</v>
      </c>
      <c r="U25" s="1">
        <v>98.203994750976563</v>
      </c>
      <c r="V25" s="1">
        <v>98.203994750976563</v>
      </c>
      <c r="W25" s="1" t="str">
        <v>@NA</v>
      </c>
      <c r="X25" s="1" t="str">
        <v>@NA</v>
      </c>
      <c r="Y25" s="1" t="str">
        <v>@NA</v>
      </c>
      <c r="Z25" s="1" t="str">
        <v>@NA</v>
      </c>
      <c r="AA25" s="1" t="str">
        <v>@NA</v>
      </c>
      <c r="AB25" s="1" t="str">
        <v>@NA</v>
      </c>
      <c r="AC25" s="1" t="str">
        <v>@NA</v>
      </c>
      <c r="AD25" s="1" t="str">
        <v>@NA</v>
      </c>
      <c r="AE25" s="1" t="str">
        <v>@NA</v>
      </c>
      <c r="AF25" s="1" t="str">
        <v>@NA</v>
      </c>
      <c r="AG25" s="1" t="str">
        <v>@NA</v>
      </c>
      <c r="AH25" s="1" t="str">
        <v>@NA</v>
      </c>
      <c r="AI25" s="1" t="str">
        <v>@NA</v>
      </c>
      <c r="AJ25" s="1" t="str">
        <v>@NA</v>
      </c>
      <c r="AK25" s="1" t="str">
        <v>@NA</v>
      </c>
      <c r="AL25" s="1" t="str">
        <v>@NA</v>
      </c>
      <c r="AM25" s="1" t="str">
        <v>@NA</v>
      </c>
      <c r="AN25" s="1" t="str">
        <v>@NA</v>
      </c>
      <c r="AO25" s="1" t="str">
        <v>@NA</v>
      </c>
      <c r="AP25" s="1" t="str">
        <v>@NA</v>
      </c>
      <c r="AQ25" s="1">
        <v>21.17498779296875</v>
      </c>
      <c r="AR25" s="1" t="str">
        <v>@NA</v>
      </c>
      <c r="AS25" s="1" t="str">
        <v>@NA</v>
      </c>
      <c r="AT25" s="1" t="str">
        <v>@NA</v>
      </c>
      <c r="AU25" s="1" t="str">
        <v>@NA</v>
      </c>
      <c r="AV25" s="1" t="str">
        <v>@NA</v>
      </c>
      <c r="AW25" s="1" t="str">
        <v>@NA</v>
      </c>
      <c r="AX25" s="1" t="str">
        <v>@NA</v>
      </c>
      <c r="AY25" s="1" t="str">
        <v>@NA</v>
      </c>
    </row>
    <row r="26" spans="1:51">
      <c r="A26" s="1" t="str">
        <v>AEGION  CORP</v>
      </c>
      <c r="C26" s="1">
        <v>39.261001586914063</v>
      </c>
      <c r="D26" s="1">
        <v>39.35198974609375</v>
      </c>
      <c r="E26" s="1">
        <v>39.737991333007812</v>
      </c>
      <c r="F26" s="1">
        <v>39.470001220703125</v>
      </c>
      <c r="G26" s="1">
        <v>39.492996215820312</v>
      </c>
      <c r="H26" s="1">
        <v>39.245986938476563</v>
      </c>
      <c r="I26" s="1">
        <v>39.2239990234375</v>
      </c>
      <c r="J26" s="1">
        <v>39.233993530273438</v>
      </c>
      <c r="K26" s="1">
        <v>39.237991333007812</v>
      </c>
      <c r="L26" s="1">
        <v>38.933990478515625</v>
      </c>
      <c r="M26" s="1">
        <v>38.879989624023438</v>
      </c>
      <c r="N26" s="1">
        <v>38.830001831054687</v>
      </c>
      <c r="O26" s="1">
        <v>38.83099365234375</v>
      </c>
      <c r="P26" s="1">
        <v>27.977996826171875</v>
      </c>
      <c r="Q26" s="1">
        <v>27.92999267578125</v>
      </c>
      <c r="R26" s="1">
        <v>27.941986083984375</v>
      </c>
      <c r="S26" s="1">
        <v>27.750991821289063</v>
      </c>
      <c r="T26" s="1">
        <v>27.470993041992188</v>
      </c>
      <c r="U26" s="1">
        <v>27.397994995117188</v>
      </c>
      <c r="V26" s="1">
        <v>27.298995971679688</v>
      </c>
      <c r="W26" s="1">
        <v>27.276992797851563</v>
      </c>
      <c r="X26" s="1">
        <v>27.239990234375</v>
      </c>
      <c r="Y26" s="1">
        <v>27.229995727539063</v>
      </c>
      <c r="Z26" s="1">
        <v>27.219985961914063</v>
      </c>
      <c r="AA26" s="1">
        <v>27.173995971679688</v>
      </c>
      <c r="AB26" s="1">
        <v>26.936996459960938</v>
      </c>
      <c r="AC26" s="1">
        <v>26.925994873046875</v>
      </c>
      <c r="AD26" s="1">
        <v>26.87799072265625</v>
      </c>
      <c r="AE26" s="1">
        <v>26.745986938476563</v>
      </c>
      <c r="AF26" s="1">
        <v>26.742996215820312</v>
      </c>
      <c r="AG26" s="1">
        <v>26.750991821289063</v>
      </c>
      <c r="AH26" s="1">
        <v>26.742996215820312</v>
      </c>
      <c r="AI26" s="1">
        <v>26.709991455078125</v>
      </c>
      <c r="AJ26" s="1">
        <v>26.457992553710937</v>
      </c>
      <c r="AK26" s="1">
        <v>26.457000732421875</v>
      </c>
      <c r="AL26" s="1">
        <v>26.446990966796875</v>
      </c>
      <c r="AM26" s="1">
        <v>26.439987182617188</v>
      </c>
      <c r="AN26" s="1">
        <v>26.557998657226563</v>
      </c>
      <c r="AO26" s="1">
        <v>26.517990112304688</v>
      </c>
      <c r="AP26" s="1">
        <v>26.510986328125</v>
      </c>
      <c r="AQ26" s="1">
        <v>26.538986206054688</v>
      </c>
      <c r="AR26" s="1">
        <v>26.60198974609375</v>
      </c>
      <c r="AS26" s="1">
        <v>26.518997192382813</v>
      </c>
      <c r="AT26" s="1">
        <v>26.862991333007813</v>
      </c>
      <c r="AU26" s="1">
        <v>26.814987182617187</v>
      </c>
      <c r="AV26" s="1">
        <v>24.908000000000001</v>
      </c>
      <c r="AW26" s="1">
        <v>24.841999999999999</v>
      </c>
      <c r="AX26" s="1">
        <v>24.584</v>
      </c>
      <c r="AY26" s="1">
        <v>24.710999999999999</v>
      </c>
    </row>
    <row r="27" spans="1:51">
      <c r="A27" s="1" t="str">
        <v>AEROPOSTALE INC</v>
      </c>
      <c r="C27" s="1">
        <v>80.830001831054688</v>
      </c>
      <c r="D27" s="1">
        <v>80.75</v>
      </c>
      <c r="E27" s="1">
        <v>80.733993530273437</v>
      </c>
      <c r="F27" s="1">
        <v>80.725997924804688</v>
      </c>
      <c r="G27" s="1">
        <v>84.580001831054688</v>
      </c>
      <c r="H27" s="1">
        <v>90.595993041992188</v>
      </c>
      <c r="I27" s="1">
        <v>93.455001831054688</v>
      </c>
      <c r="J27" s="1">
        <v>93.524002075195313</v>
      </c>
      <c r="K27" s="1">
        <v>93.994491577148438</v>
      </c>
      <c r="L27" s="1">
        <v>99.097503662109375</v>
      </c>
      <c r="M27" s="1">
        <v>100.76099395751953</v>
      </c>
      <c r="N27" s="1">
        <v>101.20500183105469</v>
      </c>
      <c r="O27" s="1">
        <v>100.39498901367187</v>
      </c>
      <c r="P27" s="1">
        <v>100.22550201416016</v>
      </c>
      <c r="Q27" s="1">
        <v>100.33948516845703</v>
      </c>
      <c r="R27" s="1">
        <v>100.32449340820312</v>
      </c>
      <c r="S27" s="1">
        <v>100.02598571777344</v>
      </c>
      <c r="T27" s="1">
        <v>107.02349853515625</v>
      </c>
      <c r="U27" s="1">
        <v>116.37673187255859</v>
      </c>
      <c r="V27" s="1">
        <v>116.28448104858398</v>
      </c>
      <c r="W27" s="1">
        <v>116.20122528076172</v>
      </c>
      <c r="X27" s="1">
        <v>118.28697967529297</v>
      </c>
      <c r="Y27" s="1">
        <v>118.94622802734375</v>
      </c>
      <c r="Z27" s="1">
        <v>122.66997528076172</v>
      </c>
      <c r="AA27" s="1">
        <v>121.61247253417969</v>
      </c>
      <c r="AB27" s="1">
        <v>122.29874038696289</v>
      </c>
      <c r="AC27" s="1">
        <v>124.7039909362793</v>
      </c>
      <c r="AD27" s="1">
        <v>124.76022720336914</v>
      </c>
      <c r="AE27" s="1">
        <v>124.57349395751953</v>
      </c>
      <c r="AF27" s="1">
        <v>125.25522994995117</v>
      </c>
      <c r="AG27" s="1">
        <v>126.31050109863281</v>
      </c>
      <c r="AH27" s="1">
        <v>124.84125137329102</v>
      </c>
      <c r="AI27" s="1">
        <v>125.66138076782227</v>
      </c>
      <c r="AJ27" s="1">
        <v>126.13722610473633</v>
      </c>
      <c r="AK27" s="1">
        <v>125.05725288391113</v>
      </c>
      <c r="AL27" s="1">
        <v>120.49758338928223</v>
      </c>
      <c r="AM27" s="1">
        <v>119.15774917602539</v>
      </c>
      <c r="AN27" s="1">
        <v>118.66496086120605</v>
      </c>
      <c r="AO27" s="1">
        <v>118.11485481262207</v>
      </c>
      <c r="AP27" s="1">
        <v>110.82149505615234</v>
      </c>
      <c r="AQ27" s="1">
        <v>106.43733215332031</v>
      </c>
      <c r="AR27" s="1" t="str">
        <v>@NA</v>
      </c>
      <c r="AS27" s="1" t="str">
        <v>@NA</v>
      </c>
      <c r="AT27" s="1" t="str">
        <v>@NA</v>
      </c>
      <c r="AU27" s="1">
        <v>46.669499999999999</v>
      </c>
      <c r="AV27" s="1" t="str">
        <v>@NA</v>
      </c>
      <c r="AW27" s="1" t="str">
        <v>@NA</v>
      </c>
      <c r="AX27" s="1" t="str">
        <v>@NA</v>
      </c>
      <c r="AY27" s="1" t="str">
        <v>@NA</v>
      </c>
    </row>
    <row r="28" spans="1:51">
      <c r="A28" s="1" t="str">
        <v>AEROVIRONMENT INC</v>
      </c>
      <c r="C28" s="1">
        <v>22.146987915039063</v>
      </c>
      <c r="D28" s="1">
        <v>22.0989990234375</v>
      </c>
      <c r="E28" s="1">
        <v>22.093994140625</v>
      </c>
      <c r="F28" s="1">
        <v>21.949996948242188</v>
      </c>
      <c r="G28" s="1">
        <v>21.893997192382813</v>
      </c>
      <c r="H28" s="1">
        <v>21.822998046875</v>
      </c>
      <c r="I28" s="1">
        <v>21.782989501953125</v>
      </c>
      <c r="J28" s="1">
        <v>21.73199462890625</v>
      </c>
      <c r="K28" s="1">
        <v>21.649993896484375</v>
      </c>
      <c r="L28" s="1">
        <v>21.531997680664063</v>
      </c>
      <c r="M28" s="1">
        <v>21.508987426757813</v>
      </c>
      <c r="N28" s="1">
        <v>21.469985961914063</v>
      </c>
      <c r="O28" s="1">
        <v>21.294998168945313</v>
      </c>
      <c r="P28" s="1">
        <v>21.10198974609375</v>
      </c>
      <c r="Q28" s="1">
        <v>20.923995971679688</v>
      </c>
      <c r="R28" s="1">
        <v>20.613998413085938</v>
      </c>
      <c r="S28" s="1">
        <v>20.175994873046875</v>
      </c>
      <c r="T28" s="1">
        <v>20.082000732421875</v>
      </c>
      <c r="U28" s="1">
        <v>19.279998779296875</v>
      </c>
      <c r="V28" s="1">
        <v>18.875991821289063</v>
      </c>
      <c r="W28" s="1">
        <v>18.875991821289063</v>
      </c>
      <c r="X28" s="1">
        <v>18.155990600585938</v>
      </c>
      <c r="Y28" s="1" t="str">
        <v>@NA</v>
      </c>
      <c r="Z28" s="1">
        <v>13.284000396728516</v>
      </c>
      <c r="AA28" s="1" t="str">
        <v>@NA</v>
      </c>
      <c r="AB28" s="1" t="str">
        <v>@NA</v>
      </c>
      <c r="AC28" s="1" t="str">
        <v>@NA</v>
      </c>
      <c r="AD28" s="1">
        <v>12.937999725341797</v>
      </c>
      <c r="AE28" s="1" t="str">
        <v>@NA</v>
      </c>
      <c r="AF28" s="1" t="str">
        <v>@NA</v>
      </c>
      <c r="AG28" s="1" t="str">
        <v>@NA</v>
      </c>
      <c r="AH28" s="1" t="str">
        <v>@NA</v>
      </c>
      <c r="AI28" s="1" t="str">
        <v>@NA</v>
      </c>
      <c r="AJ28" s="1" t="str">
        <v>@NA</v>
      </c>
      <c r="AK28" s="1" t="str">
        <v>@NA</v>
      </c>
      <c r="AL28" s="1" t="str">
        <v>@NA</v>
      </c>
      <c r="AM28" s="1" t="str">
        <v>@NA</v>
      </c>
      <c r="AN28" s="1" t="str">
        <v>@NA</v>
      </c>
      <c r="AO28" s="1" t="str">
        <v>@NA</v>
      </c>
      <c r="AP28" s="1" t="str">
        <v>@NA</v>
      </c>
      <c r="AQ28" s="1" t="str">
        <v>@NA</v>
      </c>
      <c r="AR28" s="1" t="str">
        <v>@NA</v>
      </c>
      <c r="AS28" s="1" t="str">
        <v>@NA</v>
      </c>
      <c r="AT28" s="1" t="str">
        <v>@NA</v>
      </c>
      <c r="AU28" s="1" t="str">
        <v>@NA</v>
      </c>
      <c r="AV28" s="1" t="str">
        <v>@NA</v>
      </c>
      <c r="AW28" s="1" t="str">
        <v>@NA</v>
      </c>
      <c r="AX28" s="1" t="str">
        <v>@NA</v>
      </c>
      <c r="AY28" s="1" t="str">
        <v>@NA</v>
      </c>
    </row>
    <row r="29" spans="1:51">
      <c r="A29" s="1" t="str">
        <v>AES CORP</v>
      </c>
      <c r="C29" s="1">
        <v>765.185791015625</v>
      </c>
      <c r="D29" s="1">
        <v>770.260009765625</v>
      </c>
      <c r="E29" s="1">
        <v>782.27294921875</v>
      </c>
      <c r="F29" s="1">
        <v>784.643798828125</v>
      </c>
      <c r="G29" s="1">
        <v>787.60693359375</v>
      </c>
      <c r="H29" s="1">
        <v>794.114990234375</v>
      </c>
      <c r="I29" s="1">
        <v>795.494873046875</v>
      </c>
      <c r="J29" s="1">
        <v>795.1748046875</v>
      </c>
      <c r="K29" s="1">
        <v>667.679931640625</v>
      </c>
      <c r="L29" s="1">
        <v>667.48291015625</v>
      </c>
      <c r="M29" s="1">
        <v>666.827880859375</v>
      </c>
      <c r="N29" s="1">
        <v>666.39990234375</v>
      </c>
      <c r="O29" s="1">
        <v>662.786865234375</v>
      </c>
      <c r="P29" s="1">
        <v>662.166015625</v>
      </c>
      <c r="Q29" s="1">
        <v>672.546875</v>
      </c>
      <c r="R29" s="1">
        <v>671.428955078125</v>
      </c>
      <c r="S29" s="1">
        <v>670.33984375</v>
      </c>
      <c r="T29" s="1">
        <v>668.824951171875</v>
      </c>
      <c r="U29" s="1">
        <v>668.3359375</v>
      </c>
      <c r="V29" s="1">
        <v>667.010986328125</v>
      </c>
      <c r="W29" s="1">
        <v>665.1259765625</v>
      </c>
      <c r="X29" s="1">
        <v>663.423828125</v>
      </c>
      <c r="Y29" s="1">
        <v>660.537841796875</v>
      </c>
      <c r="Z29" s="1">
        <v>657.783935546875</v>
      </c>
      <c r="AA29" s="1">
        <v>655.8828125</v>
      </c>
      <c r="AB29" s="1">
        <v>654.72900390625</v>
      </c>
      <c r="AC29" s="1">
        <v>654.04296875</v>
      </c>
      <c r="AD29" s="1">
        <v>652.510986328125</v>
      </c>
      <c r="AE29" s="1">
        <v>650.093017578125</v>
      </c>
      <c r="AF29" s="1">
        <v>648</v>
      </c>
      <c r="AG29" s="1">
        <v>645</v>
      </c>
      <c r="AH29" s="1">
        <v>633</v>
      </c>
      <c r="AI29" s="1">
        <v>626</v>
      </c>
      <c r="AJ29" s="1">
        <v>622.68798828125</v>
      </c>
      <c r="AK29" s="1">
        <v>619.725830078125</v>
      </c>
      <c r="AL29" s="1">
        <v>569.65087890625</v>
      </c>
      <c r="AM29" s="1">
        <v>558</v>
      </c>
      <c r="AN29" s="1">
        <v>543.801025390625</v>
      </c>
      <c r="AO29" s="1">
        <v>542.720947265625</v>
      </c>
      <c r="AP29" s="1">
        <v>534.2958984375</v>
      </c>
      <c r="AQ29" s="1">
        <v>533</v>
      </c>
      <c r="AR29" s="1">
        <v>533.053955078125</v>
      </c>
      <c r="AS29" s="1">
        <v>532.323974609375</v>
      </c>
      <c r="AT29" s="1">
        <v>532.074951171875</v>
      </c>
      <c r="AU29" s="1">
        <v>481</v>
      </c>
      <c r="AV29" s="1">
        <v>458.60199999999998</v>
      </c>
      <c r="AW29" s="1">
        <v>456.774</v>
      </c>
      <c r="AX29" s="1">
        <v>413.6</v>
      </c>
      <c r="AY29" s="1">
        <v>413.6</v>
      </c>
    </row>
    <row r="30" spans="1:51">
      <c r="A30" s="1" t="str">
        <v>AETNA INC</v>
      </c>
      <c r="C30" s="1">
        <v>347.39990234375</v>
      </c>
      <c r="D30" s="1">
        <v>349.699951171875</v>
      </c>
      <c r="E30" s="1">
        <v>362.2998046875</v>
      </c>
      <c r="F30" s="1">
        <v>372.89990234375</v>
      </c>
      <c r="G30" s="1">
        <v>379.5</v>
      </c>
      <c r="H30" s="1">
        <v>384.39990234375</v>
      </c>
      <c r="I30" s="1">
        <v>400.099853515625</v>
      </c>
      <c r="J30" s="1">
        <v>417.39990234375</v>
      </c>
      <c r="K30" s="1">
        <v>424.89990234375</v>
      </c>
      <c r="L30" s="1">
        <v>430.7998046875</v>
      </c>
      <c r="M30" s="1">
        <v>433.5</v>
      </c>
      <c r="N30" s="1">
        <v>436.5</v>
      </c>
      <c r="O30" s="1">
        <v>446.89990234375</v>
      </c>
      <c r="P30" s="1">
        <v>456.2998046875</v>
      </c>
      <c r="Q30" s="1">
        <v>461.099853515625</v>
      </c>
      <c r="R30" s="1">
        <v>471.599853515625</v>
      </c>
      <c r="S30" s="1">
        <v>484.7998046875</v>
      </c>
      <c r="T30" s="1">
        <v>496.2998046875</v>
      </c>
      <c r="U30" s="1">
        <v>500.39990234375</v>
      </c>
      <c r="V30" s="1">
        <v>511.39990234375</v>
      </c>
      <c r="W30" s="1">
        <v>512.2998046875</v>
      </c>
      <c r="X30" s="1">
        <v>516</v>
      </c>
      <c r="Y30" s="1">
        <v>522</v>
      </c>
      <c r="Z30" s="1">
        <v>547.699951171875</v>
      </c>
      <c r="AA30" s="1">
        <v>567</v>
      </c>
      <c r="AB30" s="1">
        <v>566.5</v>
      </c>
      <c r="AC30" s="1">
        <v>572.02197265625</v>
      </c>
      <c r="AD30" s="1">
        <v>579.90380859375</v>
      </c>
      <c r="AE30" s="1">
        <v>580.8916015625</v>
      </c>
      <c r="AF30" s="1">
        <v>586.01202392578125</v>
      </c>
      <c r="AG30" s="1">
        <v>590.60797119140625</v>
      </c>
      <c r="AH30" s="1">
        <v>614.26397705078125</v>
      </c>
      <c r="AI30" s="1">
        <v>609.5679931640625</v>
      </c>
      <c r="AJ30" s="1">
        <v>610.09600830078125</v>
      </c>
      <c r="AK30" s="1">
        <v>610.2760009765625</v>
      </c>
      <c r="AL30" s="1">
        <v>615.5159912109375</v>
      </c>
      <c r="AM30" s="1">
        <v>607.447998046875</v>
      </c>
      <c r="AN30" s="1">
        <v>599.864013671875</v>
      </c>
      <c r="AO30" s="1">
        <v>602.16400146484375</v>
      </c>
      <c r="AP30" s="1">
        <v>601.36798095703125</v>
      </c>
      <c r="AQ30" s="1">
        <v>583.6920166015625</v>
      </c>
      <c r="AR30" s="1">
        <v>577.06402587890625</v>
      </c>
      <c r="AS30" s="1">
        <v>573.31597900390625</v>
      </c>
      <c r="AT30" s="1">
        <v>571.14801025390625</v>
      </c>
      <c r="AU30" s="1">
        <v>569.83599853515625</v>
      </c>
      <c r="AV30" s="1">
        <v>570.476</v>
      </c>
      <c r="AW30" s="1">
        <v>565.404</v>
      </c>
      <c r="AX30" s="1">
        <v>564.596</v>
      </c>
      <c r="AY30" s="1">
        <v>563.73199999999997</v>
      </c>
    </row>
    <row r="31" spans="1:51">
      <c r="A31" s="1" t="str">
        <v>AFFILIATED MANAGERS GRP INC</v>
      </c>
      <c r="C31" s="1">
        <v>51.399993896484375</v>
      </c>
      <c r="D31" s="1">
        <v>51.470001220703125</v>
      </c>
      <c r="E31" s="1">
        <v>52.055999755859375</v>
      </c>
      <c r="F31" s="1">
        <v>52.052993774414062</v>
      </c>
      <c r="G31" s="1">
        <v>51.604995727539063</v>
      </c>
      <c r="H31" s="1">
        <v>51.571990966796875</v>
      </c>
      <c r="I31" s="1">
        <v>51.097991943359375</v>
      </c>
      <c r="J31" s="1">
        <v>44.548995971679688</v>
      </c>
      <c r="K31" s="1">
        <v>42.349990844726563</v>
      </c>
      <c r="L31" s="1">
        <v>42.054000854492188</v>
      </c>
      <c r="M31" s="1">
        <v>41.679000854492188</v>
      </c>
      <c r="N31" s="1">
        <v>41.269989013671875</v>
      </c>
      <c r="O31" s="1">
        <v>39.498992919921875</v>
      </c>
      <c r="P31" s="1">
        <v>39.675994873046875</v>
      </c>
      <c r="Q31" s="1">
        <v>39.237991333007812</v>
      </c>
      <c r="R31" s="1">
        <v>39.04998779296875</v>
      </c>
      <c r="S31" s="1">
        <v>28.15899658203125</v>
      </c>
      <c r="T31" s="1">
        <v>29.90399169921875</v>
      </c>
      <c r="U31" s="1">
        <v>29.5469970703125</v>
      </c>
      <c r="V31" s="1">
        <v>29.789993286132813</v>
      </c>
      <c r="W31" s="1">
        <v>29.595993041992188</v>
      </c>
      <c r="X31" s="1">
        <v>30.17498779296875</v>
      </c>
      <c r="Y31" s="1">
        <v>30.514999389648438</v>
      </c>
      <c r="Z31" s="1">
        <v>31.319000244140625</v>
      </c>
      <c r="AA31" s="1">
        <v>33.5989990234375</v>
      </c>
      <c r="AB31" s="1">
        <v>33.947998046875</v>
      </c>
      <c r="AC31" s="1">
        <v>34.279998779296875</v>
      </c>
      <c r="AD31" s="1">
        <v>33.509994506835938</v>
      </c>
      <c r="AE31" s="1">
        <v>33.284988403320313</v>
      </c>
      <c r="AF31" s="1">
        <v>29.649993896484375</v>
      </c>
      <c r="AG31" s="1">
        <v>28.992996215820312</v>
      </c>
      <c r="AH31" s="1">
        <v>28.992996215820312</v>
      </c>
      <c r="AI31" s="1">
        <v>32.00848388671875</v>
      </c>
      <c r="AJ31" s="1">
        <v>31.990493774414063</v>
      </c>
      <c r="AK31" s="1">
        <v>31.849479675292969</v>
      </c>
      <c r="AL31" s="1">
        <v>31.538978576660156</v>
      </c>
      <c r="AM31" s="1">
        <v>32.599479675292969</v>
      </c>
      <c r="AN31" s="1">
        <v>32.632484436035156</v>
      </c>
      <c r="AO31" s="1">
        <v>32.818496704101563</v>
      </c>
      <c r="AP31" s="1">
        <v>33.190498352050781</v>
      </c>
      <c r="AQ31" s="1">
        <v>33.314987182617188</v>
      </c>
      <c r="AR31" s="1">
        <v>33.293998718261719</v>
      </c>
      <c r="AS31" s="1">
        <v>33.241493225097656</v>
      </c>
      <c r="AT31" s="1">
        <v>33.124488830566406</v>
      </c>
      <c r="AU31" s="1">
        <v>33.063000000000002</v>
      </c>
      <c r="AV31" s="1">
        <v>33.355499999999999</v>
      </c>
      <c r="AW31" s="1">
        <v>33.173999999999999</v>
      </c>
      <c r="AX31" s="1">
        <v>33.278999999999996</v>
      </c>
      <c r="AY31" s="1">
        <v>34.405500000000004</v>
      </c>
    </row>
    <row r="32" spans="1:51">
      <c r="A32" s="1" t="str">
        <v>AFFYMETRIX INC</v>
      </c>
      <c r="C32" s="1">
        <v>70.453994750976563</v>
      </c>
      <c r="D32" s="1">
        <v>70.399993896484375</v>
      </c>
      <c r="E32" s="1">
        <v>70.399993896484375</v>
      </c>
      <c r="F32" s="1">
        <v>70.5</v>
      </c>
      <c r="G32" s="1">
        <v>70.5780029296875</v>
      </c>
      <c r="H32" s="1">
        <v>70.699996948242187</v>
      </c>
      <c r="I32" s="1">
        <v>70.800003051757813</v>
      </c>
      <c r="J32" s="1">
        <v>70.800003051757813</v>
      </c>
      <c r="K32" s="1">
        <v>71</v>
      </c>
      <c r="L32" s="1">
        <v>71</v>
      </c>
      <c r="M32" s="1">
        <v>70.599990844726563</v>
      </c>
      <c r="N32" s="1">
        <v>70.699996948242187</v>
      </c>
      <c r="O32" s="1">
        <v>70.266998291015625</v>
      </c>
      <c r="P32" s="1">
        <v>70.2030029296875</v>
      </c>
      <c r="Q32" s="1">
        <v>70.248001098632813</v>
      </c>
      <c r="R32" s="1">
        <v>69.399993896484375</v>
      </c>
      <c r="S32" s="1">
        <v>69.216995239257813</v>
      </c>
      <c r="T32" s="1">
        <v>68.899993896484375</v>
      </c>
      <c r="U32" s="1">
        <v>68.599990844726562</v>
      </c>
      <c r="V32" s="1">
        <v>68.5</v>
      </c>
      <c r="W32" s="1">
        <v>67.9219970703125</v>
      </c>
      <c r="X32" s="1">
        <v>67.800003051757813</v>
      </c>
      <c r="Y32" s="1">
        <v>67.599990844726563</v>
      </c>
      <c r="Z32" s="1">
        <v>67.5</v>
      </c>
      <c r="AA32" s="1">
        <v>67.220001220703125</v>
      </c>
      <c r="AB32" s="1">
        <v>64</v>
      </c>
      <c r="AC32" s="1">
        <v>63.599990844726563</v>
      </c>
      <c r="AD32" s="1">
        <v>63</v>
      </c>
      <c r="AE32" s="1">
        <v>61.587997436523438</v>
      </c>
      <c r="AF32" s="1">
        <v>60.79998779296875</v>
      </c>
      <c r="AG32" s="1">
        <v>60.599990844726563</v>
      </c>
      <c r="AH32" s="1">
        <v>60.29998779296875</v>
      </c>
      <c r="AI32" s="1">
        <v>59.453994750976562</v>
      </c>
      <c r="AJ32" s="1">
        <v>59.099990844726563</v>
      </c>
      <c r="AK32" s="1">
        <v>58.899993896484375</v>
      </c>
      <c r="AL32" s="1">
        <v>58.79998779296875</v>
      </c>
      <c r="AM32" s="1">
        <v>58.503997802734375</v>
      </c>
      <c r="AN32" s="1">
        <v>58.29998779296875</v>
      </c>
      <c r="AO32" s="1">
        <v>58.199996948242187</v>
      </c>
      <c r="AP32" s="1">
        <v>58.099990844726563</v>
      </c>
      <c r="AQ32" s="1">
        <v>58.006988525390625</v>
      </c>
      <c r="AR32" s="1">
        <v>57.899993896484375</v>
      </c>
      <c r="AS32" s="1">
        <v>57.79998779296875</v>
      </c>
      <c r="AT32" s="1">
        <v>57.599990844726563</v>
      </c>
      <c r="AU32" s="1">
        <v>57.143000000000001</v>
      </c>
      <c r="AV32" s="1">
        <v>55.555999999999997</v>
      </c>
      <c r="AW32" s="1">
        <v>55.234000000000002</v>
      </c>
      <c r="AX32" s="1">
        <v>54.646000000000001</v>
      </c>
      <c r="AY32" s="1">
        <v>52.37</v>
      </c>
    </row>
    <row r="33" spans="1:51">
      <c r="A33" s="1" t="str">
        <v>AFLAC INC</v>
      </c>
      <c r="C33" s="1">
        <v>467.462890625</v>
      </c>
      <c r="D33" s="1">
        <v>466.309814453125</v>
      </c>
      <c r="E33" s="1">
        <v>466.638916015625</v>
      </c>
      <c r="F33" s="1">
        <v>467.06689453125</v>
      </c>
      <c r="G33" s="1">
        <v>467.56396484375</v>
      </c>
      <c r="H33" s="1">
        <v>469.660888671875</v>
      </c>
      <c r="I33" s="1">
        <v>471.0439453125</v>
      </c>
      <c r="J33" s="1">
        <v>470.768798828125</v>
      </c>
      <c r="K33" s="1">
        <v>469.421875</v>
      </c>
      <c r="L33" s="1">
        <v>468.56787109375</v>
      </c>
      <c r="M33" s="1">
        <v>467.77685546875</v>
      </c>
      <c r="N33" s="1">
        <v>467.48388671875</v>
      </c>
      <c r="O33" s="1">
        <v>467.423828125</v>
      </c>
      <c r="P33" s="1">
        <v>466.614990234375</v>
      </c>
      <c r="Q33" s="1">
        <v>476.552978515625</v>
      </c>
      <c r="R33" s="1">
        <v>476.02685546875</v>
      </c>
      <c r="S33" s="1">
        <v>475.0908203125</v>
      </c>
      <c r="T33" s="1">
        <v>486.52978515625</v>
      </c>
      <c r="U33" s="1">
        <v>487.751953125</v>
      </c>
      <c r="V33" s="1">
        <v>488.48291015625</v>
      </c>
      <c r="W33" s="1">
        <v>488.831787109375</v>
      </c>
      <c r="X33" s="1">
        <v>492.5498046875</v>
      </c>
      <c r="Y33" s="1">
        <v>494.665771484375</v>
      </c>
      <c r="Z33" s="1">
        <v>497.123779296875</v>
      </c>
      <c r="AA33" s="1">
        <v>498.430908203125</v>
      </c>
      <c r="AB33" s="1">
        <v>498.893798828125</v>
      </c>
      <c r="AC33" s="1">
        <v>500.282958984375</v>
      </c>
      <c r="AD33" s="1">
        <v>501.171875</v>
      </c>
      <c r="AE33" s="1">
        <v>501.98681640625</v>
      </c>
      <c r="AF33" s="1">
        <v>503.60791015625</v>
      </c>
      <c r="AG33" s="1">
        <v>506.157958984375</v>
      </c>
      <c r="AH33" s="1">
        <v>508.048828125</v>
      </c>
      <c r="AI33" s="1">
        <v>508.344970703125</v>
      </c>
      <c r="AJ33" s="1">
        <v>509.891845703125</v>
      </c>
      <c r="AK33" s="1">
        <v>512.41796875</v>
      </c>
      <c r="AL33" s="1">
        <v>513.593994140625</v>
      </c>
      <c r="AM33" s="1">
        <v>514.868896484375</v>
      </c>
      <c r="AN33" s="1">
        <v>514.43896484375</v>
      </c>
      <c r="AO33" s="1">
        <v>515.16796875</v>
      </c>
      <c r="AP33" s="1">
        <v>517.368896484375</v>
      </c>
      <c r="AQ33" s="1">
        <v>517.641845703125</v>
      </c>
      <c r="AR33" s="1">
        <v>521.614990234375</v>
      </c>
      <c r="AS33" s="1">
        <v>523.368896484375</v>
      </c>
      <c r="AT33" s="1">
        <v>525.4208984375</v>
      </c>
      <c r="AU33" s="1">
        <v>525.241943359375</v>
      </c>
      <c r="AV33" s="1">
        <v>529.21</v>
      </c>
      <c r="AW33" s="1">
        <v>530.31600000000003</v>
      </c>
      <c r="AX33" s="1">
        <v>530.42200000000003</v>
      </c>
      <c r="AY33" s="1">
        <v>530.36599999999999</v>
      </c>
    </row>
    <row r="34" spans="1:51">
      <c r="A34" s="1" t="str">
        <v>AGCO CORP</v>
      </c>
      <c r="C34" s="1">
        <v>97.194992065429688</v>
      </c>
      <c r="D34" s="1">
        <v>97.186996459960938</v>
      </c>
      <c r="E34" s="1">
        <v>94.830001831054688</v>
      </c>
      <c r="F34" s="1">
        <v>94.787002563476563</v>
      </c>
      <c r="G34" s="1">
        <v>93.143997192382813</v>
      </c>
      <c r="H34" s="1">
        <v>93.043991088867188</v>
      </c>
      <c r="I34" s="1">
        <v>93.030990600585938</v>
      </c>
      <c r="J34" s="1">
        <v>92.996002197265625</v>
      </c>
      <c r="K34" s="1">
        <v>92.453994750976563</v>
      </c>
      <c r="L34" s="1">
        <v>92.451995849609375</v>
      </c>
      <c r="M34" s="1">
        <v>92.449996948242188</v>
      </c>
      <c r="N34" s="1">
        <v>92.371994018554688</v>
      </c>
      <c r="O34" s="1">
        <v>91.843994140625</v>
      </c>
      <c r="P34" s="1">
        <v>91.7449951171875</v>
      </c>
      <c r="Q34" s="1">
        <v>91.735992431640625</v>
      </c>
      <c r="R34" s="1">
        <v>91.716995239257813</v>
      </c>
      <c r="S34" s="1">
        <v>91.610000610351563</v>
      </c>
      <c r="T34" s="1">
        <v>91.584991455078125</v>
      </c>
      <c r="U34" s="1">
        <v>91.552001953125</v>
      </c>
      <c r="V34" s="1">
        <v>91.462997436523438</v>
      </c>
      <c r="W34" s="1">
        <v>91.177993774414063</v>
      </c>
      <c r="X34" s="1">
        <v>91.024993896484375</v>
      </c>
      <c r="Y34" s="1">
        <v>91.00299072265625</v>
      </c>
      <c r="Z34" s="1">
        <v>90.53399658203125</v>
      </c>
      <c r="AA34" s="1">
        <v>90.50799560546875</v>
      </c>
      <c r="AB34" s="1">
        <v>90.50799560546875</v>
      </c>
      <c r="AC34" s="1">
        <v>90.45599365234375</v>
      </c>
      <c r="AD34" s="1">
        <v>90.422988891601563</v>
      </c>
      <c r="AE34" s="1">
        <v>90.393997192382813</v>
      </c>
      <c r="AF34" s="1">
        <v>90.291000366210938</v>
      </c>
      <c r="AG34" s="1">
        <v>90.240997314453125</v>
      </c>
      <c r="AH34" s="1">
        <v>75.487991333007813</v>
      </c>
      <c r="AI34" s="1">
        <v>75.410003662109375</v>
      </c>
      <c r="AJ34" s="1">
        <v>75.392990112304688</v>
      </c>
      <c r="AK34" s="1">
        <v>75.218002319335938</v>
      </c>
      <c r="AL34" s="1">
        <v>75.20599365234375</v>
      </c>
      <c r="AM34" s="1">
        <v>75.196990966796875</v>
      </c>
      <c r="AN34" s="1">
        <v>74.647994995117188</v>
      </c>
      <c r="AO34" s="1">
        <v>74.550003051757813</v>
      </c>
      <c r="AP34" s="1">
        <v>74.4169921875</v>
      </c>
      <c r="AQ34" s="1">
        <v>72.310989379882813</v>
      </c>
      <c r="AR34" s="1">
        <v>71.988998413085938</v>
      </c>
      <c r="AS34" s="1">
        <v>71.944000244140625</v>
      </c>
      <c r="AT34" s="1">
        <v>59.591995239257813</v>
      </c>
      <c r="AU34" s="1">
        <v>59.588999999999999</v>
      </c>
      <c r="AV34" s="1">
        <v>59.579000000000001</v>
      </c>
      <c r="AW34" s="1">
        <v>59.591999999999999</v>
      </c>
      <c r="AX34" s="1">
        <v>59.588000000000001</v>
      </c>
      <c r="AY34" s="1">
        <v>59.58</v>
      </c>
    </row>
    <row r="35" spans="1:51">
      <c r="A35" s="1" t="str">
        <v>AGILENT TECHNOLOGIES INC</v>
      </c>
      <c r="C35" s="1">
        <v>347.625</v>
      </c>
      <c r="D35" s="1">
        <v>346.3818359375</v>
      </c>
      <c r="E35" s="1">
        <v>347</v>
      </c>
      <c r="F35" s="1">
        <v>348</v>
      </c>
      <c r="G35" s="1">
        <v>345</v>
      </c>
      <c r="H35" s="1">
        <v>346.143798828125</v>
      </c>
      <c r="I35" s="1">
        <v>346</v>
      </c>
      <c r="J35" s="1">
        <v>348</v>
      </c>
      <c r="K35" s="1">
        <v>348</v>
      </c>
      <c r="L35" s="1">
        <v>346.14794921875</v>
      </c>
      <c r="M35" s="1">
        <v>345.11181640625</v>
      </c>
      <c r="N35" s="1">
        <v>343.35400390625</v>
      </c>
      <c r="O35" s="1">
        <v>345.255859375</v>
      </c>
      <c r="P35" s="1">
        <v>350</v>
      </c>
      <c r="Q35" s="1">
        <v>357.540771484375</v>
      </c>
      <c r="R35" s="1">
        <v>360.10791015625</v>
      </c>
      <c r="S35" s="1">
        <v>368</v>
      </c>
      <c r="T35" s="1">
        <v>370</v>
      </c>
      <c r="U35" s="1">
        <v>386.5478515625</v>
      </c>
      <c r="V35" s="1">
        <v>395.9580078125</v>
      </c>
      <c r="W35" s="1">
        <v>405</v>
      </c>
      <c r="X35" s="1">
        <v>408</v>
      </c>
      <c r="Y35" s="1">
        <v>409</v>
      </c>
      <c r="Z35" s="1">
        <v>426</v>
      </c>
      <c r="AA35" s="1">
        <v>430</v>
      </c>
      <c r="AB35" s="1">
        <v>503</v>
      </c>
      <c r="AC35" s="1">
        <v>494</v>
      </c>
      <c r="AD35" s="1">
        <v>491</v>
      </c>
      <c r="AE35" s="1">
        <v>491</v>
      </c>
      <c r="AF35" s="1">
        <v>487</v>
      </c>
      <c r="AG35" s="1">
        <v>486</v>
      </c>
      <c r="AH35" s="1">
        <v>481</v>
      </c>
      <c r="AI35" s="1">
        <v>480</v>
      </c>
      <c r="AJ35" s="1">
        <v>476</v>
      </c>
      <c r="AK35" s="1">
        <v>476</v>
      </c>
      <c r="AL35" s="1">
        <v>471</v>
      </c>
      <c r="AM35" s="1">
        <v>471</v>
      </c>
      <c r="AN35" s="1">
        <v>467</v>
      </c>
      <c r="AO35" s="1">
        <v>467</v>
      </c>
      <c r="AP35" s="1">
        <v>464</v>
      </c>
      <c r="AQ35" s="1">
        <v>464</v>
      </c>
      <c r="AR35" s="1">
        <v>461</v>
      </c>
      <c r="AS35" s="1">
        <v>460.636962890625</v>
      </c>
      <c r="AT35" s="1">
        <v>457.072998046875</v>
      </c>
      <c r="AU35" s="1">
        <v>456.769775390625</v>
      </c>
      <c r="AV35" s="1">
        <v>453.976</v>
      </c>
      <c r="AW35" s="1">
        <v>453.01499999999999</v>
      </c>
      <c r="AX35" s="1">
        <v>452.27199999999999</v>
      </c>
      <c r="AY35" s="1">
        <v>452</v>
      </c>
    </row>
    <row r="36" spans="1:51">
      <c r="A36" s="1" t="str">
        <v>AGILYSYS INC</v>
      </c>
      <c r="C36" s="1">
        <v>21.972991943359375</v>
      </c>
      <c r="D36" s="1">
        <v>22.574996948242188</v>
      </c>
      <c r="E36" s="1">
        <v>23.001998901367188</v>
      </c>
      <c r="F36" s="1">
        <v>23.022994995117188</v>
      </c>
      <c r="G36" s="1">
        <v>23.051986694335938</v>
      </c>
      <c r="H36" s="1">
        <v>23.010986328125</v>
      </c>
      <c r="I36" s="1">
        <v>23.010986328125</v>
      </c>
      <c r="J36" s="1">
        <v>22.931991577148438</v>
      </c>
      <c r="K36" s="1">
        <v>23.095993041992187</v>
      </c>
      <c r="L36" s="1">
        <v>23.030990600585938</v>
      </c>
      <c r="M36" s="1">
        <v>22.709991455078125</v>
      </c>
      <c r="N36" s="1">
        <v>22.625991821289063</v>
      </c>
      <c r="O36" s="1">
        <v>22.6719970703125</v>
      </c>
      <c r="P36" s="1">
        <v>22.6719970703125</v>
      </c>
      <c r="Q36" s="1">
        <v>22.6719970703125</v>
      </c>
      <c r="R36" s="1">
        <v>22.590988159179688</v>
      </c>
      <c r="S36" s="1">
        <v>23.526992797851563</v>
      </c>
      <c r="T36" s="1">
        <v>26.3909912109375</v>
      </c>
      <c r="U36" s="1">
        <v>31.429000854492188</v>
      </c>
      <c r="V36" s="1">
        <v>31.313995361328125</v>
      </c>
      <c r="W36" s="1">
        <v>30.654998779296875</v>
      </c>
      <c r="X36" s="1">
        <v>30.615997314453125</v>
      </c>
      <c r="Y36" s="1">
        <v>30.583999633789063</v>
      </c>
      <c r="Z36" s="1">
        <v>30.526992797851563</v>
      </c>
      <c r="AA36" s="1">
        <v>30.487991333007813</v>
      </c>
      <c r="AB36" s="1">
        <v>30.46099853515625</v>
      </c>
      <c r="AC36" s="1">
        <v>30.380996704101563</v>
      </c>
      <c r="AD36" s="1">
        <v>28.820999145507812</v>
      </c>
      <c r="AE36" s="1">
        <v>28.725997924804688</v>
      </c>
      <c r="AF36" s="1">
        <v>28.65899658203125</v>
      </c>
      <c r="AG36" s="1">
        <v>28.55499267578125</v>
      </c>
      <c r="AH36" s="1">
        <v>32.115997314453125</v>
      </c>
      <c r="AI36" s="1">
        <v>32.115997314453125</v>
      </c>
      <c r="AJ36" s="1">
        <v>32.115997314453125</v>
      </c>
      <c r="AK36" s="1">
        <v>32.115997314453125</v>
      </c>
      <c r="AL36" s="1">
        <v>32.056991577148438</v>
      </c>
      <c r="AM36" s="1">
        <v>31.905990600585937</v>
      </c>
      <c r="AN36" s="1">
        <v>31.905990600585937</v>
      </c>
      <c r="AO36" s="1">
        <v>31.905990600585937</v>
      </c>
      <c r="AP36" s="1">
        <v>31.781997680664063</v>
      </c>
      <c r="AQ36" s="1">
        <v>31.75299072265625</v>
      </c>
      <c r="AR36" s="1">
        <v>31.732986450195313</v>
      </c>
      <c r="AS36" s="1">
        <v>31.667999267578125</v>
      </c>
      <c r="AT36" s="1">
        <v>31.667999999999999</v>
      </c>
      <c r="AU36" s="1">
        <v>27.556999999999999</v>
      </c>
      <c r="AV36" s="1">
        <v>27.51</v>
      </c>
      <c r="AW36" s="1">
        <v>31.552</v>
      </c>
      <c r="AX36" s="1">
        <v>27.294</v>
      </c>
      <c r="AY36" s="1">
        <v>27.233000000000001</v>
      </c>
    </row>
    <row r="37" spans="1:51">
      <c r="A37" s="1" t="str">
        <v>AGL RESOURCES INC</v>
      </c>
      <c r="C37" s="1">
        <v>117</v>
      </c>
      <c r="D37" s="1">
        <v>78.699996948242188</v>
      </c>
      <c r="E37" s="1">
        <v>78.399993896484375</v>
      </c>
      <c r="F37" s="1">
        <v>78.199996948242188</v>
      </c>
      <c r="G37" s="1">
        <v>78</v>
      </c>
      <c r="H37" s="1">
        <v>78</v>
      </c>
      <c r="I37" s="1">
        <v>78</v>
      </c>
      <c r="J37" s="1">
        <v>77.800003051757812</v>
      </c>
      <c r="K37" s="1">
        <v>77.5</v>
      </c>
      <c r="L37" s="1">
        <v>77.399993896484375</v>
      </c>
      <c r="M37" s="1">
        <v>77.300003051757812</v>
      </c>
      <c r="N37" s="1">
        <v>77.199996948242188</v>
      </c>
      <c r="O37" s="1">
        <v>76.899993896484375</v>
      </c>
      <c r="P37" s="1">
        <v>76.800003051757813</v>
      </c>
      <c r="Q37" s="1">
        <v>76.699996948242188</v>
      </c>
      <c r="R37" s="1">
        <v>76.5</v>
      </c>
      <c r="S37" s="1">
        <v>76.399993896484375</v>
      </c>
      <c r="T37" s="1">
        <v>76.899993896484375</v>
      </c>
      <c r="U37" s="1">
        <v>77.800003051757812</v>
      </c>
      <c r="V37" s="1">
        <v>77.899993896484375</v>
      </c>
      <c r="W37" s="1">
        <v>77.699996948242188</v>
      </c>
      <c r="X37" s="1">
        <v>77.069000244140625</v>
      </c>
      <c r="Y37" s="1">
        <v>77.483001708984375</v>
      </c>
      <c r="Z37" s="1">
        <v>78.013992309570313</v>
      </c>
      <c r="AA37" s="1">
        <v>77.800003051757812</v>
      </c>
      <c r="AB37" s="1">
        <v>77.599990844726563</v>
      </c>
      <c r="AC37" s="1">
        <v>77.300003051757812</v>
      </c>
      <c r="AD37" s="1">
        <v>77.110000610351563</v>
      </c>
      <c r="AE37" s="1">
        <v>76.699996948242188</v>
      </c>
      <c r="AF37" s="1">
        <v>65.362991333007813</v>
      </c>
      <c r="AG37" s="1">
        <v>64.945999145507812</v>
      </c>
      <c r="AH37" s="1">
        <v>64.806991577148438</v>
      </c>
      <c r="AI37" s="1">
        <v>64.5</v>
      </c>
      <c r="AJ37" s="1">
        <v>64.300003051757812</v>
      </c>
      <c r="AK37" s="1">
        <v>63.699996948242188</v>
      </c>
      <c r="AL37" s="1">
        <v>63.29998779296875</v>
      </c>
      <c r="AM37" s="1">
        <v>56.699996948242188</v>
      </c>
      <c r="AN37" s="1">
        <v>56.29998779296875</v>
      </c>
      <c r="AO37" s="1">
        <v>56.099990844726562</v>
      </c>
      <c r="AP37" s="1">
        <v>55.899993896484375</v>
      </c>
      <c r="AQ37" s="1">
        <v>55.099990844726562</v>
      </c>
      <c r="AR37" s="1">
        <v>54.79998779296875</v>
      </c>
      <c r="AS37" s="1">
        <v>54.399993896484375</v>
      </c>
      <c r="AT37" s="1">
        <v>54.199996948242187</v>
      </c>
      <c r="AU37" s="1">
        <v>54</v>
      </c>
      <c r="AV37" s="1">
        <v>54.2</v>
      </c>
      <c r="AW37" s="1">
        <v>54.3</v>
      </c>
      <c r="AX37" s="1">
        <v>57</v>
      </c>
      <c r="AY37" s="1">
        <v>57.1</v>
      </c>
    </row>
    <row r="38" spans="1:51">
      <c r="A38" s="1" t="str">
        <v>AIR METHODS CORP</v>
      </c>
      <c r="C38" s="1">
        <v>12.739999771118164</v>
      </c>
      <c r="D38" s="1">
        <v>12.708000183105469</v>
      </c>
      <c r="E38" s="1">
        <v>12.680999755859375</v>
      </c>
      <c r="F38" s="1">
        <v>12.694000244140625</v>
      </c>
      <c r="G38" s="1">
        <v>12.60200023651123</v>
      </c>
      <c r="H38" s="1">
        <v>12.532999992370605</v>
      </c>
      <c r="I38" s="1">
        <v>12.467000007629395</v>
      </c>
      <c r="J38" s="1">
        <v>12.46399974822998</v>
      </c>
      <c r="K38" s="1">
        <v>12.460000038146973</v>
      </c>
      <c r="L38" s="1">
        <v>12.378000259399414</v>
      </c>
      <c r="M38" s="1">
        <v>12.314000129699707</v>
      </c>
      <c r="N38" s="1">
        <v>12.156000137329102</v>
      </c>
      <c r="O38" s="1">
        <v>12.057000160217285</v>
      </c>
      <c r="P38" s="1">
        <v>12.135000228881836</v>
      </c>
      <c r="Q38" s="1">
        <v>12.218000411987305</v>
      </c>
      <c r="R38" s="1">
        <v>12.203000068664551</v>
      </c>
      <c r="S38" s="1">
        <v>12.13700008392334</v>
      </c>
      <c r="T38" s="1">
        <v>12.024999618530273</v>
      </c>
      <c r="U38" s="1">
        <v>11.88700008392334</v>
      </c>
      <c r="V38" s="1">
        <v>11.88700008392334</v>
      </c>
      <c r="W38" s="1">
        <v>11.875</v>
      </c>
      <c r="X38" s="1">
        <v>11.805999755859375</v>
      </c>
      <c r="Y38" s="1">
        <v>11.76200008392334</v>
      </c>
      <c r="Z38" s="1">
        <v>11.743000030517578</v>
      </c>
      <c r="AA38" s="1">
        <v>11.605999946594238</v>
      </c>
      <c r="AB38" s="1">
        <v>11.052000045776367</v>
      </c>
      <c r="AC38" s="1">
        <v>11.029999732971191</v>
      </c>
      <c r="AD38" s="1">
        <v>11.015999794006348</v>
      </c>
      <c r="AE38" s="1">
        <v>10.993000030517578</v>
      </c>
      <c r="AF38" s="1">
        <v>10.928000450134277</v>
      </c>
      <c r="AG38" s="1">
        <v>10.909999847412109</v>
      </c>
      <c r="AH38" s="1">
        <v>10.83899974822998</v>
      </c>
      <c r="AI38" s="1">
        <v>10.817999839782715</v>
      </c>
      <c r="AJ38" s="1">
        <v>9.6020002365112305</v>
      </c>
      <c r="AK38" s="1">
        <v>9.5629997253417969</v>
      </c>
      <c r="AL38" s="1">
        <v>9.5539999008178711</v>
      </c>
      <c r="AM38" s="1">
        <v>9.4729995727539063</v>
      </c>
      <c r="AN38" s="1">
        <v>9.4320001602172852</v>
      </c>
      <c r="AO38" s="1">
        <v>9.3780002593994141</v>
      </c>
      <c r="AP38" s="1">
        <v>8.9060001373291016</v>
      </c>
      <c r="AQ38" s="1">
        <v>8.5819997787475586</v>
      </c>
      <c r="AR38" s="1">
        <v>8.4149999618530273</v>
      </c>
      <c r="AS38" s="1">
        <v>8.383000373840332</v>
      </c>
      <c r="AT38" s="1">
        <v>8.383000373840332</v>
      </c>
      <c r="AU38" s="1">
        <v>8.3829999999999991</v>
      </c>
      <c r="AV38" s="1">
        <v>8.3840000000000003</v>
      </c>
      <c r="AW38" s="1">
        <v>8.31</v>
      </c>
      <c r="AX38" s="1">
        <v>8.3030000000000008</v>
      </c>
      <c r="AY38" s="1">
        <v>8.2509999999999994</v>
      </c>
    </row>
    <row r="39" spans="1:51">
      <c r="A39" s="1" t="str">
        <v>AIR PRODUCTS &amp; CHEMICALS INC</v>
      </c>
      <c r="C39" s="1">
        <v>211.4320068359375</v>
      </c>
      <c r="D39" s="1">
        <v>210.60600280761719</v>
      </c>
      <c r="E39" s="1">
        <v>210.18499755859375</v>
      </c>
      <c r="F39" s="1">
        <v>213.13299560546875</v>
      </c>
      <c r="G39" s="1">
        <v>211.89700317382812</v>
      </c>
      <c r="H39" s="1">
        <v>214.91999816894531</v>
      </c>
      <c r="I39" s="1">
        <v>213.80299377441406</v>
      </c>
      <c r="J39" s="1">
        <v>212.53700256347656</v>
      </c>
      <c r="K39" s="1">
        <v>212.35299682617187</v>
      </c>
      <c r="L39" s="1">
        <v>212.15299987792969</v>
      </c>
      <c r="M39" s="1">
        <v>211.25999450683594</v>
      </c>
      <c r="N39" s="1">
        <v>210.08200073242187</v>
      </c>
      <c r="O39" s="1">
        <v>209.82899475097656</v>
      </c>
      <c r="P39" s="1">
        <v>209.65299987792969</v>
      </c>
      <c r="Q39" s="1">
        <v>209.33500671386719</v>
      </c>
      <c r="R39" s="1">
        <v>211.83799743652344</v>
      </c>
      <c r="S39" s="1">
        <v>210.66299438476562</v>
      </c>
      <c r="T39" s="1">
        <v>214.44900512695312</v>
      </c>
      <c r="U39" s="1">
        <v>215.35600280761719</v>
      </c>
      <c r="V39" s="1">
        <v>216.072998046875</v>
      </c>
      <c r="W39" s="1">
        <v>216.58399963378906</v>
      </c>
      <c r="X39" s="1">
        <v>216.447998046875</v>
      </c>
      <c r="Y39" s="1">
        <v>217.25100708007812</v>
      </c>
      <c r="Z39" s="1">
        <v>221.33099365234375</v>
      </c>
      <c r="AA39" s="1">
        <v>223.74699401855469</v>
      </c>
      <c r="AB39" s="1">
        <v>222.34300231933594</v>
      </c>
      <c r="AC39" s="1">
        <v>221.89900207519531</v>
      </c>
      <c r="AD39" s="1">
        <v>223.22799682617187</v>
      </c>
      <c r="AE39" s="1">
        <v>229.18800354003906</v>
      </c>
      <c r="AF39" s="1">
        <v>227.07400512695312</v>
      </c>
      <c r="AG39" s="1">
        <v>225.77499389648437</v>
      </c>
      <c r="AH39" s="1">
        <v>224.84599304199219</v>
      </c>
      <c r="AI39" s="1">
        <v>224.08200073242187</v>
      </c>
      <c r="AJ39" s="1">
        <v>222.95399475097656</v>
      </c>
      <c r="AK39" s="1">
        <v>221.42399597167969</v>
      </c>
      <c r="AL39" s="1">
        <v>219.94099426269531</v>
      </c>
      <c r="AM39" s="1">
        <v>219.41700744628906</v>
      </c>
      <c r="AN39" s="1">
        <v>219.05299377441406</v>
      </c>
      <c r="AO39" s="1">
        <v>218.53599548339844</v>
      </c>
      <c r="AP39" s="1">
        <v>218.30299377441406</v>
      </c>
      <c r="AQ39" s="1">
        <v>217.71400451660156</v>
      </c>
      <c r="AR39" s="1">
        <v>215.96099853515625</v>
      </c>
      <c r="AS39" s="1">
        <v>215.46299743652344</v>
      </c>
      <c r="AT39" s="1">
        <v>215.4429931640625</v>
      </c>
      <c r="AU39" s="1">
        <v>214.18499755859375</v>
      </c>
      <c r="AV39" s="1">
        <v>214.56100463867187</v>
      </c>
      <c r="AW39" s="1">
        <v>214.21899999999999</v>
      </c>
      <c r="AX39" s="1">
        <v>213.31299999999999</v>
      </c>
      <c r="AY39" s="1">
        <v>229.30500000000001</v>
      </c>
    </row>
    <row r="40" spans="1:51">
      <c r="A40" s="1" t="str">
        <v>AIRGAS INC</v>
      </c>
      <c r="C40" s="1">
        <v>76.19000244140625</v>
      </c>
      <c r="D40" s="1">
        <v>75.660003662109375</v>
      </c>
      <c r="E40" s="1">
        <v>75.522994995117188</v>
      </c>
      <c r="F40" s="1">
        <v>79.595993041992188</v>
      </c>
      <c r="G40" s="1">
        <v>84.102996826171875</v>
      </c>
      <c r="H40" s="1">
        <v>83.86199951171875</v>
      </c>
      <c r="I40" s="1">
        <v>83.541000366210938</v>
      </c>
      <c r="J40" s="1">
        <v>83.225997924804688</v>
      </c>
      <c r="K40" s="1">
        <v>82.188995361328125</v>
      </c>
      <c r="L40" s="1">
        <v>81.945999145507812</v>
      </c>
      <c r="M40" s="1">
        <v>81.675003051757813</v>
      </c>
      <c r="N40" s="1">
        <v>81.402999877929688</v>
      </c>
      <c r="O40" s="1">
        <v>81.119003295898437</v>
      </c>
      <c r="P40" s="1">
        <v>81.50299072265625</v>
      </c>
      <c r="Q40" s="1">
        <v>82.944992065429687</v>
      </c>
      <c r="R40" s="1">
        <v>82.287994384765625</v>
      </c>
      <c r="S40" s="1">
        <v>82.3179931640625</v>
      </c>
      <c r="T40" s="1">
        <v>82.071990966796875</v>
      </c>
      <c r="U40" s="1">
        <v>79.225997924804688</v>
      </c>
      <c r="V40" s="1">
        <v>78.667999267578125</v>
      </c>
      <c r="W40" s="1">
        <v>78.367996215820313</v>
      </c>
      <c r="X40" s="1">
        <v>77.863998413085937</v>
      </c>
      <c r="Y40" s="1">
        <v>77.667999267578125</v>
      </c>
      <c r="Z40" s="1">
        <v>77.276992797851563</v>
      </c>
      <c r="AA40" s="1">
        <v>76.977996826171875</v>
      </c>
      <c r="AB40" s="1">
        <v>76.860000610351563</v>
      </c>
      <c r="AC40" s="1">
        <v>76.295989990234375</v>
      </c>
      <c r="AD40" s="1">
        <v>75.772994995117187</v>
      </c>
      <c r="AE40" s="1">
        <v>75.166000366210938</v>
      </c>
      <c r="AF40" s="1">
        <v>74.764999389648438</v>
      </c>
      <c r="AG40" s="1">
        <v>74.373001098632812</v>
      </c>
      <c r="AH40" s="1">
        <v>73.447998046875</v>
      </c>
      <c r="AI40" s="1">
        <v>73.048995971679688</v>
      </c>
      <c r="AJ40" s="1">
        <v>73.664993286132813</v>
      </c>
      <c r="AK40" s="1">
        <v>73.313003540039063</v>
      </c>
      <c r="AL40" s="1">
        <v>72.404998779296875</v>
      </c>
      <c r="AM40" s="1">
        <v>71.828994750976563</v>
      </c>
      <c r="AN40" s="1">
        <v>71.511993408203125</v>
      </c>
      <c r="AO40" s="1">
        <v>71.240997314453125</v>
      </c>
      <c r="AP40" s="1">
        <v>70.31500244140625</v>
      </c>
      <c r="AQ40" s="1">
        <v>69.56500244140625</v>
      </c>
      <c r="AR40" s="1">
        <v>69.233001708984375</v>
      </c>
      <c r="AS40" s="1">
        <v>68.718002319335938</v>
      </c>
      <c r="AT40" s="1">
        <v>68.144000000000005</v>
      </c>
      <c r="AU40" s="1">
        <v>67.768000000000001</v>
      </c>
      <c r="AV40" s="1">
        <v>66.635000000000005</v>
      </c>
      <c r="AW40" s="1">
        <v>66.27</v>
      </c>
      <c r="AX40" s="1">
        <v>67.195999999999998</v>
      </c>
      <c r="AY40" s="1">
        <v>69.867999999999995</v>
      </c>
    </row>
    <row r="41" spans="1:51">
      <c r="A41" s="1" t="str">
        <v>AK STEEL HOLDING CORP</v>
      </c>
      <c r="C41" s="1">
        <v>110.56300354003906</v>
      </c>
      <c r="D41" s="1">
        <v>110.28399658203125</v>
      </c>
      <c r="E41" s="1">
        <v>110.27200317382812</v>
      </c>
      <c r="F41" s="1">
        <v>110.26699829101562</v>
      </c>
      <c r="G41" s="1">
        <v>110.25700378417969</v>
      </c>
      <c r="H41" s="1">
        <v>109.98699951171875</v>
      </c>
      <c r="I41" s="1">
        <v>109.98899841308594</v>
      </c>
      <c r="J41" s="1">
        <v>109.97698974609375</v>
      </c>
      <c r="K41" s="1">
        <v>109.90798950195312</v>
      </c>
      <c r="L41" s="1">
        <v>109.39399719238281</v>
      </c>
      <c r="M41" s="1">
        <v>109.36599731445312</v>
      </c>
      <c r="N41" s="1">
        <v>109.38600158691406</v>
      </c>
      <c r="O41" s="1">
        <v>109.27699279785156</v>
      </c>
      <c r="P41" s="1">
        <v>110.39498901367187</v>
      </c>
      <c r="Q41" s="1">
        <v>112.21099853515625</v>
      </c>
      <c r="R41" s="1">
        <v>112.20599365234375</v>
      </c>
      <c r="S41" s="1">
        <v>111.989990234375</v>
      </c>
      <c r="T41" s="1">
        <v>111.49800109863281</v>
      </c>
      <c r="U41" s="1">
        <v>111.50199890136719</v>
      </c>
      <c r="V41" s="1">
        <v>111.46499633789062</v>
      </c>
      <c r="W41" s="1">
        <v>111.05999755859375</v>
      </c>
      <c r="X41" s="1">
        <v>110.32499694824219</v>
      </c>
      <c r="Y41" s="1">
        <v>110.22200012207031</v>
      </c>
      <c r="Z41" s="1">
        <v>110.06300354003906</v>
      </c>
      <c r="AA41" s="1">
        <v>110.01499938964844</v>
      </c>
      <c r="AB41" s="1">
        <v>109.80599975585937</v>
      </c>
      <c r="AC41" s="1">
        <v>109.80799865722656</v>
      </c>
      <c r="AD41" s="1">
        <v>109.79100036621094</v>
      </c>
      <c r="AE41" s="1">
        <v>109.77499389648437</v>
      </c>
      <c r="AF41" s="1">
        <v>109.1510009765625</v>
      </c>
      <c r="AG41" s="1">
        <v>108.77699279785156</v>
      </c>
      <c r="AH41" s="1">
        <v>108.75099182128906</v>
      </c>
      <c r="AI41" s="1">
        <v>108.70700073242187</v>
      </c>
      <c r="AJ41" s="1">
        <v>108.57699584960937</v>
      </c>
      <c r="AK41" s="1">
        <v>108.47200012207031</v>
      </c>
      <c r="AL41" s="1">
        <v>108.47200012207031</v>
      </c>
      <c r="AM41" s="1">
        <v>108.4949951171875</v>
      </c>
      <c r="AN41" s="1">
        <v>107.89599609375</v>
      </c>
      <c r="AO41" s="1">
        <v>107.89498901367187</v>
      </c>
      <c r="AP41" s="1">
        <v>107.89199829101562</v>
      </c>
      <c r="AQ41" s="1">
        <v>107.92599487304687</v>
      </c>
      <c r="AR41" s="1">
        <v>107.71299743652344</v>
      </c>
      <c r="AS41" s="1">
        <v>107.72599792480469</v>
      </c>
      <c r="AT41" s="1">
        <v>107.72799682617187</v>
      </c>
      <c r="AU41" s="1">
        <v>107.76899719238281</v>
      </c>
      <c r="AV41" s="1">
        <v>107.65</v>
      </c>
      <c r="AW41" s="1">
        <v>107.642</v>
      </c>
      <c r="AX41" s="1">
        <v>109.65600000000001</v>
      </c>
      <c r="AY41" s="1">
        <v>111.304</v>
      </c>
    </row>
    <row r="42" spans="1:51">
      <c r="A42" s="1" t="str">
        <v>AKAMAI TECHNOLOGIES INC</v>
      </c>
      <c r="C42" s="1">
        <v>179</v>
      </c>
      <c r="D42" s="1">
        <v>177.5050048828125</v>
      </c>
      <c r="E42" s="1">
        <v>179.52000427246094</v>
      </c>
      <c r="F42" s="1">
        <v>185.98199462890625</v>
      </c>
      <c r="G42" s="1">
        <v>186.93299865722656</v>
      </c>
      <c r="H42" s="1">
        <v>186.60299682617187</v>
      </c>
      <c r="I42" s="1">
        <v>182.447998046875</v>
      </c>
      <c r="J42" s="1">
        <v>181.62800598144531</v>
      </c>
      <c r="K42" s="1">
        <v>171.63299560546875</v>
      </c>
      <c r="L42" s="1">
        <v>171.24800109863281</v>
      </c>
      <c r="M42" s="1">
        <v>171.22300720214844</v>
      </c>
      <c r="N42" s="1">
        <v>172.802001953125</v>
      </c>
      <c r="O42" s="1">
        <v>172.72000122070312</v>
      </c>
      <c r="P42" s="1">
        <v>169.37199401855469</v>
      </c>
      <c r="Q42" s="1">
        <v>169.14999389648437</v>
      </c>
      <c r="R42" s="1">
        <v>168.91200256347656</v>
      </c>
      <c r="S42" s="1">
        <v>167.06100463867187</v>
      </c>
      <c r="T42" s="1">
        <v>166.21299743652344</v>
      </c>
      <c r="U42" s="1">
        <v>165.65299987792969</v>
      </c>
      <c r="V42" s="1">
        <v>165.23199462890625</v>
      </c>
      <c r="W42" s="1">
        <v>164.05400085449219</v>
      </c>
      <c r="X42" s="1">
        <v>160.29899597167969</v>
      </c>
      <c r="Y42" s="1">
        <v>156.2239990234375</v>
      </c>
      <c r="Z42" s="1">
        <v>155.29600524902344</v>
      </c>
      <c r="AA42" s="1">
        <v>154.2449951171875</v>
      </c>
      <c r="AB42" s="1">
        <v>152.9219970703125</v>
      </c>
      <c r="AC42" s="1">
        <v>139.65299987792969</v>
      </c>
      <c r="AD42" s="1">
        <v>138.83000183105469</v>
      </c>
      <c r="AE42" s="1">
        <v>127.39999389648437</v>
      </c>
      <c r="AF42" s="1">
        <v>126.77200317382812</v>
      </c>
      <c r="AG42" s="1">
        <v>125.8389892578125</v>
      </c>
      <c r="AH42" s="1">
        <v>125.38600158691406</v>
      </c>
      <c r="AI42" s="1">
        <v>122.71199035644531</v>
      </c>
      <c r="AJ42" s="1">
        <v>121.875</v>
      </c>
      <c r="AK42" s="1">
        <v>119.14498901367187</v>
      </c>
      <c r="AL42" s="1">
        <v>118.81999206542969</v>
      </c>
      <c r="AM42" s="1">
        <v>117.84300231933594</v>
      </c>
      <c r="AN42" s="1">
        <v>117.66000366210937</v>
      </c>
      <c r="AO42" s="1">
        <v>116.64199829101562</v>
      </c>
      <c r="AP42" s="1">
        <v>116.39700317382812</v>
      </c>
      <c r="AQ42" s="1">
        <v>115.72299194335937</v>
      </c>
      <c r="AR42" s="1">
        <v>115.0989990234375</v>
      </c>
      <c r="AS42" s="1">
        <v>115.28099060058594</v>
      </c>
      <c r="AT42" s="1">
        <v>115.07099914550781</v>
      </c>
      <c r="AU42" s="1">
        <v>109.2139892578125</v>
      </c>
      <c r="AV42" s="1">
        <v>108.203</v>
      </c>
      <c r="AW42" s="1">
        <v>107.298</v>
      </c>
      <c r="AX42" s="1">
        <v>105.873</v>
      </c>
      <c r="AY42" s="1">
        <v>93.8</v>
      </c>
    </row>
    <row r="43" spans="1:51">
      <c r="A43" s="1" t="str">
        <v>AKORN INC</v>
      </c>
      <c r="C43" s="1">
        <v>94.935989379882813</v>
      </c>
      <c r="D43" s="1">
        <v>94.681991577148438</v>
      </c>
      <c r="E43" s="1">
        <v>94.623992919921875</v>
      </c>
      <c r="F43" s="1">
        <v>94.545989990234375</v>
      </c>
      <c r="G43" s="1">
        <v>93.974990844726563</v>
      </c>
      <c r="H43" s="1">
        <v>93.822998046875</v>
      </c>
      <c r="I43" s="1">
        <v>93.707992553710938</v>
      </c>
      <c r="J43" s="1">
        <v>92.2919921875</v>
      </c>
      <c r="K43" s="1">
        <v>90.389999389648438</v>
      </c>
      <c r="L43" s="1">
        <v>90.34100341796875</v>
      </c>
      <c r="M43" s="1">
        <v>90.2449951171875</v>
      </c>
      <c r="N43" s="1">
        <v>90.134994506835938</v>
      </c>
      <c r="O43" s="1">
        <v>90.072998046875</v>
      </c>
      <c r="P43" s="1">
        <v>89.264999389648438</v>
      </c>
      <c r="Q43" s="1">
        <v>89.222991943359375</v>
      </c>
      <c r="R43" s="1">
        <v>89.132003784179688</v>
      </c>
      <c r="S43" s="1">
        <v>88.9010009765625</v>
      </c>
      <c r="T43" s="1">
        <v>87.729995727539063</v>
      </c>
      <c r="U43" s="1">
        <v>87.578994750976563</v>
      </c>
      <c r="V43" s="1">
        <v>86.597000122070313</v>
      </c>
      <c r="W43" s="1">
        <v>85.990997314453125</v>
      </c>
      <c r="X43" s="1">
        <v>81</v>
      </c>
      <c r="Y43" s="1">
        <v>75.285003662109375</v>
      </c>
      <c r="Z43" s="1">
        <v>74.281997680664062</v>
      </c>
      <c r="AA43" s="1">
        <v>27.618988037109375</v>
      </c>
      <c r="AB43" s="1">
        <v>26.45599365234375</v>
      </c>
      <c r="AC43" s="1">
        <v>26.008987426757813</v>
      </c>
      <c r="AD43" s="1">
        <v>25.343994140625</v>
      </c>
      <c r="AE43" s="1">
        <v>25.13299560546875</v>
      </c>
      <c r="AF43" s="1">
        <v>20.621994018554687</v>
      </c>
      <c r="AG43" s="1">
        <v>20.50799560546875</v>
      </c>
      <c r="AH43" s="1">
        <v>19.922988891601563</v>
      </c>
      <c r="AI43" s="1">
        <v>19.824996948242188</v>
      </c>
      <c r="AJ43" s="1">
        <v>19.820999145507813</v>
      </c>
      <c r="AK43" s="1">
        <v>19.729995727539063</v>
      </c>
      <c r="AL43" s="1">
        <v>19.729995727539063</v>
      </c>
      <c r="AM43" s="1">
        <v>19.656997680664062</v>
      </c>
      <c r="AN43" s="1">
        <v>19.729995727539063</v>
      </c>
      <c r="AO43" s="1">
        <v>19.616989135742187</v>
      </c>
      <c r="AP43" s="1">
        <v>19.569000244140625</v>
      </c>
      <c r="AQ43" s="1">
        <v>19.465988159179688</v>
      </c>
      <c r="AR43" s="1">
        <v>19.4119873046875</v>
      </c>
      <c r="AS43" s="1">
        <v>19.310989379882813</v>
      </c>
      <c r="AT43" s="1">
        <v>19.300994873046875</v>
      </c>
      <c r="AU43" s="1">
        <v>19.247</v>
      </c>
      <c r="AV43" s="1">
        <v>19.228999999999999</v>
      </c>
      <c r="AW43" s="1">
        <v>19.018999999999998</v>
      </c>
      <c r="AX43" s="1">
        <v>18.984999999999999</v>
      </c>
      <c r="AY43" s="1">
        <v>18.651</v>
      </c>
    </row>
    <row r="44" spans="1:51">
      <c r="A44" s="1" t="str">
        <v>ALASKA AIR GROUP INC</v>
      </c>
      <c r="C44" s="1">
        <v>71.399002075195313</v>
      </c>
      <c r="D44" s="1">
        <v>70.949981689453125</v>
      </c>
      <c r="E44" s="1">
        <v>71.2919921875</v>
      </c>
      <c r="F44" s="1">
        <v>72.1259765625</v>
      </c>
      <c r="G44" s="1">
        <v>71.75</v>
      </c>
      <c r="H44" s="1">
        <v>71.847991943359375</v>
      </c>
      <c r="I44" s="1">
        <v>71.897979736328125</v>
      </c>
      <c r="J44" s="1">
        <v>71.41998291015625</v>
      </c>
      <c r="K44" s="1">
        <v>71.47198486328125</v>
      </c>
      <c r="L44" s="1">
        <v>71.181976318359375</v>
      </c>
      <c r="M44" s="1">
        <v>70.501983642578125</v>
      </c>
      <c r="N44" s="1">
        <v>71.48199462890625</v>
      </c>
      <c r="O44" s="1">
        <v>72.772003173828125</v>
      </c>
      <c r="P44" s="1">
        <v>72.5479736328125</v>
      </c>
      <c r="Q44" s="1">
        <v>72.417999267578125</v>
      </c>
      <c r="R44" s="1">
        <v>72.037994384765625</v>
      </c>
      <c r="S44" s="1">
        <v>72.79998779296875</v>
      </c>
      <c r="T44" s="1">
        <v>76.10198974609375</v>
      </c>
      <c r="U44" s="1">
        <v>80.623992919921875</v>
      </c>
      <c r="V44" s="1">
        <v>80.9539794921875</v>
      </c>
      <c r="W44" s="1">
        <v>80.87799072265625</v>
      </c>
      <c r="X44" s="1">
        <v>80.587982177734375</v>
      </c>
      <c r="Y44" s="1">
        <v>80.045989990234375</v>
      </c>
      <c r="Z44" s="1">
        <v>79.759979248046875</v>
      </c>
      <c r="AA44" s="1">
        <v>67.011993408203125</v>
      </c>
      <c r="AB44" s="1">
        <v>66.907989501953125</v>
      </c>
      <c r="AC44" s="1">
        <v>55.20599365234375</v>
      </c>
      <c r="AD44" s="1">
        <v>54.4639892578125</v>
      </c>
      <c r="AE44" s="1">
        <v>54.365997314453125</v>
      </c>
      <c r="AF44" s="1">
        <v>54.251983642578125</v>
      </c>
      <c r="AG44" s="1">
        <v>53.77197265625</v>
      </c>
      <c r="AH44" s="1">
        <v>53.691986083984375</v>
      </c>
      <c r="AI44" s="1">
        <v>53.608001708984375</v>
      </c>
      <c r="AJ44" s="1">
        <v>53.52398681640625</v>
      </c>
      <c r="AK44" s="1">
        <v>53.39398193359375</v>
      </c>
      <c r="AL44" s="1">
        <v>53.281982421875</v>
      </c>
      <c r="AM44" s="1">
        <v>53.21197509765625</v>
      </c>
      <c r="AN44" s="1">
        <v>53.147979736328125</v>
      </c>
      <c r="AO44" s="1">
        <v>53.097991943359375</v>
      </c>
      <c r="AP44" s="1">
        <v>53.097991943359375</v>
      </c>
      <c r="AQ44" s="1">
        <v>53.09197998046875</v>
      </c>
      <c r="AR44" s="1">
        <v>53.055999755859375</v>
      </c>
      <c r="AS44" s="1">
        <v>53.055999755859375</v>
      </c>
      <c r="AT44" s="1">
        <v>52.98199462890625</v>
      </c>
      <c r="AU44" s="1">
        <v>52.95599365234375</v>
      </c>
      <c r="AV44" s="1">
        <v>52.914000000000001</v>
      </c>
      <c r="AW44" s="1">
        <v>52.89</v>
      </c>
      <c r="AX44" s="1">
        <v>52.887999999999998</v>
      </c>
      <c r="AY44" s="1">
        <v>52.878</v>
      </c>
    </row>
    <row r="45" spans="1:51">
      <c r="A45" s="1" t="str">
        <v>ALBANY INTL CORP  -CL A</v>
      </c>
      <c r="C45" s="1">
        <v>31.297988891601563</v>
      </c>
      <c r="D45" s="1">
        <v>31.27899169921875</v>
      </c>
      <c r="E45" s="1">
        <v>31.272994995117188</v>
      </c>
      <c r="F45" s="1">
        <v>31.256988525390625</v>
      </c>
      <c r="G45" s="1">
        <v>31.194000244140625</v>
      </c>
      <c r="H45" s="1">
        <v>31.149993896484375</v>
      </c>
      <c r="I45" s="1">
        <v>31.0989990234375</v>
      </c>
      <c r="J45" s="1">
        <v>31.0369873046875</v>
      </c>
      <c r="K45" s="1">
        <v>30.88800048828125</v>
      </c>
      <c r="L45" s="1">
        <v>30.840988159179688</v>
      </c>
      <c r="M45" s="1">
        <v>30.7869873046875</v>
      </c>
      <c r="N45" s="1">
        <v>30.683990478515625</v>
      </c>
      <c r="O45" s="1">
        <v>29.958999633789063</v>
      </c>
      <c r="P45" s="1">
        <v>29.88299560546875</v>
      </c>
      <c r="Q45" s="1">
        <v>29.843994140625</v>
      </c>
      <c r="R45" s="1">
        <v>29.680999755859375</v>
      </c>
      <c r="S45" s="1">
        <v>29.571990966796875</v>
      </c>
      <c r="T45" s="1">
        <v>29.524993896484375</v>
      </c>
      <c r="U45" s="1">
        <v>29.45599365234375</v>
      </c>
      <c r="V45" s="1">
        <v>29.328994750976563</v>
      </c>
      <c r="W45" s="1">
        <v>29.2139892578125</v>
      </c>
      <c r="X45" s="1">
        <v>29.1409912109375</v>
      </c>
      <c r="Y45" s="1">
        <v>29.082000732421875</v>
      </c>
      <c r="Z45" s="1">
        <v>29.751998901367188</v>
      </c>
      <c r="AA45" s="1">
        <v>32.36199951171875</v>
      </c>
      <c r="AB45" s="1">
        <v>32.23199462890625</v>
      </c>
      <c r="AC45" s="1">
        <v>31.816986083984375</v>
      </c>
      <c r="AD45" s="1">
        <v>31.696990966796875</v>
      </c>
      <c r="AE45" s="1">
        <v>31.409988403320312</v>
      </c>
      <c r="AF45" s="1">
        <v>31.722000122070313</v>
      </c>
      <c r="AG45" s="1">
        <v>33.129989624023438</v>
      </c>
      <c r="AH45" s="1">
        <v>33.105987548828125</v>
      </c>
      <c r="AI45" s="1">
        <v>33.595001220703125</v>
      </c>
      <c r="AJ45" s="1">
        <v>33.29998779296875</v>
      </c>
      <c r="AK45" s="1">
        <v>32.681991577148437</v>
      </c>
      <c r="AL45" s="1">
        <v>32.511993408203125</v>
      </c>
      <c r="AM45" s="1">
        <v>32.396987915039062</v>
      </c>
      <c r="AN45" s="1">
        <v>32.349990844726563</v>
      </c>
      <c r="AO45" s="1">
        <v>32.28900146484375</v>
      </c>
      <c r="AP45" s="1">
        <v>32.021987915039063</v>
      </c>
      <c r="AQ45" s="1">
        <v>31.381988525390625</v>
      </c>
      <c r="AR45" s="1">
        <v>31.2239990234375</v>
      </c>
      <c r="AS45" s="1">
        <v>31.172988891601563</v>
      </c>
      <c r="AT45" s="1">
        <v>30.922988891601562</v>
      </c>
      <c r="AU45" s="1">
        <v>30.806999999999999</v>
      </c>
      <c r="AV45" s="1">
        <v>30.721</v>
      </c>
      <c r="AW45" s="1">
        <v>30.648</v>
      </c>
      <c r="AX45" s="1">
        <v>30.574999999999999</v>
      </c>
      <c r="AY45" s="1">
        <v>30.466999999999999</v>
      </c>
    </row>
    <row r="46" spans="1:51">
      <c r="A46" s="1" t="str">
        <v>ALBEMARLE CORP</v>
      </c>
      <c r="C46" s="1">
        <v>88.84100341796875</v>
      </c>
      <c r="D46" s="1">
        <v>88.84100341796875</v>
      </c>
      <c r="E46" s="1">
        <v>88.755996704101563</v>
      </c>
      <c r="F46" s="1">
        <v>91.737991333007813</v>
      </c>
      <c r="G46" s="1">
        <v>91.667999267578125</v>
      </c>
      <c r="H46" s="1">
        <v>91.593994140625</v>
      </c>
      <c r="I46" s="1">
        <v>91.448989868164062</v>
      </c>
      <c r="J46" s="1">
        <v>91.240997314453125</v>
      </c>
      <c r="K46" s="1">
        <v>91.343994140625</v>
      </c>
      <c r="L46" s="1">
        <v>91.509002685546875</v>
      </c>
      <c r="M46" s="1">
        <v>91.682998657226563</v>
      </c>
      <c r="N46" s="1">
        <v>91.53900146484375</v>
      </c>
      <c r="O46" s="1">
        <v>91.397003173828125</v>
      </c>
      <c r="P46" s="1">
        <v>90.979995727539063</v>
      </c>
      <c r="Q46" s="1">
        <v>91.1929931640625</v>
      </c>
      <c r="R46" s="1">
        <v>91.531997680664063</v>
      </c>
      <c r="S46" s="1">
        <v>91.445999145507813</v>
      </c>
      <c r="T46" s="1">
        <v>94.733993530273438</v>
      </c>
      <c r="U46" s="1">
        <v>95.746002197265625</v>
      </c>
      <c r="V46" s="1">
        <v>95.526992797851562</v>
      </c>
      <c r="W46" s="1">
        <v>95.595993041992188</v>
      </c>
      <c r="X46" s="1">
        <v>94.8599853515625</v>
      </c>
      <c r="Y46" s="1">
        <v>94.691986083984375</v>
      </c>
      <c r="Z46" s="1">
        <v>94.7559814453125</v>
      </c>
      <c r="AA46" s="1">
        <v>94.563995361328125</v>
      </c>
      <c r="AB46" s="1">
        <v>93.5</v>
      </c>
      <c r="AC46" s="1">
        <v>93.241973876953125</v>
      </c>
      <c r="AD46" s="1">
        <v>93.177978515625</v>
      </c>
      <c r="AE46" s="1">
        <v>93.14398193359375</v>
      </c>
      <c r="AF46" s="1">
        <v>83.795989990234375</v>
      </c>
      <c r="AG46" s="1">
        <v>83.313995361328125</v>
      </c>
      <c r="AH46" s="1">
        <v>83.105987548828125</v>
      </c>
      <c r="AI46" s="1">
        <v>82.941986083984375</v>
      </c>
      <c r="AJ46" s="1">
        <v>82.305999755859375</v>
      </c>
      <c r="AK46" s="1">
        <v>82.2760009765625</v>
      </c>
      <c r="AL46" s="1">
        <v>82.42999267578125</v>
      </c>
      <c r="AM46" s="1">
        <v>82.39398193359375</v>
      </c>
      <c r="AN46" s="1">
        <v>83.384002685546875</v>
      </c>
      <c r="AO46" s="1">
        <v>83.355987548828125</v>
      </c>
      <c r="AP46" s="1">
        <v>83.3499755859375</v>
      </c>
      <c r="AQ46" s="1">
        <v>83.09197998046875</v>
      </c>
      <c r="AR46" s="1">
        <v>90.996002197265625</v>
      </c>
      <c r="AS46" s="1">
        <v>91.5159912109375</v>
      </c>
      <c r="AT46" s="1">
        <v>91.746002197265625</v>
      </c>
      <c r="AU46" s="1">
        <v>91.743988037109375</v>
      </c>
      <c r="AV46" s="1">
        <v>91.647999999999996</v>
      </c>
      <c r="AW46" s="1">
        <v>91.653999999999996</v>
      </c>
      <c r="AX46" s="1">
        <v>91.596000000000004</v>
      </c>
      <c r="AY46" s="1">
        <v>91.552000000000007</v>
      </c>
    </row>
    <row r="47" spans="1:51">
      <c r="A47" s="1" t="str">
        <v>ALCOA INC</v>
      </c>
      <c r="C47" s="1">
        <v>1066.593994140625</v>
      </c>
      <c r="D47" s="1">
        <v>1064.411865234375</v>
      </c>
      <c r="E47" s="1">
        <v>1064.27587890625</v>
      </c>
      <c r="F47" s="1">
        <v>1064.10400390625</v>
      </c>
      <c r="G47" s="1">
        <v>1063.4658203125</v>
      </c>
      <c r="H47" s="1">
        <v>1022.02587890625</v>
      </c>
      <c r="I47" s="1">
        <v>1021.349853515625</v>
      </c>
      <c r="J47" s="1">
        <v>1021.203857421875</v>
      </c>
      <c r="K47" s="1">
        <v>1020.81884765625</v>
      </c>
      <c r="L47" s="1">
        <v>974.37890625</v>
      </c>
      <c r="M47" s="1">
        <v>974.376953125</v>
      </c>
      <c r="N47" s="1">
        <v>974.286865234375</v>
      </c>
      <c r="O47" s="1">
        <v>974.27490234375</v>
      </c>
      <c r="P47" s="1">
        <v>800.31689453125</v>
      </c>
      <c r="Q47" s="1">
        <v>800.31689453125</v>
      </c>
      <c r="R47" s="1">
        <v>815.303955078125</v>
      </c>
      <c r="S47" s="1">
        <v>815.0048828125</v>
      </c>
      <c r="T47" s="1">
        <v>827.40185546875</v>
      </c>
      <c r="U47" s="1">
        <v>848.14794921875</v>
      </c>
      <c r="V47" s="1">
        <v>884.033935546875</v>
      </c>
      <c r="W47" s="1">
        <v>868.989013671875</v>
      </c>
      <c r="X47" s="1">
        <v>867.739990234375</v>
      </c>
      <c r="Y47" s="1">
        <v>867.077880859375</v>
      </c>
      <c r="Z47" s="1">
        <v>866.887939453125</v>
      </c>
      <c r="AA47" s="1">
        <v>870.100830078125</v>
      </c>
      <c r="AB47" s="1">
        <v>870.268798828125</v>
      </c>
      <c r="AC47" s="1">
        <v>872.706787109375</v>
      </c>
      <c r="AD47" s="1">
        <v>872.246826171875</v>
      </c>
      <c r="AE47" s="1">
        <v>872.010986328125</v>
      </c>
      <c r="AF47" s="1">
        <v>870.97998046875</v>
      </c>
      <c r="AG47" s="1">
        <v>870.47900390625</v>
      </c>
      <c r="AH47" s="1">
        <v>869.8359375</v>
      </c>
      <c r="AI47" s="1">
        <v>869.410888671875</v>
      </c>
      <c r="AJ47" s="1">
        <v>868.490966796875</v>
      </c>
      <c r="AK47" s="1">
        <v>865.35498046875</v>
      </c>
      <c r="AL47" s="1">
        <v>846.083984375</v>
      </c>
      <c r="AM47" s="1">
        <v>845.156982421875</v>
      </c>
      <c r="AN47" s="1">
        <v>844.81884765625</v>
      </c>
      <c r="AO47" s="1">
        <v>844.243896484375</v>
      </c>
      <c r="AP47" s="1">
        <v>844.427001953125</v>
      </c>
      <c r="AQ47" s="1">
        <v>846.64697265625</v>
      </c>
      <c r="AR47" s="1">
        <v>847.581787109375</v>
      </c>
      <c r="AS47" s="1">
        <v>849.302978515625</v>
      </c>
      <c r="AT47" s="1">
        <v>857.6669921875</v>
      </c>
      <c r="AU47" s="1">
        <v>863.16796875</v>
      </c>
      <c r="AV47" s="1">
        <v>865.51700000000005</v>
      </c>
      <c r="AW47" s="1">
        <v>864.96100000000001</v>
      </c>
      <c r="AX47" s="1">
        <v>866.00099999999998</v>
      </c>
      <c r="AY47" s="1">
        <v>738.97199999999998</v>
      </c>
    </row>
    <row r="48" spans="1:51">
      <c r="A48" s="1" t="str">
        <v>ALEXANDER &amp; BALDWIN INC</v>
      </c>
      <c r="C48" s="1">
        <v>41.699996948242187</v>
      </c>
      <c r="D48" s="1">
        <v>41.694992065429688</v>
      </c>
      <c r="E48" s="1">
        <v>41.6929931640625</v>
      </c>
      <c r="F48" s="1">
        <v>41.590988159179688</v>
      </c>
      <c r="G48" s="1">
        <v>41.29998779296875</v>
      </c>
      <c r="H48" s="1">
        <v>41.268997192382813</v>
      </c>
      <c r="I48" s="1">
        <v>41.173995971679688</v>
      </c>
      <c r="J48" s="1">
        <v>41.113998413085937</v>
      </c>
      <c r="K48" s="1">
        <v>41</v>
      </c>
      <c r="L48" s="1">
        <v>41.0419921875</v>
      </c>
      <c r="M48" s="1">
        <v>41.0419921875</v>
      </c>
      <c r="N48" s="1">
        <v>41.02099609375</v>
      </c>
      <c r="O48" s="1">
        <v>41</v>
      </c>
      <c r="P48" s="1">
        <v>41.352996826171875</v>
      </c>
      <c r="Q48" s="1">
        <v>41.349990844726562</v>
      </c>
      <c r="R48" s="1">
        <v>41.302993774414063</v>
      </c>
      <c r="S48" s="1">
        <v>42.399993896484375</v>
      </c>
      <c r="T48" s="1">
        <v>42.791000366210937</v>
      </c>
      <c r="U48" s="1">
        <v>42.988998413085938</v>
      </c>
      <c r="V48" s="1">
        <v>42.905990600585938</v>
      </c>
      <c r="W48" s="1">
        <v>42.599990844726563</v>
      </c>
      <c r="X48" s="1">
        <v>42.729995727539063</v>
      </c>
      <c r="Y48" s="1">
        <v>43.067001342773438</v>
      </c>
      <c r="Z48" s="1">
        <v>44</v>
      </c>
      <c r="AA48" s="1">
        <v>44</v>
      </c>
      <c r="AB48" s="1">
        <v>43.888992309570313</v>
      </c>
      <c r="AC48" s="1">
        <v>43.830001831054688</v>
      </c>
      <c r="AD48" s="1">
        <v>43.769989013671875</v>
      </c>
      <c r="AE48" s="1">
        <v>43.29998779296875</v>
      </c>
      <c r="AF48" s="1">
        <v>42.6619873046875</v>
      </c>
      <c r="AG48" s="1">
        <v>42.599990844726563</v>
      </c>
      <c r="AH48" s="1">
        <v>42.513992309570312</v>
      </c>
      <c r="AI48" s="1">
        <v>42.199996948242187</v>
      </c>
      <c r="AJ48" s="1">
        <v>41.815994262695313</v>
      </c>
      <c r="AK48" s="1">
        <v>41.447998046875</v>
      </c>
      <c r="AL48" s="1">
        <v>41.3909912109375</v>
      </c>
      <c r="AM48" s="1">
        <v>41.267990112304688</v>
      </c>
      <c r="AN48" s="1">
        <v>41.207992553710937</v>
      </c>
      <c r="AO48" s="1">
        <v>41.110992431640625</v>
      </c>
      <c r="AP48" s="1">
        <v>40.817001342773438</v>
      </c>
      <c r="AQ48" s="1">
        <v>40.52899169921875</v>
      </c>
      <c r="AR48" s="1">
        <v>40.483993530273438</v>
      </c>
      <c r="AS48" s="1">
        <v>40.5679931640625</v>
      </c>
      <c r="AT48" s="1">
        <v>40.352996826171875</v>
      </c>
      <c r="AU48" s="1">
        <v>40.353000000000002</v>
      </c>
      <c r="AV48" s="1">
        <v>40.445999999999998</v>
      </c>
      <c r="AW48" s="1">
        <v>40.430999999999997</v>
      </c>
      <c r="AX48" s="1">
        <v>41.59</v>
      </c>
      <c r="AY48" s="1">
        <v>42.526000000000003</v>
      </c>
    </row>
    <row r="49" spans="1:51">
      <c r="A49" s="1" t="str">
        <v>ALEXANDRIA R E EQUITIES INC</v>
      </c>
      <c r="C49" s="1">
        <v>61.55999755859375</v>
      </c>
      <c r="D49" s="1">
        <v>61.4639892578125</v>
      </c>
      <c r="E49" s="1">
        <v>61.379989624023438</v>
      </c>
      <c r="F49" s="1">
        <v>55.04998779296875</v>
      </c>
      <c r="G49" s="1">
        <v>54.966995239257813</v>
      </c>
      <c r="H49" s="1">
        <v>54.891998291015625</v>
      </c>
      <c r="I49" s="1">
        <v>49.633987426757813</v>
      </c>
      <c r="J49" s="1">
        <v>43.919998168945313</v>
      </c>
      <c r="K49" s="1">
        <v>43.845993041992187</v>
      </c>
      <c r="L49" s="1">
        <v>43.715988159179688</v>
      </c>
      <c r="M49" s="1">
        <v>39.041000366210937</v>
      </c>
      <c r="N49" s="1">
        <v>38.9739990234375</v>
      </c>
      <c r="O49" s="1">
        <v>31.89898681640625</v>
      </c>
      <c r="P49" s="1">
        <v>31.839996337890625</v>
      </c>
      <c r="Q49" s="1">
        <v>31.772994995117188</v>
      </c>
      <c r="R49" s="1">
        <v>31.672988891601563</v>
      </c>
      <c r="S49" s="1">
        <v>31.602996826171875</v>
      </c>
      <c r="T49" s="1">
        <v>31.242996215820312</v>
      </c>
      <c r="U49" s="1">
        <v>29.180999755859375</v>
      </c>
      <c r="V49" s="1">
        <v>29.128997802734375</v>
      </c>
      <c r="W49" s="1">
        <v>29.011993408203125</v>
      </c>
      <c r="X49" s="1">
        <v>28.957992553710937</v>
      </c>
      <c r="Y49" s="1">
        <v>26.386993408203125</v>
      </c>
      <c r="Z49" s="1">
        <v>22.555999755859375</v>
      </c>
      <c r="AA49" s="1">
        <v>22.440994262695313</v>
      </c>
      <c r="AB49" s="1">
        <v>22.43798828125</v>
      </c>
      <c r="AC49" s="1">
        <v>21.204986572265625</v>
      </c>
      <c r="AD49" s="1">
        <v>21.07598876953125</v>
      </c>
      <c r="AE49" s="1">
        <v>19.593994140625</v>
      </c>
      <c r="AF49" s="1">
        <v>19.46099853515625</v>
      </c>
      <c r="AG49" s="1">
        <v>19.386993408203125</v>
      </c>
      <c r="AH49" s="1">
        <v>19.37799072265625</v>
      </c>
      <c r="AI49" s="1">
        <v>19.263992309570313</v>
      </c>
      <c r="AJ49" s="1">
        <v>19.199996948242187</v>
      </c>
      <c r="AK49" s="1">
        <v>19.099990844726563</v>
      </c>
      <c r="AL49" s="1">
        <v>19</v>
      </c>
      <c r="AM49" s="1">
        <v>18.9739990234375</v>
      </c>
      <c r="AN49" s="1">
        <v>19</v>
      </c>
      <c r="AO49" s="1">
        <v>16.899993896484375</v>
      </c>
      <c r="AP49" s="1">
        <v>16.79998779296875</v>
      </c>
      <c r="AQ49" s="1">
        <v>16.354995727539063</v>
      </c>
      <c r="AR49" s="1">
        <v>16.29998779296875</v>
      </c>
      <c r="AS49" s="1">
        <v>16.199996948242187</v>
      </c>
      <c r="AT49" s="1">
        <v>15.699999809265137</v>
      </c>
      <c r="AU49" s="1">
        <v>15.548</v>
      </c>
      <c r="AV49" s="1">
        <v>15.5</v>
      </c>
      <c r="AW49" s="1">
        <v>14.4</v>
      </c>
      <c r="AX49" s="1">
        <v>13.8</v>
      </c>
      <c r="AY49" s="1">
        <v>13.746</v>
      </c>
    </row>
    <row r="50" spans="1:51">
      <c r="A50" s="1" t="str">
        <v>ALIGN TECHNOLOGY INC</v>
      </c>
      <c r="C50" s="1">
        <v>78.7760009765625</v>
      </c>
      <c r="D50" s="1">
        <v>78.7760009765625</v>
      </c>
      <c r="E50" s="1">
        <v>78.530990600585937</v>
      </c>
      <c r="F50" s="1">
        <v>78.30499267578125</v>
      </c>
      <c r="G50" s="1">
        <v>77.188995361328125</v>
      </c>
      <c r="H50" s="1">
        <v>76.389999389648437</v>
      </c>
      <c r="I50" s="1">
        <v>76.254989624023438</v>
      </c>
      <c r="J50" s="1">
        <v>75.759002685546875</v>
      </c>
      <c r="K50" s="1">
        <v>75.608001708984375</v>
      </c>
      <c r="L50" s="1">
        <v>74.5679931640625</v>
      </c>
      <c r="M50" s="1">
        <v>74.328994750976563</v>
      </c>
      <c r="N50" s="1">
        <v>66.380996704101563</v>
      </c>
      <c r="O50" s="1">
        <v>66.181991577148438</v>
      </c>
      <c r="P50" s="1">
        <v>65.63299560546875</v>
      </c>
      <c r="Q50" s="1">
        <v>67.035003662109375</v>
      </c>
      <c r="R50" s="1">
        <v>67.580001831054688</v>
      </c>
      <c r="S50" s="1">
        <v>69.545989990234375</v>
      </c>
      <c r="T50" s="1">
        <v>68.641998291015625</v>
      </c>
      <c r="U50" s="1">
        <v>68.481002807617188</v>
      </c>
      <c r="V50" s="1">
        <v>67.198989868164062</v>
      </c>
      <c r="W50" s="1">
        <v>65.853988647460937</v>
      </c>
      <c r="X50" s="1">
        <v>64.858993530273438</v>
      </c>
      <c r="Y50" s="1">
        <v>63.37799072265625</v>
      </c>
      <c r="Z50" s="1">
        <v>63.003997802734375</v>
      </c>
      <c r="AA50" s="1">
        <v>62.901992797851562</v>
      </c>
      <c r="AB50" s="1">
        <v>62.080001831054688</v>
      </c>
      <c r="AC50" s="1">
        <v>61.972991943359375</v>
      </c>
      <c r="AD50" s="1">
        <v>61.534988403320312</v>
      </c>
      <c r="AE50" s="1">
        <v>61.406997680664062</v>
      </c>
      <c r="AF50" s="1">
        <v>60.875991821289062</v>
      </c>
      <c r="AG50" s="1">
        <v>60.620986938476562</v>
      </c>
      <c r="AH50" s="1">
        <v>60.027999877929687</v>
      </c>
      <c r="AI50" s="1">
        <v>59.560989379882812</v>
      </c>
      <c r="AJ50" s="1">
        <v>58.75299072265625</v>
      </c>
      <c r="AK50" s="1">
        <v>58.477996826171875</v>
      </c>
      <c r="AL50" s="1">
        <v>58.050994873046875</v>
      </c>
      <c r="AM50" s="1">
        <v>57.83099365234375</v>
      </c>
      <c r="AN50" s="1">
        <v>57.699996948242187</v>
      </c>
      <c r="AO50" s="1">
        <v>48.128997802734375</v>
      </c>
      <c r="AP50" s="1">
        <v>48.018997192382813</v>
      </c>
      <c r="AQ50" s="1">
        <v>47.957000732421875</v>
      </c>
      <c r="AR50" s="1">
        <v>47.77099609375</v>
      </c>
      <c r="AS50" s="1">
        <v>47.907989501953125</v>
      </c>
      <c r="AT50" s="1">
        <v>47.854995727539063</v>
      </c>
      <c r="AU50" s="1">
        <v>47.789993286132813</v>
      </c>
      <c r="AV50" s="1">
        <v>9.6219999999999999</v>
      </c>
      <c r="AW50" s="1">
        <v>7.1879999999999997</v>
      </c>
      <c r="AX50" s="1" t="str">
        <v>@NA</v>
      </c>
      <c r="AY50" s="1" t="str">
        <v>@NA</v>
      </c>
    </row>
    <row r="51" spans="1:51">
      <c r="A51" s="1" t="str">
        <v>ALLEGHANY CORP</v>
      </c>
      <c r="C51" s="1">
        <v>8.5520000457763672</v>
      </c>
      <c r="D51" s="1">
        <v>8.699000358581543</v>
      </c>
      <c r="E51" s="1">
        <v>8.8850002288818359</v>
      </c>
      <c r="F51" s="1">
        <v>8.9350004196166992</v>
      </c>
      <c r="G51" s="1">
        <v>8.9413196226882974</v>
      </c>
      <c r="H51" s="1">
        <v>8.9963995204925595</v>
      </c>
      <c r="I51" s="1">
        <v>9.0198602515602033</v>
      </c>
      <c r="J51" s="1">
        <v>9.2034595866584823</v>
      </c>
      <c r="K51" s="1">
        <v>9.2179438929138087</v>
      </c>
      <c r="L51" s="1">
        <v>9.3063779350013647</v>
      </c>
      <c r="M51" s="1">
        <v>9.3781657909530622</v>
      </c>
      <c r="N51" s="1">
        <v>8.7601683170623801</v>
      </c>
      <c r="O51" s="1">
        <v>8.7783129883539459</v>
      </c>
      <c r="P51" s="1">
        <v>8.7793736134246956</v>
      </c>
      <c r="Q51" s="1">
        <v>8.8547194873676744</v>
      </c>
      <c r="R51" s="1">
        <v>8.8451688014968113</v>
      </c>
      <c r="S51" s="1">
        <v>8.8315643481414554</v>
      </c>
      <c r="T51" s="1">
        <v>8.8315643481414554</v>
      </c>
      <c r="U51" s="1">
        <v>8.8250691936718795</v>
      </c>
      <c r="V51" s="1">
        <v>8.8174922016492019</v>
      </c>
      <c r="W51" s="1">
        <v>8.7873786529617064</v>
      </c>
      <c r="X51" s="1">
        <v>8.7807546483219312</v>
      </c>
      <c r="Y51" s="1">
        <v>8.7774421195352943</v>
      </c>
      <c r="Z51" s="1">
        <v>8.7697135876554739</v>
      </c>
      <c r="AA51" s="1">
        <v>8.9023135486121419</v>
      </c>
      <c r="AB51" s="1">
        <v>8.8887995051834423</v>
      </c>
      <c r="AC51" s="1">
        <v>8.8842951820379312</v>
      </c>
      <c r="AD51" s="1">
        <v>8.8797908588924201</v>
      </c>
      <c r="AE51" s="1">
        <v>8.8173109732572357</v>
      </c>
      <c r="AF51" s="1">
        <v>8.816162918555392</v>
      </c>
      <c r="AG51" s="1">
        <v>8.816162918555392</v>
      </c>
      <c r="AH51" s="1">
        <v>8.8035266485308057</v>
      </c>
      <c r="AI51" s="1">
        <v>8.7804145640061506</v>
      </c>
      <c r="AJ51" s="1">
        <v>8.7733851174297115</v>
      </c>
      <c r="AK51" s="1">
        <v>8.7394066655233473</v>
      </c>
      <c r="AL51" s="1">
        <v>8.6972266339204225</v>
      </c>
      <c r="AM51" s="1">
        <v>8.6811522746220362</v>
      </c>
      <c r="AN51" s="1">
        <v>8.6464942530552662</v>
      </c>
      <c r="AO51" s="1">
        <v>8.711029132701924</v>
      </c>
      <c r="AP51" s="1">
        <v>8.8030519982786473</v>
      </c>
      <c r="AQ51" s="1">
        <v>8.784072732772529</v>
      </c>
      <c r="AR51" s="1">
        <v>8.7926056562250778</v>
      </c>
      <c r="AS51" s="1">
        <v>8.8255190252698412</v>
      </c>
      <c r="AT51" s="1">
        <v>8.853555607681983</v>
      </c>
      <c r="AU51" s="1">
        <v>8.6190709781646735</v>
      </c>
      <c r="AV51" s="1">
        <v>8.9958134055137631</v>
      </c>
      <c r="AW51" s="1">
        <v>9.0890664815902706</v>
      </c>
      <c r="AX51" s="1">
        <v>9.251948521137237</v>
      </c>
      <c r="AY51" s="1">
        <v>9.0920251997709265</v>
      </c>
    </row>
    <row r="52" spans="1:51">
      <c r="A52" s="1" t="str">
        <v>ALLEGHENY TECHNOLOGIES INC</v>
      </c>
      <c r="C52" s="1">
        <v>107.09999084472656</v>
      </c>
      <c r="D52" s="1">
        <v>106.35499572753906</v>
      </c>
      <c r="E52" s="1">
        <v>106.35299682617187</v>
      </c>
      <c r="F52" s="1">
        <v>106.33000183105469</v>
      </c>
      <c r="G52" s="1">
        <v>98.944000244140625</v>
      </c>
      <c r="H52" s="1">
        <v>98.5419921875</v>
      </c>
      <c r="I52" s="1">
        <v>98.578994750976563</v>
      </c>
      <c r="J52" s="1">
        <v>98.573989868164062</v>
      </c>
      <c r="K52" s="1">
        <v>98.550003051757813</v>
      </c>
      <c r="L52" s="1">
        <v>98.069992065429688</v>
      </c>
      <c r="M52" s="1">
        <v>98.0780029296875</v>
      </c>
      <c r="N52" s="1">
        <v>98.072998046875</v>
      </c>
      <c r="O52" s="1">
        <v>98.011993408203125</v>
      </c>
      <c r="P52" s="1">
        <v>97.33099365234375</v>
      </c>
      <c r="Q52" s="1">
        <v>97.297988891601563</v>
      </c>
      <c r="R52" s="1">
        <v>100.68499755859375</v>
      </c>
      <c r="S52" s="1">
        <v>101.10198974609375</v>
      </c>
      <c r="T52" s="1">
        <v>101.58599853515625</v>
      </c>
      <c r="U52" s="1">
        <v>102.24400329589844</v>
      </c>
      <c r="V52" s="1">
        <v>102.20799255371094</v>
      </c>
      <c r="W52" s="1">
        <v>102.14299011230469</v>
      </c>
      <c r="X52" s="1">
        <v>101.20098876953125</v>
      </c>
      <c r="Y52" s="1">
        <v>100.6669921875</v>
      </c>
      <c r="Z52" s="1">
        <v>100.65599060058594</v>
      </c>
      <c r="AA52" s="1">
        <v>100.04299926757812</v>
      </c>
      <c r="AB52" s="1">
        <v>98.20098876953125</v>
      </c>
      <c r="AC52" s="1">
        <v>97.634994506835938</v>
      </c>
      <c r="AD52" s="1">
        <v>96.544998168945313</v>
      </c>
      <c r="AE52" s="1">
        <v>96.39599609375</v>
      </c>
      <c r="AF52" s="1">
        <v>95.781997680664062</v>
      </c>
      <c r="AG52" s="1">
        <v>95.489990234375</v>
      </c>
      <c r="AH52" s="1">
        <v>81.382003784179687</v>
      </c>
      <c r="AI52" s="1">
        <v>81.246994018554688</v>
      </c>
      <c r="AJ52" s="1">
        <v>80.654998779296875</v>
      </c>
      <c r="AK52" s="1">
        <v>80.694992065429687</v>
      </c>
      <c r="AL52" s="1">
        <v>80.96099853515625</v>
      </c>
      <c r="AM52" s="1">
        <v>80.96099853515625</v>
      </c>
      <c r="AN52" s="1">
        <v>80.634002685546875</v>
      </c>
      <c r="AO52" s="1">
        <v>80.634994506835938</v>
      </c>
      <c r="AP52" s="1">
        <v>80.591995239257813</v>
      </c>
      <c r="AQ52" s="1">
        <v>80.5679931640625</v>
      </c>
      <c r="AR52" s="1">
        <v>80.313995361328125</v>
      </c>
      <c r="AS52" s="1">
        <v>80.259994506835937</v>
      </c>
      <c r="AT52" s="1">
        <v>80.22698974609375</v>
      </c>
      <c r="AU52" s="1">
        <v>80.13299560546875</v>
      </c>
      <c r="AV52" s="1">
        <v>80.34</v>
      </c>
      <c r="AW52" s="1">
        <v>80.652000000000001</v>
      </c>
      <c r="AX52" s="1">
        <v>81.665000000000006</v>
      </c>
      <c r="AY52" s="1">
        <v>83.81</v>
      </c>
    </row>
    <row r="53" spans="1:51">
      <c r="A53" s="1" t="str">
        <v>ALLEGIANT TRAVEL CO</v>
      </c>
      <c r="C53" s="1">
        <v>19.079986572265625</v>
      </c>
      <c r="D53" s="1">
        <v>19.079986572265625</v>
      </c>
      <c r="E53" s="1">
        <v>19.061996459960937</v>
      </c>
      <c r="F53" s="1">
        <v>19.051986694335937</v>
      </c>
      <c r="G53" s="1">
        <v>19.037994384765625</v>
      </c>
      <c r="H53" s="1">
        <v>19.005996704101563</v>
      </c>
      <c r="I53" s="1">
        <v>19.003997802734375</v>
      </c>
      <c r="J53" s="1">
        <v>19.953994750976562</v>
      </c>
      <c r="K53" s="1">
        <v>19.926986694335938</v>
      </c>
      <c r="L53" s="1">
        <v>19.849990844726563</v>
      </c>
      <c r="M53" s="1">
        <v>19.832000732421875</v>
      </c>
      <c r="N53" s="1">
        <v>19.967987060546875</v>
      </c>
      <c r="O53" s="1">
        <v>20.169998168945312</v>
      </c>
      <c r="P53" s="1">
        <v>20.339996337890625</v>
      </c>
      <c r="Q53" s="1">
        <v>19.77099609375</v>
      </c>
      <c r="R53" s="1">
        <v>19.730987548828125</v>
      </c>
      <c r="S53" s="1">
        <v>19.696990966796875</v>
      </c>
      <c r="T53" s="1">
        <v>20.737991333007813</v>
      </c>
      <c r="U53" s="1">
        <v>20.738998413085938</v>
      </c>
      <c r="V53" s="1">
        <v>20.6929931640625</v>
      </c>
      <c r="W53" s="1">
        <v>19.791000366210938</v>
      </c>
      <c r="X53" s="1">
        <v>19.795989990234375</v>
      </c>
      <c r="Y53" s="1">
        <v>19.795989990234375</v>
      </c>
      <c r="Z53" s="1" t="str">
        <v>@NA</v>
      </c>
      <c r="AA53" s="1" t="str">
        <v>@NA</v>
      </c>
      <c r="AB53" s="1">
        <v>6.4329996109008789</v>
      </c>
      <c r="AC53" s="1" t="str">
        <v>@NA</v>
      </c>
      <c r="AD53" s="1" t="str">
        <v>@NA</v>
      </c>
      <c r="AE53" s="1" t="str">
        <v>@NA</v>
      </c>
      <c r="AF53" s="1" t="str">
        <v>@NA</v>
      </c>
      <c r="AG53" s="1" t="str">
        <v>@NA</v>
      </c>
      <c r="AH53" s="1" t="str">
        <v>@NA</v>
      </c>
      <c r="AI53" s="1" t="str">
        <v>@NA</v>
      </c>
      <c r="AJ53" s="1" t="str">
        <v>@NA</v>
      </c>
      <c r="AK53" s="1" t="str">
        <v>@NA</v>
      </c>
      <c r="AL53" s="1" t="str">
        <v>@NA</v>
      </c>
      <c r="AM53" s="1" t="str">
        <v>@NA</v>
      </c>
      <c r="AN53" s="1" t="str">
        <v>@NA</v>
      </c>
      <c r="AO53" s="1" t="str">
        <v>@NA</v>
      </c>
      <c r="AP53" s="1" t="str">
        <v>@NA</v>
      </c>
      <c r="AQ53" s="1" t="str">
        <v>@NA</v>
      </c>
      <c r="AR53" s="1" t="str">
        <v>@NA</v>
      </c>
      <c r="AS53" s="1" t="str">
        <v>@NA</v>
      </c>
      <c r="AT53" s="1" t="str">
        <v>@NA</v>
      </c>
      <c r="AU53" s="1" t="str">
        <v>@NA</v>
      </c>
      <c r="AV53" s="1" t="str">
        <v>@NA</v>
      </c>
      <c r="AW53" s="1" t="str">
        <v>@NA</v>
      </c>
      <c r="AX53" s="1" t="str">
        <v>@NA</v>
      </c>
      <c r="AY53" s="1" t="str">
        <v>@NA</v>
      </c>
    </row>
    <row r="54" spans="1:51">
      <c r="A54" s="1" t="str">
        <v>ALLERGAN INC</v>
      </c>
      <c r="C54" s="1">
        <v>305.27197265625</v>
      </c>
      <c r="D54" s="1">
        <v>305.052978515625</v>
      </c>
      <c r="E54" s="1">
        <v>305.302001953125</v>
      </c>
      <c r="F54" s="1">
        <v>305.019775390625</v>
      </c>
      <c r="G54" s="1">
        <v>305.52490234375</v>
      </c>
      <c r="H54" s="1">
        <v>303.510986328125</v>
      </c>
      <c r="I54" s="1">
        <v>303.669921875</v>
      </c>
      <c r="J54" s="1">
        <v>304.413818359375</v>
      </c>
      <c r="K54" s="1">
        <v>304.432861328125</v>
      </c>
      <c r="L54" s="1">
        <v>304.137939453125</v>
      </c>
      <c r="M54" s="1">
        <v>304.180908203125</v>
      </c>
      <c r="N54" s="1">
        <v>304.61083984375</v>
      </c>
      <c r="O54" s="1">
        <v>304.087890625</v>
      </c>
      <c r="P54" s="1">
        <v>303.81884765625</v>
      </c>
      <c r="Q54" s="1">
        <v>304.73486328125</v>
      </c>
      <c r="R54" s="1">
        <v>305.427001953125</v>
      </c>
      <c r="S54" s="1">
        <v>305.906982421875</v>
      </c>
      <c r="T54" s="1">
        <v>306.90185546875</v>
      </c>
      <c r="U54" s="1">
        <v>305.866943359375</v>
      </c>
      <c r="V54" s="1">
        <v>304.27200317382812</v>
      </c>
      <c r="W54" s="1">
        <v>304.53799438476562</v>
      </c>
      <c r="X54" s="1">
        <v>302.91799926757812</v>
      </c>
      <c r="Y54" s="1">
        <v>301.5</v>
      </c>
      <c r="Z54" s="1">
        <v>303.22198486328125</v>
      </c>
      <c r="AA54" s="1">
        <v>265.64801025390625</v>
      </c>
      <c r="AB54" s="1">
        <v>263.18600463867187</v>
      </c>
      <c r="AC54" s="1">
        <v>261.44400024414062</v>
      </c>
      <c r="AD54" s="1">
        <v>260.81600952148437</v>
      </c>
      <c r="AE54" s="1">
        <v>262.83401489257812</v>
      </c>
      <c r="AF54" s="1">
        <v>262.55801391601562</v>
      </c>
      <c r="AG54" s="1">
        <v>263.47799682617187</v>
      </c>
      <c r="AH54" s="1">
        <v>262.60198974609375</v>
      </c>
      <c r="AI54" s="1">
        <v>260.2860107421875</v>
      </c>
      <c r="AJ54" s="1">
        <v>261</v>
      </c>
      <c r="AK54" s="1">
        <v>260.8280029296875</v>
      </c>
      <c r="AL54" s="1">
        <v>259.95199584960937</v>
      </c>
      <c r="AM54" s="1">
        <v>258.99600219726562</v>
      </c>
      <c r="AN54" s="1">
        <v>258.76998901367187</v>
      </c>
      <c r="AO54" s="1">
        <v>258.54598999023437</v>
      </c>
      <c r="AP54" s="1">
        <v>257.89999389648437</v>
      </c>
      <c r="AQ54" s="1">
        <v>262.5</v>
      </c>
      <c r="AR54" s="1">
        <v>263.48199462890625</v>
      </c>
      <c r="AS54" s="1">
        <v>264.15798950195312</v>
      </c>
      <c r="AT54" s="1">
        <v>263.07598876953125</v>
      </c>
      <c r="AU54" s="1">
        <v>263.36200000000002</v>
      </c>
      <c r="AV54" s="1">
        <v>262.08</v>
      </c>
      <c r="AW54" s="1">
        <v>261.964</v>
      </c>
      <c r="AX54" s="1">
        <v>259.34800000000001</v>
      </c>
      <c r="AY54" s="1">
        <v>259.63799999999998</v>
      </c>
    </row>
    <row r="55" spans="1:51">
      <c r="A55" s="1" t="str">
        <v>ALLETE INC</v>
      </c>
      <c r="C55" s="1">
        <v>37.5</v>
      </c>
      <c r="D55" s="1">
        <v>36.79998779296875</v>
      </c>
      <c r="E55" s="1">
        <v>36.5</v>
      </c>
      <c r="F55" s="1">
        <v>35.899993896484375</v>
      </c>
      <c r="G55" s="1">
        <v>35.79998779296875</v>
      </c>
      <c r="H55" s="1">
        <v>35.79998779296875</v>
      </c>
      <c r="I55" s="1">
        <v>35.699996948242187</v>
      </c>
      <c r="J55" s="1">
        <v>35.5</v>
      </c>
      <c r="K55" s="1">
        <v>35.199996948242187</v>
      </c>
      <c r="L55" s="1">
        <v>34.899993896484375</v>
      </c>
      <c r="M55" s="1">
        <v>34.099990844726563</v>
      </c>
      <c r="N55" s="1">
        <v>33.199996948242187</v>
      </c>
      <c r="O55" s="1">
        <v>32.599990844726563</v>
      </c>
      <c r="P55" s="1">
        <v>31.599990844726563</v>
      </c>
      <c r="Q55" s="1">
        <v>31</v>
      </c>
      <c r="R55" s="1">
        <v>30.79998779296875</v>
      </c>
      <c r="S55" s="1">
        <v>30.79998779296875</v>
      </c>
      <c r="T55" s="1">
        <v>30.79998779296875</v>
      </c>
      <c r="U55" s="1">
        <v>30.699996948242188</v>
      </c>
      <c r="V55" s="1">
        <v>30.5</v>
      </c>
      <c r="W55" s="1">
        <v>30.399993896484375</v>
      </c>
      <c r="X55" s="1">
        <v>30.399993896484375</v>
      </c>
      <c r="Y55" s="1">
        <v>30.29998779296875</v>
      </c>
      <c r="Z55" s="1">
        <v>30.199996948242188</v>
      </c>
      <c r="AA55" s="1">
        <v>30.099990844726563</v>
      </c>
      <c r="AB55" s="1">
        <v>30.099990844726563</v>
      </c>
      <c r="AC55" s="1">
        <v>30</v>
      </c>
      <c r="AD55" s="1">
        <v>29.79998779296875</v>
      </c>
      <c r="AE55" s="1">
        <v>29.699996948242187</v>
      </c>
      <c r="AF55" s="1">
        <v>29.5</v>
      </c>
      <c r="AG55" s="1">
        <v>29.53332852125186</v>
      </c>
      <c r="AH55" s="1">
        <v>29.3999972303709</v>
      </c>
      <c r="AI55" s="1">
        <v>29.099999282757381</v>
      </c>
      <c r="AJ55" s="1">
        <v>28.933332626024821</v>
      </c>
      <c r="AK55" s="1">
        <v>28.799996248881143</v>
      </c>
      <c r="AL55" s="1">
        <v>28.699995237589064</v>
      </c>
      <c r="AM55" s="1">
        <v>28.533328580856505</v>
      </c>
      <c r="AN55" s="1">
        <v>28.466662935416025</v>
      </c>
      <c r="AO55" s="1">
        <v>28.399997289975545</v>
      </c>
      <c r="AP55" s="1">
        <v>28.233330633242986</v>
      </c>
      <c r="AQ55" s="1">
        <v>27.966662965218347</v>
      </c>
      <c r="AR55" s="1">
        <v>27.733330663045308</v>
      </c>
      <c r="AS55" s="1">
        <v>27.53332864046115</v>
      </c>
      <c r="AT55" s="1">
        <v>25.199995446205321</v>
      </c>
      <c r="AU55" s="1">
        <v>24.899998515844345</v>
      </c>
      <c r="AV55" s="1">
        <v>24.833331853151321</v>
      </c>
      <c r="AW55" s="1">
        <v>24.733331859111786</v>
      </c>
      <c r="AX55" s="1">
        <v>24.599998533725739</v>
      </c>
      <c r="AY55" s="1">
        <v>24.499998539686203</v>
      </c>
    </row>
    <row r="56" spans="1:51">
      <c r="A56" s="1" t="str">
        <v>ALLIANCE DATA SYSTEMS CORP</v>
      </c>
      <c r="C56" s="1">
        <v>49.830001831054688</v>
      </c>
      <c r="D56" s="1">
        <v>49.830001831054688</v>
      </c>
      <c r="E56" s="1">
        <v>50.237991333007813</v>
      </c>
      <c r="F56" s="1">
        <v>50.992996215820312</v>
      </c>
      <c r="G56" s="1">
        <v>51.425994873046875</v>
      </c>
      <c r="H56" s="1">
        <v>51.370986938476563</v>
      </c>
      <c r="I56" s="1">
        <v>52.468994140625</v>
      </c>
      <c r="J56" s="1">
        <v>53.23699951171875</v>
      </c>
      <c r="K56" s="1">
        <v>52.727996826171875</v>
      </c>
      <c r="L56" s="1">
        <v>52.198989868164062</v>
      </c>
      <c r="M56" s="1">
        <v>52.472000122070313</v>
      </c>
      <c r="N56" s="1">
        <v>53.646987915039063</v>
      </c>
      <c r="O56" s="1">
        <v>59.097000122070313</v>
      </c>
      <c r="P56" s="1">
        <v>62.806991577148437</v>
      </c>
      <c r="Q56" s="1">
        <v>65.64599609375</v>
      </c>
      <c r="R56" s="1">
        <v>72.251998901367188</v>
      </c>
      <c r="S56" s="1">
        <v>79.162994384765625</v>
      </c>
      <c r="T56" s="1">
        <v>78.761993408203125</v>
      </c>
      <c r="U56" s="1">
        <v>78.73199462890625</v>
      </c>
      <c r="V56" s="1">
        <v>78.71099853515625</v>
      </c>
      <c r="W56" s="1">
        <v>78.589996337890625</v>
      </c>
      <c r="X56" s="1">
        <v>79.65399169921875</v>
      </c>
      <c r="Y56" s="1">
        <v>79.77099609375</v>
      </c>
      <c r="Z56" s="1">
        <v>80.589996337890625</v>
      </c>
      <c r="AA56" s="1">
        <v>80.418991088867187</v>
      </c>
      <c r="AB56" s="1">
        <v>80.404998779296875</v>
      </c>
      <c r="AC56" s="1">
        <v>82.582000732421875</v>
      </c>
      <c r="AD56" s="1">
        <v>83.317001342773437</v>
      </c>
      <c r="AE56" s="1">
        <v>83.084991455078125</v>
      </c>
      <c r="AF56" s="1">
        <v>82.347000122070313</v>
      </c>
      <c r="AG56" s="1">
        <v>81.32598876953125</v>
      </c>
      <c r="AH56" s="1">
        <v>80.656997680664063</v>
      </c>
      <c r="AI56" s="1">
        <v>79.938995361328125</v>
      </c>
      <c r="AJ56" s="1">
        <v>79.625</v>
      </c>
      <c r="AK56" s="1">
        <v>79.167999267578125</v>
      </c>
      <c r="AL56" s="1">
        <v>78.709991455078125</v>
      </c>
      <c r="AM56" s="1">
        <v>74.708999633789063</v>
      </c>
      <c r="AN56" s="1">
        <v>74.519989013671875</v>
      </c>
      <c r="AO56" s="1">
        <v>74.364990234375</v>
      </c>
      <c r="AP56" s="1">
        <v>74.274002075195313</v>
      </c>
      <c r="AQ56" s="1">
        <v>73.951995849609375</v>
      </c>
      <c r="AR56" s="1">
        <v>73.569000244140625</v>
      </c>
      <c r="AS56" s="1">
        <v>73.839996337890625</v>
      </c>
      <c r="AT56" s="1">
        <v>73.810989379882813</v>
      </c>
      <c r="AU56" s="1">
        <v>71.860992431640625</v>
      </c>
      <c r="AV56" s="1">
        <v>47.545000000000002</v>
      </c>
      <c r="AW56" s="1" t="str">
        <v>@NA</v>
      </c>
      <c r="AX56" s="1" t="str">
        <v>@NA</v>
      </c>
      <c r="AY56" s="1" t="str">
        <v>@NA</v>
      </c>
    </row>
    <row r="57" spans="1:51">
      <c r="A57" s="1" t="str">
        <v>ALLIANCE ONE INTL INC</v>
      </c>
      <c r="C57" s="1">
        <v>87.367996215820313</v>
      </c>
      <c r="D57" s="1">
        <v>87.279998779296875</v>
      </c>
      <c r="E57" s="1">
        <v>87.073989868164063</v>
      </c>
      <c r="F57" s="1">
        <v>87.084991455078125</v>
      </c>
      <c r="G57" s="1">
        <v>87.084991455078125</v>
      </c>
      <c r="H57" s="1">
        <v>87.083999633789063</v>
      </c>
      <c r="I57" s="1">
        <v>89.345001220703125</v>
      </c>
      <c r="J57" s="1">
        <v>89.112991333007813</v>
      </c>
      <c r="K57" s="1">
        <v>89.0889892578125</v>
      </c>
      <c r="L57" s="1">
        <v>89.0889892578125</v>
      </c>
      <c r="M57" s="1">
        <v>89.160995483398438</v>
      </c>
      <c r="N57" s="1">
        <v>88.9739990234375</v>
      </c>
      <c r="O57" s="1">
        <v>88.96099853515625</v>
      </c>
      <c r="P57" s="1">
        <v>88.9639892578125</v>
      </c>
      <c r="Q57" s="1">
        <v>88.876998901367188</v>
      </c>
      <c r="R57" s="1">
        <v>88.897003173828125</v>
      </c>
      <c r="S57" s="1">
        <v>88.98199462890625</v>
      </c>
      <c r="T57" s="1">
        <v>88.996994018554687</v>
      </c>
      <c r="U57" s="1">
        <v>88.7760009765625</v>
      </c>
      <c r="V57" s="1">
        <v>88.613998413085937</v>
      </c>
      <c r="W57" s="1">
        <v>87.768997192382813</v>
      </c>
      <c r="X57" s="1">
        <v>87.485992431640625</v>
      </c>
      <c r="Y57" s="1">
        <v>87.136993408203125</v>
      </c>
      <c r="Z57" s="1">
        <v>87.110000610351563</v>
      </c>
      <c r="AA57" s="1">
        <v>87.134994506835938</v>
      </c>
      <c r="AB57" s="1">
        <v>87.136001586914062</v>
      </c>
      <c r="AC57" s="1">
        <v>86.60198974609375</v>
      </c>
      <c r="AD57" s="1">
        <v>45.367996215820313</v>
      </c>
      <c r="AE57" s="1">
        <v>45.365997314453125</v>
      </c>
      <c r="AF57" s="1">
        <v>45.139999389648438</v>
      </c>
      <c r="AG57" s="1">
        <v>44.8489990234375</v>
      </c>
      <c r="AH57" s="1">
        <v>44.73699951171875</v>
      </c>
      <c r="AI57" s="1">
        <v>44.73199462890625</v>
      </c>
      <c r="AJ57" s="1">
        <v>44.730987548828125</v>
      </c>
      <c r="AK57" s="1">
        <v>44.724990844726562</v>
      </c>
      <c r="AL57" s="1">
        <v>44.639999389648438</v>
      </c>
      <c r="AM57" s="1">
        <v>44.639999389648438</v>
      </c>
      <c r="AN57" s="1">
        <v>44.639999389648438</v>
      </c>
      <c r="AO57" s="1">
        <v>44.639999389648438</v>
      </c>
      <c r="AP57" s="1">
        <v>44.574996948242188</v>
      </c>
      <c r="AQ57" s="1">
        <v>44.574996948242188</v>
      </c>
      <c r="AR57" s="1">
        <v>44.574996948242188</v>
      </c>
      <c r="AS57" s="1">
        <v>44.574996948242188</v>
      </c>
      <c r="AT57" s="1">
        <v>44.524999999999999</v>
      </c>
      <c r="AU57" s="1">
        <v>44.524999999999999</v>
      </c>
      <c r="AV57" s="1">
        <v>44.524999999999999</v>
      </c>
      <c r="AW57" s="1">
        <v>44.524999999999999</v>
      </c>
      <c r="AX57" s="1">
        <v>44.524999999999999</v>
      </c>
      <c r="AY57" s="1">
        <v>44.524999999999999</v>
      </c>
    </row>
    <row r="58" spans="1:51">
      <c r="A58" s="1" t="str">
        <v>ALLIANT ENERGY CORP</v>
      </c>
      <c r="C58" s="1">
        <v>111.01899719238281</v>
      </c>
      <c r="D58" s="1">
        <v>110.98199462890625</v>
      </c>
      <c r="E58" s="1">
        <v>110.97999572753906</v>
      </c>
      <c r="F58" s="1">
        <v>110.94200134277344</v>
      </c>
      <c r="G58" s="1">
        <v>110.89399719238281</v>
      </c>
      <c r="H58" s="1">
        <v>110.85499572753906</v>
      </c>
      <c r="I58" s="1">
        <v>110.79598999023437</v>
      </c>
      <c r="J58" s="1">
        <v>110.76799011230469</v>
      </c>
      <c r="K58" s="1">
        <v>110.65599060058594</v>
      </c>
      <c r="L58" s="1">
        <v>110.63400268554687</v>
      </c>
      <c r="M58" s="1">
        <v>110.63299560546875</v>
      </c>
      <c r="N58" s="1">
        <v>110.63499450683594</v>
      </c>
      <c r="O58" s="1">
        <v>110.44898986816406</v>
      </c>
      <c r="P58" s="1">
        <v>110.44898986816406</v>
      </c>
      <c r="Q58" s="1">
        <v>110.45599365234375</v>
      </c>
      <c r="R58" s="1">
        <v>110.43699645996094</v>
      </c>
      <c r="S58" s="1">
        <v>110.35899353027344</v>
      </c>
      <c r="T58" s="1">
        <v>110.31599426269531</v>
      </c>
      <c r="U58" s="1">
        <v>111.92098999023437</v>
      </c>
      <c r="V58" s="1">
        <v>113.73300170898437</v>
      </c>
      <c r="W58" s="1">
        <v>116.12699890136719</v>
      </c>
      <c r="X58" s="1">
        <v>116.08000183105469</v>
      </c>
      <c r="Y58" s="1">
        <v>117.68499755859375</v>
      </c>
      <c r="Z58" s="1">
        <v>117.53999328613281</v>
      </c>
      <c r="AA58" s="1">
        <v>117.03599548339844</v>
      </c>
      <c r="AB58" s="1">
        <v>116.59100341796875</v>
      </c>
      <c r="AC58" s="1">
        <v>116.10699462890625</v>
      </c>
      <c r="AD58" s="1">
        <v>115.947998046875</v>
      </c>
      <c r="AE58" s="1">
        <v>115.4949951171875</v>
      </c>
      <c r="AF58" s="1">
        <v>115.26100158691406</v>
      </c>
      <c r="AG58" s="1">
        <v>112.90699768066406</v>
      </c>
      <c r="AH58" s="1">
        <v>111.05299377441406</v>
      </c>
      <c r="AI58" s="1">
        <v>110.697998046875</v>
      </c>
      <c r="AJ58" s="1">
        <v>110.43299865722656</v>
      </c>
      <c r="AK58" s="1">
        <v>92.819992065429687</v>
      </c>
      <c r="AL58" s="1">
        <v>92.48199462890625</v>
      </c>
      <c r="AM58" s="1">
        <v>92.06500244140625</v>
      </c>
      <c r="AN58" s="1">
        <v>91.595001220703125</v>
      </c>
      <c r="AO58" s="1">
        <v>90.535003662109375</v>
      </c>
      <c r="AP58" s="1">
        <v>90.086990356445313</v>
      </c>
      <c r="AQ58" s="1">
        <v>89.610000610351563</v>
      </c>
      <c r="AR58" s="1">
        <v>79.350997924804688</v>
      </c>
      <c r="AS58" s="1">
        <v>78.983001708984375</v>
      </c>
      <c r="AT58" s="1">
        <v>78.989990234375</v>
      </c>
      <c r="AU58" s="1">
        <v>78.980999999999995</v>
      </c>
      <c r="AV58" s="1">
        <v>78.983000000000004</v>
      </c>
      <c r="AW58" s="1">
        <v>78.977000000000004</v>
      </c>
      <c r="AX58" s="1">
        <v>78.975999999999999</v>
      </c>
      <c r="AY58" s="1">
        <v>78.983999999999995</v>
      </c>
    </row>
    <row r="59" spans="1:51">
      <c r="A59" s="1" t="str">
        <v>ALLIANT TECHSYSTEMS INC</v>
      </c>
      <c r="C59" s="1">
        <v>32.97698974609375</v>
      </c>
      <c r="D59" s="1">
        <v>32.947998046875</v>
      </c>
      <c r="E59" s="1">
        <v>32.947998046875</v>
      </c>
      <c r="F59" s="1">
        <v>33.518997192382812</v>
      </c>
      <c r="G59" s="1">
        <v>33.405990600585937</v>
      </c>
      <c r="H59" s="1">
        <v>33.291000366210938</v>
      </c>
      <c r="I59" s="1">
        <v>33.225997924804688</v>
      </c>
      <c r="J59" s="1">
        <v>33.0469970703125</v>
      </c>
      <c r="K59" s="1">
        <v>33.0159912109375</v>
      </c>
      <c r="L59" s="1">
        <v>32.927993774414062</v>
      </c>
      <c r="M59" s="1">
        <v>32.9169921875</v>
      </c>
      <c r="N59" s="1">
        <v>32.782989501953125</v>
      </c>
      <c r="O59" s="1">
        <v>32.716995239257812</v>
      </c>
      <c r="P59" s="1">
        <v>32.709991455078125</v>
      </c>
      <c r="Q59" s="1">
        <v>32.946990966796875</v>
      </c>
      <c r="R59" s="1">
        <v>32.795989990234375</v>
      </c>
      <c r="S59" s="1">
        <v>32.733993530273438</v>
      </c>
      <c r="T59" s="1">
        <v>32.698989868164063</v>
      </c>
      <c r="U59" s="1">
        <v>33.590988159179687</v>
      </c>
      <c r="V59" s="1">
        <v>33.074996948242188</v>
      </c>
      <c r="W59" s="1">
        <v>32.955001831054687</v>
      </c>
      <c r="X59" s="1">
        <v>32.917999267578125</v>
      </c>
      <c r="Y59" s="1">
        <v>35.448989868164062</v>
      </c>
      <c r="Z59" s="1">
        <v>35.207000732421875</v>
      </c>
      <c r="AA59" s="1">
        <v>36.639999389648438</v>
      </c>
      <c r="AB59" s="1">
        <v>36.646987915039062</v>
      </c>
      <c r="AC59" s="1">
        <v>37.14599609375</v>
      </c>
      <c r="AD59" s="1">
        <v>37.248001098632812</v>
      </c>
      <c r="AE59" s="1">
        <v>37.793991088867188</v>
      </c>
      <c r="AF59" s="1">
        <v>37.6719970703125</v>
      </c>
      <c r="AG59" s="1">
        <v>37.621994018554687</v>
      </c>
      <c r="AH59" s="1">
        <v>37.439987182617188</v>
      </c>
      <c r="AI59" s="1">
        <v>38.664993286132813</v>
      </c>
      <c r="AJ59" s="1">
        <v>38.618988037109375</v>
      </c>
      <c r="AK59" s="1">
        <v>38.577987670898437</v>
      </c>
      <c r="AL59" s="1">
        <v>38.48699951171875</v>
      </c>
      <c r="AM59" s="1">
        <v>38.4169921875</v>
      </c>
      <c r="AN59" s="1">
        <v>38.1719970703125</v>
      </c>
      <c r="AO59" s="1">
        <v>38.108001708984375</v>
      </c>
      <c r="AP59" s="1">
        <v>37.844993591308594</v>
      </c>
      <c r="AQ59" s="1">
        <v>30.99298095703125</v>
      </c>
      <c r="AR59" s="1">
        <v>32.302482604980469</v>
      </c>
      <c r="AS59" s="1">
        <v>31.837499141693115</v>
      </c>
      <c r="AT59" s="1">
        <v>31.659749999999999</v>
      </c>
      <c r="AU59" s="1">
        <v>31.432500000000001</v>
      </c>
      <c r="AV59" s="1">
        <v>31.029750000000003</v>
      </c>
      <c r="AW59" s="1">
        <v>30.587625000000003</v>
      </c>
      <c r="AX59" s="1">
        <v>30.624749999999999</v>
      </c>
      <c r="AY59" s="1">
        <v>32.649749999999997</v>
      </c>
    </row>
    <row r="60" spans="1:51">
      <c r="A60" s="1" t="str">
        <v>ALLSCRIPTS HEALTHCARE SOLTNS</v>
      </c>
      <c r="C60" s="1">
        <v>190.74000549316406</v>
      </c>
      <c r="D60" s="1">
        <v>190.74000549316406</v>
      </c>
      <c r="E60" s="1">
        <v>188.82200622558594</v>
      </c>
      <c r="F60" s="1">
        <v>188.83500671386719</v>
      </c>
      <c r="G60" s="1">
        <v>190.16700744628906</v>
      </c>
      <c r="H60" s="1">
        <v>189.40199279785156</v>
      </c>
      <c r="I60" s="1">
        <v>186.62899780273438</v>
      </c>
      <c r="J60" s="1" t="str">
        <v>@NA</v>
      </c>
      <c r="K60" s="1" t="str">
        <v>@NA</v>
      </c>
      <c r="L60" s="1">
        <v>146.36700439453125</v>
      </c>
      <c r="M60" s="1">
        <v>146.08999633789062</v>
      </c>
      <c r="N60" s="1">
        <v>145.91099548339844</v>
      </c>
      <c r="O60" s="1">
        <v>144.9739990234375</v>
      </c>
      <c r="P60" s="1">
        <v>142.39700317382812</v>
      </c>
      <c r="Q60" s="1">
        <v>145.36700439453125</v>
      </c>
      <c r="R60" s="1">
        <v>146.02999877929687</v>
      </c>
      <c r="S60" s="1">
        <v>146.02999877929687</v>
      </c>
      <c r="T60" s="1" t="str">
        <v>@NA</v>
      </c>
      <c r="U60" s="1" t="str">
        <v>@NA</v>
      </c>
      <c r="V60" s="1" t="str">
        <v>@NA</v>
      </c>
      <c r="W60" s="1" t="str">
        <v>@NA</v>
      </c>
      <c r="X60" s="1" t="str">
        <v>@NA</v>
      </c>
      <c r="Y60" s="1" t="str">
        <v>@NA</v>
      </c>
      <c r="Z60" s="1" t="str">
        <v>@NA</v>
      </c>
      <c r="AA60" s="1" t="str">
        <v>@NA</v>
      </c>
      <c r="AB60" s="1" t="str">
        <v>@NA</v>
      </c>
      <c r="AC60" s="1" t="str">
        <v>@NA</v>
      </c>
      <c r="AD60" s="1" t="str">
        <v>@NA</v>
      </c>
      <c r="AE60" s="1" t="str">
        <v>@NA</v>
      </c>
      <c r="AF60" s="1" t="str">
        <v>@NA</v>
      </c>
      <c r="AG60" s="1" t="str">
        <v>@NA</v>
      </c>
      <c r="AH60" s="1" t="str">
        <v>@NA</v>
      </c>
      <c r="AI60" s="1" t="str">
        <v>@NA</v>
      </c>
      <c r="AJ60" s="1" t="str">
        <v>@NA</v>
      </c>
      <c r="AK60" s="1" t="str">
        <v>@NA</v>
      </c>
      <c r="AL60" s="1" t="str">
        <v>@NA</v>
      </c>
      <c r="AM60" s="1" t="str">
        <v>@NA</v>
      </c>
      <c r="AN60" s="1" t="str">
        <v>@NA</v>
      </c>
      <c r="AO60" s="1" t="str">
        <v>@NA</v>
      </c>
      <c r="AP60" s="1" t="str">
        <v>@NA</v>
      </c>
      <c r="AQ60" s="1" t="str">
        <v>@NA</v>
      </c>
      <c r="AR60" s="1" t="str">
        <v>@NA</v>
      </c>
      <c r="AS60" s="1" t="str">
        <v>@NA</v>
      </c>
      <c r="AT60" s="1" t="str">
        <v>@NA</v>
      </c>
      <c r="AU60" s="1" t="str">
        <v>@NA</v>
      </c>
      <c r="AV60" s="1" t="str">
        <v>@NA</v>
      </c>
      <c r="AW60" s="1" t="str">
        <v>@NA</v>
      </c>
      <c r="AX60" s="1" t="str">
        <v>@NA</v>
      </c>
      <c r="AY60" s="1" t="str">
        <v>@NA</v>
      </c>
    </row>
    <row r="61" spans="1:51">
      <c r="A61" s="1" t="str">
        <v>ALLSTATE CORP</v>
      </c>
      <c r="C61" s="1">
        <v>501</v>
      </c>
      <c r="D61" s="1">
        <v>505</v>
      </c>
      <c r="E61" s="1">
        <v>517</v>
      </c>
      <c r="F61" s="1">
        <v>524</v>
      </c>
      <c r="G61" s="1">
        <v>533</v>
      </c>
      <c r="H61" s="1">
        <v>538</v>
      </c>
      <c r="I61" s="1">
        <v>538</v>
      </c>
      <c r="J61" s="1">
        <v>538</v>
      </c>
      <c r="K61" s="1">
        <v>537</v>
      </c>
      <c r="L61" s="1">
        <v>536</v>
      </c>
      <c r="M61" s="1">
        <v>536</v>
      </c>
      <c r="N61" s="1">
        <v>536</v>
      </c>
      <c r="O61" s="1">
        <v>536</v>
      </c>
      <c r="P61" s="1">
        <v>536</v>
      </c>
      <c r="Q61" s="1">
        <v>546</v>
      </c>
      <c r="R61" s="1">
        <v>554</v>
      </c>
      <c r="S61" s="1">
        <v>563</v>
      </c>
      <c r="T61" s="1">
        <v>574</v>
      </c>
      <c r="U61" s="1">
        <v>588</v>
      </c>
      <c r="V61" s="1">
        <v>611</v>
      </c>
      <c r="W61" s="1">
        <v>622</v>
      </c>
      <c r="X61" s="1">
        <v>627</v>
      </c>
      <c r="Y61" s="1">
        <v>631</v>
      </c>
      <c r="Z61" s="1">
        <v>638</v>
      </c>
      <c r="AA61" s="1">
        <v>646</v>
      </c>
      <c r="AB61" s="1">
        <v>650</v>
      </c>
      <c r="AC61" s="1">
        <v>661</v>
      </c>
      <c r="AD61" s="1">
        <v>672</v>
      </c>
      <c r="AE61" s="1">
        <v>683</v>
      </c>
      <c r="AF61" s="1">
        <v>689</v>
      </c>
      <c r="AG61" s="1">
        <v>695</v>
      </c>
      <c r="AH61" s="1">
        <v>703</v>
      </c>
      <c r="AI61" s="1">
        <v>704</v>
      </c>
      <c r="AJ61" s="1">
        <v>703</v>
      </c>
      <c r="AK61" s="1">
        <v>704</v>
      </c>
      <c r="AL61" s="1">
        <v>704</v>
      </c>
      <c r="AM61" s="1">
        <v>702</v>
      </c>
      <c r="AN61" s="1">
        <v>703</v>
      </c>
      <c r="AO61" s="1">
        <v>707</v>
      </c>
      <c r="AP61" s="1">
        <v>711</v>
      </c>
      <c r="AQ61" s="1">
        <v>712</v>
      </c>
      <c r="AR61" s="1">
        <v>713</v>
      </c>
      <c r="AS61" s="1">
        <v>724</v>
      </c>
      <c r="AT61" s="1">
        <v>725</v>
      </c>
      <c r="AU61" s="1">
        <v>728</v>
      </c>
      <c r="AV61" s="1">
        <v>735</v>
      </c>
      <c r="AW61" s="1">
        <v>734</v>
      </c>
      <c r="AX61" s="1">
        <v>751</v>
      </c>
      <c r="AY61" s="1">
        <v>787</v>
      </c>
    </row>
    <row r="62" spans="1:51">
      <c r="A62" s="1" t="str">
        <v>ALMOST FAMILY INC</v>
      </c>
      <c r="C62" s="1">
        <v>9.3680000305175781</v>
      </c>
      <c r="D62" s="1">
        <v>9.366999626159668</v>
      </c>
      <c r="E62" s="1">
        <v>9.3680000305175781</v>
      </c>
      <c r="F62" s="1">
        <v>9.3640003204345703</v>
      </c>
      <c r="G62" s="1">
        <v>9.2390003204345703</v>
      </c>
      <c r="H62" s="1">
        <v>9.2489995956420898</v>
      </c>
      <c r="I62" s="1">
        <v>9.2489995956420898</v>
      </c>
      <c r="J62" s="1">
        <v>9.1549997329711914</v>
      </c>
      <c r="K62" s="1">
        <v>9.1510000228881836</v>
      </c>
      <c r="L62" s="1">
        <v>9.1459999084472656</v>
      </c>
      <c r="M62" s="1">
        <v>8.1789999008178711</v>
      </c>
      <c r="N62" s="1">
        <v>8.1750001907348633</v>
      </c>
      <c r="O62" s="1">
        <v>8.1370000839233398</v>
      </c>
      <c r="P62" s="1">
        <v>8.1389999389648438</v>
      </c>
      <c r="Q62" s="1">
        <v>8.1319999694824219</v>
      </c>
      <c r="R62" s="1">
        <v>5.6090002059936523</v>
      </c>
      <c r="S62" s="1">
        <v>5.5319995880126953</v>
      </c>
      <c r="T62" s="1">
        <v>5.4099998474121094</v>
      </c>
      <c r="U62" s="1">
        <v>5.4099998474121094</v>
      </c>
      <c r="V62" s="1">
        <v>5.2749996185302734</v>
      </c>
      <c r="W62" s="1">
        <v>5.11199951171875</v>
      </c>
      <c r="X62" s="1">
        <v>4.8439998626708984</v>
      </c>
      <c r="Y62" s="1">
        <v>4.8439998626708984</v>
      </c>
      <c r="Z62" s="1">
        <v>4.8179988861083984</v>
      </c>
      <c r="AA62" s="1">
        <v>4.7979984283447266</v>
      </c>
      <c r="AB62" s="1">
        <v>4.6659984588623047</v>
      </c>
      <c r="AC62" s="1">
        <v>4.6659984588623047</v>
      </c>
      <c r="AD62" s="1">
        <v>4.6399993896484375</v>
      </c>
      <c r="AE62" s="1">
        <v>4.6359996795654297</v>
      </c>
      <c r="AF62" s="1">
        <v>4.6259994506835937</v>
      </c>
      <c r="AG62" s="1">
        <v>4.6059989929199219</v>
      </c>
      <c r="AH62" s="1">
        <v>4.5959987640380859</v>
      </c>
      <c r="AI62" s="1">
        <v>4.5959987640380859</v>
      </c>
      <c r="AJ62" s="1">
        <v>4.5959987640380859</v>
      </c>
      <c r="AK62" s="1">
        <v>4.5959987640380859</v>
      </c>
      <c r="AL62" s="1">
        <v>4.5959987640380859</v>
      </c>
      <c r="AM62" s="1">
        <v>4.5659999847412109</v>
      </c>
      <c r="AN62" s="1">
        <v>4.5359992980957031</v>
      </c>
      <c r="AO62" s="1">
        <v>4.9939994812011719</v>
      </c>
      <c r="AP62" s="1">
        <v>5.0019989013671875</v>
      </c>
      <c r="AQ62" s="1">
        <v>4.9619998931884766</v>
      </c>
      <c r="AR62" s="1">
        <v>4.9200000762939453</v>
      </c>
      <c r="AS62" s="1">
        <v>4.9879989624023437</v>
      </c>
      <c r="AT62" s="1">
        <v>5.0199985504150391</v>
      </c>
      <c r="AU62" s="1">
        <v>5.0199999999999996</v>
      </c>
      <c r="AV62" s="1">
        <v>6.2619999999999996</v>
      </c>
      <c r="AW62" s="1">
        <v>6.2619999999999996</v>
      </c>
      <c r="AX62" s="1">
        <v>6.2619999999999996</v>
      </c>
      <c r="AY62" s="1">
        <v>6.282</v>
      </c>
    </row>
    <row r="63" spans="1:51">
      <c r="A63" s="1" t="str">
        <v>ALPHA NATURAL RESOURCES INC</v>
      </c>
      <c r="C63" s="1">
        <v>219.822998046875</v>
      </c>
      <c r="D63" s="1">
        <v>220.10000610351562</v>
      </c>
      <c r="E63" s="1">
        <v>226.39999389648437</v>
      </c>
      <c r="F63" s="1">
        <v>120.89999389648437</v>
      </c>
      <c r="G63" s="1">
        <v>120.49198913574219</v>
      </c>
      <c r="H63" s="1">
        <v>120.39999389648437</v>
      </c>
      <c r="I63" s="1">
        <v>120.39999389648437</v>
      </c>
      <c r="J63" s="1">
        <v>121</v>
      </c>
      <c r="K63" s="1">
        <v>120.47299194335937</v>
      </c>
      <c r="L63" s="1">
        <v>120.22898864746094</v>
      </c>
      <c r="M63" s="1">
        <v>71.360992431640625</v>
      </c>
      <c r="N63" s="1">
        <v>71.3489990234375</v>
      </c>
      <c r="O63" s="1">
        <v>70.513992309570313</v>
      </c>
      <c r="P63" s="1">
        <v>70.496002197265625</v>
      </c>
      <c r="Q63" s="1">
        <v>70.483001708984375</v>
      </c>
      <c r="R63" s="1">
        <v>66.12799072265625</v>
      </c>
      <c r="S63" s="1">
        <v>65.768997192382813</v>
      </c>
      <c r="T63" s="1">
        <v>65.537994384765625</v>
      </c>
      <c r="U63" s="1">
        <v>65.517990112304688</v>
      </c>
      <c r="V63" s="1">
        <v>65.531997680664063</v>
      </c>
      <c r="W63" s="1">
        <v>64.9639892578125</v>
      </c>
      <c r="X63" s="1">
        <v>65.96600341796875</v>
      </c>
      <c r="Y63" s="1">
        <v>64.9949951171875</v>
      </c>
      <c r="Z63" s="1">
        <v>64.949996948242187</v>
      </c>
      <c r="AA63" s="1">
        <v>64.419998168945313</v>
      </c>
      <c r="AB63" s="1">
        <v>62.212997436523438</v>
      </c>
      <c r="AC63" s="1">
        <v>62.212997436523438</v>
      </c>
      <c r="AD63" s="1">
        <v>62.212997436523438</v>
      </c>
      <c r="AE63" s="1" t="str">
        <v>@IF</v>
      </c>
      <c r="AF63" s="1" t="str">
        <v>@IF</v>
      </c>
      <c r="AG63" s="1" t="str">
        <v>@NA</v>
      </c>
      <c r="AH63" s="1" t="str">
        <v>@NA</v>
      </c>
      <c r="AI63" s="1" t="str">
        <v>@IF</v>
      </c>
      <c r="AJ63" s="1" t="str">
        <v>@NA</v>
      </c>
      <c r="AK63" s="1" t="str">
        <v>@NA</v>
      </c>
      <c r="AL63" s="1" t="str">
        <v>@NA</v>
      </c>
      <c r="AM63" s="1" t="str">
        <v>@IF</v>
      </c>
      <c r="AN63" s="1" t="str">
        <v>@NA</v>
      </c>
      <c r="AO63" s="1" t="str">
        <v>@NA</v>
      </c>
      <c r="AP63" s="1" t="str">
        <v>@NA</v>
      </c>
      <c r="AQ63" s="1" t="str">
        <v>@NA</v>
      </c>
      <c r="AR63" s="1" t="str">
        <v>@NA</v>
      </c>
      <c r="AS63" s="1" t="str">
        <v>@NA</v>
      </c>
      <c r="AT63" s="1" t="str">
        <v>@NA</v>
      </c>
      <c r="AU63" s="1" t="str">
        <v>@NA</v>
      </c>
      <c r="AV63" s="1" t="str">
        <v>@NA</v>
      </c>
      <c r="AW63" s="1" t="str">
        <v>@NA</v>
      </c>
      <c r="AX63" s="1" t="str">
        <v>@NA</v>
      </c>
      <c r="AY63" s="1" t="str">
        <v>@NA</v>
      </c>
    </row>
    <row r="64" spans="1:51">
      <c r="A64" s="1" t="str">
        <v>ALTERA CORP</v>
      </c>
      <c r="C64" s="1">
        <v>322.77099609375</v>
      </c>
      <c r="D64" s="1">
        <v>322.053955078125</v>
      </c>
      <c r="E64" s="1">
        <v>320.85498046875</v>
      </c>
      <c r="F64" s="1">
        <v>323.9658203125</v>
      </c>
      <c r="G64" s="1">
        <v>322.19287109375</v>
      </c>
      <c r="H64" s="1">
        <v>319.493896484375</v>
      </c>
      <c r="I64" s="1">
        <v>312.44482421875</v>
      </c>
      <c r="J64" s="1">
        <v>305.85693359375</v>
      </c>
      <c r="K64" s="1">
        <v>301.1728515625</v>
      </c>
      <c r="L64" s="1">
        <v>296.81689453125</v>
      </c>
      <c r="M64" s="1">
        <v>295.351806640625</v>
      </c>
      <c r="N64" s="1">
        <v>294.182861328125</v>
      </c>
      <c r="O64" s="1">
        <v>293.39599609375</v>
      </c>
      <c r="P64" s="1">
        <v>292.73291015625</v>
      </c>
      <c r="Q64" s="1">
        <v>300.9248046875</v>
      </c>
      <c r="R64" s="1">
        <v>301.517822265625</v>
      </c>
      <c r="S64" s="1">
        <v>299.219970703125</v>
      </c>
      <c r="T64" s="1">
        <v>314.018798828125</v>
      </c>
      <c r="U64" s="1">
        <v>339.07080078125</v>
      </c>
      <c r="V64" s="1">
        <v>346.31591796875</v>
      </c>
      <c r="W64" s="1">
        <v>356.073974609375</v>
      </c>
      <c r="X64" s="1">
        <v>360.200927734375</v>
      </c>
      <c r="Y64" s="1">
        <v>361.77685546875</v>
      </c>
      <c r="Z64" s="1">
        <v>361.10693359375</v>
      </c>
      <c r="AA64" s="1">
        <v>358.638916015625</v>
      </c>
      <c r="AB64" s="1">
        <v>359.4189453125</v>
      </c>
      <c r="AC64" s="1">
        <v>369.421875</v>
      </c>
      <c r="AD64" s="1">
        <v>373.44384765625</v>
      </c>
      <c r="AE64" s="1">
        <v>372.385009765625</v>
      </c>
      <c r="AF64" s="1">
        <v>373.7587890625</v>
      </c>
      <c r="AG64" s="1">
        <v>372.29296875</v>
      </c>
      <c r="AH64" s="1">
        <v>371.742919921875</v>
      </c>
      <c r="AI64" s="1">
        <v>374.347900390625</v>
      </c>
      <c r="AJ64" s="1">
        <v>376.079833984375</v>
      </c>
      <c r="AK64" s="1">
        <v>378.75</v>
      </c>
      <c r="AL64" s="1">
        <v>382.419921875</v>
      </c>
      <c r="AM64" s="1">
        <v>382.894775390625</v>
      </c>
      <c r="AN64" s="1">
        <v>383.50390625</v>
      </c>
      <c r="AO64" s="1">
        <v>382.532958984375</v>
      </c>
      <c r="AP64" s="1">
        <v>381.94091796875</v>
      </c>
      <c r="AQ64" s="1">
        <v>384.23095703125</v>
      </c>
      <c r="AR64" s="1">
        <v>386.30078125</v>
      </c>
      <c r="AS64" s="1">
        <v>385.178955078125</v>
      </c>
      <c r="AT64" s="1">
        <v>386.9658203125</v>
      </c>
      <c r="AU64" s="1">
        <v>386.751953125</v>
      </c>
      <c r="AV64" s="1">
        <v>389.26499999999999</v>
      </c>
      <c r="AW64" s="1">
        <v>396.428</v>
      </c>
      <c r="AX64" s="1">
        <v>398.96800000000002</v>
      </c>
      <c r="AY64" s="1">
        <v>398.13600000000002</v>
      </c>
    </row>
    <row r="65" spans="1:51">
      <c r="A65" s="1" t="str">
        <v>ALTRIA GROUP INC</v>
      </c>
      <c r="C65" s="1">
        <v>2034.930908203125</v>
      </c>
      <c r="D65" s="1">
        <v>2044.4189453125</v>
      </c>
      <c r="E65" s="1">
        <v>2056.43701171875</v>
      </c>
      <c r="F65" s="1">
        <v>2071.2490234375</v>
      </c>
      <c r="G65" s="1">
        <v>2093.319091796875</v>
      </c>
      <c r="H65" s="1">
        <v>2088.739990234375</v>
      </c>
      <c r="I65" s="1">
        <v>2087.51904296875</v>
      </c>
      <c r="J65" s="1">
        <v>2083.571044921875</v>
      </c>
      <c r="K65" s="1">
        <v>2082.47412109375</v>
      </c>
      <c r="L65" s="1">
        <v>2076.029052734375</v>
      </c>
      <c r="M65" s="1">
        <v>2071.8291015625</v>
      </c>
      <c r="N65" s="1">
        <v>2071.260009765625</v>
      </c>
      <c r="O65" s="1">
        <v>2067.322998046875</v>
      </c>
      <c r="P65" s="1">
        <v>2061.37109375</v>
      </c>
      <c r="Q65" s="1">
        <v>2060.260009765625</v>
      </c>
      <c r="R65" s="1">
        <v>2059.548095703125</v>
      </c>
      <c r="S65" s="1">
        <v>2108.902099609375</v>
      </c>
      <c r="T65" s="1">
        <v>2107.677001953125</v>
      </c>
      <c r="U65" s="1">
        <v>2105.68310546875</v>
      </c>
      <c r="V65" s="1">
        <v>2104.886962890625</v>
      </c>
      <c r="W65" s="1">
        <v>2102.528076171875</v>
      </c>
      <c r="X65" s="1">
        <v>2097.0810546875</v>
      </c>
      <c r="Y65" s="1">
        <v>2095.541015625</v>
      </c>
      <c r="Z65" s="1">
        <v>2090.5380859375</v>
      </c>
      <c r="AA65" s="1">
        <v>2087.6669921875</v>
      </c>
      <c r="AB65" s="1">
        <v>2084.263916015625</v>
      </c>
      <c r="AC65" s="1">
        <v>2080.23388671875</v>
      </c>
      <c r="AD65" s="1">
        <v>2074.909912109375</v>
      </c>
      <c r="AE65" s="1">
        <v>2069.12109375</v>
      </c>
      <c r="AF65" s="1">
        <v>2059.527099609375</v>
      </c>
      <c r="AG65" s="1">
        <v>2052.385009765625</v>
      </c>
      <c r="AH65" s="1">
        <v>2051.64404296875</v>
      </c>
      <c r="AI65" s="1">
        <v>2049.85595703125</v>
      </c>
      <c r="AJ65" s="1">
        <v>2037.262939453125</v>
      </c>
      <c r="AK65" s="1">
        <v>2030.251953125</v>
      </c>
      <c r="AL65" s="1">
        <v>2029.0458984375</v>
      </c>
      <c r="AM65" s="1">
        <v>2024.550048828125</v>
      </c>
      <c r="AN65" s="1">
        <v>2039.259033203125</v>
      </c>
      <c r="AO65" s="1">
        <v>2079.701904296875</v>
      </c>
      <c r="AP65" s="1">
        <v>2126.695068359375</v>
      </c>
      <c r="AQ65" s="1">
        <v>2140.431884765625</v>
      </c>
      <c r="AR65" s="1">
        <v>2152.5029296875</v>
      </c>
      <c r="AS65" s="1">
        <v>2170.39404296875</v>
      </c>
      <c r="AT65" s="1">
        <v>2189.85205078125</v>
      </c>
      <c r="AU65" s="1">
        <v>2201.847900390625</v>
      </c>
      <c r="AV65" s="1">
        <v>2208.8960000000002</v>
      </c>
      <c r="AW65" s="1">
        <v>2230.4540000000002</v>
      </c>
      <c r="AX65" s="1">
        <v>2261.8649999999998</v>
      </c>
      <c r="AY65" s="1">
        <v>2296.9679999999998</v>
      </c>
    </row>
    <row r="66" spans="1:51">
      <c r="A66" s="1" t="str">
        <v>AMAZON.COM INC</v>
      </c>
      <c r="C66" s="1">
        <v>450</v>
      </c>
      <c r="D66" s="1">
        <v>455</v>
      </c>
      <c r="E66" s="1">
        <v>455</v>
      </c>
      <c r="F66" s="1">
        <v>454</v>
      </c>
      <c r="G66" s="1">
        <v>452</v>
      </c>
      <c r="H66" s="1">
        <v>451</v>
      </c>
      <c r="I66" s="1">
        <v>449</v>
      </c>
      <c r="J66" s="1">
        <v>448</v>
      </c>
      <c r="K66" s="1">
        <v>446</v>
      </c>
      <c r="L66" s="1">
        <v>444</v>
      </c>
      <c r="M66" s="1">
        <v>433</v>
      </c>
      <c r="N66" s="1">
        <v>432</v>
      </c>
      <c r="O66" s="1">
        <v>429</v>
      </c>
      <c r="P66" s="1">
        <v>428</v>
      </c>
      <c r="Q66" s="1">
        <v>429</v>
      </c>
      <c r="R66" s="1">
        <v>426</v>
      </c>
      <c r="S66" s="1">
        <v>417</v>
      </c>
      <c r="T66" s="1">
        <v>416</v>
      </c>
      <c r="U66" s="1">
        <v>415</v>
      </c>
      <c r="V66" s="1">
        <v>413</v>
      </c>
      <c r="W66" s="1">
        <v>409</v>
      </c>
      <c r="X66" s="1">
        <v>414</v>
      </c>
      <c r="Y66" s="1">
        <v>411</v>
      </c>
      <c r="Z66" s="1">
        <v>419</v>
      </c>
      <c r="AA66" s="1">
        <v>417</v>
      </c>
      <c r="AB66" s="1">
        <v>416</v>
      </c>
      <c r="AC66" s="1">
        <v>414</v>
      </c>
      <c r="AD66" s="1">
        <v>412</v>
      </c>
      <c r="AE66" s="1">
        <v>411</v>
      </c>
      <c r="AF66" s="1">
        <v>409.7109375</v>
      </c>
      <c r="AG66" s="1">
        <v>407.4638671875</v>
      </c>
      <c r="AH66" s="1">
        <v>406.7109375</v>
      </c>
      <c r="AI66" s="1">
        <v>404.893798828125</v>
      </c>
      <c r="AJ66" s="1">
        <v>403.35400390625</v>
      </c>
      <c r="AK66" s="1">
        <v>400.421875</v>
      </c>
      <c r="AL66" s="1">
        <v>396.72998046875</v>
      </c>
      <c r="AM66" s="1">
        <v>391.60888671875</v>
      </c>
      <c r="AN66" s="1">
        <v>387.906005859375</v>
      </c>
      <c r="AO66" s="1">
        <v>381.2158203125</v>
      </c>
      <c r="AP66" s="1">
        <v>380.303955078125</v>
      </c>
      <c r="AQ66" s="1">
        <v>375.10888671875</v>
      </c>
      <c r="AR66" s="1">
        <v>373.2177734375</v>
      </c>
      <c r="AS66" s="1">
        <v>371.765869140625</v>
      </c>
      <c r="AT66" s="1">
        <v>362.19091796875</v>
      </c>
      <c r="AU66" s="1">
        <v>358.846923828125</v>
      </c>
      <c r="AV66" s="1">
        <v>357.14</v>
      </c>
      <c r="AW66" s="1">
        <v>356.10199999999998</v>
      </c>
      <c r="AX66" s="1">
        <v>355.4</v>
      </c>
      <c r="AY66" s="1">
        <v>349.959</v>
      </c>
    </row>
    <row r="67" spans="1:51">
      <c r="A67" s="1" t="str">
        <v>AMC NETWORKS INC</v>
      </c>
      <c r="C67" s="1">
        <v>71.968994140625</v>
      </c>
      <c r="D67" s="1">
        <v>71.83099365234375</v>
      </c>
      <c r="E67" s="1">
        <v>71.347991943359375</v>
      </c>
      <c r="F67" s="1" t="str">
        <v>@NA</v>
      </c>
      <c r="G67" s="1" t="str">
        <v>@NA</v>
      </c>
      <c r="H67" s="1" t="str">
        <v>@NA</v>
      </c>
      <c r="I67" s="1" t="str">
        <v>@NA</v>
      </c>
      <c r="J67" s="1" t="str">
        <v>@NA</v>
      </c>
      <c r="K67" s="1" t="str">
        <v>@NA</v>
      </c>
      <c r="L67" s="1" t="str">
        <v>@NA</v>
      </c>
      <c r="M67" s="1" t="str">
        <v>@NA</v>
      </c>
      <c r="N67" s="1" t="str">
        <v>@NA</v>
      </c>
      <c r="O67" s="1" t="str">
        <v>@NA</v>
      </c>
      <c r="P67" s="1" t="str">
        <v>@NA</v>
      </c>
      <c r="Q67" s="1" t="str">
        <v>@NA</v>
      </c>
      <c r="R67" s="1" t="str">
        <v>@NA</v>
      </c>
      <c r="S67" s="1" t="str">
        <v>@NA</v>
      </c>
      <c r="T67" s="1" t="str">
        <v>@NA</v>
      </c>
      <c r="U67" s="1" t="str">
        <v>@NA</v>
      </c>
      <c r="V67" s="1" t="str">
        <v>@NA</v>
      </c>
      <c r="W67" s="1" t="str">
        <v>@NA</v>
      </c>
      <c r="X67" s="1" t="str">
        <v>@NA</v>
      </c>
      <c r="Y67" s="1" t="str">
        <v>@NA</v>
      </c>
      <c r="Z67" s="1" t="str">
        <v>@NA</v>
      </c>
      <c r="AA67" s="1" t="str">
        <v>@NA</v>
      </c>
      <c r="AB67" s="1" t="str">
        <v>@NA</v>
      </c>
      <c r="AC67" s="1" t="str">
        <v>@NA</v>
      </c>
      <c r="AD67" s="1" t="str">
        <v>@NA</v>
      </c>
      <c r="AE67" s="1" t="str">
        <v>@NA</v>
      </c>
      <c r="AF67" s="1" t="str">
        <v>@NA</v>
      </c>
      <c r="AG67" s="1" t="str">
        <v>@NA</v>
      </c>
      <c r="AH67" s="1" t="str">
        <v>@NA</v>
      </c>
      <c r="AI67" s="1" t="str">
        <v>@NA</v>
      </c>
      <c r="AJ67" s="1" t="str">
        <v>@NA</v>
      </c>
      <c r="AK67" s="1" t="str">
        <v>@NA</v>
      </c>
      <c r="AL67" s="1" t="str">
        <v>@NA</v>
      </c>
      <c r="AM67" s="1" t="str">
        <v>@NA</v>
      </c>
      <c r="AN67" s="1" t="str">
        <v>@NA</v>
      </c>
      <c r="AO67" s="1" t="str">
        <v>@NA</v>
      </c>
      <c r="AP67" s="1" t="str">
        <v>@NA</v>
      </c>
      <c r="AQ67" s="1" t="str">
        <v>@NA</v>
      </c>
      <c r="AR67" s="1" t="str">
        <v>@NA</v>
      </c>
      <c r="AS67" s="1" t="str">
        <v>@NA</v>
      </c>
      <c r="AT67" s="1" t="str">
        <v>@NA</v>
      </c>
      <c r="AU67" s="1" t="str">
        <v>@NA</v>
      </c>
      <c r="AV67" s="1" t="str">
        <v>@NA</v>
      </c>
      <c r="AW67" s="1" t="str">
        <v>@NA</v>
      </c>
      <c r="AX67" s="1" t="str">
        <v>@NA</v>
      </c>
      <c r="AY67" s="1" t="str">
        <v>@NA</v>
      </c>
    </row>
    <row r="68" spans="1:51">
      <c r="A68" s="1" t="str">
        <v>AMCOL INTERNATIONAL CORP</v>
      </c>
      <c r="C68" s="1">
        <v>31.728988647460937</v>
      </c>
      <c r="D68" s="1">
        <v>31.728988647460937</v>
      </c>
      <c r="E68" s="1">
        <v>31.6669921875</v>
      </c>
      <c r="F68" s="1">
        <v>31.644989013671875</v>
      </c>
      <c r="G68" s="1">
        <v>31.465988159179688</v>
      </c>
      <c r="H68" s="1">
        <v>31.246994018554688</v>
      </c>
      <c r="I68" s="1">
        <v>31.100997924804687</v>
      </c>
      <c r="J68" s="1">
        <v>31.03399658203125</v>
      </c>
      <c r="K68" s="1">
        <v>30.939987182617188</v>
      </c>
      <c r="L68" s="1">
        <v>30.77398681640625</v>
      </c>
      <c r="M68" s="1">
        <v>30.63800048828125</v>
      </c>
      <c r="N68" s="1">
        <v>30.602996826171875</v>
      </c>
      <c r="O68" s="1">
        <v>30.590988159179688</v>
      </c>
      <c r="P68" s="1">
        <v>30.43798828125</v>
      </c>
      <c r="Q68" s="1">
        <v>30.413986206054688</v>
      </c>
      <c r="R68" s="1">
        <v>30.380996704101563</v>
      </c>
      <c r="S68" s="1">
        <v>30.156997680664062</v>
      </c>
      <c r="T68" s="1">
        <v>30.093994140625</v>
      </c>
      <c r="U68" s="1">
        <v>30.030990600585938</v>
      </c>
      <c r="V68" s="1">
        <v>29.936996459960937</v>
      </c>
      <c r="W68" s="1">
        <v>30.099990844726563</v>
      </c>
      <c r="X68" s="1">
        <v>29.936996459960937</v>
      </c>
      <c r="Y68" s="1">
        <v>29.913986206054688</v>
      </c>
      <c r="Z68" s="1">
        <v>29.989990234375</v>
      </c>
      <c r="AA68" s="1">
        <v>29.932998657226563</v>
      </c>
      <c r="AB68" s="1">
        <v>29.78399658203125</v>
      </c>
      <c r="AC68" s="1">
        <v>29.767990112304688</v>
      </c>
      <c r="AD68" s="1">
        <v>29.716995239257813</v>
      </c>
      <c r="AE68" s="1">
        <v>29.586990356445312</v>
      </c>
      <c r="AF68" s="1">
        <v>29.39599609375</v>
      </c>
      <c r="AG68" s="1">
        <v>29.360000610351563</v>
      </c>
      <c r="AH68" s="1">
        <v>29.268997192382812</v>
      </c>
      <c r="AI68" s="1">
        <v>29.294998168945313</v>
      </c>
      <c r="AJ68" s="1">
        <v>29.107986450195313</v>
      </c>
      <c r="AK68" s="1">
        <v>28.550994873046875</v>
      </c>
      <c r="AL68" s="1">
        <v>28.26300048828125</v>
      </c>
      <c r="AM68" s="1">
        <v>27.996994018554688</v>
      </c>
      <c r="AN68" s="1">
        <v>27.881988525390625</v>
      </c>
      <c r="AO68" s="1">
        <v>27.776992797851563</v>
      </c>
      <c r="AP68" s="1">
        <v>27.751998901367188</v>
      </c>
      <c r="AQ68" s="1">
        <v>28.519989013671875</v>
      </c>
      <c r="AR68" s="1">
        <v>28.255996704101562</v>
      </c>
      <c r="AS68" s="1">
        <v>28.222000122070312</v>
      </c>
      <c r="AT68" s="1">
        <v>28.022994995117188</v>
      </c>
      <c r="AU68" s="1">
        <v>27.925994873046875</v>
      </c>
      <c r="AV68" s="1">
        <v>28.782</v>
      </c>
      <c r="AW68" s="1">
        <v>28.356000000000002</v>
      </c>
      <c r="AX68" s="1">
        <v>27.488</v>
      </c>
      <c r="AY68" s="1">
        <v>26.949000000000002</v>
      </c>
    </row>
    <row r="69" spans="1:51">
      <c r="A69" s="1" t="str">
        <v>AMEDISYS INC</v>
      </c>
      <c r="C69" s="1">
        <v>30.328994750976562</v>
      </c>
      <c r="D69" s="1">
        <v>30.029998779296875</v>
      </c>
      <c r="E69" s="1">
        <v>29.889999389648438</v>
      </c>
      <c r="F69" s="1">
        <v>29.444992065429687</v>
      </c>
      <c r="G69" s="1">
        <v>29.232986450195312</v>
      </c>
      <c r="H69" s="1">
        <v>28.319000244140625</v>
      </c>
      <c r="I69" s="1">
        <v>28.756988525390625</v>
      </c>
      <c r="J69" s="1">
        <v>28.435989379882813</v>
      </c>
      <c r="K69" s="1">
        <v>28.190994262695313</v>
      </c>
      <c r="L69" s="1">
        <v>27.9219970703125</v>
      </c>
      <c r="M69" s="1">
        <v>27.719985961914062</v>
      </c>
      <c r="N69" s="1">
        <v>27.293991088867188</v>
      </c>
      <c r="O69" s="1">
        <v>27.082992553710938</v>
      </c>
      <c r="P69" s="1">
        <v>26.95599365234375</v>
      </c>
      <c r="Q69" s="1">
        <v>26.755996704101563</v>
      </c>
      <c r="R69" s="1">
        <v>26.464996337890625</v>
      </c>
      <c r="S69" s="1">
        <v>26.368988037109375</v>
      </c>
      <c r="T69" s="1">
        <v>26.194000244140625</v>
      </c>
      <c r="U69" s="1">
        <v>25.95599365234375</v>
      </c>
      <c r="V69" s="1">
        <v>25.88800048828125</v>
      </c>
      <c r="W69" s="1">
        <v>25.798995971679687</v>
      </c>
      <c r="X69" s="1">
        <v>21.669332514285998</v>
      </c>
      <c r="Y69" s="1">
        <v>21.414653144716794</v>
      </c>
      <c r="Z69" s="1">
        <v>21.264000572681425</v>
      </c>
      <c r="AA69" s="1">
        <v>21.170667643467596</v>
      </c>
      <c r="AB69" s="1">
        <v>21.045334489504512</v>
      </c>
      <c r="AC69" s="1">
        <v>20.76533443029723</v>
      </c>
      <c r="AD69" s="1">
        <v>20.593333540161439</v>
      </c>
      <c r="AE69" s="1">
        <v>20.409334155201918</v>
      </c>
      <c r="AF69" s="1">
        <v>20.209333386301978</v>
      </c>
      <c r="AG69" s="1">
        <v>16.473333213925343</v>
      </c>
      <c r="AH69" s="1">
        <v>16.190666681249922</v>
      </c>
      <c r="AI69" s="1">
        <v>15.872000849405936</v>
      </c>
      <c r="AJ69" s="1">
        <v>13.134666834314658</v>
      </c>
      <c r="AK69" s="1">
        <v>12.706666689316421</v>
      </c>
      <c r="AL69" s="1">
        <v>12.544000363667806</v>
      </c>
      <c r="AM69" s="1">
        <v>12.218666440804782</v>
      </c>
      <c r="AN69" s="1">
        <v>12.110667271733291</v>
      </c>
      <c r="AO69" s="1">
        <v>12.004000703612974</v>
      </c>
      <c r="AP69" s="1">
        <v>9.8279994078874324</v>
      </c>
      <c r="AQ69" s="1">
        <v>9.5653333335717434</v>
      </c>
      <c r="AR69" s="1">
        <v>7.8759996854066685</v>
      </c>
      <c r="AS69" s="1">
        <v>7.750666531443585</v>
      </c>
      <c r="AT69" s="1">
        <v>7.5399998686710887</v>
      </c>
      <c r="AU69" s="1">
        <v>7.0960002114772793</v>
      </c>
      <c r="AV69" s="1">
        <v>6.8440002039670942</v>
      </c>
      <c r="AW69" s="1">
        <v>6.2160001852512359</v>
      </c>
      <c r="AX69" s="1">
        <v>4.2706667939424516</v>
      </c>
      <c r="AY69" s="1">
        <v>4.1920001249313357</v>
      </c>
    </row>
    <row r="70" spans="1:51">
      <c r="A70" s="1" t="str">
        <v>AMEREN CORP</v>
      </c>
      <c r="C70" s="1">
        <v>242.60000610351562</v>
      </c>
      <c r="D70" s="1">
        <v>242.19999694824219</v>
      </c>
      <c r="E70" s="1">
        <v>241.60000610351562</v>
      </c>
      <c r="F70" s="1">
        <v>241.10000610351562</v>
      </c>
      <c r="G70" s="1">
        <v>240.39999389648437</v>
      </c>
      <c r="H70" s="1">
        <v>239.69999694824219</v>
      </c>
      <c r="I70" s="1">
        <v>239.10000610351562</v>
      </c>
      <c r="J70" s="1">
        <v>238.19999694824219</v>
      </c>
      <c r="K70" s="1">
        <v>237.39999389648437</v>
      </c>
      <c r="L70" s="1">
        <v>236.80000305175781</v>
      </c>
      <c r="M70" s="1">
        <v>214.19999694824219</v>
      </c>
      <c r="N70" s="1">
        <v>213.39999389648437</v>
      </c>
      <c r="O70" s="1">
        <v>212.30000305175781</v>
      </c>
      <c r="P70" s="1">
        <v>210.89999389648437</v>
      </c>
      <c r="Q70" s="1">
        <v>210.10000610351562</v>
      </c>
      <c r="R70" s="1">
        <v>209.39999389648437</v>
      </c>
      <c r="S70" s="1">
        <v>208.30000305175781</v>
      </c>
      <c r="T70" s="1">
        <v>208</v>
      </c>
      <c r="U70" s="1">
        <v>207</v>
      </c>
      <c r="V70" s="1">
        <v>207</v>
      </c>
      <c r="W70" s="1">
        <v>206.60000610351562</v>
      </c>
      <c r="X70" s="1">
        <v>206.19999694824219</v>
      </c>
      <c r="Y70" s="1">
        <v>205.80000305175781</v>
      </c>
      <c r="Z70" s="1">
        <v>205.19999694824219</v>
      </c>
      <c r="AA70" s="1">
        <v>204.69999694824219</v>
      </c>
      <c r="AB70" s="1">
        <v>204.19999694824219</v>
      </c>
      <c r="AC70" s="1">
        <v>203.80000305175781</v>
      </c>
      <c r="AD70" s="1">
        <v>195.80000305175781</v>
      </c>
      <c r="AE70" s="1">
        <v>195.19999694824219</v>
      </c>
      <c r="AF70" s="1">
        <v>194.80000305175781</v>
      </c>
      <c r="AG70" s="1">
        <v>183.30000305175781</v>
      </c>
      <c r="AH70" s="1">
        <v>182.5</v>
      </c>
      <c r="AI70" s="1">
        <v>162.89999389648437</v>
      </c>
      <c r="AJ70" s="1">
        <v>162.30000305175781</v>
      </c>
      <c r="AK70" s="1">
        <v>161.69999694824219</v>
      </c>
      <c r="AL70" s="1">
        <v>161.10000610351562</v>
      </c>
      <c r="AM70" s="1">
        <v>154.10000610351562</v>
      </c>
      <c r="AN70" s="1">
        <v>153.5</v>
      </c>
      <c r="AO70" s="1">
        <v>144.80000305175781</v>
      </c>
      <c r="AP70" s="1">
        <v>144.19999694824219</v>
      </c>
      <c r="AQ70" s="1">
        <v>138.04600524902344</v>
      </c>
      <c r="AR70" s="1">
        <v>137.53900146484375</v>
      </c>
      <c r="AS70" s="1">
        <v>137.21499633789062</v>
      </c>
      <c r="AT70" s="1">
        <v>137.21499633789062</v>
      </c>
      <c r="AU70" s="1">
        <v>137.215</v>
      </c>
      <c r="AV70" s="1">
        <v>137.215</v>
      </c>
      <c r="AW70" s="1">
        <v>137.215</v>
      </c>
      <c r="AX70" s="1">
        <v>137.21600000000001</v>
      </c>
      <c r="AY70" s="1">
        <v>137.21600000000001</v>
      </c>
    </row>
    <row r="71" spans="1:51">
      <c r="A71" s="1" t="str">
        <v>AMERICAN CAMPUS COMMUNITIES</v>
      </c>
      <c r="C71" s="1">
        <v>72.759994506835938</v>
      </c>
      <c r="D71" s="1">
        <v>72.759994506835938</v>
      </c>
      <c r="E71" s="1">
        <v>70.85699462890625</v>
      </c>
      <c r="F71" s="1">
        <v>69.532989501953125</v>
      </c>
      <c r="G71" s="1">
        <v>67.397994995117187</v>
      </c>
      <c r="H71" s="1">
        <v>66.875991821289063</v>
      </c>
      <c r="I71" s="1">
        <v>66.764999389648438</v>
      </c>
      <c r="J71" s="1">
        <v>52.599990844726563</v>
      </c>
      <c r="K71" s="1">
        <v>52.292999267578125</v>
      </c>
      <c r="L71" s="1">
        <v>52.203994750976563</v>
      </c>
      <c r="M71" s="1">
        <v>52.189987182617188</v>
      </c>
      <c r="N71" s="1">
        <v>52.189987182617188</v>
      </c>
      <c r="O71" s="1">
        <v>42.404998779296875</v>
      </c>
      <c r="P71" s="1">
        <v>42.353988647460938</v>
      </c>
      <c r="Q71" s="1">
        <v>42.305999755859375</v>
      </c>
      <c r="R71" s="1">
        <v>42.291000366210938</v>
      </c>
      <c r="S71" s="1">
        <v>27.360992431640625</v>
      </c>
      <c r="T71" s="1">
        <v>27.274993896484375</v>
      </c>
      <c r="U71" s="1">
        <v>23.586990356445313</v>
      </c>
      <c r="V71" s="1">
        <v>23.42999267578125</v>
      </c>
      <c r="W71" s="1">
        <v>23.1409912109375</v>
      </c>
      <c r="X71" s="1">
        <v>22.902999877929688</v>
      </c>
      <c r="Y71" s="1">
        <v>22.899993896484375</v>
      </c>
      <c r="Z71" s="1">
        <v>17.207992553710937</v>
      </c>
      <c r="AA71" s="1">
        <v>17.203994750976563</v>
      </c>
      <c r="AB71" s="1">
        <v>17.189987182617188</v>
      </c>
      <c r="AC71" s="1">
        <v>17.189987182617188</v>
      </c>
      <c r="AD71" s="1">
        <v>12.614999771118164</v>
      </c>
      <c r="AE71" s="1">
        <v>12.614999771118164</v>
      </c>
      <c r="AF71" s="1">
        <v>12.614999771118164</v>
      </c>
      <c r="AG71" s="1">
        <v>12.614999771118164</v>
      </c>
      <c r="AH71" s="1">
        <v>12.100000381469727</v>
      </c>
      <c r="AI71" s="1" t="str">
        <v>@NA</v>
      </c>
      <c r="AJ71" s="1" t="str">
        <v>@NA</v>
      </c>
      <c r="AK71" s="1" t="str">
        <v>@NA</v>
      </c>
      <c r="AL71" s="1" t="str">
        <v>@NA</v>
      </c>
      <c r="AM71" s="1" t="str">
        <v>@NA</v>
      </c>
      <c r="AN71" s="1" t="str">
        <v>@NA</v>
      </c>
      <c r="AO71" s="1" t="str">
        <v>@NA</v>
      </c>
      <c r="AP71" s="1" t="str">
        <v>@NA</v>
      </c>
      <c r="AQ71" s="1" t="str">
        <v>@NA</v>
      </c>
      <c r="AR71" s="1" t="str">
        <v>@NA</v>
      </c>
      <c r="AS71" s="1" t="str">
        <v>@NA</v>
      </c>
      <c r="AT71" s="1" t="str">
        <v>@NA</v>
      </c>
      <c r="AU71" s="1" t="str">
        <v>@NA</v>
      </c>
      <c r="AV71" s="1" t="str">
        <v>@NA</v>
      </c>
      <c r="AW71" s="1" t="str">
        <v>@NA</v>
      </c>
      <c r="AX71" s="1" t="str">
        <v>@NA</v>
      </c>
      <c r="AY71" s="1" t="str">
        <v>@NA</v>
      </c>
    </row>
    <row r="72" spans="1:51">
      <c r="A72" s="1" t="str">
        <v>AMERICAN ELECTRIC POWER CO</v>
      </c>
      <c r="C72" s="1">
        <v>483.4228515625</v>
      </c>
      <c r="D72" s="1">
        <v>483.4228515625</v>
      </c>
      <c r="E72" s="1">
        <v>482.868896484375</v>
      </c>
      <c r="F72" s="1">
        <v>482.226806640625</v>
      </c>
      <c r="G72" s="1">
        <v>481.701904296875</v>
      </c>
      <c r="H72" s="1">
        <v>480.806884765625</v>
      </c>
      <c r="I72" s="1">
        <v>480.040771484375</v>
      </c>
      <c r="J72" s="1">
        <v>479.3759765625</v>
      </c>
      <c r="K72" s="1">
        <v>478.85498046875</v>
      </c>
      <c r="L72" s="1">
        <v>478.053955078125</v>
      </c>
      <c r="M72" s="1">
        <v>477.39892578125</v>
      </c>
      <c r="N72" s="1">
        <v>476.782958984375</v>
      </c>
      <c r="O72" s="1">
        <v>407.760986328125</v>
      </c>
      <c r="P72" s="1">
        <v>406.07080078125</v>
      </c>
      <c r="Q72" s="1">
        <v>403.038818359375</v>
      </c>
      <c r="R72" s="1">
        <v>402.135009765625</v>
      </c>
      <c r="S72" s="1">
        <v>401.5048828125</v>
      </c>
      <c r="T72" s="1">
        <v>400.427001953125</v>
      </c>
      <c r="U72" s="1">
        <v>399.828857421875</v>
      </c>
      <c r="V72" s="1">
        <v>399.18994140625</v>
      </c>
      <c r="W72" s="1">
        <v>398.16796875</v>
      </c>
      <c r="X72" s="1">
        <v>396.6748046875</v>
      </c>
      <c r="Y72" s="1">
        <v>394.47998046875</v>
      </c>
      <c r="Z72" s="1">
        <v>393.94677734375</v>
      </c>
      <c r="AA72" s="1">
        <v>393.911865234375</v>
      </c>
      <c r="AB72" s="1">
        <v>393.718994140625</v>
      </c>
      <c r="AC72" s="1">
        <v>393.4599609375</v>
      </c>
      <c r="AD72" s="1">
        <v>384.39697265625</v>
      </c>
      <c r="AE72" s="1">
        <v>383.932861328125</v>
      </c>
      <c r="AF72" s="1">
        <v>395.85791015625</v>
      </c>
      <c r="AG72" s="1">
        <v>395.69580078125</v>
      </c>
      <c r="AH72" s="1">
        <v>395.657958984375</v>
      </c>
      <c r="AI72" s="1">
        <v>395.642822265625</v>
      </c>
      <c r="AJ72" s="1">
        <v>395.015869140625</v>
      </c>
      <c r="AK72" s="1">
        <v>395.0048828125</v>
      </c>
      <c r="AL72" s="1">
        <v>395.001953125</v>
      </c>
      <c r="AM72" s="1">
        <v>394.992919921875</v>
      </c>
      <c r="AN72" s="1">
        <v>338.8349609375</v>
      </c>
      <c r="AO72" s="1">
        <v>338.8349609375</v>
      </c>
      <c r="AP72" s="1">
        <v>338.833984375</v>
      </c>
      <c r="AQ72" s="1">
        <v>322.618896484375</v>
      </c>
      <c r="AR72" s="1">
        <v>322.23486328125</v>
      </c>
      <c r="AS72" s="1">
        <v>322.201904296875</v>
      </c>
      <c r="AT72" s="1">
        <v>322.200927734375</v>
      </c>
      <c r="AU72" s="1">
        <v>322.094970703125</v>
      </c>
      <c r="AV72" s="1">
        <v>322.01900000000001</v>
      </c>
      <c r="AW72" s="1">
        <v>321.99299999999999</v>
      </c>
      <c r="AX72" s="1">
        <v>321.99299999999999</v>
      </c>
      <c r="AY72" s="1">
        <v>194.10300000000001</v>
      </c>
    </row>
    <row r="73" spans="1:51">
      <c r="A73" s="1" t="str">
        <v>AMERICAN EXPRESS CO</v>
      </c>
      <c r="C73" s="1">
        <v>1166</v>
      </c>
      <c r="D73" s="1">
        <v>1164</v>
      </c>
      <c r="E73" s="1">
        <v>1169</v>
      </c>
      <c r="F73" s="1">
        <v>1193</v>
      </c>
      <c r="G73" s="1">
        <v>1202</v>
      </c>
      <c r="H73" s="1">
        <v>1197</v>
      </c>
      <c r="I73" s="1">
        <v>1204</v>
      </c>
      <c r="J73" s="1">
        <v>1202</v>
      </c>
      <c r="K73" s="1">
        <v>1197</v>
      </c>
      <c r="L73" s="1">
        <v>1192</v>
      </c>
      <c r="M73" s="1">
        <v>1189</v>
      </c>
      <c r="N73" s="1">
        <v>1189</v>
      </c>
      <c r="O73" s="1">
        <v>1168</v>
      </c>
      <c r="P73" s="1">
        <v>1160</v>
      </c>
      <c r="Q73" s="1">
        <v>1160</v>
      </c>
      <c r="R73" s="1">
        <v>1159</v>
      </c>
      <c r="S73" s="1">
        <v>1158</v>
      </c>
      <c r="T73" s="1">
        <v>1158</v>
      </c>
      <c r="U73" s="1">
        <v>1169</v>
      </c>
      <c r="V73" s="1">
        <v>1182</v>
      </c>
      <c r="W73" s="1">
        <v>1188</v>
      </c>
      <c r="X73" s="1">
        <v>1199</v>
      </c>
      <c r="Y73" s="1">
        <v>1204</v>
      </c>
      <c r="Z73" s="1">
        <v>1216</v>
      </c>
      <c r="AA73" s="1">
        <v>1233</v>
      </c>
      <c r="AB73" s="1">
        <v>1241</v>
      </c>
      <c r="AC73" s="1">
        <v>1239</v>
      </c>
      <c r="AD73" s="1">
        <v>1240</v>
      </c>
      <c r="AE73" s="1">
        <v>1245</v>
      </c>
      <c r="AF73" s="1">
        <v>1249</v>
      </c>
      <c r="AG73" s="1">
        <v>1255</v>
      </c>
      <c r="AH73" s="1">
        <v>1267</v>
      </c>
      <c r="AI73" s="1">
        <v>1281</v>
      </c>
      <c r="AJ73" s="1">
        <v>1284</v>
      </c>
      <c r="AK73" s="1">
        <v>1285</v>
      </c>
      <c r="AL73" s="1">
        <v>1286</v>
      </c>
      <c r="AM73" s="1">
        <v>1298</v>
      </c>
      <c r="AN73" s="1">
        <v>1305</v>
      </c>
      <c r="AO73" s="1">
        <v>1325</v>
      </c>
      <c r="AP73" s="1">
        <v>1332</v>
      </c>
      <c r="AQ73" s="1">
        <v>1329</v>
      </c>
      <c r="AR73" s="1">
        <v>1331</v>
      </c>
      <c r="AS73" s="1">
        <v>1336</v>
      </c>
      <c r="AT73" s="1">
        <v>1324</v>
      </c>
      <c r="AU73" s="1">
        <v>1326</v>
      </c>
      <c r="AV73" s="1">
        <v>1326</v>
      </c>
      <c r="AW73" s="1">
        <v>1329</v>
      </c>
      <c r="AX73" s="1">
        <v>1333</v>
      </c>
      <c r="AY73" s="1">
        <v>1334.1</v>
      </c>
    </row>
    <row r="74" spans="1:51">
      <c r="A74" s="1" t="str">
        <v>AMERICAN FINANCIAL GROUP INC</v>
      </c>
      <c r="C74" s="1">
        <v>97.845993041992188</v>
      </c>
      <c r="D74" s="1">
        <v>98.505996704101563</v>
      </c>
      <c r="E74" s="1">
        <v>101.01998901367187</v>
      </c>
      <c r="F74" s="1">
        <v>103.48300170898437</v>
      </c>
      <c r="G74" s="1">
        <v>105.16799926757812</v>
      </c>
      <c r="H74" s="1">
        <v>107.73899841308594</v>
      </c>
      <c r="I74" s="1">
        <v>108.64799499511719</v>
      </c>
      <c r="J74" s="1">
        <v>111.12998962402344</v>
      </c>
      <c r="K74" s="1">
        <v>113.38600158691406</v>
      </c>
      <c r="L74" s="1">
        <v>116.53399658203125</v>
      </c>
      <c r="M74" s="1">
        <v>115.83499145507812</v>
      </c>
      <c r="N74" s="1">
        <v>115.72099304199219</v>
      </c>
      <c r="O74" s="1">
        <v>115.5989990234375</v>
      </c>
      <c r="P74" s="1">
        <v>115.4429931640625</v>
      </c>
      <c r="Q74" s="1">
        <v>115.06700134277344</v>
      </c>
      <c r="R74" s="1">
        <v>112.94400024414062</v>
      </c>
      <c r="S74" s="1">
        <v>113.49899291992187</v>
      </c>
      <c r="T74" s="1">
        <v>115.53099060058594</v>
      </c>
      <c r="U74" s="1">
        <v>119.2659912109375</v>
      </c>
      <c r="V74" s="1">
        <v>119.43800354003906</v>
      </c>
      <c r="W74" s="1">
        <v>119.30400085449219</v>
      </c>
      <c r="X74" s="1">
        <v>118.6724853515625</v>
      </c>
      <c r="Y74" s="1">
        <v>117.87149047851562</v>
      </c>
      <c r="Z74" s="1">
        <v>117.72299194335937</v>
      </c>
      <c r="AA74" s="1">
        <v>117.10198974609375</v>
      </c>
      <c r="AB74" s="1">
        <v>116.21099853515625</v>
      </c>
      <c r="AC74" s="1">
        <v>115.84499359130859</v>
      </c>
      <c r="AD74" s="1">
        <v>115.44900512695312</v>
      </c>
      <c r="AE74" s="1">
        <v>114.95100402832031</v>
      </c>
      <c r="AF74" s="1">
        <v>110.52149963378906</v>
      </c>
      <c r="AG74" s="1">
        <v>110.17048645019531</v>
      </c>
      <c r="AH74" s="1">
        <v>109.97099304199219</v>
      </c>
      <c r="AI74" s="1">
        <v>109.58399963378906</v>
      </c>
      <c r="AJ74" s="1">
        <v>104.53200531005859</v>
      </c>
      <c r="AK74" s="1">
        <v>104.45400238037109</v>
      </c>
      <c r="AL74" s="1">
        <v>104.29199981689453</v>
      </c>
      <c r="AM74" s="1">
        <v>103.69349670410156</v>
      </c>
      <c r="AN74" s="1">
        <v>103.46099853515625</v>
      </c>
      <c r="AO74" s="1">
        <v>103.18650054931641</v>
      </c>
      <c r="AP74" s="1">
        <v>102.98398590087891</v>
      </c>
      <c r="AQ74" s="1">
        <v>102.73798370361328</v>
      </c>
      <c r="AR74" s="1">
        <v>102.32249450683594</v>
      </c>
      <c r="AS74" s="1">
        <v>102.01799011230469</v>
      </c>
      <c r="AT74" s="1">
        <v>101.75248718261719</v>
      </c>
      <c r="AU74" s="1">
        <v>101.11499999999999</v>
      </c>
      <c r="AV74" s="1">
        <v>88.131</v>
      </c>
      <c r="AW74" s="1">
        <v>87.799499999999995</v>
      </c>
      <c r="AX74" s="1">
        <v>87.816000000000003</v>
      </c>
      <c r="AY74" s="1">
        <v>87.63</v>
      </c>
    </row>
    <row r="75" spans="1:51">
      <c r="A75" s="1" t="str">
        <v>AMERICAN GREETINGS  -CL A</v>
      </c>
      <c r="C75" s="1">
        <v>38.339996337890625</v>
      </c>
      <c r="D75" s="1">
        <v>38.339996337890625</v>
      </c>
      <c r="E75" s="1">
        <v>40.341995239257813</v>
      </c>
      <c r="F75" s="1">
        <v>40.7449951171875</v>
      </c>
      <c r="G75" s="1">
        <v>40.406997680664062</v>
      </c>
      <c r="H75" s="1">
        <v>40.103988647460938</v>
      </c>
      <c r="I75" s="1">
        <v>40.05999755859375</v>
      </c>
      <c r="J75" s="1">
        <v>39.989990234375</v>
      </c>
      <c r="K75" s="1">
        <v>39.479995727539063</v>
      </c>
      <c r="L75" s="1">
        <v>39.342987060546875</v>
      </c>
      <c r="M75" s="1">
        <v>39.399993896484375</v>
      </c>
      <c r="N75" s="1">
        <v>39.417999267578125</v>
      </c>
      <c r="O75" s="1">
        <v>40.5419921875</v>
      </c>
      <c r="P75" s="1">
        <v>45.4119873046875</v>
      </c>
      <c r="Q75" s="1">
        <v>45.4119873046875</v>
      </c>
      <c r="R75" s="1">
        <v>48.839996337890625</v>
      </c>
      <c r="S75" s="1">
        <v>48.75799560546875</v>
      </c>
      <c r="T75" s="1">
        <v>52.185989379882813</v>
      </c>
      <c r="U75" s="1">
        <v>55.504989624023438</v>
      </c>
      <c r="V75" s="1">
        <v>55.643997192382813</v>
      </c>
      <c r="W75" s="1">
        <v>55.123001098632813</v>
      </c>
      <c r="X75" s="1">
        <v>56.839996337890625</v>
      </c>
      <c r="Y75" s="1">
        <v>59.9639892578125</v>
      </c>
      <c r="Z75" s="1">
        <v>57.189987182617188</v>
      </c>
      <c r="AA75" s="1">
        <v>60.347991943359375</v>
      </c>
      <c r="AB75" s="1">
        <v>63.558990478515625</v>
      </c>
      <c r="AC75" s="1">
        <v>65.718002319335937</v>
      </c>
      <c r="AD75" s="1">
        <v>67.192001342773437</v>
      </c>
      <c r="AE75" s="1">
        <v>69.026992797851562</v>
      </c>
      <c r="AF75" s="1">
        <v>68.975997924804688</v>
      </c>
      <c r="AG75" s="1">
        <v>68.514999389648438</v>
      </c>
      <c r="AH75" s="1">
        <v>68.207992553710938</v>
      </c>
      <c r="AI75" s="1">
        <v>67.468994140625</v>
      </c>
      <c r="AJ75" s="1">
        <v>67.030990600585938</v>
      </c>
      <c r="AK75" s="1">
        <v>66.46099853515625</v>
      </c>
      <c r="AL75" s="1">
        <v>65.96600341796875</v>
      </c>
      <c r="AM75" s="1">
        <v>65.899002075195312</v>
      </c>
      <c r="AN75" s="1">
        <v>65.85699462890625</v>
      </c>
      <c r="AO75" s="1">
        <v>65.83599853515625</v>
      </c>
      <c r="AP75" s="1">
        <v>65.7760009765625</v>
      </c>
      <c r="AQ75" s="1">
        <v>63.761001586914063</v>
      </c>
      <c r="AR75" s="1">
        <v>63.7449951171875</v>
      </c>
      <c r="AS75" s="1">
        <v>63.50299072265625</v>
      </c>
      <c r="AT75" s="1">
        <v>63.5</v>
      </c>
      <c r="AU75" s="1">
        <v>63.488999999999997</v>
      </c>
      <c r="AV75" s="1">
        <v>63.485999999999997</v>
      </c>
      <c r="AW75" s="1">
        <v>63.603000000000002</v>
      </c>
      <c r="AX75" s="1">
        <v>64.418000000000006</v>
      </c>
      <c r="AY75" s="1">
        <v>64.52</v>
      </c>
    </row>
    <row r="76" spans="1:51">
      <c r="A76" s="1" t="str">
        <v>AMERICAN INTERNATIONAL GROUP</v>
      </c>
      <c r="C76" s="1">
        <v>1896.821044921875</v>
      </c>
      <c r="D76" s="1">
        <v>1899.2099609375</v>
      </c>
      <c r="E76" s="1">
        <v>1897.9599609375</v>
      </c>
      <c r="F76" s="1">
        <v>1796.719970703125</v>
      </c>
      <c r="G76" s="1">
        <v>695.29296875</v>
      </c>
      <c r="H76" s="1">
        <v>668.934814453125</v>
      </c>
      <c r="I76" s="1">
        <v>668.825927734375</v>
      </c>
      <c r="J76" s="1">
        <v>667.974853515625</v>
      </c>
      <c r="K76" s="1">
        <v>668.600830078125</v>
      </c>
      <c r="L76" s="1">
        <v>666.285888671875</v>
      </c>
      <c r="M76" s="1">
        <v>666.11836930093705</v>
      </c>
      <c r="N76" s="1">
        <v>134.53969927042272</v>
      </c>
      <c r="O76" s="1">
        <v>134.48344926958453</v>
      </c>
      <c r="P76" s="1">
        <v>134.49575395726788</v>
      </c>
      <c r="Q76" s="1">
        <v>134.44065141738429</v>
      </c>
      <c r="R76" s="1">
        <v>124.79139590250543</v>
      </c>
      <c r="S76" s="1">
        <v>126.47920110343694</v>
      </c>
      <c r="T76" s="1">
        <v>127.50080756397256</v>
      </c>
      <c r="U76" s="1">
        <v>129.00090524257575</v>
      </c>
      <c r="V76" s="1">
        <v>129.98855174166783</v>
      </c>
      <c r="W76" s="1">
        <v>130.05980418413583</v>
      </c>
      <c r="X76" s="1">
        <v>129.96100047172604</v>
      </c>
      <c r="Y76" s="1">
        <v>129.90965769752347</v>
      </c>
      <c r="Z76" s="1">
        <v>129.87345164229646</v>
      </c>
      <c r="AA76" s="1">
        <v>129.83230173933953</v>
      </c>
      <c r="AB76" s="1">
        <v>129.78039744169109</v>
      </c>
      <c r="AC76" s="1">
        <v>129.75400583973533</v>
      </c>
      <c r="AD76" s="1">
        <v>129.74535105445011</v>
      </c>
      <c r="AE76" s="1">
        <v>129.8211567196422</v>
      </c>
      <c r="AF76" s="1">
        <v>130.27850535926973</v>
      </c>
      <c r="AG76" s="1">
        <v>130.26985057398451</v>
      </c>
      <c r="AH76" s="1">
        <v>130.41125682609163</v>
      </c>
      <c r="AI76" s="1">
        <v>130.42235301766323</v>
      </c>
      <c r="AJ76" s="1">
        <v>130.39730418916497</v>
      </c>
      <c r="AK76" s="1">
        <v>130.4438496000148</v>
      </c>
      <c r="AL76" s="1">
        <v>130.41989940434541</v>
      </c>
      <c r="AM76" s="1">
        <v>130.48005565524181</v>
      </c>
      <c r="AN76" s="1">
        <v>130.42975047871096</v>
      </c>
      <c r="AO76" s="1">
        <v>130.53459667167954</v>
      </c>
      <c r="AP76" s="1">
        <v>130.64510692723252</v>
      </c>
      <c r="AQ76" s="1">
        <v>130.77159618692986</v>
      </c>
      <c r="AR76" s="1">
        <v>130.62395214176104</v>
      </c>
      <c r="AS76" s="1">
        <v>116.56529714711451</v>
      </c>
      <c r="AT76" s="1">
        <v>116.5509050570563</v>
      </c>
      <c r="AU76" s="1">
        <v>116.63565173800663</v>
      </c>
      <c r="AV76" s="1">
        <v>115.77775172522291</v>
      </c>
      <c r="AW76" s="1">
        <v>115.69170459717512</v>
      </c>
      <c r="AX76" s="1">
        <v>115.60372959367932</v>
      </c>
      <c r="AY76" s="1">
        <v>116.18460461676121</v>
      </c>
    </row>
    <row r="77" spans="1:51">
      <c r="A77" s="1" t="str">
        <v>AMERICAN PUBLIC EDUCATION</v>
      </c>
      <c r="C77" s="1">
        <v>17.843994140625</v>
      </c>
      <c r="D77" s="1">
        <v>17.842987060546875</v>
      </c>
      <c r="E77" s="1">
        <v>17.850997924804687</v>
      </c>
      <c r="F77" s="1">
        <v>17.932998657226563</v>
      </c>
      <c r="G77" s="1">
        <v>17.910995483398438</v>
      </c>
      <c r="H77" s="1">
        <v>18.218994140625</v>
      </c>
      <c r="I77" s="1">
        <v>18.461990356445313</v>
      </c>
      <c r="J77" s="1">
        <v>18.363998413085938</v>
      </c>
      <c r="K77" s="1">
        <v>18.275985717773438</v>
      </c>
      <c r="L77" s="1">
        <v>18.211990356445313</v>
      </c>
      <c r="M77" s="1">
        <v>18.186996459960938</v>
      </c>
      <c r="N77" s="1">
        <v>18.102996826171875</v>
      </c>
      <c r="O77" s="1">
        <v>18.02398681640625</v>
      </c>
      <c r="P77" s="1">
        <v>17.8699951171875</v>
      </c>
      <c r="Q77" s="1">
        <v>17.819992065429688</v>
      </c>
      <c r="R77" s="1">
        <v>17.780990600585938</v>
      </c>
      <c r="S77" s="1">
        <v>17.68798828125</v>
      </c>
      <c r="T77" s="1">
        <v>16.722000122070313</v>
      </c>
      <c r="U77" s="1">
        <v>12.034000396728516</v>
      </c>
      <c r="V77" s="1" t="str">
        <v>@NA</v>
      </c>
      <c r="W77" s="1">
        <v>11.798000335693359</v>
      </c>
      <c r="X77" s="1" t="str">
        <v>@NA</v>
      </c>
      <c r="Y77" s="1" t="str">
        <v>@NA</v>
      </c>
      <c r="Z77" s="1" t="str">
        <v>@NA</v>
      </c>
      <c r="AA77" s="1" t="str">
        <v>@NA</v>
      </c>
      <c r="AB77" s="1" t="str">
        <v>@NA</v>
      </c>
      <c r="AC77" s="1" t="str">
        <v>@NA</v>
      </c>
      <c r="AD77" s="1" t="str">
        <v>@NA</v>
      </c>
      <c r="AE77" s="1" t="str">
        <v>@NA</v>
      </c>
      <c r="AF77" s="1" t="str">
        <v>@NA</v>
      </c>
      <c r="AG77" s="1" t="str">
        <v>@NA</v>
      </c>
      <c r="AH77" s="1" t="str">
        <v>@NA</v>
      </c>
      <c r="AI77" s="1" t="str">
        <v>@NA</v>
      </c>
      <c r="AJ77" s="1" t="str">
        <v>@NA</v>
      </c>
      <c r="AK77" s="1" t="str">
        <v>@NA</v>
      </c>
      <c r="AL77" s="1" t="str">
        <v>@NA</v>
      </c>
      <c r="AM77" s="1" t="str">
        <v>@NA</v>
      </c>
      <c r="AN77" s="1" t="str">
        <v>@NA</v>
      </c>
      <c r="AO77" s="1" t="str">
        <v>@NA</v>
      </c>
      <c r="AP77" s="1" t="str">
        <v>@NA</v>
      </c>
      <c r="AQ77" s="1" t="str">
        <v>@NA</v>
      </c>
      <c r="AR77" s="1" t="str">
        <v>@NA</v>
      </c>
      <c r="AS77" s="1" t="str">
        <v>@NA</v>
      </c>
      <c r="AT77" s="1" t="str">
        <v>@NA</v>
      </c>
      <c r="AU77" s="1" t="str">
        <v>@NA</v>
      </c>
      <c r="AV77" s="1" t="str">
        <v>@NA</v>
      </c>
      <c r="AW77" s="1" t="str">
        <v>@NA</v>
      </c>
      <c r="AX77" s="1" t="str">
        <v>@NA</v>
      </c>
      <c r="AY77" s="1" t="str">
        <v>@NA</v>
      </c>
    </row>
    <row r="78" spans="1:51">
      <c r="A78" s="1" t="str">
        <v>AMERICAN SCIENCE ENGINEERING</v>
      </c>
      <c r="C78" s="1">
        <v>8.9149999618530273</v>
      </c>
      <c r="D78" s="1">
        <v>8.9820003509521484</v>
      </c>
      <c r="E78" s="1">
        <v>9.2239999771118164</v>
      </c>
      <c r="F78" s="1">
        <v>9.1700000762939453</v>
      </c>
      <c r="G78" s="1">
        <v>9.0679998397827148</v>
      </c>
      <c r="H78" s="1">
        <v>8.9890003204345703</v>
      </c>
      <c r="I78" s="1">
        <v>9.0319995880126953</v>
      </c>
      <c r="J78" s="1">
        <v>9.0139999389648437</v>
      </c>
      <c r="K78" s="1">
        <v>8.9910001754760742</v>
      </c>
      <c r="L78" s="1">
        <v>8.8579998016357422</v>
      </c>
      <c r="M78" s="1">
        <v>8.8529996871948242</v>
      </c>
      <c r="N78" s="1">
        <v>8.810999870300293</v>
      </c>
      <c r="O78" s="1">
        <v>8.8450002670288086</v>
      </c>
      <c r="P78" s="1">
        <v>8.8219995498657227</v>
      </c>
      <c r="Q78" s="1">
        <v>8.7819995880126953</v>
      </c>
      <c r="R78" s="1">
        <v>8.9460000991821289</v>
      </c>
      <c r="S78" s="1">
        <v>9.1459999084472656</v>
      </c>
      <c r="T78" s="1">
        <v>9.2600002288818359</v>
      </c>
      <c r="U78" s="1">
        <v>9.2270002365112305</v>
      </c>
      <c r="V78" s="1">
        <v>9.1870002746582031</v>
      </c>
      <c r="W78" s="1">
        <v>9.1700000762939453</v>
      </c>
      <c r="X78" s="1">
        <v>9.1490001678466797</v>
      </c>
      <c r="Y78" s="1">
        <v>9.1420001983642578</v>
      </c>
      <c r="Z78" s="1">
        <v>9.0710000991821289</v>
      </c>
      <c r="AA78" s="1">
        <v>8.6400003433227539</v>
      </c>
      <c r="AB78" s="1">
        <v>8.5790004730224609</v>
      </c>
      <c r="AC78" s="1">
        <v>8.4119997024536133</v>
      </c>
      <c r="AD78" s="1">
        <v>8.3409996032714844</v>
      </c>
      <c r="AE78" s="1">
        <v>8.1560001373291016</v>
      </c>
      <c r="AF78" s="1">
        <v>7.9629993438720703</v>
      </c>
      <c r="AG78" s="1">
        <v>7.8219995498657227</v>
      </c>
      <c r="AH78" s="1">
        <v>7.4159994125366211</v>
      </c>
      <c r="AI78" s="1">
        <v>7.3260002136230469</v>
      </c>
      <c r="AJ78" s="1">
        <v>7.2539997100830078</v>
      </c>
      <c r="AK78" s="1">
        <v>6.8940000534057617</v>
      </c>
      <c r="AL78" s="1">
        <v>6.8719997406005859</v>
      </c>
      <c r="AM78" s="1">
        <v>6.8579998016357422</v>
      </c>
      <c r="AN78" s="1">
        <v>6.8269996643066406</v>
      </c>
      <c r="AO78" s="1">
        <v>6.8099994659423828</v>
      </c>
      <c r="AP78" s="1">
        <v>5.5489997863769531</v>
      </c>
      <c r="AQ78" s="1">
        <v>5.5159997940063477</v>
      </c>
      <c r="AR78" s="1">
        <v>5.0439996719360352</v>
      </c>
      <c r="AS78" s="1">
        <v>5.0269994735717773</v>
      </c>
      <c r="AT78" s="1">
        <v>5.0129999999999999</v>
      </c>
      <c r="AU78" s="1">
        <v>4.9829999999999997</v>
      </c>
      <c r="AV78" s="1">
        <v>4.97</v>
      </c>
      <c r="AW78" s="1">
        <v>4.9690000000000003</v>
      </c>
      <c r="AX78" s="1">
        <v>4.9619999999999997</v>
      </c>
      <c r="AY78" s="1">
        <v>4.931</v>
      </c>
    </row>
    <row r="79" spans="1:51">
      <c r="A79" s="1" t="str">
        <v>AMERICAN STATES WATER CO</v>
      </c>
      <c r="C79" s="1">
        <v>18.788986206054687</v>
      </c>
      <c r="D79" s="1">
        <v>18.735000610351563</v>
      </c>
      <c r="E79" s="1">
        <v>18.68499755859375</v>
      </c>
      <c r="F79" s="1">
        <v>18.6619873046875</v>
      </c>
      <c r="G79" s="1">
        <v>18.630996704101563</v>
      </c>
      <c r="H79" s="1">
        <v>18.6199951171875</v>
      </c>
      <c r="I79" s="1">
        <v>18.593994140625</v>
      </c>
      <c r="J79" s="1">
        <v>18.569000244140625</v>
      </c>
      <c r="K79" s="1">
        <v>18.531997680664062</v>
      </c>
      <c r="L79" s="1">
        <v>18.511993408203125</v>
      </c>
      <c r="M79" s="1">
        <v>18.498992919921875</v>
      </c>
      <c r="N79" s="1">
        <v>17.326995849609375</v>
      </c>
      <c r="O79" s="1">
        <v>17.300994873046875</v>
      </c>
      <c r="P79" s="1">
        <v>17.288986206054688</v>
      </c>
      <c r="Q79" s="1">
        <v>17.253997802734375</v>
      </c>
      <c r="R79" s="1">
        <v>17.2449951171875</v>
      </c>
      <c r="S79" s="1">
        <v>17.230987548828125</v>
      </c>
      <c r="T79" s="1">
        <v>17.196990966796875</v>
      </c>
      <c r="U79" s="1">
        <v>17.113998413085937</v>
      </c>
      <c r="V79" s="1">
        <v>17.060989379882813</v>
      </c>
      <c r="W79" s="1">
        <v>17.048995971679688</v>
      </c>
      <c r="X79" s="1">
        <v>17.037994384765625</v>
      </c>
      <c r="Y79" s="1">
        <v>16.98199462890625</v>
      </c>
      <c r="Z79" s="1">
        <v>16.82598876953125</v>
      </c>
      <c r="AA79" s="1">
        <v>16.797988891601563</v>
      </c>
      <c r="AB79" s="1">
        <v>16.789993286132812</v>
      </c>
      <c r="AC79" s="1">
        <v>16.779998779296875</v>
      </c>
      <c r="AD79" s="1">
        <v>16.771987915039063</v>
      </c>
      <c r="AE79" s="1">
        <v>16.751998901367188</v>
      </c>
      <c r="AF79" s="1">
        <v>16.688995361328125</v>
      </c>
      <c r="AG79" s="1">
        <v>15.269000053405762</v>
      </c>
      <c r="AH79" s="1">
        <v>15.244999885559082</v>
      </c>
      <c r="AI79" s="1">
        <v>15.211999893188477</v>
      </c>
      <c r="AJ79" s="1">
        <v>15.201999664306641</v>
      </c>
      <c r="AK79" s="1">
        <v>15.196999549865723</v>
      </c>
      <c r="AL79" s="1">
        <v>15.194999694824219</v>
      </c>
      <c r="AM79" s="1">
        <v>15.180999755859375</v>
      </c>
      <c r="AN79" s="1">
        <v>15.166999816894531</v>
      </c>
      <c r="AO79" s="1">
        <v>15.152999877929688</v>
      </c>
      <c r="AP79" s="1">
        <v>15.129000663757324</v>
      </c>
      <c r="AQ79" s="1">
        <v>15.119999885559082</v>
      </c>
      <c r="AR79" s="1">
        <v>15.119999885559082</v>
      </c>
      <c r="AS79" s="1">
        <v>15.119999885559082</v>
      </c>
      <c r="AT79" s="1">
        <v>15.119999885559082</v>
      </c>
      <c r="AU79" s="1">
        <v>15.120000000000001</v>
      </c>
      <c r="AV79" s="1">
        <v>15.116999999999999</v>
      </c>
      <c r="AW79" s="1">
        <v>13.437000000000001</v>
      </c>
      <c r="AX79" s="1">
        <v>13.437000000000001</v>
      </c>
      <c r="AY79" s="1">
        <v>13.437000000000001</v>
      </c>
    </row>
    <row r="80" spans="1:51">
      <c r="A80" s="1" t="str">
        <v>AMERICAN TOWER CORP</v>
      </c>
      <c r="C80" s="1">
        <v>393.641845703125</v>
      </c>
      <c r="D80" s="1">
        <v>393.466796875</v>
      </c>
      <c r="E80" s="1">
        <v>395.995849609375</v>
      </c>
      <c r="F80" s="1">
        <v>397.06591796875</v>
      </c>
      <c r="G80" s="1">
        <v>398.677001953125</v>
      </c>
      <c r="H80" s="1">
        <v>399.61083984375</v>
      </c>
      <c r="I80" s="1">
        <v>401.744873046875</v>
      </c>
      <c r="J80" s="1">
        <v>403.69189453125</v>
      </c>
      <c r="K80" s="1">
        <v>401.596923828125</v>
      </c>
      <c r="L80" s="1">
        <v>401.059814453125</v>
      </c>
      <c r="M80" s="1">
        <v>395.809814453125</v>
      </c>
      <c r="N80" s="1">
        <v>397.658935546875</v>
      </c>
      <c r="O80" s="1">
        <v>396.976806640625</v>
      </c>
      <c r="P80" s="1">
        <v>391.98388671875</v>
      </c>
      <c r="Q80" s="1">
        <v>396.197998046875</v>
      </c>
      <c r="R80" s="1">
        <v>396.02587890625</v>
      </c>
      <c r="S80" s="1">
        <v>399.518798828125</v>
      </c>
      <c r="T80" s="1">
        <v>406.054931640625</v>
      </c>
      <c r="U80" s="1">
        <v>413.48779296875</v>
      </c>
      <c r="V80" s="1">
        <v>419.746826171875</v>
      </c>
      <c r="W80" s="1">
        <v>424.671875</v>
      </c>
      <c r="X80" s="1">
        <v>425.489990234375</v>
      </c>
      <c r="Y80" s="1">
        <v>425.032958984375</v>
      </c>
      <c r="Z80" s="1">
        <v>420.327880859375</v>
      </c>
      <c r="AA80" s="1">
        <v>412.65478515625</v>
      </c>
      <c r="AB80" s="1">
        <v>410.85595703125</v>
      </c>
      <c r="AC80" s="1">
        <v>231.10299682617187</v>
      </c>
      <c r="AD80" s="1">
        <v>230.61599731445312</v>
      </c>
      <c r="AE80" s="1">
        <v>229.60000610351562</v>
      </c>
      <c r="AF80" s="1">
        <v>226.59700012207031</v>
      </c>
      <c r="AG80" s="1">
        <v>224.14199829101562</v>
      </c>
      <c r="AH80" s="1">
        <v>221.093994140625</v>
      </c>
      <c r="AI80" s="1">
        <v>219.90499877929687</v>
      </c>
      <c r="AJ80" s="1">
        <v>219.41499328613281</v>
      </c>
      <c r="AK80" s="1">
        <v>204.56599426269531</v>
      </c>
      <c r="AL80" s="1">
        <v>196.28900146484375</v>
      </c>
      <c r="AM80" s="1">
        <v>195.68400573730469</v>
      </c>
      <c r="AN80" s="1">
        <v>195.56500244140625</v>
      </c>
      <c r="AO80" s="1">
        <v>195.56500244140625</v>
      </c>
      <c r="AP80" s="1">
        <v>195.28900146484375</v>
      </c>
      <c r="AQ80" s="1">
        <v>195.28700256347656</v>
      </c>
      <c r="AR80" s="1">
        <v>194.94200134277344</v>
      </c>
      <c r="AS80" s="1">
        <v>191.12399291992187</v>
      </c>
      <c r="AT80" s="1">
        <v>190.66999816894531</v>
      </c>
      <c r="AU80" s="1">
        <v>180.399</v>
      </c>
      <c r="AV80" s="1">
        <v>178.113</v>
      </c>
      <c r="AW80" s="1">
        <v>177.96700000000001</v>
      </c>
      <c r="AX80" s="1">
        <v>157.47499999999999</v>
      </c>
      <c r="AY80" s="1">
        <v>155.69999999999999</v>
      </c>
    </row>
    <row r="81" spans="1:51">
      <c r="A81" s="1" t="str">
        <v>AMERICAN VANGUARD CORP</v>
      </c>
      <c r="C81" s="1">
        <v>27.583999633789063</v>
      </c>
      <c r="D81" s="1">
        <v>27.579986572265625</v>
      </c>
      <c r="E81" s="1">
        <v>27.566986083984375</v>
      </c>
      <c r="F81" s="1">
        <v>27.5419921875</v>
      </c>
      <c r="G81" s="1">
        <v>27.474990844726562</v>
      </c>
      <c r="H81" s="1">
        <v>27.397994995117188</v>
      </c>
      <c r="I81" s="1">
        <v>27.373992919921875</v>
      </c>
      <c r="J81" s="1">
        <v>27.333999633789063</v>
      </c>
      <c r="K81" s="1">
        <v>27.314987182617188</v>
      </c>
      <c r="L81" s="1">
        <v>27.150985717773438</v>
      </c>
      <c r="M81" s="1">
        <v>27.104995727539063</v>
      </c>
      <c r="N81" s="1">
        <v>27.071990966796875</v>
      </c>
      <c r="O81" s="1">
        <v>26.948989868164062</v>
      </c>
      <c r="P81" s="1">
        <v>26.92999267578125</v>
      </c>
      <c r="Q81" s="1">
        <v>26.594985961914062</v>
      </c>
      <c r="R81" s="1">
        <v>26.478988647460938</v>
      </c>
      <c r="S81" s="1">
        <v>26.423995971679688</v>
      </c>
      <c r="T81" s="1">
        <v>26.393997192382812</v>
      </c>
      <c r="U81" s="1">
        <v>26.345993041992188</v>
      </c>
      <c r="V81" s="1">
        <v>26.216995239257812</v>
      </c>
      <c r="W81" s="1">
        <v>26.126998901367188</v>
      </c>
      <c r="X81" s="1">
        <v>26.103988647460937</v>
      </c>
      <c r="Y81" s="1">
        <v>26.05999755859375</v>
      </c>
      <c r="Z81" s="1">
        <v>25.990011746731398</v>
      </c>
      <c r="AA81" s="1">
        <v>24.387390687095831</v>
      </c>
      <c r="AB81" s="1">
        <v>24.378052541687794</v>
      </c>
      <c r="AC81" s="1">
        <v>24.324709148964757</v>
      </c>
      <c r="AD81" s="1">
        <v>24.308725967077635</v>
      </c>
      <c r="AE81" s="1">
        <v>24.255392746626285</v>
      </c>
      <c r="AF81" s="1">
        <v>23.964735341597361</v>
      </c>
      <c r="AG81" s="1">
        <v>23.924735426258849</v>
      </c>
      <c r="AH81" s="1">
        <v>23.903402341859419</v>
      </c>
      <c r="AI81" s="1">
        <v>23.839404764171604</v>
      </c>
      <c r="AJ81" s="1">
        <v>23.831405543785877</v>
      </c>
      <c r="AK81" s="1">
        <v>23.307416555199779</v>
      </c>
      <c r="AL81" s="1">
        <v>23.309412109960704</v>
      </c>
      <c r="AM81" s="1">
        <v>23.267413344487522</v>
      </c>
      <c r="AN81" s="1">
        <v>23.267413344487522</v>
      </c>
      <c r="AO81" s="1">
        <v>22.925426666721705</v>
      </c>
      <c r="AP81" s="1">
        <v>22.91941756014694</v>
      </c>
      <c r="AQ81" s="1">
        <v>22.92741296307122</v>
      </c>
      <c r="AR81" s="1">
        <v>22.91941756014694</v>
      </c>
      <c r="AS81" s="1">
        <v>22.95941746237213</v>
      </c>
      <c r="AT81" s="1">
        <v>20.831473016720338</v>
      </c>
      <c r="AU81" s="1">
        <v>23.266610469818115</v>
      </c>
      <c r="AV81" s="1">
        <v>23.697799544334412</v>
      </c>
      <c r="AW81" s="1">
        <v>23.697799544334412</v>
      </c>
      <c r="AX81" s="1">
        <v>23.76819776058197</v>
      </c>
      <c r="AY81" s="1">
        <v>23.71540026664734</v>
      </c>
    </row>
    <row r="82" spans="1:51">
      <c r="A82" s="1" t="str">
        <v>AMERIGROUP CORP</v>
      </c>
      <c r="C82" s="1">
        <v>46.87799072265625</v>
      </c>
      <c r="D82" s="1">
        <v>46.767990112304688</v>
      </c>
      <c r="E82" s="1">
        <v>48.353988647460938</v>
      </c>
      <c r="F82" s="1">
        <v>48.272994995117187</v>
      </c>
      <c r="G82" s="1">
        <v>48.1669921875</v>
      </c>
      <c r="H82" s="1">
        <v>48.276992797851563</v>
      </c>
      <c r="I82" s="1">
        <v>49.849990844726562</v>
      </c>
      <c r="J82" s="1">
        <v>50.532989501953125</v>
      </c>
      <c r="K82" s="1">
        <v>50.63800048828125</v>
      </c>
      <c r="L82" s="1">
        <v>50.613998413085937</v>
      </c>
      <c r="M82" s="1">
        <v>51.998001098632813</v>
      </c>
      <c r="N82" s="1">
        <v>52.591995239257812</v>
      </c>
      <c r="O82" s="1">
        <v>52.672988891601563</v>
      </c>
      <c r="P82" s="1">
        <v>52.651992797851562</v>
      </c>
      <c r="Q82" s="1">
        <v>51.977996826171875</v>
      </c>
      <c r="R82" s="1">
        <v>53.201995849609375</v>
      </c>
      <c r="S82" s="1">
        <v>53.129989624023438</v>
      </c>
      <c r="T82" s="1">
        <v>52.89898681640625</v>
      </c>
      <c r="U82" s="1">
        <v>52.5889892578125</v>
      </c>
      <c r="V82" s="1">
        <v>52.442001342773437</v>
      </c>
      <c r="W82" s="1">
        <v>52.274993896484375</v>
      </c>
      <c r="X82" s="1">
        <v>52.069000244140625</v>
      </c>
      <c r="Y82" s="1">
        <v>51.972000122070313</v>
      </c>
      <c r="Z82" s="1">
        <v>51.630996704101562</v>
      </c>
      <c r="AA82" s="1">
        <v>51.567001342773437</v>
      </c>
      <c r="AB82" s="1">
        <v>51.447998046875</v>
      </c>
      <c r="AC82" s="1">
        <v>51.336990356445313</v>
      </c>
      <c r="AD82" s="1">
        <v>51.15899658203125</v>
      </c>
      <c r="AE82" s="1">
        <v>50.529998779296875</v>
      </c>
      <c r="AF82" s="1">
        <v>50.017974853515625</v>
      </c>
      <c r="AG82" s="1">
        <v>49.7459716796875</v>
      </c>
      <c r="AH82" s="1">
        <v>49.483978271484375</v>
      </c>
      <c r="AI82" s="1">
        <v>48.889984130859375</v>
      </c>
      <c r="AJ82" s="1">
        <v>42.355987548828125</v>
      </c>
      <c r="AK82" s="1">
        <v>41.73199462890625</v>
      </c>
      <c r="AL82" s="1">
        <v>41.285980224609375</v>
      </c>
      <c r="AM82" s="1">
        <v>41.103973388671875</v>
      </c>
      <c r="AN82" s="1">
        <v>40.855987548828125</v>
      </c>
      <c r="AO82" s="1">
        <v>40.517974853515625</v>
      </c>
      <c r="AP82" s="1">
        <v>39.819976806640625</v>
      </c>
      <c r="AQ82" s="1">
        <v>39.7039794921875</v>
      </c>
      <c r="AR82" s="1">
        <v>2.0979995727539062</v>
      </c>
      <c r="AS82" s="1">
        <v>2.0739994049072266</v>
      </c>
      <c r="AT82" s="1" t="str">
        <v>@NA</v>
      </c>
      <c r="AU82" s="1">
        <v>1.8160000000000001</v>
      </c>
      <c r="AV82" s="1" t="str">
        <v>@NA</v>
      </c>
      <c r="AW82" s="1" t="str">
        <v>@NA</v>
      </c>
      <c r="AX82" s="1" t="str">
        <v>@NA</v>
      </c>
      <c r="AY82" s="1">
        <v>1.282</v>
      </c>
    </row>
    <row r="83" spans="1:51">
      <c r="A83" s="1" t="str">
        <v>AMERIPRISE FINANCIAL INC</v>
      </c>
      <c r="C83" s="1">
        <v>221.9429931640625</v>
      </c>
      <c r="D83" s="1">
        <v>221.9429931640625</v>
      </c>
      <c r="E83" s="1">
        <v>227.18499755859375</v>
      </c>
      <c r="F83" s="1">
        <v>237.05999755859375</v>
      </c>
      <c r="G83" s="1">
        <v>242.90899658203125</v>
      </c>
      <c r="H83" s="1">
        <v>246.697998046875</v>
      </c>
      <c r="I83" s="1">
        <v>248.68099975585937</v>
      </c>
      <c r="J83" s="1">
        <v>252.03799438476562</v>
      </c>
      <c r="K83" s="1">
        <v>257.406005859375</v>
      </c>
      <c r="L83" s="1">
        <v>255.09599304199219</v>
      </c>
      <c r="M83" s="1">
        <v>255.05999755859375</v>
      </c>
      <c r="N83" s="1">
        <v>255.03799438476562</v>
      </c>
      <c r="O83" s="1">
        <v>219.13699340820313</v>
      </c>
      <c r="P83" s="1">
        <v>216.51100158691406</v>
      </c>
      <c r="Q83" s="1">
        <v>216.64300537109375</v>
      </c>
      <c r="R83" s="1">
        <v>218.93800354003906</v>
      </c>
      <c r="S83" s="1">
        <v>223.39500427246094</v>
      </c>
      <c r="T83" s="1">
        <v>227.74699401855469</v>
      </c>
      <c r="U83" s="1">
        <v>232.41700744628906</v>
      </c>
      <c r="V83" s="1">
        <v>235.29299926757812</v>
      </c>
      <c r="W83" s="1">
        <v>236.57899475097656</v>
      </c>
      <c r="X83" s="1">
        <v>241.39100646972656</v>
      </c>
      <c r="Y83" s="1">
        <v>242.11300659179687</v>
      </c>
      <c r="Z83" s="1">
        <v>244.07499694824219</v>
      </c>
      <c r="AA83" s="1">
        <v>244.28199768066406</v>
      </c>
      <c r="AB83" s="1">
        <v>249.89999389648437</v>
      </c>
      <c r="AC83" s="1">
        <v>246.19999694824219</v>
      </c>
      <c r="AD83" s="1">
        <v>246.19999694824219</v>
      </c>
      <c r="AE83" s="1" t="str">
        <v>@NA</v>
      </c>
      <c r="AF83" s="1" t="str">
        <v>@IF</v>
      </c>
      <c r="AG83" s="1" t="str">
        <v>@NA</v>
      </c>
      <c r="AH83" s="1" t="str">
        <v>@NA</v>
      </c>
      <c r="AI83" s="1" t="str">
        <v>@NA</v>
      </c>
      <c r="AJ83" s="1" t="str">
        <v>@IF</v>
      </c>
      <c r="AK83" s="1" t="str">
        <v>@NA</v>
      </c>
      <c r="AL83" s="1" t="str">
        <v>@NA</v>
      </c>
      <c r="AM83" s="1" t="str">
        <v>@NA</v>
      </c>
      <c r="AN83" s="1" t="str">
        <v>@NA</v>
      </c>
      <c r="AO83" s="1" t="str">
        <v>@NA</v>
      </c>
      <c r="AP83" s="1" t="str">
        <v>@NA</v>
      </c>
      <c r="AQ83" s="1" t="str">
        <v>@NA</v>
      </c>
      <c r="AR83" s="1" t="str">
        <v>@NA</v>
      </c>
      <c r="AS83" s="1" t="str">
        <v>@NA</v>
      </c>
      <c r="AT83" s="1" t="str">
        <v>@NA</v>
      </c>
      <c r="AU83" s="1" t="str">
        <v>@NA</v>
      </c>
      <c r="AV83" s="1" t="str">
        <v>@NA</v>
      </c>
      <c r="AW83" s="1" t="str">
        <v>@NA</v>
      </c>
      <c r="AX83" s="1" t="str">
        <v>@NA</v>
      </c>
      <c r="AY83" s="1" t="str">
        <v>@NA</v>
      </c>
    </row>
    <row r="84" spans="1:51">
      <c r="A84" s="1" t="str">
        <v>AMERISAFE INC</v>
      </c>
      <c r="C84" s="1">
        <v>18.150985717773438</v>
      </c>
      <c r="D84" s="1">
        <v>18.061996459960937</v>
      </c>
      <c r="E84" s="1">
        <v>18.419998168945313</v>
      </c>
      <c r="F84" s="1">
        <v>18.3179931640625</v>
      </c>
      <c r="G84" s="1">
        <v>18.35198974609375</v>
      </c>
      <c r="H84" s="1">
        <v>18.43499755859375</v>
      </c>
      <c r="I84" s="1">
        <v>18.603988647460938</v>
      </c>
      <c r="J84" s="1">
        <v>18.840988159179688</v>
      </c>
      <c r="K84" s="1">
        <v>18.894989013671875</v>
      </c>
      <c r="L84" s="1">
        <v>18.879989624023437</v>
      </c>
      <c r="M84" s="1">
        <v>18.865997314453125</v>
      </c>
      <c r="N84" s="1">
        <v>18.860992431640625</v>
      </c>
      <c r="O84" s="1">
        <v>18.85699462890625</v>
      </c>
      <c r="P84" s="1">
        <v>18.840988159179688</v>
      </c>
      <c r="Q84" s="1">
        <v>18.832992553710938</v>
      </c>
      <c r="R84" s="1">
        <v>18.821990966796875</v>
      </c>
      <c r="S84" s="1">
        <v>18.81298828125</v>
      </c>
      <c r="T84" s="1">
        <v>18.805999755859375</v>
      </c>
      <c r="U84" s="1">
        <v>18.804000854492188</v>
      </c>
      <c r="V84" s="1">
        <v>18.795989990234375</v>
      </c>
      <c r="W84" s="1">
        <v>18.704986572265625</v>
      </c>
      <c r="X84" s="1">
        <v>17.445999145507812</v>
      </c>
      <c r="Y84" s="1">
        <v>17.445999145507812</v>
      </c>
      <c r="Z84" s="1">
        <v>17.439987182617187</v>
      </c>
      <c r="AA84" s="1">
        <v>17.423995971679688</v>
      </c>
      <c r="AB84" s="1">
        <v>17.423995971679688</v>
      </c>
      <c r="AC84" s="1" t="str">
        <v>@NA</v>
      </c>
      <c r="AD84" s="1">
        <v>21.582000732421875</v>
      </c>
      <c r="AE84" s="1">
        <v>0.30000001192092896</v>
      </c>
      <c r="AF84" s="1" t="str">
        <v>@NA</v>
      </c>
      <c r="AG84" s="1" t="str">
        <v>@NA</v>
      </c>
      <c r="AH84" s="1" t="str">
        <v>@NA</v>
      </c>
      <c r="AI84" s="1">
        <v>0.18000000715255737</v>
      </c>
      <c r="AJ84" s="1" t="str">
        <v>@NA</v>
      </c>
      <c r="AK84" s="1" t="str">
        <v>@NA</v>
      </c>
      <c r="AL84" s="1" t="str">
        <v>@NA</v>
      </c>
      <c r="AM84" s="1" t="str">
        <v>@NA</v>
      </c>
      <c r="AN84" s="1" t="str">
        <v>@NA</v>
      </c>
      <c r="AO84" s="1" t="str">
        <v>@NA</v>
      </c>
      <c r="AP84" s="1" t="str">
        <v>@NA</v>
      </c>
      <c r="AQ84" s="1" t="str">
        <v>@NA</v>
      </c>
      <c r="AR84" s="1" t="str">
        <v>@NA</v>
      </c>
      <c r="AS84" s="1" t="str">
        <v>@NA</v>
      </c>
      <c r="AT84" s="1" t="str">
        <v>@NA</v>
      </c>
      <c r="AU84" s="1" t="str">
        <v>@NA</v>
      </c>
      <c r="AV84" s="1" t="str">
        <v>@NA</v>
      </c>
      <c r="AW84" s="1" t="str">
        <v>@NA</v>
      </c>
      <c r="AX84" s="1" t="str">
        <v>@NA</v>
      </c>
      <c r="AY84" s="1" t="str">
        <v>@NA</v>
      </c>
    </row>
    <row r="85" spans="1:51">
      <c r="A85" s="1" t="str">
        <v>AMERISOURCEBERGEN CORP</v>
      </c>
      <c r="C85" s="1">
        <v>258.392822265625</v>
      </c>
      <c r="D85" s="1">
        <v>258.392822265625</v>
      </c>
      <c r="E85" s="1">
        <v>260.990966796875</v>
      </c>
      <c r="F85" s="1">
        <v>272.0498046875</v>
      </c>
      <c r="G85" s="1">
        <v>273.621826171875</v>
      </c>
      <c r="H85" s="1">
        <v>273.702880859375</v>
      </c>
      <c r="I85" s="1">
        <v>277.52099609375</v>
      </c>
      <c r="J85" s="1">
        <v>281.182861328125</v>
      </c>
      <c r="K85" s="1">
        <v>281.578857421875</v>
      </c>
      <c r="L85" s="1">
        <v>283.824951171875</v>
      </c>
      <c r="M85" s="1">
        <v>287.921875</v>
      </c>
      <c r="N85" s="1">
        <v>297.06787109375</v>
      </c>
      <c r="O85" s="1">
        <v>301.93798828125</v>
      </c>
      <c r="P85" s="1">
        <v>306.60800170898437</v>
      </c>
      <c r="Q85" s="1">
        <v>312.42999267578125</v>
      </c>
      <c r="R85" s="1">
        <v>317.73599243164063</v>
      </c>
      <c r="S85" s="1">
        <v>322.43798828125</v>
      </c>
      <c r="T85" s="1">
        <v>325.06600952148437</v>
      </c>
      <c r="U85" s="1">
        <v>338.95199584960937</v>
      </c>
      <c r="V85" s="1">
        <v>361.6099853515625</v>
      </c>
      <c r="W85" s="1">
        <v>380.82000732421875</v>
      </c>
      <c r="X85" s="1">
        <v>378.864013671875</v>
      </c>
      <c r="Y85" s="1">
        <v>392.70199584960937</v>
      </c>
      <c r="Z85" s="1">
        <v>402.4639892578125</v>
      </c>
      <c r="AA85" s="1">
        <v>418.97601318359375</v>
      </c>
      <c r="AB85" s="1">
        <v>416.92999267578125</v>
      </c>
      <c r="AC85" s="1">
        <v>419.50396728515625</v>
      </c>
      <c r="AD85" s="1">
        <v>413.73199462890625</v>
      </c>
      <c r="AE85" s="1">
        <v>416.72796630859375</v>
      </c>
      <c r="AF85" s="1">
        <v>424.3399658203125</v>
      </c>
      <c r="AG85" s="1">
        <v>438.77197265625</v>
      </c>
      <c r="AH85" s="1">
        <v>449.74798583984375</v>
      </c>
      <c r="AI85" s="1">
        <v>449.11199951171875</v>
      </c>
      <c r="AJ85" s="1">
        <v>448.8759765625</v>
      </c>
      <c r="AK85" s="1">
        <v>448.00799560546875</v>
      </c>
      <c r="AL85" s="1">
        <v>447.22796630859375</v>
      </c>
      <c r="AM85" s="1">
        <v>441.39996337890625</v>
      </c>
      <c r="AN85" s="1">
        <v>427.99200439453125</v>
      </c>
      <c r="AO85" s="1">
        <v>426.3280029296875</v>
      </c>
      <c r="AP85" s="1">
        <v>423.47601318359375</v>
      </c>
      <c r="AQ85" s="1">
        <v>419.51995849609375</v>
      </c>
      <c r="AR85" s="1">
        <v>415.71197509765625</v>
      </c>
      <c r="AS85" s="1">
        <v>414.1400146484375</v>
      </c>
      <c r="AT85" s="1">
        <v>212.00396728515625</v>
      </c>
      <c r="AU85" s="1">
        <v>211.29595947265625</v>
      </c>
      <c r="AV85" s="1">
        <v>210.31195068359375</v>
      </c>
      <c r="AW85" s="1">
        <v>208.51599999999999</v>
      </c>
      <c r="AX85" s="1">
        <v>207.16</v>
      </c>
      <c r="AY85" s="1">
        <v>205.50800000000001</v>
      </c>
    </row>
    <row r="86" spans="1:51">
      <c r="A86" s="1" t="str">
        <v>AMERN EAGLE OUTFITTERS INC</v>
      </c>
      <c r="C86" s="1">
        <v>193.84800720214844</v>
      </c>
      <c r="D86" s="1">
        <v>193.55299377441406</v>
      </c>
      <c r="E86" s="1">
        <v>194.9010009765625</v>
      </c>
      <c r="F86" s="1">
        <v>194.87100219726562</v>
      </c>
      <c r="G86" s="1">
        <v>194.36599731445312</v>
      </c>
      <c r="H86" s="1">
        <v>195.68299865722656</v>
      </c>
      <c r="I86" s="1">
        <v>195.53900146484375</v>
      </c>
      <c r="J86" s="1">
        <v>205.40699768066406</v>
      </c>
      <c r="K86" s="1">
        <v>206.83200073242187</v>
      </c>
      <c r="L86" s="1">
        <v>206.781005859375</v>
      </c>
      <c r="M86" s="1">
        <v>206.36700439453125</v>
      </c>
      <c r="N86" s="1">
        <v>205.63499450683594</v>
      </c>
      <c r="O86" s="1">
        <v>205.281005859375</v>
      </c>
      <c r="P86" s="1">
        <v>205.25100708007812</v>
      </c>
      <c r="Q86" s="1">
        <v>204.96099853515625</v>
      </c>
      <c r="R86" s="1">
        <v>204.85600280761719</v>
      </c>
      <c r="S86" s="1">
        <v>204.47999572753906</v>
      </c>
      <c r="T86" s="1">
        <v>214.25</v>
      </c>
      <c r="U86" s="1">
        <v>216.572998046875</v>
      </c>
      <c r="V86" s="1">
        <v>219.66299438476562</v>
      </c>
      <c r="W86" s="1">
        <v>221.28399658203125</v>
      </c>
      <c r="X86" s="1">
        <v>222.75899505615234</v>
      </c>
      <c r="Y86" s="1">
        <v>225.2969970703125</v>
      </c>
      <c r="Z86" s="1">
        <v>223.40100860595703</v>
      </c>
      <c r="AA86" s="1">
        <v>221.89649963378906</v>
      </c>
      <c r="AB86" s="1">
        <v>224.21099853515625</v>
      </c>
      <c r="AC86" s="1">
        <v>232.9530029296875</v>
      </c>
      <c r="AD86" s="1">
        <v>229.5</v>
      </c>
      <c r="AE86" s="1">
        <v>224.23200988769531</v>
      </c>
      <c r="AF86" s="1">
        <v>221.13899230957031</v>
      </c>
      <c r="AG86" s="1">
        <v>220.15498352050781</v>
      </c>
      <c r="AH86" s="1">
        <v>215.16000366210937</v>
      </c>
      <c r="AI86" s="1">
        <v>213.57298278808594</v>
      </c>
      <c r="AJ86" s="1">
        <v>213.55197143554687</v>
      </c>
      <c r="AK86" s="1">
        <v>213.37797546386719</v>
      </c>
      <c r="AL86" s="1">
        <v>213.2039794921875</v>
      </c>
      <c r="AM86" s="1">
        <v>213</v>
      </c>
      <c r="AN86" s="1">
        <v>213.55796813964844</v>
      </c>
      <c r="AO86" s="1">
        <v>215.49897766113281</v>
      </c>
      <c r="AP86" s="1">
        <v>215.9219970703125</v>
      </c>
      <c r="AQ86" s="1">
        <v>215.71797180175781</v>
      </c>
      <c r="AR86" s="1">
        <v>215.63699340820312</v>
      </c>
      <c r="AS86" s="1">
        <v>215.82600402832031</v>
      </c>
      <c r="AT86" s="1">
        <v>213.8759765625</v>
      </c>
      <c r="AU86" s="1">
        <v>205.82549999999998</v>
      </c>
      <c r="AV86" s="1">
        <v>208.07549999999998</v>
      </c>
      <c r="AW86" s="1">
        <v>207.738</v>
      </c>
      <c r="AX86" s="1">
        <v>211.3785</v>
      </c>
      <c r="AY86" s="1">
        <v>210.33</v>
      </c>
    </row>
    <row r="87" spans="1:51">
      <c r="A87" s="1" t="str">
        <v>AMETEK INC</v>
      </c>
      <c r="C87" s="1">
        <v>160.37199401855469</v>
      </c>
      <c r="D87" s="1">
        <v>160.37199401855469</v>
      </c>
      <c r="E87" s="1">
        <v>160.10200500488281</v>
      </c>
      <c r="F87" s="1">
        <v>161.47799682617187</v>
      </c>
      <c r="G87" s="1">
        <v>160.8179931640625</v>
      </c>
      <c r="H87" s="1">
        <v>160.70899963378906</v>
      </c>
      <c r="I87" s="1">
        <v>160.04999542236328</v>
      </c>
      <c r="J87" s="1">
        <v>159.75899505615234</v>
      </c>
      <c r="K87" s="1">
        <v>159.52798461914062</v>
      </c>
      <c r="L87" s="1">
        <v>161.82600402832031</v>
      </c>
      <c r="M87" s="1">
        <v>161.75848388671875</v>
      </c>
      <c r="N87" s="1">
        <v>161.27698516845703</v>
      </c>
      <c r="O87" s="1">
        <v>161.13448333740234</v>
      </c>
      <c r="P87" s="1">
        <v>160.09048461914062</v>
      </c>
      <c r="Q87" s="1">
        <v>160.08599853515625</v>
      </c>
      <c r="R87" s="1">
        <v>160.08000183105469</v>
      </c>
      <c r="S87" s="1">
        <v>160.03800201416016</v>
      </c>
      <c r="T87" s="1">
        <v>161.05199432373047</v>
      </c>
      <c r="U87" s="1">
        <v>160.92299652099609</v>
      </c>
      <c r="V87" s="1">
        <v>160.56150054931641</v>
      </c>
      <c r="W87" s="1">
        <v>160.09799194335937</v>
      </c>
      <c r="X87" s="1">
        <v>159.08848571777344</v>
      </c>
      <c r="Y87" s="1">
        <v>158.79374313354492</v>
      </c>
      <c r="Z87" s="1">
        <v>158.7824821472168</v>
      </c>
      <c r="AA87" s="1">
        <v>159.48900604248047</v>
      </c>
      <c r="AB87" s="1">
        <v>158.57099533081055</v>
      </c>
      <c r="AC87" s="1">
        <v>157.91397857666016</v>
      </c>
      <c r="AD87" s="1">
        <v>157.34698104858398</v>
      </c>
      <c r="AE87" s="1">
        <v>156.71698379516602</v>
      </c>
      <c r="AF87" s="1">
        <v>154.54124450683594</v>
      </c>
      <c r="AG87" s="1">
        <v>154.16547775268555</v>
      </c>
      <c r="AH87" s="1">
        <v>153.46125411987305</v>
      </c>
      <c r="AI87" s="1">
        <v>151.56449890136719</v>
      </c>
      <c r="AJ87" s="1">
        <v>150.70948791503906</v>
      </c>
      <c r="AK87" s="1">
        <v>150.21448516845703</v>
      </c>
      <c r="AL87" s="1">
        <v>148.93650054931641</v>
      </c>
      <c r="AM87" s="1">
        <v>148.14898681640625</v>
      </c>
      <c r="AN87" s="1">
        <v>148.80150604248047</v>
      </c>
      <c r="AO87" s="1">
        <v>148.90944671630859</v>
      </c>
      <c r="AP87" s="1">
        <v>148.29750823974609</v>
      </c>
      <c r="AQ87" s="1">
        <v>148.60794067382812</v>
      </c>
      <c r="AR87" s="1">
        <v>147.67197418212891</v>
      </c>
      <c r="AS87" s="1">
        <v>147.57749176025391</v>
      </c>
      <c r="AT87" s="1">
        <v>149.39998626708984</v>
      </c>
      <c r="AU87" s="1">
        <v>148.38745880126953</v>
      </c>
      <c r="AV87" s="1">
        <v>146.0025</v>
      </c>
      <c r="AW87" s="1">
        <v>144.702</v>
      </c>
      <c r="AX87" s="1">
        <v>144.16649999999998</v>
      </c>
      <c r="AY87" s="1">
        <v>143.928</v>
      </c>
    </row>
    <row r="88" spans="1:51">
      <c r="A88" s="1" t="str">
        <v>AMGEN INC</v>
      </c>
      <c r="C88" s="1">
        <v>781</v>
      </c>
      <c r="D88" s="1">
        <v>795.599853515625</v>
      </c>
      <c r="E88" s="1">
        <v>879</v>
      </c>
      <c r="F88" s="1">
        <v>924</v>
      </c>
      <c r="G88" s="1">
        <v>933</v>
      </c>
      <c r="H88" s="1">
        <v>932</v>
      </c>
      <c r="I88" s="1">
        <v>952</v>
      </c>
      <c r="J88" s="1">
        <v>958</v>
      </c>
      <c r="K88" s="1">
        <v>966</v>
      </c>
      <c r="L88" s="1">
        <v>995</v>
      </c>
      <c r="M88" s="1">
        <v>1016</v>
      </c>
      <c r="N88" s="1">
        <v>1015</v>
      </c>
      <c r="O88" s="1">
        <v>1011</v>
      </c>
      <c r="P88" s="1">
        <v>1047</v>
      </c>
      <c r="Q88" s="1">
        <v>1059</v>
      </c>
      <c r="R88" s="1">
        <v>1057</v>
      </c>
      <c r="S88" s="1">
        <v>1088</v>
      </c>
      <c r="T88" s="1">
        <v>1087</v>
      </c>
      <c r="U88" s="1">
        <v>1087</v>
      </c>
      <c r="V88" s="1">
        <v>1089</v>
      </c>
      <c r="W88" s="1">
        <v>1159</v>
      </c>
      <c r="X88" s="1">
        <v>1166</v>
      </c>
      <c r="Y88" s="1">
        <v>1166</v>
      </c>
      <c r="Z88" s="1">
        <v>1170</v>
      </c>
      <c r="AA88" s="1">
        <v>1178</v>
      </c>
      <c r="AB88" s="1">
        <v>1224</v>
      </c>
      <c r="AC88" s="1">
        <v>1234</v>
      </c>
      <c r="AD88" s="1">
        <v>1231</v>
      </c>
      <c r="AE88" s="1">
        <v>1237</v>
      </c>
      <c r="AF88" s="1">
        <v>1260</v>
      </c>
      <c r="AG88" s="1">
        <v>1270</v>
      </c>
      <c r="AH88" s="1">
        <v>1265.39990234375</v>
      </c>
      <c r="AI88" s="1">
        <v>1277.599853515625</v>
      </c>
      <c r="AJ88" s="1">
        <v>1283.699951171875</v>
      </c>
      <c r="AK88" s="1">
        <v>1289.599853515625</v>
      </c>
      <c r="AL88" s="1">
        <v>1288.699951171875</v>
      </c>
      <c r="AM88" s="1">
        <v>1288.199951171875</v>
      </c>
      <c r="AN88" s="1">
        <v>1289.099853515625</v>
      </c>
      <c r="AO88" s="1">
        <v>1282.300048828125</v>
      </c>
      <c r="AP88" s="1">
        <v>1031</v>
      </c>
      <c r="AQ88" s="1">
        <v>1039</v>
      </c>
      <c r="AR88" s="1">
        <v>1045.800048828125</v>
      </c>
      <c r="AS88" s="1">
        <v>1045.5</v>
      </c>
      <c r="AT88" s="1">
        <v>1047.099853515625</v>
      </c>
      <c r="AU88" s="1">
        <v>1043.199951171875</v>
      </c>
      <c r="AV88" s="1">
        <v>1037.4000000000001</v>
      </c>
      <c r="AW88" s="1">
        <v>1033</v>
      </c>
      <c r="AX88" s="1">
        <v>1028.3</v>
      </c>
      <c r="AY88" s="1">
        <v>1026.8</v>
      </c>
    </row>
    <row r="89" spans="1:51">
      <c r="A89" s="1" t="str">
        <v>AMN HEALTHCARE SERVICES INC</v>
      </c>
      <c r="C89" s="1">
        <v>40.453994750976563</v>
      </c>
      <c r="D89" s="1">
        <v>40.384994506835938</v>
      </c>
      <c r="E89" s="1">
        <v>39.7139892578125</v>
      </c>
      <c r="F89" s="1">
        <v>39.389999389648437</v>
      </c>
      <c r="G89" s="1">
        <v>39.185989379882813</v>
      </c>
      <c r="H89" s="1">
        <v>39.100997924804688</v>
      </c>
      <c r="I89" s="1">
        <v>32.787994384765625</v>
      </c>
      <c r="J89" s="1">
        <v>32.630996704101563</v>
      </c>
      <c r="K89" s="1">
        <v>32.630996704101563</v>
      </c>
      <c r="L89" s="1">
        <v>32.630996704101563</v>
      </c>
      <c r="M89" s="1">
        <v>32.628997802734375</v>
      </c>
      <c r="N89" s="1">
        <v>32.57598876953125</v>
      </c>
      <c r="O89" s="1">
        <v>32.57598876953125</v>
      </c>
      <c r="P89" s="1">
        <v>32.574996948242187</v>
      </c>
      <c r="Q89" s="1">
        <v>33.718994140625</v>
      </c>
      <c r="R89" s="1">
        <v>33.83099365234375</v>
      </c>
      <c r="S89" s="1">
        <v>33.83099365234375</v>
      </c>
      <c r="T89" s="1">
        <v>33.827987670898437</v>
      </c>
      <c r="U89" s="1">
        <v>34.810989379882813</v>
      </c>
      <c r="V89" s="1">
        <v>34.688995361328125</v>
      </c>
      <c r="W89" s="1">
        <v>34.583999633789062</v>
      </c>
      <c r="X89" s="1">
        <v>33.694000244140625</v>
      </c>
      <c r="Y89" s="1">
        <v>31.716995239257813</v>
      </c>
      <c r="Z89" s="1">
        <v>32.452987670898437</v>
      </c>
      <c r="AA89" s="1">
        <v>31.195999145507813</v>
      </c>
      <c r="AB89" s="1">
        <v>28.769989013671875</v>
      </c>
      <c r="AC89" s="1">
        <v>28.745986938476562</v>
      </c>
      <c r="AD89" s="1">
        <v>28.543991088867188</v>
      </c>
      <c r="AE89" s="1">
        <v>28.343994140625</v>
      </c>
      <c r="AF89" s="1">
        <v>28.343994140625</v>
      </c>
      <c r="AG89" s="1">
        <v>28.284988403320312</v>
      </c>
      <c r="AH89" s="1">
        <v>28.1199951171875</v>
      </c>
      <c r="AI89" s="1">
        <v>28.1199951171875</v>
      </c>
      <c r="AJ89" s="1">
        <v>37.842987060546875</v>
      </c>
      <c r="AK89" s="1">
        <v>38.019989013671875</v>
      </c>
      <c r="AL89" s="1">
        <v>38.483993530273438</v>
      </c>
      <c r="AM89" s="1">
        <v>40.912994384765625</v>
      </c>
      <c r="AN89" s="1">
        <v>42.990997314453125</v>
      </c>
      <c r="AO89" s="1">
        <v>42.985000610351563</v>
      </c>
      <c r="AP89" s="1">
        <v>42.289993286132812</v>
      </c>
      <c r="AQ89" s="1">
        <v>42.289993286132812</v>
      </c>
      <c r="AR89" s="1">
        <v>40.789993286132812</v>
      </c>
      <c r="AS89" s="1" t="str">
        <v>@NA</v>
      </c>
      <c r="AT89" s="1" t="str">
        <v>@NA</v>
      </c>
      <c r="AU89" s="1">
        <v>28.835000000000001</v>
      </c>
      <c r="AV89" s="1" t="str">
        <v>@NA</v>
      </c>
      <c r="AW89" s="1" t="str">
        <v>@NA</v>
      </c>
      <c r="AX89" s="1" t="str">
        <v>@NA</v>
      </c>
      <c r="AY89" s="1">
        <v>20.375</v>
      </c>
    </row>
    <row r="90" spans="1:51">
      <c r="A90" s="1" t="str">
        <v>AMPHENOL CORP</v>
      </c>
      <c r="C90" s="1">
        <v>163.12199401855469</v>
      </c>
      <c r="D90" s="1">
        <v>163.12199401855469</v>
      </c>
      <c r="E90" s="1">
        <v>165</v>
      </c>
      <c r="F90" s="1">
        <v>170</v>
      </c>
      <c r="G90" s="1">
        <v>172.60000610351562</v>
      </c>
      <c r="H90" s="1">
        <v>175.55099487304687</v>
      </c>
      <c r="I90" s="1">
        <v>175</v>
      </c>
      <c r="J90" s="1">
        <v>174</v>
      </c>
      <c r="K90" s="1">
        <v>174</v>
      </c>
      <c r="L90" s="1">
        <v>173.21000671386719</v>
      </c>
      <c r="M90" s="1">
        <v>171.49699401855469</v>
      </c>
      <c r="N90" s="1">
        <v>171.41900634765625</v>
      </c>
      <c r="O90" s="1">
        <v>171.28900146484375</v>
      </c>
      <c r="P90" s="1">
        <v>171.18600463867187</v>
      </c>
      <c r="Q90" s="1">
        <v>175.77999877929687</v>
      </c>
      <c r="R90" s="1">
        <v>176.80400085449219</v>
      </c>
      <c r="S90" s="1">
        <v>175.36500549316406</v>
      </c>
      <c r="T90" s="1">
        <v>178.83999633789062</v>
      </c>
      <c r="U90" s="1">
        <v>178.27000427246094</v>
      </c>
      <c r="V90" s="1">
        <v>178.7449951171875</v>
      </c>
      <c r="W90" s="1">
        <v>178</v>
      </c>
      <c r="X90" s="1">
        <v>178.2659912109375</v>
      </c>
      <c r="Y90" s="1">
        <v>174.739990234375</v>
      </c>
      <c r="Z90" s="1">
        <v>178.73397827148437</v>
      </c>
      <c r="AA90" s="1">
        <v>178.62399291992187</v>
      </c>
      <c r="AB90" s="1">
        <v>178.62399291992187</v>
      </c>
      <c r="AC90" s="1">
        <v>177.7559814453125</v>
      </c>
      <c r="AD90" s="1">
        <v>177.69400024414062</v>
      </c>
      <c r="AE90" s="1">
        <v>176.41598510742187</v>
      </c>
      <c r="AF90" s="1">
        <v>175.78399658203125</v>
      </c>
      <c r="AG90" s="1">
        <v>176.97198486328125</v>
      </c>
      <c r="AH90" s="1">
        <v>175.83798217773437</v>
      </c>
      <c r="AI90" s="1">
        <v>176.31597900390625</v>
      </c>
      <c r="AJ90" s="1">
        <v>175.3719482421875</v>
      </c>
      <c r="AK90" s="1">
        <v>176</v>
      </c>
      <c r="AL90" s="1">
        <v>170.5159912109375</v>
      </c>
      <c r="AM90" s="1">
        <v>170.29998779296875</v>
      </c>
      <c r="AN90" s="1">
        <v>170.2879638671875</v>
      </c>
      <c r="AO90" s="1">
        <v>172</v>
      </c>
      <c r="AP90" s="1">
        <v>172</v>
      </c>
      <c r="AQ90" s="1">
        <v>168</v>
      </c>
      <c r="AR90" s="1">
        <v>169.199951171875</v>
      </c>
      <c r="AS90" s="1">
        <v>169.19598388671875</v>
      </c>
      <c r="AT90" s="1">
        <v>166.75994873046875</v>
      </c>
      <c r="AU90" s="1">
        <v>166.7559814453125</v>
      </c>
      <c r="AV90" s="1">
        <v>166.74799999999999</v>
      </c>
      <c r="AW90" s="1">
        <v>166.7</v>
      </c>
      <c r="AX90" s="1">
        <v>166.44800000000001</v>
      </c>
      <c r="AY90" s="1">
        <v>165.80799999999999</v>
      </c>
    </row>
    <row r="91" spans="1:51">
      <c r="A91" s="1" t="str">
        <v>AMSURG CORP</v>
      </c>
      <c r="C91" s="1">
        <v>31.541000366210938</v>
      </c>
      <c r="D91" s="1">
        <v>31.28399658203125</v>
      </c>
      <c r="E91" s="1">
        <v>31.289993286132813</v>
      </c>
      <c r="F91" s="1">
        <v>31.281997680664062</v>
      </c>
      <c r="G91" s="1">
        <v>31.217987060546875</v>
      </c>
      <c r="H91" s="1">
        <v>31.039993286132813</v>
      </c>
      <c r="I91" s="1">
        <v>30.92498779296875</v>
      </c>
      <c r="J91" s="1">
        <v>30.917999267578125</v>
      </c>
      <c r="K91" s="1">
        <v>30.90899658203125</v>
      </c>
      <c r="L91" s="1">
        <v>30.67498779296875</v>
      </c>
      <c r="M91" s="1">
        <v>30.670989990234375</v>
      </c>
      <c r="N91" s="1">
        <v>30.660995483398438</v>
      </c>
      <c r="O91" s="1">
        <v>30.655990600585938</v>
      </c>
      <c r="P91" s="1">
        <v>31.341995239257813</v>
      </c>
      <c r="Q91" s="1">
        <v>31.857986450195313</v>
      </c>
      <c r="R91" s="1">
        <v>31.516998291015625</v>
      </c>
      <c r="S91" s="1">
        <v>31.4169921875</v>
      </c>
      <c r="T91" s="1">
        <v>31.202987670898437</v>
      </c>
      <c r="U91" s="1">
        <v>30.86199951171875</v>
      </c>
      <c r="V91" s="1">
        <v>30.574996948242187</v>
      </c>
      <c r="W91" s="1">
        <v>30.268997192382813</v>
      </c>
      <c r="X91" s="1">
        <v>29.933990478515625</v>
      </c>
      <c r="Y91" s="1">
        <v>29.919998168945313</v>
      </c>
      <c r="Z91" s="1">
        <v>29.855987548828125</v>
      </c>
      <c r="AA91" s="1">
        <v>29.70098876953125</v>
      </c>
      <c r="AB91" s="1">
        <v>29.688995361328125</v>
      </c>
      <c r="AC91" s="1">
        <v>29.660995483398437</v>
      </c>
      <c r="AD91" s="1">
        <v>29.577987670898438</v>
      </c>
      <c r="AE91" s="1">
        <v>29.491989135742188</v>
      </c>
      <c r="AF91" s="1">
        <v>29.419998168945312</v>
      </c>
      <c r="AG91" s="1">
        <v>29.1719970703125</v>
      </c>
      <c r="AH91" s="1">
        <v>30.302993774414063</v>
      </c>
      <c r="AI91" s="1">
        <v>30.197998046875</v>
      </c>
      <c r="AJ91" s="1">
        <v>30.107986450195313</v>
      </c>
      <c r="AK91" s="1">
        <v>30.008995056152344</v>
      </c>
      <c r="AL91" s="1">
        <v>29.719482421875</v>
      </c>
      <c r="AM91" s="1">
        <v>30.854988098144531</v>
      </c>
      <c r="AN91" s="1">
        <v>30.821983337402344</v>
      </c>
      <c r="AO91" s="1">
        <v>30.808479309082031</v>
      </c>
      <c r="AP91" s="1">
        <v>30.670486450195313</v>
      </c>
      <c r="AQ91" s="1">
        <v>30.355499267578125</v>
      </c>
      <c r="AR91" s="1">
        <v>30.175483703613281</v>
      </c>
      <c r="AS91" s="1">
        <v>30.073493957519531</v>
      </c>
      <c r="AT91" s="1">
        <v>29.251487731933594</v>
      </c>
      <c r="AU91" s="1">
        <v>22.133999347686768</v>
      </c>
      <c r="AV91" s="1">
        <v>22.108499999999999</v>
      </c>
      <c r="AW91" s="1">
        <v>21.861000000000001</v>
      </c>
      <c r="AX91" s="1">
        <v>21.8505</v>
      </c>
      <c r="AY91" s="1">
        <v>21.84</v>
      </c>
    </row>
    <row r="92" spans="1:51">
      <c r="A92" s="1" t="str">
        <v>ANADARKO PETROLEUM CORP</v>
      </c>
      <c r="C92" s="1">
        <v>498.39990234375</v>
      </c>
      <c r="D92" s="1">
        <v>498</v>
      </c>
      <c r="E92" s="1">
        <v>497.7998046875</v>
      </c>
      <c r="F92" s="1">
        <v>497.5</v>
      </c>
      <c r="G92" s="1">
        <v>496.199951171875</v>
      </c>
      <c r="H92" s="1">
        <v>495.599853515625</v>
      </c>
      <c r="I92" s="1">
        <v>494.89990234375</v>
      </c>
      <c r="J92" s="1">
        <v>494.7998046875</v>
      </c>
      <c r="K92" s="1">
        <v>492.599853515625</v>
      </c>
      <c r="L92" s="1">
        <v>491.5</v>
      </c>
      <c r="M92" s="1">
        <v>490.5</v>
      </c>
      <c r="N92" s="1">
        <v>460.39990234375</v>
      </c>
      <c r="O92" s="1">
        <v>459.89990234375</v>
      </c>
      <c r="P92" s="1">
        <v>459</v>
      </c>
      <c r="Q92" s="1">
        <v>468.39990234375</v>
      </c>
      <c r="R92" s="1">
        <v>468.099853515625</v>
      </c>
      <c r="S92" s="1">
        <v>468</v>
      </c>
      <c r="T92" s="1">
        <v>466.39990234375</v>
      </c>
      <c r="U92" s="1">
        <v>465.699951171875</v>
      </c>
      <c r="V92" s="1">
        <v>463.89990234375</v>
      </c>
      <c r="W92" s="1">
        <v>463</v>
      </c>
      <c r="X92" s="1">
        <v>459.769775390625</v>
      </c>
      <c r="Y92" s="1">
        <v>459.5</v>
      </c>
      <c r="Z92" s="1">
        <v>458.60000610351562</v>
      </c>
      <c r="AA92" s="1">
        <v>459.79998779296875</v>
      </c>
      <c r="AB92" s="1">
        <v>470.39999389648437</v>
      </c>
      <c r="AC92" s="1">
        <v>472.60000610351562</v>
      </c>
      <c r="AD92" s="1">
        <v>471.60000610351562</v>
      </c>
      <c r="AE92" s="1">
        <v>475.39999389648437</v>
      </c>
      <c r="AF92" s="1">
        <v>497.20001220703125</v>
      </c>
      <c r="AG92" s="1">
        <v>503</v>
      </c>
      <c r="AH92" s="1">
        <v>506.60000610351562</v>
      </c>
      <c r="AI92" s="1">
        <v>506</v>
      </c>
      <c r="AJ92" s="1">
        <v>500.20001220703125</v>
      </c>
      <c r="AK92" s="1">
        <v>500.20001220703125</v>
      </c>
      <c r="AL92" s="1">
        <v>500</v>
      </c>
      <c r="AM92" s="1">
        <v>498.79998779296875</v>
      </c>
      <c r="AN92" s="1">
        <v>498.60000610351562</v>
      </c>
      <c r="AO92" s="1">
        <v>498.39999389648438</v>
      </c>
      <c r="AP92" s="1">
        <v>498.20001220703125</v>
      </c>
      <c r="AQ92" s="1">
        <v>499.79998779296875</v>
      </c>
      <c r="AR92" s="1">
        <v>499.39999389648437</v>
      </c>
      <c r="AS92" s="1">
        <v>503.60000610351562</v>
      </c>
      <c r="AT92" s="1">
        <v>503.3179931640625</v>
      </c>
      <c r="AU92" s="1">
        <v>502.60599999999999</v>
      </c>
      <c r="AV92" s="1">
        <v>502.12</v>
      </c>
      <c r="AW92" s="1">
        <v>256.73</v>
      </c>
      <c r="AX92" s="1">
        <v>256.15199999999999</v>
      </c>
      <c r="AY92" s="1">
        <v>255.24</v>
      </c>
    </row>
    <row r="93" spans="1:51">
      <c r="A93" s="1" t="str">
        <v>ANALOG DEVICES</v>
      </c>
      <c r="C93" s="1">
        <v>297.831787109375</v>
      </c>
      <c r="D93" s="1">
        <v>297.9609375</v>
      </c>
      <c r="E93" s="1">
        <v>299.43798828125</v>
      </c>
      <c r="F93" s="1">
        <v>299.6337890625</v>
      </c>
      <c r="G93" s="1">
        <v>299.60986328125</v>
      </c>
      <c r="H93" s="1">
        <v>298.65283203125</v>
      </c>
      <c r="I93" s="1">
        <v>298.0888671875</v>
      </c>
      <c r="J93" s="1">
        <v>297.98095703125</v>
      </c>
      <c r="K93" s="1">
        <v>297.69091796875</v>
      </c>
      <c r="L93" s="1">
        <v>291.86181640625</v>
      </c>
      <c r="M93" s="1">
        <v>291.548828125</v>
      </c>
      <c r="N93" s="1">
        <v>291.248779296875</v>
      </c>
      <c r="O93" s="1">
        <v>291.22900390625</v>
      </c>
      <c r="P93" s="1">
        <v>291.19287109375</v>
      </c>
      <c r="Q93" s="1">
        <v>290.44580078125</v>
      </c>
      <c r="R93" s="1">
        <v>290.120849609375</v>
      </c>
      <c r="S93" s="1">
        <v>293.934814453125</v>
      </c>
      <c r="T93" s="1">
        <v>303.35400390625</v>
      </c>
      <c r="U93" s="1">
        <v>311.185791015625</v>
      </c>
      <c r="V93" s="1">
        <v>327.098876953125</v>
      </c>
      <c r="W93" s="1">
        <v>333.719970703125</v>
      </c>
      <c r="X93" s="1">
        <v>342</v>
      </c>
      <c r="Y93" s="1">
        <v>352.850830078125</v>
      </c>
      <c r="Z93" s="1">
        <v>361.158935546875</v>
      </c>
      <c r="AA93" s="1">
        <v>366.140869140625</v>
      </c>
      <c r="AB93" s="1">
        <v>366.831787109375</v>
      </c>
      <c r="AC93" s="1">
        <v>372.40283203125</v>
      </c>
      <c r="AD93" s="1">
        <v>370.0029296875</v>
      </c>
      <c r="AE93" s="1">
        <v>372.512939453125</v>
      </c>
      <c r="AF93" s="1">
        <v>375.83984375</v>
      </c>
      <c r="AG93" s="1">
        <v>378.37890625</v>
      </c>
      <c r="AH93" s="1">
        <v>375.85888671875</v>
      </c>
      <c r="AI93" s="1">
        <v>373.77587890625</v>
      </c>
      <c r="AJ93" s="1">
        <v>370.23388671875</v>
      </c>
      <c r="AK93" s="1">
        <v>366.85595703125</v>
      </c>
      <c r="AL93" s="1">
        <v>365.31591796875</v>
      </c>
      <c r="AM93" s="1">
        <v>364.22900390625</v>
      </c>
      <c r="AN93" s="1">
        <v>363.18701171875</v>
      </c>
      <c r="AO93" s="1">
        <v>366.491943359375</v>
      </c>
      <c r="AP93" s="1">
        <v>365.614013671875</v>
      </c>
      <c r="AQ93" s="1">
        <v>364.91796875</v>
      </c>
      <c r="AR93" s="1">
        <v>363.25</v>
      </c>
      <c r="AS93" s="1">
        <v>361.306884765625</v>
      </c>
      <c r="AT93" s="1">
        <v>360.206787109375</v>
      </c>
      <c r="AU93" s="1">
        <v>359.802001953125</v>
      </c>
      <c r="AV93" s="1">
        <v>357.92399999999998</v>
      </c>
      <c r="AW93" s="1">
        <v>357.28800000000001</v>
      </c>
      <c r="AX93" s="1">
        <v>355.07600000000002</v>
      </c>
      <c r="AY93" s="1">
        <v>352.29599999999999</v>
      </c>
    </row>
    <row r="94" spans="1:51">
      <c r="A94" s="1" t="str">
        <v>ANALOGIC CORP</v>
      </c>
      <c r="C94" s="1">
        <v>12.260000228881836</v>
      </c>
      <c r="D94" s="1">
        <v>12.279999732971191</v>
      </c>
      <c r="E94" s="1">
        <v>12.534999847412109</v>
      </c>
      <c r="F94" s="1">
        <v>12.560000419616699</v>
      </c>
      <c r="G94" s="1">
        <v>12.600000381469727</v>
      </c>
      <c r="H94" s="1">
        <v>12.819999694824219</v>
      </c>
      <c r="I94" s="1">
        <v>12.885000228881836</v>
      </c>
      <c r="J94" s="1">
        <v>12.880000114440918</v>
      </c>
      <c r="K94" s="1">
        <v>13.039999961853027</v>
      </c>
      <c r="L94" s="1">
        <v>12.880000114440918</v>
      </c>
      <c r="M94" s="1">
        <v>12.809000015258789</v>
      </c>
      <c r="N94" s="1">
        <v>12.800000190734863</v>
      </c>
      <c r="O94" s="1">
        <v>12.800000190734863</v>
      </c>
      <c r="P94" s="1">
        <v>13.439999580383301</v>
      </c>
      <c r="Q94" s="1">
        <v>13.447999954223633</v>
      </c>
      <c r="R94" s="1">
        <v>13.399999618530273</v>
      </c>
      <c r="S94" s="1">
        <v>13.399999618530273</v>
      </c>
      <c r="T94" s="1">
        <v>13.359999656677246</v>
      </c>
      <c r="U94" s="1">
        <v>13.23799991607666</v>
      </c>
      <c r="V94" s="1">
        <v>13.979999542236328</v>
      </c>
      <c r="W94" s="1">
        <v>13.960000038146973</v>
      </c>
      <c r="X94" s="1">
        <v>13.960000038146973</v>
      </c>
      <c r="Y94" s="1">
        <v>13.946000099182129</v>
      </c>
      <c r="Z94" s="1">
        <v>13.939999580383301</v>
      </c>
      <c r="AA94" s="1">
        <v>13.840000152587891</v>
      </c>
      <c r="AB94" s="1">
        <v>14.300000190734863</v>
      </c>
      <c r="AC94" s="1">
        <v>13.803999900817871</v>
      </c>
      <c r="AD94" s="1">
        <v>14.300000190734863</v>
      </c>
      <c r="AE94" s="1">
        <v>14.279999732971191</v>
      </c>
      <c r="AF94" s="1">
        <v>14.279999732971191</v>
      </c>
      <c r="AG94" s="1">
        <v>13.666999816894531</v>
      </c>
      <c r="AH94" s="1">
        <v>13.644000053405762</v>
      </c>
      <c r="AI94" s="1">
        <v>13.600000381469727</v>
      </c>
      <c r="AJ94" s="1">
        <v>13.517000198364258</v>
      </c>
      <c r="AK94" s="1">
        <v>13.491000175476074</v>
      </c>
      <c r="AL94" s="1">
        <v>13.421999931335449</v>
      </c>
      <c r="AM94" s="1">
        <v>13.36299991607666</v>
      </c>
      <c r="AN94" s="1">
        <v>13.291000366210938</v>
      </c>
      <c r="AO94" s="1">
        <v>13.270999908447266</v>
      </c>
      <c r="AP94" s="1">
        <v>13.258999824523926</v>
      </c>
      <c r="AQ94" s="1">
        <v>13.199999809265137</v>
      </c>
      <c r="AR94" s="1">
        <v>13.206999778747559</v>
      </c>
      <c r="AS94" s="1">
        <v>13.223999977111816</v>
      </c>
      <c r="AT94" s="1">
        <v>13.017000198364258</v>
      </c>
      <c r="AU94" s="1">
        <v>12.97700023651123</v>
      </c>
      <c r="AV94" s="1">
        <v>12.880999565124512</v>
      </c>
      <c r="AW94" s="1">
        <v>12.879</v>
      </c>
      <c r="AX94" s="1">
        <v>12.865</v>
      </c>
      <c r="AY94" s="1">
        <v>12.835000000000001</v>
      </c>
    </row>
    <row r="95" spans="1:51">
      <c r="A95" s="1" t="str">
        <v>ANDERSONS INC</v>
      </c>
      <c r="C95" s="1">
        <v>18.500991821289063</v>
      </c>
      <c r="D95" s="1">
        <v>18.496994018554687</v>
      </c>
      <c r="E95" s="1">
        <v>18.569000244140625</v>
      </c>
      <c r="F95" s="1">
        <v>18.569000244140625</v>
      </c>
      <c r="G95" s="1">
        <v>18.435989379882812</v>
      </c>
      <c r="H95" s="1">
        <v>18.42999267578125</v>
      </c>
      <c r="I95" s="1">
        <v>18.427993774414062</v>
      </c>
      <c r="J95" s="1">
        <v>18.426986694335938</v>
      </c>
      <c r="K95" s="1">
        <v>18.279998779296875</v>
      </c>
      <c r="L95" s="1">
        <v>18.27398681640625</v>
      </c>
      <c r="M95" s="1">
        <v>18.256988525390625</v>
      </c>
      <c r="N95" s="1">
        <v>18.225997924804688</v>
      </c>
      <c r="O95" s="1">
        <v>18.128997802734375</v>
      </c>
      <c r="P95" s="1">
        <v>18.157989501953125</v>
      </c>
      <c r="Q95" s="1">
        <v>18.123992919921875</v>
      </c>
      <c r="R95" s="1">
        <v>17.939987182617188</v>
      </c>
      <c r="S95" s="1">
        <v>18.00299072265625</v>
      </c>
      <c r="T95" s="1">
        <v>17.939987182617188</v>
      </c>
      <c r="U95" s="1">
        <v>17.881988525390625</v>
      </c>
      <c r="V95" s="1">
        <v>17.81298828125</v>
      </c>
      <c r="W95" s="1">
        <v>17.70599365234375</v>
      </c>
      <c r="X95" s="1">
        <v>17.630996704101563</v>
      </c>
      <c r="Y95" s="1">
        <v>15.279000282287598</v>
      </c>
      <c r="Z95" s="1">
        <v>15.19999885559082</v>
      </c>
      <c r="AA95" s="1">
        <v>15.039999008178711</v>
      </c>
      <c r="AB95" s="1">
        <v>14.951999664306641</v>
      </c>
      <c r="AC95" s="1">
        <v>14.88599967956543</v>
      </c>
      <c r="AD95" s="1">
        <v>14.799999237060547</v>
      </c>
      <c r="AE95" s="1">
        <v>14.705999374389648</v>
      </c>
      <c r="AF95" s="1">
        <v>14.545999526977539</v>
      </c>
      <c r="AG95" s="1">
        <v>14.529998779296875</v>
      </c>
      <c r="AH95" s="1">
        <v>14.517999649047852</v>
      </c>
      <c r="AI95" s="1">
        <v>14.402000427246094</v>
      </c>
      <c r="AJ95" s="1">
        <v>14.295999526977539</v>
      </c>
      <c r="AK95" s="1">
        <v>14.257999420166016</v>
      </c>
      <c r="AL95" s="1">
        <v>14.371999740600586</v>
      </c>
      <c r="AM95" s="1">
        <v>14.343999862670898</v>
      </c>
      <c r="AN95" s="1">
        <v>14.667999267578125</v>
      </c>
      <c r="AO95" s="1">
        <v>14.642000198364258</v>
      </c>
      <c r="AP95" s="1">
        <v>14.633998870849609</v>
      </c>
      <c r="AQ95" s="1">
        <v>14.511999130249023</v>
      </c>
      <c r="AR95" s="1">
        <v>14.507999420166016</v>
      </c>
      <c r="AS95" s="1">
        <v>14.496000289916992</v>
      </c>
      <c r="AT95" s="1">
        <v>14.785999298095703</v>
      </c>
      <c r="AU95" s="1">
        <v>14.72</v>
      </c>
      <c r="AV95" s="1">
        <v>14.91</v>
      </c>
      <c r="AW95" s="1">
        <v>15.006</v>
      </c>
      <c r="AX95" s="1">
        <v>15.188000000000001</v>
      </c>
      <c r="AY95" s="1">
        <v>15.414</v>
      </c>
    </row>
    <row r="96" spans="1:51">
      <c r="A96" s="1" t="str">
        <v>ANIXTER INTL INC</v>
      </c>
      <c r="C96" s="1">
        <v>33.227996826171875</v>
      </c>
      <c r="D96" s="1">
        <v>33.227996826171875</v>
      </c>
      <c r="E96" s="1">
        <v>33.179000854492187</v>
      </c>
      <c r="F96" s="1">
        <v>34.9119873046875</v>
      </c>
      <c r="G96" s="1">
        <v>34.725997924804688</v>
      </c>
      <c r="H96" s="1">
        <v>34.322998046875</v>
      </c>
      <c r="I96" s="1">
        <v>34.11199951171875</v>
      </c>
      <c r="J96" s="1">
        <v>33.988998413085938</v>
      </c>
      <c r="K96" s="1">
        <v>33.897994995117188</v>
      </c>
      <c r="L96" s="1">
        <v>34.699996948242188</v>
      </c>
      <c r="M96" s="1">
        <v>34.592987060546875</v>
      </c>
      <c r="N96" s="1">
        <v>35.532989501953125</v>
      </c>
      <c r="O96" s="1">
        <v>35.483993530273437</v>
      </c>
      <c r="P96" s="1">
        <v>35.321990966796875</v>
      </c>
      <c r="Q96" s="1">
        <v>35.284988403320313</v>
      </c>
      <c r="R96" s="1">
        <v>35.011001586914063</v>
      </c>
      <c r="S96" s="1">
        <v>35.865997314453125</v>
      </c>
      <c r="T96" s="1">
        <v>36.334991455078125</v>
      </c>
      <c r="U96" s="1">
        <v>37.444992065429687</v>
      </c>
      <c r="V96" s="1">
        <v>37.186996459960938</v>
      </c>
      <c r="W96" s="1">
        <v>36.813995361328125</v>
      </c>
      <c r="X96" s="1">
        <v>39.500991821289063</v>
      </c>
      <c r="Y96" s="1">
        <v>39.271987915039062</v>
      </c>
      <c r="Z96" s="1">
        <v>39.069992065429687</v>
      </c>
      <c r="AA96" s="1">
        <v>38.886001586914063</v>
      </c>
      <c r="AB96" s="1">
        <v>38.37799072265625</v>
      </c>
      <c r="AC96" s="1">
        <v>38.214996337890625</v>
      </c>
      <c r="AD96" s="1">
        <v>37.93499755859375</v>
      </c>
      <c r="AE96" s="1">
        <v>37.707000732421875</v>
      </c>
      <c r="AF96" s="1">
        <v>37.375991821289063</v>
      </c>
      <c r="AG96" s="1">
        <v>37.164993286132812</v>
      </c>
      <c r="AH96" s="1">
        <v>36.987991333007812</v>
      </c>
      <c r="AI96" s="1">
        <v>36.64599609375</v>
      </c>
      <c r="AJ96" s="1">
        <v>36.375991821289063</v>
      </c>
      <c r="AK96" s="1">
        <v>36.225997924804687</v>
      </c>
      <c r="AL96" s="1">
        <v>36.039993286132812</v>
      </c>
      <c r="AM96" s="1">
        <v>36.70599365234375</v>
      </c>
      <c r="AN96" s="1">
        <v>37.500991821289063</v>
      </c>
      <c r="AO96" s="1">
        <v>37.418991088867188</v>
      </c>
      <c r="AP96" s="1">
        <v>37.324996948242188</v>
      </c>
      <c r="AQ96" s="1">
        <v>37.050994873046875</v>
      </c>
      <c r="AR96" s="1">
        <v>36.9169921875</v>
      </c>
      <c r="AS96" s="1">
        <v>36.85198974609375</v>
      </c>
      <c r="AT96" s="1">
        <v>36.729995727539063</v>
      </c>
      <c r="AU96" s="1">
        <v>35.899993896484375</v>
      </c>
      <c r="AV96" s="1">
        <v>37.655000000000001</v>
      </c>
      <c r="AW96" s="1">
        <v>37.551000000000002</v>
      </c>
      <c r="AX96" s="1">
        <v>37.15</v>
      </c>
      <c r="AY96" s="1">
        <v>36.39</v>
      </c>
    </row>
    <row r="97" spans="1:51">
      <c r="A97" s="1" t="str">
        <v>ANN INC</v>
      </c>
      <c r="C97" s="1">
        <v>49.27899169921875</v>
      </c>
      <c r="D97" s="1">
        <v>52.373001098632813</v>
      </c>
      <c r="E97" s="1">
        <v>52.238998413085938</v>
      </c>
      <c r="F97" s="1">
        <v>52.048995971679688</v>
      </c>
      <c r="G97" s="1">
        <v>55.3489990234375</v>
      </c>
      <c r="H97" s="1">
        <v>57.970993041992188</v>
      </c>
      <c r="I97" s="1">
        <v>59.044998168945313</v>
      </c>
      <c r="J97" s="1">
        <v>58.791000366210937</v>
      </c>
      <c r="K97" s="1">
        <v>58.77398681640625</v>
      </c>
      <c r="L97" s="1">
        <v>58.780990600585938</v>
      </c>
      <c r="M97" s="1">
        <v>58.733001708984375</v>
      </c>
      <c r="N97" s="1">
        <v>58.55999755859375</v>
      </c>
      <c r="O97" s="1">
        <v>57.254989624023437</v>
      </c>
      <c r="P97" s="1">
        <v>57.117996215820313</v>
      </c>
      <c r="Q97" s="1">
        <v>57.07598876953125</v>
      </c>
      <c r="R97" s="1">
        <v>59.56298828125</v>
      </c>
      <c r="S97" s="1">
        <v>60.879989624023438</v>
      </c>
      <c r="T97" s="1">
        <v>61.697998046875</v>
      </c>
      <c r="U97" s="1">
        <v>62.208999633789063</v>
      </c>
      <c r="V97" s="1">
        <v>65.697998046875</v>
      </c>
      <c r="W97" s="1">
        <v>69.373001098632813</v>
      </c>
      <c r="X97" s="1">
        <v>72.0889892578125</v>
      </c>
      <c r="Y97" s="1">
        <v>72.748992919921875</v>
      </c>
      <c r="Z97" s="1">
        <v>73.326995849609375</v>
      </c>
      <c r="AA97" s="1">
        <v>72.490997314453125</v>
      </c>
      <c r="AB97" s="1">
        <v>72.302993774414063</v>
      </c>
      <c r="AC97" s="1">
        <v>72.7919921875</v>
      </c>
      <c r="AD97" s="1">
        <v>72.97698974609375</v>
      </c>
      <c r="AE97" s="1">
        <v>70.632003784179687</v>
      </c>
      <c r="AF97" s="1">
        <v>70.485000610351563</v>
      </c>
      <c r="AG97" s="1">
        <v>72.8389892578125</v>
      </c>
      <c r="AH97" s="1">
        <v>68.959487915039063</v>
      </c>
      <c r="AI97" s="1">
        <v>68.066986083984375</v>
      </c>
      <c r="AJ97" s="1">
        <v>67.667999267578125</v>
      </c>
      <c r="AK97" s="1">
        <v>66.80548095703125</v>
      </c>
      <c r="AL97" s="1">
        <v>66.43798828125</v>
      </c>
      <c r="AM97" s="1">
        <v>67.322982788085938</v>
      </c>
      <c r="AN97" s="1">
        <v>67.250999450683594</v>
      </c>
      <c r="AO97" s="1">
        <v>67.248001098632812</v>
      </c>
      <c r="AP97" s="1">
        <v>67.034248352050781</v>
      </c>
      <c r="AQ97" s="1">
        <v>66.098247528076172</v>
      </c>
      <c r="AR97" s="1">
        <v>65.639225006103516</v>
      </c>
      <c r="AS97" s="1">
        <v>65.540245056152344</v>
      </c>
      <c r="AT97" s="1">
        <v>65.157749176025391</v>
      </c>
      <c r="AU97" s="1">
        <v>64.849499999999992</v>
      </c>
      <c r="AV97" s="1">
        <v>64.797749999999994</v>
      </c>
      <c r="AW97" s="1">
        <v>64.700999999999993</v>
      </c>
      <c r="AX97" s="1">
        <v>64.669499999999999</v>
      </c>
      <c r="AY97" s="1">
        <v>64.282499999999999</v>
      </c>
    </row>
    <row r="98" spans="1:51">
      <c r="A98" s="1" t="str">
        <v>ANSYS INC</v>
      </c>
      <c r="C98" s="1">
        <v>92.651992797851563</v>
      </c>
      <c r="D98" s="1">
        <v>92.3489990234375</v>
      </c>
      <c r="E98" s="1">
        <v>92.16400146484375</v>
      </c>
      <c r="F98" s="1">
        <v>91.763992309570313</v>
      </c>
      <c r="G98" s="1">
        <v>91.647003173828125</v>
      </c>
      <c r="H98" s="1">
        <v>90.9429931640625</v>
      </c>
      <c r="I98" s="1">
        <v>90.759994506835938</v>
      </c>
      <c r="J98" s="1">
        <v>90.384994506835938</v>
      </c>
      <c r="K98" s="1">
        <v>89.675003051757813</v>
      </c>
      <c r="L98" s="1">
        <v>88.58099365234375</v>
      </c>
      <c r="M98" s="1">
        <v>87.974990844726563</v>
      </c>
      <c r="N98" s="1">
        <v>87.503997802734375</v>
      </c>
      <c r="O98" s="1">
        <v>89.378997802734375</v>
      </c>
      <c r="P98" s="1">
        <v>89.175994873046875</v>
      </c>
      <c r="Q98" s="1">
        <v>78.5989990234375</v>
      </c>
      <c r="R98" s="1">
        <v>78.39599609375</v>
      </c>
      <c r="S98" s="1">
        <v>78.198989868164063</v>
      </c>
      <c r="T98" s="1">
        <v>78.253997802734375</v>
      </c>
      <c r="U98" s="1">
        <v>77.72698974609375</v>
      </c>
      <c r="V98" s="1">
        <v>77.44000244140625</v>
      </c>
      <c r="W98" s="1">
        <v>77.181976318359375</v>
      </c>
      <c r="X98" s="1">
        <v>77.0159912109375</v>
      </c>
      <c r="Y98" s="1">
        <v>76.615997314453125</v>
      </c>
      <c r="Z98" s="1">
        <v>64.491973876953125</v>
      </c>
      <c r="AA98" s="1">
        <v>64.095977783203125</v>
      </c>
      <c r="AB98" s="1">
        <v>63.767974853515625</v>
      </c>
      <c r="AC98" s="1">
        <v>63.49798583984375</v>
      </c>
      <c r="AD98" s="1">
        <v>63.22998046875</v>
      </c>
      <c r="AE98" s="1">
        <v>62.833984375</v>
      </c>
      <c r="AF98" s="1">
        <v>62.431999206542969</v>
      </c>
      <c r="AG98" s="1">
        <v>61.868000030517578</v>
      </c>
      <c r="AH98" s="1">
        <v>61.391998291015625</v>
      </c>
      <c r="AI98" s="1">
        <v>61.068000793457031</v>
      </c>
      <c r="AJ98" s="1">
        <v>60.824001312255859</v>
      </c>
      <c r="AK98" s="1">
        <v>59.984001159667969</v>
      </c>
      <c r="AL98" s="1">
        <v>58.812000274658203</v>
      </c>
      <c r="AM98" s="1">
        <v>58.279998779296875</v>
      </c>
      <c r="AN98" s="1">
        <v>57.108001708984375</v>
      </c>
      <c r="AO98" s="1">
        <v>58.419998168945312</v>
      </c>
      <c r="AP98" s="1">
        <v>58.779998779296875</v>
      </c>
      <c r="AQ98" s="1">
        <v>58.055999755859375</v>
      </c>
      <c r="AR98" s="1">
        <v>57.383998870849609</v>
      </c>
      <c r="AS98" s="1">
        <v>57.824001312255859</v>
      </c>
      <c r="AT98" s="1">
        <v>56.956001281738281</v>
      </c>
      <c r="AU98" s="1">
        <v>60.531999999999996</v>
      </c>
      <c r="AV98" s="1">
        <v>63.387999999999998</v>
      </c>
      <c r="AW98" s="1">
        <v>62.252000000000002</v>
      </c>
      <c r="AX98" s="1">
        <v>64.475999999999999</v>
      </c>
      <c r="AY98" s="1">
        <v>64.98</v>
      </c>
    </row>
    <row r="99" spans="1:51">
      <c r="A99" s="1" t="str">
        <v>AOL INC</v>
      </c>
      <c r="C99" s="1">
        <v>94.300003051757812</v>
      </c>
      <c r="D99" s="1">
        <v>101.95500183105469</v>
      </c>
      <c r="E99" s="1">
        <v>106.95599365234375</v>
      </c>
      <c r="F99" s="1">
        <v>106.92298889160156</v>
      </c>
      <c r="G99" s="1">
        <v>106.74400329589844</v>
      </c>
      <c r="H99" s="1">
        <v>106.74400329589844</v>
      </c>
      <c r="I99" s="1">
        <v>106.69999694824219</v>
      </c>
      <c r="J99" s="1">
        <v>106.5</v>
      </c>
      <c r="K99" s="1">
        <v>105.80000305175781</v>
      </c>
      <c r="L99" s="1" t="str">
        <v>@NA</v>
      </c>
      <c r="M99" s="1" t="str">
        <v>@NA</v>
      </c>
      <c r="N99" s="1" t="str">
        <v>@NA</v>
      </c>
      <c r="O99" s="1" t="str">
        <v>@NA</v>
      </c>
      <c r="P99" s="1" t="str">
        <v>@NA</v>
      </c>
      <c r="Q99" s="1" t="str">
        <v>@NA</v>
      </c>
      <c r="R99" s="1" t="str">
        <v>@NA</v>
      </c>
      <c r="S99" s="1" t="str">
        <v>@NA</v>
      </c>
      <c r="T99" s="1" t="str">
        <v>@NA</v>
      </c>
      <c r="U99" s="1" t="str">
        <v>@NA</v>
      </c>
      <c r="V99" s="1" t="str">
        <v>@NA</v>
      </c>
      <c r="W99" s="1" t="str">
        <v>@NA</v>
      </c>
      <c r="X99" s="1" t="str">
        <v>@NA</v>
      </c>
      <c r="Y99" s="1" t="str">
        <v>@NA</v>
      </c>
      <c r="Z99" s="1" t="str">
        <v>@NA</v>
      </c>
      <c r="AA99" s="1" t="str">
        <v>@NA</v>
      </c>
      <c r="AB99" s="1" t="str">
        <v>@NA</v>
      </c>
      <c r="AC99" s="1" t="str">
        <v>@NA</v>
      </c>
      <c r="AD99" s="1" t="str">
        <v>@NA</v>
      </c>
      <c r="AE99" s="1" t="str">
        <v>@NA</v>
      </c>
      <c r="AF99" s="1" t="str">
        <v>@NA</v>
      </c>
      <c r="AG99" s="1" t="str">
        <v>@NA</v>
      </c>
      <c r="AH99" s="1" t="str">
        <v>@NA</v>
      </c>
      <c r="AI99" s="1" t="str">
        <v>@NA</v>
      </c>
      <c r="AJ99" s="1" t="str">
        <v>@NA</v>
      </c>
      <c r="AK99" s="1" t="str">
        <v>@NA</v>
      </c>
      <c r="AL99" s="1" t="str">
        <v>@NA</v>
      </c>
      <c r="AM99" s="1" t="str">
        <v>@NA</v>
      </c>
      <c r="AN99" s="1" t="str">
        <v>@NA</v>
      </c>
      <c r="AO99" s="1" t="str">
        <v>@NA</v>
      </c>
      <c r="AP99" s="1" t="str">
        <v>@NA</v>
      </c>
      <c r="AQ99" s="1" t="str">
        <v>@NA</v>
      </c>
      <c r="AR99" s="1" t="str">
        <v>@NA</v>
      </c>
      <c r="AS99" s="1" t="str">
        <v>@NA</v>
      </c>
      <c r="AT99" s="1" t="str">
        <v>@NA</v>
      </c>
      <c r="AU99" s="1" t="str">
        <v>@NA</v>
      </c>
      <c r="AV99" s="1" t="str">
        <v>@NA</v>
      </c>
      <c r="AW99" s="1" t="str">
        <v>@NA</v>
      </c>
      <c r="AX99" s="1" t="str">
        <v>@NA</v>
      </c>
      <c r="AY99" s="1" t="str">
        <v>@NA</v>
      </c>
    </row>
    <row r="100" spans="1:51">
      <c r="A100" s="1" t="str">
        <v>AON PLC</v>
      </c>
      <c r="C100" s="1">
        <v>324.7998046875</v>
      </c>
      <c r="D100" s="1">
        <v>323.2998046875</v>
      </c>
      <c r="E100" s="1">
        <v>326.699951171875</v>
      </c>
      <c r="F100" s="1">
        <v>330.5</v>
      </c>
      <c r="G100" s="1">
        <v>332.2998046875</v>
      </c>
      <c r="H100" s="1">
        <v>270.89990234375</v>
      </c>
      <c r="I100" s="1">
        <v>269.699951171875</v>
      </c>
      <c r="J100" s="1">
        <v>269.5</v>
      </c>
      <c r="K100" s="1">
        <v>266.2998046875</v>
      </c>
      <c r="L100" s="1">
        <v>273.9228515625</v>
      </c>
      <c r="M100" s="1">
        <v>274.48193359375</v>
      </c>
      <c r="N100" s="1">
        <v>276.802978515625</v>
      </c>
      <c r="O100" s="1">
        <v>272.099853515625</v>
      </c>
      <c r="P100" s="1">
        <v>269.781982421875</v>
      </c>
      <c r="Q100" s="1">
        <v>277.669921875</v>
      </c>
      <c r="R100" s="1">
        <v>298.725830078125</v>
      </c>
      <c r="S100" s="1">
        <v>304.2998046875</v>
      </c>
      <c r="T100" s="1">
        <v>291.7578125</v>
      </c>
      <c r="U100" s="1">
        <v>292.77587890625</v>
      </c>
      <c r="V100" s="1">
        <v>293.61083984375</v>
      </c>
      <c r="W100" s="1">
        <v>299.599853515625</v>
      </c>
      <c r="X100" s="1">
        <v>309.67578125</v>
      </c>
      <c r="Y100" s="1">
        <v>314.470947265625</v>
      </c>
      <c r="Z100" s="1">
        <v>318.656005859375</v>
      </c>
      <c r="AA100" s="1">
        <v>321</v>
      </c>
      <c r="AB100" s="1">
        <v>320.013916015625</v>
      </c>
      <c r="AC100" s="1">
        <v>318.52197265625</v>
      </c>
      <c r="AD100" s="1">
        <v>317.81591796875</v>
      </c>
      <c r="AE100" s="1">
        <v>316.599853515625</v>
      </c>
      <c r="AF100" s="1">
        <v>316.454833984375</v>
      </c>
      <c r="AG100" s="1">
        <v>315.843994140625</v>
      </c>
      <c r="AH100" s="1">
        <v>315.10986328125</v>
      </c>
      <c r="AI100" s="1">
        <v>313.599853515625</v>
      </c>
      <c r="AJ100" s="1">
        <v>313.60791015625</v>
      </c>
      <c r="AK100" s="1">
        <v>312.848876953125</v>
      </c>
      <c r="AL100" s="1">
        <v>312.177001953125</v>
      </c>
      <c r="AM100" s="1">
        <v>305.2998046875</v>
      </c>
      <c r="AN100" s="1">
        <v>272.96484375</v>
      </c>
      <c r="AO100" s="1">
        <v>272.7578125</v>
      </c>
      <c r="AP100" s="1">
        <v>272.0087890625</v>
      </c>
      <c r="AQ100" s="1">
        <v>270.5</v>
      </c>
      <c r="AR100" s="1">
        <v>269.2177734375</v>
      </c>
      <c r="AS100" s="1">
        <v>266.48583984375</v>
      </c>
      <c r="AT100" s="1">
        <v>261.86083984375</v>
      </c>
      <c r="AU100" s="1">
        <v>260.2</v>
      </c>
      <c r="AV100" s="1">
        <v>256.09500000000003</v>
      </c>
      <c r="AW100" s="1">
        <v>255.01</v>
      </c>
      <c r="AX100" s="1">
        <v>255.86199999999999</v>
      </c>
      <c r="AY100" s="1">
        <v>256.3</v>
      </c>
    </row>
    <row r="101" spans="1:51">
      <c r="A101" s="1" t="str">
        <v>APACHE CORP</v>
      </c>
      <c r="C101" s="1">
        <v>384.117919921875</v>
      </c>
      <c r="D101" s="1">
        <v>384.02685546875</v>
      </c>
      <c r="E101" s="1">
        <v>383.8349609375</v>
      </c>
      <c r="F101" s="1">
        <v>383.3779296875</v>
      </c>
      <c r="G101" s="1">
        <v>382.391845703125</v>
      </c>
      <c r="H101" s="1">
        <v>364.4248046875</v>
      </c>
      <c r="I101" s="1">
        <v>337.798828125</v>
      </c>
      <c r="J101" s="1">
        <v>337.126953125</v>
      </c>
      <c r="K101" s="1">
        <v>336.43701171875</v>
      </c>
      <c r="L101" s="1">
        <v>336.173828125</v>
      </c>
      <c r="M101" s="1">
        <v>335.746826171875</v>
      </c>
      <c r="N101" s="1">
        <v>335.185791015625</v>
      </c>
      <c r="O101" s="1">
        <v>334.7099609375</v>
      </c>
      <c r="P101" s="1">
        <v>334.669921875</v>
      </c>
      <c r="Q101" s="1">
        <v>334.450927734375</v>
      </c>
      <c r="R101" s="1">
        <v>333.5888671875</v>
      </c>
      <c r="S101" s="1">
        <v>332.927001953125</v>
      </c>
      <c r="T101" s="1">
        <v>332.64697265625</v>
      </c>
      <c r="U101" s="1">
        <v>332.0068359375</v>
      </c>
      <c r="V101" s="1">
        <v>331.159912109375</v>
      </c>
      <c r="W101" s="1">
        <v>330.73681640625</v>
      </c>
      <c r="X101" s="1">
        <v>329.412841796875</v>
      </c>
      <c r="Y101" s="1">
        <v>329.239990234375</v>
      </c>
      <c r="Z101" s="1">
        <v>330.3388671875</v>
      </c>
      <c r="AA101" s="1">
        <v>330.120849609375</v>
      </c>
      <c r="AB101" s="1">
        <v>329.2939453125</v>
      </c>
      <c r="AC101" s="1">
        <v>328.846923828125</v>
      </c>
      <c r="AD101" s="1">
        <v>328.18798828125</v>
      </c>
      <c r="AE101" s="1">
        <v>327.4580078125</v>
      </c>
      <c r="AF101" s="1">
        <v>326.470947265625</v>
      </c>
      <c r="AG101" s="1">
        <v>326.001953125</v>
      </c>
      <c r="AH101" s="1">
        <v>325.22900390625</v>
      </c>
      <c r="AI101" s="1">
        <v>324.49798583984375</v>
      </c>
      <c r="AJ101" s="1">
        <v>323.86199951171875</v>
      </c>
      <c r="AK101" s="1">
        <v>323.59600830078125</v>
      </c>
      <c r="AL101" s="1">
        <v>323.20401000976562</v>
      </c>
      <c r="AM101" s="1">
        <v>302.50919036369305</v>
      </c>
      <c r="AN101" s="1">
        <v>302.33067627267883</v>
      </c>
      <c r="AO101" s="1">
        <v>301.97787782678643</v>
      </c>
      <c r="AP101" s="1">
        <v>288.56519227867102</v>
      </c>
      <c r="AQ101" s="1">
        <v>287.91628025980026</v>
      </c>
      <c r="AR101" s="1">
        <v>287.88836033094412</v>
      </c>
      <c r="AS101" s="1">
        <v>288.70378297920251</v>
      </c>
      <c r="AT101" s="1">
        <v>289.69015746648802</v>
      </c>
      <c r="AU101" s="1">
        <v>285.59684292554857</v>
      </c>
      <c r="AV101" s="1">
        <v>285.31040293264385</v>
      </c>
      <c r="AW101" s="1">
        <v>263.64491346931459</v>
      </c>
      <c r="AX101" s="1">
        <v>262.68395349311828</v>
      </c>
      <c r="AY101" s="1">
        <v>263.33075347709655</v>
      </c>
    </row>
    <row r="102" spans="1:51">
      <c r="A102" s="1" t="str">
        <v>APARTMENT INVST &amp; MGMT CO</v>
      </c>
      <c r="C102" s="1">
        <v>120.91600036621094</v>
      </c>
      <c r="D102" s="1">
        <v>120.91600036621094</v>
      </c>
      <c r="E102" s="1">
        <v>120.47799682617187</v>
      </c>
      <c r="F102" s="1">
        <v>119.13499450683594</v>
      </c>
      <c r="G102" s="1">
        <v>117.64299011230469</v>
      </c>
      <c r="H102" s="1">
        <v>117.03399658203125</v>
      </c>
      <c r="I102" s="1">
        <v>117.03999328613281</v>
      </c>
      <c r="J102" s="1">
        <v>116.83200073242187</v>
      </c>
      <c r="K102" s="1">
        <v>116.47999572753906</v>
      </c>
      <c r="L102" s="1">
        <v>116.4219970703125</v>
      </c>
      <c r="M102" s="1">
        <v>116.43499755859375</v>
      </c>
      <c r="N102" s="1">
        <v>116.47799682617187</v>
      </c>
      <c r="O102" s="1">
        <v>116.18099975585937</v>
      </c>
      <c r="P102" s="1">
        <v>90.231002807617188</v>
      </c>
      <c r="Q102" s="1">
        <v>87.430999755859375</v>
      </c>
      <c r="R102" s="1">
        <v>91.399993896484375</v>
      </c>
      <c r="S102" s="1">
        <v>96.130996704101563</v>
      </c>
      <c r="T102" s="1">
        <v>95.587997436523438</v>
      </c>
      <c r="U102" s="1">
        <v>96.718002319335938</v>
      </c>
      <c r="V102" s="1">
        <v>97.138992309570313</v>
      </c>
      <c r="W102" s="1">
        <v>96.819992065429687</v>
      </c>
      <c r="X102" s="1">
        <v>95.910003662109375</v>
      </c>
      <c r="Y102" s="1">
        <v>97.170989990234375</v>
      </c>
      <c r="Z102" s="1">
        <v>97.190994262695313</v>
      </c>
      <c r="AA102" s="1">
        <v>95.73199462890625</v>
      </c>
      <c r="AB102" s="1">
        <v>95.699996948242188</v>
      </c>
      <c r="AC102" s="1">
        <v>95.376998901367188</v>
      </c>
      <c r="AD102" s="1">
        <v>95.25</v>
      </c>
      <c r="AE102" s="1">
        <v>94.853988647460938</v>
      </c>
      <c r="AF102" s="1">
        <v>94.761993408203125</v>
      </c>
      <c r="AG102" s="1">
        <v>94.630996704101563</v>
      </c>
      <c r="AH102" s="1">
        <v>93.897994995117188</v>
      </c>
      <c r="AI102" s="1">
        <v>93.886993408203125</v>
      </c>
      <c r="AJ102" s="1">
        <v>94.097991943359375</v>
      </c>
      <c r="AK102" s="1">
        <v>94.043991088867188</v>
      </c>
      <c r="AL102" s="1">
        <v>93.81500244140625</v>
      </c>
      <c r="AM102" s="1">
        <v>93.769989013671875</v>
      </c>
      <c r="AN102" s="1">
        <v>93.194992065429687</v>
      </c>
      <c r="AO102" s="1">
        <v>91.422988891601563</v>
      </c>
      <c r="AP102" s="1">
        <v>78.98199462890625</v>
      </c>
      <c r="AQ102" s="1">
        <v>74.498992919921875</v>
      </c>
      <c r="AR102" s="1">
        <v>74.224990844726563</v>
      </c>
      <c r="AS102" s="1">
        <v>74.016998291015625</v>
      </c>
      <c r="AT102" s="1">
        <v>73.522994995117188</v>
      </c>
      <c r="AU102" s="1">
        <v>71.337000000000003</v>
      </c>
      <c r="AV102" s="1">
        <v>71.177000000000007</v>
      </c>
      <c r="AW102" s="1">
        <v>67.578000000000003</v>
      </c>
      <c r="AX102" s="1">
        <v>67.164000000000001</v>
      </c>
      <c r="AY102" s="1">
        <v>66.802999999999997</v>
      </c>
    </row>
    <row r="103" spans="1:51">
      <c r="A103" s="1" t="str">
        <v>APOGEE ENTERPRISES INC</v>
      </c>
      <c r="C103" s="1">
        <v>28.044998168945313</v>
      </c>
      <c r="D103" s="1">
        <v>28.044998168945313</v>
      </c>
      <c r="E103" s="1">
        <v>28.319000244140625</v>
      </c>
      <c r="F103" s="1">
        <v>28.061996459960938</v>
      </c>
      <c r="G103" s="1">
        <v>28.104995727539063</v>
      </c>
      <c r="H103" s="1">
        <v>28.105987548828125</v>
      </c>
      <c r="I103" s="1">
        <v>28.105987548828125</v>
      </c>
      <c r="J103" s="1">
        <v>28.056991577148438</v>
      </c>
      <c r="K103" s="1">
        <v>27.958999633789063</v>
      </c>
      <c r="L103" s="1">
        <v>27.982986450195313</v>
      </c>
      <c r="M103" s="1">
        <v>27.952987670898438</v>
      </c>
      <c r="N103" s="1">
        <v>27.904998779296875</v>
      </c>
      <c r="O103" s="1">
        <v>27.780990600585938</v>
      </c>
      <c r="P103" s="1">
        <v>27.833999633789063</v>
      </c>
      <c r="Q103" s="1">
        <v>28.51300048828125</v>
      </c>
      <c r="R103" s="1">
        <v>28.78399658203125</v>
      </c>
      <c r="S103" s="1">
        <v>28.7449951171875</v>
      </c>
      <c r="T103" s="1">
        <v>29.113998413085938</v>
      </c>
      <c r="U103" s="1">
        <v>29.091995239257813</v>
      </c>
      <c r="V103" s="1">
        <v>28.90399169921875</v>
      </c>
      <c r="W103" s="1">
        <v>28.54998779296875</v>
      </c>
      <c r="X103" s="1">
        <v>28.298995971679688</v>
      </c>
      <c r="Y103" s="1">
        <v>28.2139892578125</v>
      </c>
      <c r="Z103" s="1">
        <v>28.189987182617188</v>
      </c>
      <c r="AA103" s="1">
        <v>27.85699462890625</v>
      </c>
      <c r="AB103" s="1">
        <v>27.766998291015625</v>
      </c>
      <c r="AC103" s="1">
        <v>27.868988037109375</v>
      </c>
      <c r="AD103" s="1">
        <v>27.80999755859375</v>
      </c>
      <c r="AE103" s="1">
        <v>27.328994750976563</v>
      </c>
      <c r="AF103" s="1">
        <v>27.353988647460938</v>
      </c>
      <c r="AG103" s="1">
        <v>27.24798583984375</v>
      </c>
      <c r="AH103" s="1">
        <v>27.391998291015625</v>
      </c>
      <c r="AI103" s="1">
        <v>27.357986450195313</v>
      </c>
      <c r="AJ103" s="1">
        <v>27.510986328125</v>
      </c>
      <c r="AK103" s="1">
        <v>27.459991455078125</v>
      </c>
      <c r="AL103" s="1">
        <v>27.449996948242187</v>
      </c>
      <c r="AM103" s="1">
        <v>27.202987670898438</v>
      </c>
      <c r="AN103" s="1">
        <v>27.551986694335937</v>
      </c>
      <c r="AO103" s="1">
        <v>27.74798583984375</v>
      </c>
      <c r="AP103" s="1">
        <v>28.535995483398437</v>
      </c>
      <c r="AQ103" s="1">
        <v>28.333999633789062</v>
      </c>
      <c r="AR103" s="1">
        <v>28.275985717773438</v>
      </c>
      <c r="AS103" s="1">
        <v>28.260986328125</v>
      </c>
      <c r="AT103" s="1">
        <v>28.211990356445313</v>
      </c>
      <c r="AU103" s="1">
        <v>27.824999999999999</v>
      </c>
      <c r="AV103" s="1">
        <v>27.821000000000002</v>
      </c>
      <c r="AW103" s="1">
        <v>27.821000000000002</v>
      </c>
      <c r="AX103" s="1">
        <v>27.844000000000001</v>
      </c>
      <c r="AY103" s="1">
        <v>27.742999999999999</v>
      </c>
    </row>
    <row r="104" spans="1:51">
      <c r="A104" s="1" t="str">
        <v>APOLLO GROUP INC  -CL A</v>
      </c>
      <c r="C104" s="1">
        <v>120.64399719238281</v>
      </c>
      <c r="D104" s="1">
        <v>126.38400268554687</v>
      </c>
      <c r="E104" s="1">
        <v>130.47900390625</v>
      </c>
      <c r="F104" s="1">
        <v>137.75599670410156</v>
      </c>
      <c r="G104" s="1">
        <v>141.60299682617187</v>
      </c>
      <c r="H104" s="1">
        <v>143.14500427246094</v>
      </c>
      <c r="I104" s="1">
        <v>147.76800537109375</v>
      </c>
      <c r="J104" s="1">
        <v>147.52900695800781</v>
      </c>
      <c r="K104" s="1">
        <v>151.59599304199219</v>
      </c>
      <c r="L104" s="1">
        <v>154.88499450683594</v>
      </c>
      <c r="M104" s="1">
        <v>154.73599243164063</v>
      </c>
      <c r="N104" s="1">
        <v>153.69000244140625</v>
      </c>
      <c r="O104" s="1">
        <v>160.82600402832031</v>
      </c>
      <c r="P104" s="1">
        <v>159.54100036621094</v>
      </c>
      <c r="Q104" s="1">
        <v>158.94599914550781</v>
      </c>
      <c r="R104" s="1">
        <v>158.51100158691406</v>
      </c>
      <c r="S104" s="1">
        <v>168.27299499511719</v>
      </c>
      <c r="T104" s="1">
        <v>167.72700500488281</v>
      </c>
      <c r="U104" s="1">
        <v>166.31900024414062</v>
      </c>
      <c r="V104" s="1">
        <v>173.28399658203125</v>
      </c>
      <c r="W104" s="1">
        <v>173.1820068359375</v>
      </c>
      <c r="X104" s="1">
        <v>173.17799377441406</v>
      </c>
      <c r="Y104" s="1">
        <v>173.02999877929687</v>
      </c>
      <c r="Z104" s="1">
        <v>172.92599487304687</v>
      </c>
      <c r="AA104" s="1">
        <v>172.6820068359375</v>
      </c>
      <c r="AB104" s="1">
        <v>175.74299621582031</v>
      </c>
      <c r="AC104" s="1">
        <v>179.66099548339844</v>
      </c>
      <c r="AD104" s="1">
        <v>180.54800415039062</v>
      </c>
      <c r="AE104" s="1">
        <v>182.42100524902344</v>
      </c>
      <c r="AF104" s="1">
        <v>180.375</v>
      </c>
      <c r="AG104" s="1">
        <v>188.04400634765625</v>
      </c>
      <c r="AH104" s="1">
        <v>175.04400634765625</v>
      </c>
      <c r="AI104" s="1">
        <v>175.06300354003906</v>
      </c>
      <c r="AJ104" s="1">
        <v>174.90199279785156</v>
      </c>
      <c r="AK104" s="1">
        <v>173.66000366210937</v>
      </c>
      <c r="AL104" s="1">
        <v>175.52999877929687</v>
      </c>
      <c r="AM104" s="1">
        <v>175.06500244140625</v>
      </c>
      <c r="AN104" s="1">
        <v>174.4739990234375</v>
      </c>
      <c r="AO104" s="1">
        <v>173.70500183105469</v>
      </c>
      <c r="AP104" s="1">
        <v>173.32699584960937</v>
      </c>
      <c r="AQ104" s="1">
        <v>172.81349945068359</v>
      </c>
      <c r="AR104" s="1">
        <v>172.32300567626953</v>
      </c>
      <c r="AS104" s="1">
        <v>172.08148956298828</v>
      </c>
      <c r="AT104" s="1">
        <v>171.85649871826172</v>
      </c>
      <c r="AU104" s="1">
        <v>171.70500183105469</v>
      </c>
      <c r="AV104" s="1">
        <v>171.23624038696289</v>
      </c>
      <c r="AW104" s="1">
        <v>169.89750000000001</v>
      </c>
      <c r="AX104" s="1">
        <v>169.29</v>
      </c>
      <c r="AY104" s="1">
        <v>169.66125</v>
      </c>
    </row>
    <row r="105" spans="1:51">
      <c r="A105" s="1" t="str">
        <v>APOLLO INVESTMENT CORP</v>
      </c>
      <c r="C105" s="1">
        <v>197.04299926757812</v>
      </c>
      <c r="D105" s="1">
        <v>196.39300537109375</v>
      </c>
      <c r="E105" s="1">
        <v>195.91400146484375</v>
      </c>
      <c r="F105" s="1">
        <v>195.50199890136719</v>
      </c>
      <c r="G105" s="1">
        <v>195.04499816894531</v>
      </c>
      <c r="H105" s="1">
        <v>194.46000671386719</v>
      </c>
      <c r="I105" s="1">
        <v>193.84500122070312</v>
      </c>
      <c r="J105" s="1">
        <v>176.21400451660156</v>
      </c>
      <c r="K105" s="1">
        <v>175.718994140625</v>
      </c>
      <c r="L105" s="1">
        <v>163.70599365234375</v>
      </c>
      <c r="M105" s="1">
        <v>142.22099304199219</v>
      </c>
      <c r="N105" s="1">
        <v>142.22099304199219</v>
      </c>
      <c r="O105" s="1">
        <v>142.22099304199219</v>
      </c>
      <c r="P105" s="1">
        <v>142.22099304199219</v>
      </c>
      <c r="Q105" s="1">
        <v>142.22099304199219</v>
      </c>
      <c r="R105" s="1">
        <v>119.89399719238281</v>
      </c>
      <c r="S105" s="1">
        <v>119.30000305175781</v>
      </c>
      <c r="T105" s="1">
        <v>119.30000305175781</v>
      </c>
      <c r="U105" s="1">
        <v>103.89999389648437</v>
      </c>
      <c r="V105" s="1">
        <v>103.50799560546875</v>
      </c>
      <c r="W105" s="1">
        <v>82.350997924804688</v>
      </c>
      <c r="X105" s="1">
        <v>82.004989624023438</v>
      </c>
      <c r="Y105" s="1">
        <v>81.604995727539062</v>
      </c>
      <c r="Z105" s="1">
        <v>81.192001342773438</v>
      </c>
      <c r="AA105" s="1">
        <v>63.547988891601563</v>
      </c>
      <c r="AB105" s="1">
        <v>63.082992553710937</v>
      </c>
      <c r="AC105" s="1">
        <v>62.767990112304687</v>
      </c>
      <c r="AD105" s="1">
        <v>62.55499267578125</v>
      </c>
      <c r="AE105" s="1">
        <v>62.289993286132813</v>
      </c>
      <c r="AF105" s="1">
        <v>62.080001831054688</v>
      </c>
      <c r="AG105" s="1">
        <v>62</v>
      </c>
      <c r="AH105" s="1" t="str">
        <v>@NA</v>
      </c>
      <c r="AI105" s="1" t="str">
        <v>@NA</v>
      </c>
      <c r="AJ105" s="1" t="str">
        <v>@NA</v>
      </c>
      <c r="AK105" s="1" t="str">
        <v>@NA</v>
      </c>
      <c r="AL105" s="1" t="str">
        <v>@NA</v>
      </c>
      <c r="AM105" s="1" t="str">
        <v>@NA</v>
      </c>
      <c r="AN105" s="1" t="str">
        <v>@NA</v>
      </c>
      <c r="AO105" s="1" t="str">
        <v>@NA</v>
      </c>
      <c r="AP105" s="1" t="str">
        <v>@NA</v>
      </c>
      <c r="AQ105" s="1" t="str">
        <v>@NA</v>
      </c>
      <c r="AR105" s="1" t="str">
        <v>@NA</v>
      </c>
      <c r="AS105" s="1" t="str">
        <v>@NA</v>
      </c>
      <c r="AT105" s="1" t="str">
        <v>@NA</v>
      </c>
      <c r="AU105" s="1" t="str">
        <v>@NA</v>
      </c>
      <c r="AV105" s="1" t="str">
        <v>@NA</v>
      </c>
      <c r="AW105" s="1" t="str">
        <v>@NA</v>
      </c>
      <c r="AX105" s="1" t="str">
        <v>@NA</v>
      </c>
      <c r="AY105" s="1" t="str">
        <v>@NA</v>
      </c>
    </row>
    <row r="106" spans="1:51">
      <c r="A106" s="1" t="str">
        <v>APPLE INC</v>
      </c>
      <c r="C106" s="1">
        <v>934.98193359375</v>
      </c>
      <c r="D106" s="1">
        <v>932.2138671875</v>
      </c>
      <c r="E106" s="1">
        <v>929.27685546875</v>
      </c>
      <c r="F106" s="1">
        <v>926.90380859375</v>
      </c>
      <c r="G106" s="1">
        <v>924.673828125</v>
      </c>
      <c r="H106" s="1">
        <v>921.034912109375</v>
      </c>
      <c r="I106" s="1">
        <v>915.969970703125</v>
      </c>
      <c r="J106" s="1">
        <v>913.48193359375</v>
      </c>
      <c r="K106" s="1">
        <v>909.635986328125</v>
      </c>
      <c r="L106" s="1">
        <v>906.281982421875</v>
      </c>
      <c r="M106" s="1">
        <v>899.805908203125</v>
      </c>
      <c r="N106" s="1">
        <v>895.73486328125</v>
      </c>
      <c r="O106" s="1">
        <v>891.911865234375</v>
      </c>
      <c r="P106" s="1">
        <v>890.414794921875</v>
      </c>
      <c r="Q106" s="1">
        <v>888.325927734375</v>
      </c>
      <c r="R106" s="1">
        <v>885.746826171875</v>
      </c>
      <c r="S106" s="1">
        <v>881.430908203125</v>
      </c>
      <c r="T106" s="1">
        <v>878.62890625</v>
      </c>
      <c r="U106" s="1">
        <v>872.328857421875</v>
      </c>
      <c r="V106" s="1">
        <v>869.161865234375</v>
      </c>
      <c r="W106" s="1">
        <v>864.69287109375</v>
      </c>
      <c r="X106" s="1">
        <v>860.219970703125</v>
      </c>
      <c r="Y106" s="1">
        <v>855.262939453125</v>
      </c>
      <c r="Z106" s="1">
        <v>852.98779296875</v>
      </c>
      <c r="AA106" s="1">
        <v>849.18798828125</v>
      </c>
      <c r="AB106" s="1">
        <v>845.616943359375</v>
      </c>
      <c r="AC106" s="1">
        <v>835.018798828125</v>
      </c>
      <c r="AD106" s="1">
        <v>827.98095703125</v>
      </c>
      <c r="AE106" s="1">
        <v>823.136962890625</v>
      </c>
      <c r="AF106" s="1">
        <v>809.09765625</v>
      </c>
      <c r="AG106" s="1">
        <v>782.8876953125</v>
      </c>
      <c r="AH106" s="1">
        <v>770.3837890625</v>
      </c>
      <c r="AI106" s="1">
        <v>745.7099609375</v>
      </c>
      <c r="AJ106" s="1">
        <v>737.52197265625</v>
      </c>
      <c r="AK106" s="1">
        <v>733.45361328125</v>
      </c>
      <c r="AL106" s="1">
        <v>733.98583984375</v>
      </c>
      <c r="AM106" s="1">
        <v>731.08984375</v>
      </c>
      <c r="AN106" s="1">
        <v>720.513671875</v>
      </c>
      <c r="AO106" s="1">
        <v>717.91796875</v>
      </c>
      <c r="AP106" s="1">
        <v>717.7099609375</v>
      </c>
      <c r="AQ106" s="1">
        <v>708.169921875</v>
      </c>
      <c r="AR106" s="1">
        <v>704.91796875</v>
      </c>
      <c r="AS106" s="1">
        <v>701.84375</v>
      </c>
      <c r="AT106" s="1">
        <v>700.94775390625</v>
      </c>
      <c r="AU106" s="1">
        <v>693.08154296875</v>
      </c>
      <c r="AV106" s="1">
        <v>690.61376953125</v>
      </c>
      <c r="AW106" s="1">
        <v>671.35400000000004</v>
      </c>
      <c r="AX106" s="1">
        <v>649.65200000000004</v>
      </c>
      <c r="AY106" s="1">
        <v>650.72</v>
      </c>
    </row>
    <row r="107" spans="1:51">
      <c r="A107" s="1" t="str">
        <v>APPLIED INDUSTRIAL TECH INC</v>
      </c>
      <c r="C107" s="1">
        <v>41.992996215820313</v>
      </c>
      <c r="D107" s="1">
        <v>41.992996215820313</v>
      </c>
      <c r="E107" s="1">
        <v>41.97698974609375</v>
      </c>
      <c r="F107" s="1">
        <v>42.60198974609375</v>
      </c>
      <c r="G107" s="1">
        <v>42.366989135742187</v>
      </c>
      <c r="H107" s="1">
        <v>42.452987670898438</v>
      </c>
      <c r="I107" s="1">
        <v>42.417999267578125</v>
      </c>
      <c r="J107" s="1">
        <v>42.375991821289063</v>
      </c>
      <c r="K107" s="1">
        <v>42.31298828125</v>
      </c>
      <c r="L107" s="1">
        <v>42.355987548828125</v>
      </c>
      <c r="M107" s="1">
        <v>42.322998046875</v>
      </c>
      <c r="N107" s="1">
        <v>42.28399658203125</v>
      </c>
      <c r="O107" s="1">
        <v>42.253997802734375</v>
      </c>
      <c r="P107" s="1">
        <v>42.268997192382812</v>
      </c>
      <c r="Q107" s="1">
        <v>42.326995849609375</v>
      </c>
      <c r="R107" s="1">
        <v>42.289993286132812</v>
      </c>
      <c r="S107" s="1">
        <v>42.272994995117188</v>
      </c>
      <c r="T107" s="1">
        <v>42.662994384765625</v>
      </c>
      <c r="U107" s="1">
        <v>43.271987915039063</v>
      </c>
      <c r="V107" s="1">
        <v>43.115997314453125</v>
      </c>
      <c r="W107" s="1">
        <v>43.069992065429687</v>
      </c>
      <c r="X107" s="1">
        <v>43.883987426757813</v>
      </c>
      <c r="Y107" s="1">
        <v>43.649993896484375</v>
      </c>
      <c r="Z107" s="1">
        <v>44.067001342773438</v>
      </c>
      <c r="AA107" s="1">
        <v>44.693984985351563</v>
      </c>
      <c r="AB107" s="1">
        <v>44.159980773925781</v>
      </c>
      <c r="AC107" s="1">
        <v>44.852989196777344</v>
      </c>
      <c r="AD107" s="1">
        <v>45.001487731933594</v>
      </c>
      <c r="AE107" s="1">
        <v>45.064498901367188</v>
      </c>
      <c r="AF107" s="1">
        <v>44.722480773925781</v>
      </c>
      <c r="AG107" s="1">
        <v>44.2979736328125</v>
      </c>
      <c r="AH107" s="1">
        <v>43.886226654052734</v>
      </c>
      <c r="AI107" s="1">
        <v>43.503730773925781</v>
      </c>
      <c r="AJ107" s="1">
        <v>43.499233245849609</v>
      </c>
      <c r="AK107" s="1">
        <v>43.319229125976562</v>
      </c>
      <c r="AL107" s="1">
        <v>42.794975280761719</v>
      </c>
      <c r="AM107" s="1">
        <v>42.583488464355469</v>
      </c>
      <c r="AN107" s="1">
        <v>42.959220886230469</v>
      </c>
      <c r="AO107" s="1">
        <v>43.098747253417969</v>
      </c>
      <c r="AP107" s="1">
        <v>43.206722259521484</v>
      </c>
      <c r="AQ107" s="1">
        <v>43.046974182128906</v>
      </c>
      <c r="AR107" s="1">
        <v>43.409248352050781</v>
      </c>
      <c r="AS107" s="1">
        <v>43.409248352050781</v>
      </c>
      <c r="AT107" s="1">
        <v>44.205722808837891</v>
      </c>
      <c r="AU107" s="1">
        <v>44.068496704101563</v>
      </c>
      <c r="AV107" s="1">
        <v>44.772720336914063</v>
      </c>
      <c r="AW107" s="1">
        <v>44.759227752685547</v>
      </c>
      <c r="AX107" s="1">
        <v>45.1755</v>
      </c>
      <c r="AY107" s="1">
        <v>45.65025</v>
      </c>
    </row>
    <row r="108" spans="1:51">
      <c r="A108" s="1" t="str">
        <v>APPLIED MATERIALS INC</v>
      </c>
      <c r="C108" s="1">
        <v>1291</v>
      </c>
      <c r="D108" s="1">
        <v>1306</v>
      </c>
      <c r="E108" s="1">
        <v>1317.531005859375</v>
      </c>
      <c r="F108" s="1">
        <v>1318.25</v>
      </c>
      <c r="G108" s="1">
        <v>1319.406982421875</v>
      </c>
      <c r="H108" s="1">
        <v>1327.998046875</v>
      </c>
      <c r="I108" s="1">
        <v>1336.06787109375</v>
      </c>
      <c r="J108" s="1">
        <v>1342.97900390625</v>
      </c>
      <c r="K108" s="1">
        <v>1343.27001953125</v>
      </c>
      <c r="L108" s="1">
        <v>1340.9169921875</v>
      </c>
      <c r="M108" s="1">
        <v>1333.7138671875</v>
      </c>
      <c r="N108" s="1">
        <v>1333.034912109375</v>
      </c>
      <c r="O108" s="1">
        <v>1329.347900390625</v>
      </c>
      <c r="P108" s="1">
        <v>1330.760986328125</v>
      </c>
      <c r="Q108" s="1">
        <v>1341.659912109375</v>
      </c>
      <c r="R108" s="1">
        <v>1355.44482421875</v>
      </c>
      <c r="S108" s="1">
        <v>1353.612060546875</v>
      </c>
      <c r="T108" s="1">
        <v>1385.7109375</v>
      </c>
      <c r="U108" s="1">
        <v>1378.10498046875</v>
      </c>
      <c r="V108" s="1">
        <v>1381.967041015625</v>
      </c>
      <c r="W108" s="1">
        <v>1396.8740234375</v>
      </c>
      <c r="X108" s="1">
        <v>1391.72998046875</v>
      </c>
      <c r="Y108" s="1">
        <v>1533.916015625</v>
      </c>
      <c r="Z108" s="1">
        <v>1563.791015625</v>
      </c>
      <c r="AA108" s="1">
        <v>1586.574951171875</v>
      </c>
      <c r="AB108" s="1">
        <v>1606.69384765625</v>
      </c>
      <c r="AC108" s="1">
        <v>1622.489990234375</v>
      </c>
      <c r="AD108" s="1">
        <v>1643.950927734375</v>
      </c>
      <c r="AE108" s="1">
        <v>1667.822998046875</v>
      </c>
      <c r="AF108" s="1">
        <v>1680.263916015625</v>
      </c>
      <c r="AG108" s="1">
        <v>1698.23291015625</v>
      </c>
      <c r="AH108" s="1">
        <v>1694.47802734375</v>
      </c>
      <c r="AI108" s="1">
        <v>1685.822021484375</v>
      </c>
      <c r="AJ108" s="1">
        <v>1677.39990234375</v>
      </c>
      <c r="AK108" s="1">
        <v>1663.142822265625</v>
      </c>
      <c r="AL108" s="1">
        <v>1657.390869140625</v>
      </c>
      <c r="AM108" s="1">
        <v>1655.199951171875</v>
      </c>
      <c r="AN108" s="1">
        <v>1648.02783203125</v>
      </c>
      <c r="AO108" s="1">
        <v>1648.0009765625</v>
      </c>
      <c r="AP108" s="1">
        <v>1645.112060546875</v>
      </c>
      <c r="AQ108" s="1">
        <v>1639.8017578125</v>
      </c>
      <c r="AR108" s="1">
        <v>1631.5400390625</v>
      </c>
      <c r="AS108" s="1">
        <v>1632.53759765625</v>
      </c>
      <c r="AT108" s="1">
        <v>1626.25390625</v>
      </c>
      <c r="AU108" s="1">
        <v>1619.98779296875</v>
      </c>
      <c r="AV108" s="1">
        <v>1624.924</v>
      </c>
      <c r="AW108" s="1">
        <v>1622.27</v>
      </c>
      <c r="AX108" s="1">
        <v>1615.11</v>
      </c>
      <c r="AY108" s="1">
        <v>1545.9480000000001</v>
      </c>
    </row>
    <row r="109" spans="1:51">
      <c r="A109" s="1" t="str">
        <v>APPROACH RESOURCES INC</v>
      </c>
      <c r="C109" s="1">
        <v>33.093994140625</v>
      </c>
      <c r="D109" s="1">
        <v>28.438995361328125</v>
      </c>
      <c r="E109" s="1">
        <v>28.444992065429688</v>
      </c>
      <c r="F109" s="1">
        <v>28.454986572265625</v>
      </c>
      <c r="G109" s="1">
        <v>28.22698974609375</v>
      </c>
      <c r="H109" s="1">
        <v>21.526992797851563</v>
      </c>
      <c r="I109" s="1">
        <v>21.089996337890625</v>
      </c>
      <c r="J109" s="1">
        <v>21.003997802734375</v>
      </c>
      <c r="K109" s="1">
        <v>20.958999633789063</v>
      </c>
      <c r="L109" s="1">
        <v>20.738998413085938</v>
      </c>
      <c r="M109" s="1">
        <v>20.73699951171875</v>
      </c>
      <c r="N109" s="1">
        <v>20.730987548828125</v>
      </c>
      <c r="O109" s="1">
        <v>20.680999755859375</v>
      </c>
      <c r="P109" s="1">
        <v>20.651992797851563</v>
      </c>
      <c r="Q109" s="1">
        <v>20.62298583984375</v>
      </c>
      <c r="R109" s="1">
        <v>20.62298583984375</v>
      </c>
      <c r="S109" s="1">
        <v>20.62298583984375</v>
      </c>
      <c r="T109" s="1">
        <v>19.629989624023438</v>
      </c>
      <c r="U109" s="1">
        <v>3.0019998550415039</v>
      </c>
      <c r="V109" s="1" t="str">
        <v>@NA</v>
      </c>
      <c r="W109" s="1">
        <v>3.0649995803833008</v>
      </c>
      <c r="X109" s="1" t="str">
        <v>@NA</v>
      </c>
      <c r="Y109" s="1" t="str">
        <v>@NA</v>
      </c>
      <c r="Z109" s="1" t="str">
        <v>@NA</v>
      </c>
      <c r="AA109" s="1">
        <v>3</v>
      </c>
      <c r="AB109" s="1" t="str">
        <v>@NA</v>
      </c>
      <c r="AC109" s="1" t="str">
        <v>@NA</v>
      </c>
      <c r="AD109" s="1" t="str">
        <v>@NA</v>
      </c>
      <c r="AE109" s="1" t="str">
        <v>@NA</v>
      </c>
      <c r="AF109" s="1" t="str">
        <v>@NA</v>
      </c>
      <c r="AG109" s="1" t="str">
        <v>@NA</v>
      </c>
      <c r="AH109" s="1" t="str">
        <v>@NA</v>
      </c>
      <c r="AI109" s="1" t="str">
        <v>@NA</v>
      </c>
      <c r="AJ109" s="1" t="str">
        <v>@NA</v>
      </c>
      <c r="AK109" s="1" t="str">
        <v>@NA</v>
      </c>
      <c r="AL109" s="1" t="str">
        <v>@NA</v>
      </c>
      <c r="AM109" s="1" t="str">
        <v>@NA</v>
      </c>
      <c r="AN109" s="1" t="str">
        <v>@NA</v>
      </c>
      <c r="AO109" s="1" t="str">
        <v>@NA</v>
      </c>
      <c r="AP109" s="1" t="str">
        <v>@NA</v>
      </c>
      <c r="AQ109" s="1" t="str">
        <v>@NA</v>
      </c>
      <c r="AR109" s="1" t="str">
        <v>@NA</v>
      </c>
      <c r="AS109" s="1" t="str">
        <v>@NA</v>
      </c>
      <c r="AT109" s="1" t="str">
        <v>@NA</v>
      </c>
      <c r="AU109" s="1" t="str">
        <v>@NA</v>
      </c>
      <c r="AV109" s="1" t="str">
        <v>@NA</v>
      </c>
      <c r="AW109" s="1" t="str">
        <v>@NA</v>
      </c>
      <c r="AX109" s="1" t="str">
        <v>@NA</v>
      </c>
      <c r="AY109" s="1" t="str">
        <v>@NA</v>
      </c>
    </row>
    <row r="110" spans="1:51">
      <c r="A110" s="1" t="str">
        <v>APTARGROUP INC</v>
      </c>
      <c r="C110" s="1">
        <v>65.85198974609375</v>
      </c>
      <c r="D110" s="1">
        <v>65.85198974609375</v>
      </c>
      <c r="E110" s="1">
        <v>66</v>
      </c>
      <c r="F110" s="1">
        <v>66.699996948242187</v>
      </c>
      <c r="G110" s="1">
        <v>66.899993896484375</v>
      </c>
      <c r="H110" s="1">
        <v>66.75</v>
      </c>
      <c r="I110" s="1">
        <v>67</v>
      </c>
      <c r="J110" s="1">
        <v>67.399993896484375</v>
      </c>
      <c r="K110" s="1">
        <v>67.699996948242188</v>
      </c>
      <c r="L110" s="1">
        <v>67.306991577148438</v>
      </c>
      <c r="M110" s="1">
        <v>66.699996948242187</v>
      </c>
      <c r="N110" s="1">
        <v>67.699996948242188</v>
      </c>
      <c r="O110" s="1">
        <v>67.599990844726563</v>
      </c>
      <c r="P110" s="1">
        <v>67.599990844726563</v>
      </c>
      <c r="Q110" s="1">
        <v>67.5</v>
      </c>
      <c r="R110" s="1">
        <v>67.899993896484375</v>
      </c>
      <c r="S110" s="1">
        <v>68</v>
      </c>
      <c r="T110" s="1">
        <v>68.199996948242188</v>
      </c>
      <c r="U110" s="1">
        <v>68.199996948242188</v>
      </c>
      <c r="V110" s="1">
        <v>68.699996948242188</v>
      </c>
      <c r="W110" s="1">
        <v>69.199981689453125</v>
      </c>
      <c r="X110" s="1">
        <v>69.199981689453125</v>
      </c>
      <c r="Y110" s="1">
        <v>68.79998779296875</v>
      </c>
      <c r="Z110" s="1">
        <v>69.199981689453125</v>
      </c>
      <c r="AA110" s="1">
        <v>70.399993896484375</v>
      </c>
      <c r="AB110" s="1">
        <v>69.79998779296875</v>
      </c>
      <c r="AC110" s="1">
        <v>69.79998779296875</v>
      </c>
      <c r="AD110" s="1">
        <v>70</v>
      </c>
      <c r="AE110" s="1">
        <v>70.399993896484375</v>
      </c>
      <c r="AF110" s="1">
        <v>71.199981689453125</v>
      </c>
      <c r="AG110" s="1">
        <v>71.399993896484375</v>
      </c>
      <c r="AH110" s="1">
        <v>73</v>
      </c>
      <c r="AI110" s="1">
        <v>73</v>
      </c>
      <c r="AJ110" s="1">
        <v>72.5999755859375</v>
      </c>
      <c r="AK110" s="1">
        <v>72.5999755859375</v>
      </c>
      <c r="AL110" s="1">
        <v>72.199981689453125</v>
      </c>
      <c r="AM110" s="1">
        <v>71.79998779296875</v>
      </c>
      <c r="AN110" s="1">
        <v>71.79998779296875</v>
      </c>
      <c r="AO110" s="1">
        <v>71.829986572265625</v>
      </c>
      <c r="AP110" s="1">
        <v>71.94000244140625</v>
      </c>
      <c r="AQ110" s="1">
        <v>71.743988037109375</v>
      </c>
      <c r="AR110" s="1">
        <v>71.5999755859375</v>
      </c>
      <c r="AS110" s="1">
        <v>71.69000244140625</v>
      </c>
      <c r="AT110" s="1">
        <v>71.69000244140625</v>
      </c>
      <c r="AU110" s="1">
        <v>71.54998779296875</v>
      </c>
      <c r="AV110" s="1">
        <v>71.2</v>
      </c>
      <c r="AW110" s="1">
        <v>71.2</v>
      </c>
      <c r="AX110" s="1">
        <v>71.957999999999998</v>
      </c>
      <c r="AY110" s="1">
        <v>71.762</v>
      </c>
    </row>
    <row r="111" spans="1:51">
      <c r="A111" s="1" t="str">
        <v>AQUA AMERICA INC</v>
      </c>
      <c r="C111" s="1">
        <v>138.81500244140625</v>
      </c>
      <c r="D111" s="1">
        <v>138.56599426269531</v>
      </c>
      <c r="E111" s="1">
        <v>138.40299987792969</v>
      </c>
      <c r="F111" s="1">
        <v>138.20899963378906</v>
      </c>
      <c r="G111" s="1">
        <v>137.7760009765625</v>
      </c>
      <c r="H111" s="1">
        <v>137.51199340820312</v>
      </c>
      <c r="I111" s="1">
        <v>137.1719970703125</v>
      </c>
      <c r="J111" s="1">
        <v>136.94700622558594</v>
      </c>
      <c r="K111" s="1">
        <v>136.48599243164062</v>
      </c>
      <c r="L111" s="1">
        <v>136.27000427246094</v>
      </c>
      <c r="M111" s="1">
        <v>135.91600036621094</v>
      </c>
      <c r="N111" s="1">
        <v>135.64999389648437</v>
      </c>
      <c r="O111" s="1">
        <v>135.36900329589844</v>
      </c>
      <c r="P111" s="1">
        <v>135.16299438476562</v>
      </c>
      <c r="Q111" s="1">
        <v>134.86000061035156</v>
      </c>
      <c r="R111" s="1">
        <v>133.62800598144531</v>
      </c>
      <c r="S111" s="1">
        <v>133.39999389648437</v>
      </c>
      <c r="T111" s="1">
        <v>133.23100280761719</v>
      </c>
      <c r="U111" s="1">
        <v>132.91200256347656</v>
      </c>
      <c r="V111" s="1">
        <v>132.57200622558594</v>
      </c>
      <c r="W111" s="1">
        <v>132.32499694824219</v>
      </c>
      <c r="X111" s="1">
        <v>132.08000183105469</v>
      </c>
      <c r="Y111" s="1">
        <v>131.38699340820312</v>
      </c>
      <c r="Z111" s="1">
        <v>129.50599670410156</v>
      </c>
      <c r="AA111" s="1">
        <v>128.968994140625</v>
      </c>
      <c r="AB111" s="1">
        <v>128.57864630746917</v>
      </c>
      <c r="AC111" s="1">
        <v>128.12798308563288</v>
      </c>
      <c r="AD111" s="1">
        <v>127.66665905714035</v>
      </c>
      <c r="AE111" s="1">
        <v>127.17998509526296</v>
      </c>
      <c r="AF111" s="1">
        <v>124.32398754413953</v>
      </c>
      <c r="AG111" s="1">
        <v>124.01065341568028</v>
      </c>
      <c r="AH111" s="1">
        <v>123.77865880060199</v>
      </c>
      <c r="AI111" s="1">
        <v>123.45197831877158</v>
      </c>
      <c r="AJ111" s="1">
        <v>123.19666250872615</v>
      </c>
      <c r="AK111" s="1">
        <v>116.32166267263892</v>
      </c>
      <c r="AL111" s="1">
        <v>113.47666151976591</v>
      </c>
      <c r="AM111" s="1">
        <v>113.19498428038787</v>
      </c>
      <c r="AN111" s="1">
        <v>115.02998077797929</v>
      </c>
      <c r="AO111" s="1">
        <v>114.65331757895183</v>
      </c>
      <c r="AP111" s="1">
        <v>114.27998588212358</v>
      </c>
      <c r="AQ111" s="1">
        <v>113.97666659410788</v>
      </c>
      <c r="AR111" s="1">
        <v>113.57291106263801</v>
      </c>
      <c r="AS111" s="1">
        <v>113.12913463099903</v>
      </c>
      <c r="AT111" s="1">
        <v>112.72706555453988</v>
      </c>
      <c r="AU111" s="1">
        <v>111.82499573421478</v>
      </c>
      <c r="AV111" s="1">
        <v>110.56770158481598</v>
      </c>
      <c r="AW111" s="1">
        <v>106.93749347305298</v>
      </c>
      <c r="AX111" s="1">
        <v>106.5807226614952</v>
      </c>
      <c r="AY111" s="1">
        <v>106.80468098115921</v>
      </c>
    </row>
    <row r="112" spans="1:51">
      <c r="A112" s="1" t="str">
        <v>ARBITRON INC</v>
      </c>
      <c r="C112" s="1">
        <v>27.289993286132813</v>
      </c>
      <c r="D112" s="1">
        <v>27.289993286132813</v>
      </c>
      <c r="E112" s="1">
        <v>27.239990234375</v>
      </c>
      <c r="F112" s="1">
        <v>27.198989868164062</v>
      </c>
      <c r="G112" s="1">
        <v>27.126998901367188</v>
      </c>
      <c r="H112" s="1">
        <v>27.052993774414063</v>
      </c>
      <c r="I112" s="1">
        <v>26.917999267578125</v>
      </c>
      <c r="J112" s="1">
        <v>26.699996948242188</v>
      </c>
      <c r="K112" s="1">
        <v>26.616989135742188</v>
      </c>
      <c r="L112" s="1">
        <v>26.587997436523438</v>
      </c>
      <c r="M112" s="1">
        <v>26.531997680664062</v>
      </c>
      <c r="N112" s="1">
        <v>26.510986328125</v>
      </c>
      <c r="O112" s="1">
        <v>26.479995727539063</v>
      </c>
      <c r="P112" s="1">
        <v>26.409988403320313</v>
      </c>
      <c r="Q112" s="1">
        <v>26.3699951171875</v>
      </c>
      <c r="R112" s="1">
        <v>27.163986206054687</v>
      </c>
      <c r="S112" s="1">
        <v>27.287994384765625</v>
      </c>
      <c r="T112" s="1">
        <v>28.30999755859375</v>
      </c>
      <c r="U112" s="1">
        <v>28.703994750976563</v>
      </c>
      <c r="V112" s="1">
        <v>30.011993408203125</v>
      </c>
      <c r="W112" s="1">
        <v>29.925994873046875</v>
      </c>
      <c r="X112" s="1">
        <v>29.691986083984375</v>
      </c>
      <c r="Y112" s="1">
        <v>29.324996948242188</v>
      </c>
      <c r="Z112" s="1">
        <v>29.24798583984375</v>
      </c>
      <c r="AA112" s="1">
        <v>30.957000732421875</v>
      </c>
      <c r="AB112" s="1">
        <v>31.043991088867188</v>
      </c>
      <c r="AC112" s="1">
        <v>30.857986450195313</v>
      </c>
      <c r="AD112" s="1">
        <v>31.635986328125</v>
      </c>
      <c r="AE112" s="1">
        <v>31.368988037109375</v>
      </c>
      <c r="AF112" s="1">
        <v>30.959991455078125</v>
      </c>
      <c r="AG112" s="1">
        <v>31.154998779296875</v>
      </c>
      <c r="AH112" s="1">
        <v>31.167999267578125</v>
      </c>
      <c r="AI112" s="1">
        <v>30.8909912109375</v>
      </c>
      <c r="AJ112" s="1">
        <v>30.709991455078125</v>
      </c>
      <c r="AK112" s="1">
        <v>30.194992065429688</v>
      </c>
      <c r="AL112" s="1">
        <v>30.032989501953125</v>
      </c>
      <c r="AM112" s="1">
        <v>29.709991455078125</v>
      </c>
      <c r="AN112" s="1">
        <v>29.610992431640625</v>
      </c>
      <c r="AO112" s="1">
        <v>29.526992797851563</v>
      </c>
      <c r="AP112" s="1">
        <v>29.43798828125</v>
      </c>
      <c r="AQ112" s="1">
        <v>29.240997314453125</v>
      </c>
      <c r="AR112" s="1">
        <v>29.201995849609375</v>
      </c>
      <c r="AS112" s="1">
        <v>29.170989990234375</v>
      </c>
      <c r="AT112" s="1">
        <v>29.159988403320312</v>
      </c>
      <c r="AU112" s="1">
        <v>29.163986206054687</v>
      </c>
      <c r="AV112" s="1" t="str">
        <v>@NA</v>
      </c>
      <c r="AW112" s="1" t="str">
        <v>@NA</v>
      </c>
      <c r="AX112" s="1" t="str">
        <v>@NA</v>
      </c>
      <c r="AY112" s="1" t="str">
        <v>@NA</v>
      </c>
    </row>
    <row r="113" spans="1:51">
      <c r="A113" s="1" t="str">
        <v>ARCH COAL INC</v>
      </c>
      <c r="C113" s="1">
        <v>211.67100524902344</v>
      </c>
      <c r="D113" s="1">
        <v>211.58700561523437</v>
      </c>
      <c r="E113" s="1">
        <v>210.80000305175781</v>
      </c>
      <c r="F113" s="1">
        <v>162.79800415039062</v>
      </c>
      <c r="G113" s="1">
        <v>162.60499572753906</v>
      </c>
      <c r="H113" s="1">
        <v>162.47900390625</v>
      </c>
      <c r="I113" s="1">
        <v>162.45100402832031</v>
      </c>
      <c r="J113" s="1">
        <v>162.447998046875</v>
      </c>
      <c r="K113" s="1">
        <v>162.44099426269531</v>
      </c>
      <c r="L113" s="1">
        <v>162.44099426269531</v>
      </c>
      <c r="M113" s="1">
        <v>142.88800048828125</v>
      </c>
      <c r="N113" s="1">
        <v>142.88800048828125</v>
      </c>
      <c r="O113" s="1">
        <v>142.83299255371094</v>
      </c>
      <c r="P113" s="1">
        <v>142.8280029296875</v>
      </c>
      <c r="Q113" s="1">
        <v>144.33799743652344</v>
      </c>
      <c r="R113" s="1">
        <v>143.9949951171875</v>
      </c>
      <c r="S113" s="1">
        <v>143.15800476074219</v>
      </c>
      <c r="T113" s="1">
        <v>142.78999328613281</v>
      </c>
      <c r="U113" s="1">
        <v>142.72799682617187</v>
      </c>
      <c r="V113" s="1">
        <v>142.61199951171875</v>
      </c>
      <c r="W113" s="1">
        <v>142.17900085449219</v>
      </c>
      <c r="X113" s="1">
        <v>142.00300598144531</v>
      </c>
      <c r="Y113" s="1">
        <v>143.89999389648437</v>
      </c>
      <c r="Z113" s="1">
        <v>143.83200073242187</v>
      </c>
      <c r="AA113" s="1">
        <v>142.57199096679687</v>
      </c>
      <c r="AB113" s="1">
        <v>129.37799072265625</v>
      </c>
      <c r="AC113" s="1">
        <v>127.885986328125</v>
      </c>
      <c r="AD113" s="1">
        <v>127.08599853515625</v>
      </c>
      <c r="AE113" s="1">
        <v>124.28598022460937</v>
      </c>
      <c r="AF113" s="1">
        <v>110.48599243164062</v>
      </c>
      <c r="AG113" s="1">
        <v>110.08599853515625</v>
      </c>
      <c r="AH113" s="1">
        <v>109.28598022460937</v>
      </c>
      <c r="AI113" s="1">
        <v>106.41000366210937</v>
      </c>
      <c r="AJ113" s="1">
        <v>105.08599853515625</v>
      </c>
      <c r="AK113" s="1">
        <v>105.0999755859375</v>
      </c>
      <c r="AL113" s="1">
        <v>104.87399291992187</v>
      </c>
      <c r="AM113" s="1">
        <v>104.86798095703125</v>
      </c>
      <c r="AN113" s="1">
        <v>104.76397705078125</v>
      </c>
      <c r="AO113" s="1">
        <v>104.75997924804687</v>
      </c>
      <c r="AP113" s="1">
        <v>104.75198364257812</v>
      </c>
      <c r="AQ113" s="1">
        <v>104.70599365234375</v>
      </c>
      <c r="AR113" s="1">
        <v>104.69400024414062</v>
      </c>
      <c r="AS113" s="1">
        <v>105.4019775390625</v>
      </c>
      <c r="AT113" s="1">
        <v>87.45599365234375</v>
      </c>
      <c r="AU113" s="1">
        <v>76.346000000000004</v>
      </c>
      <c r="AV113" s="1">
        <v>76.33</v>
      </c>
      <c r="AW113" s="1">
        <v>76.33</v>
      </c>
      <c r="AX113" s="1">
        <v>76.33</v>
      </c>
      <c r="AY113" s="1">
        <v>76.33</v>
      </c>
    </row>
    <row r="114" spans="1:51">
      <c r="A114" s="1" t="str">
        <v>ARCHER-DANIELS-MIDLAND CO</v>
      </c>
      <c r="C114" s="1">
        <v>662</v>
      </c>
      <c r="D114" s="1">
        <v>668</v>
      </c>
      <c r="E114" s="1">
        <v>676</v>
      </c>
      <c r="F114" s="1">
        <v>638</v>
      </c>
      <c r="G114" s="1">
        <v>637</v>
      </c>
      <c r="H114" s="1">
        <v>639</v>
      </c>
      <c r="I114" s="1">
        <v>639</v>
      </c>
      <c r="J114" s="1">
        <v>643</v>
      </c>
      <c r="K114" s="1">
        <v>643</v>
      </c>
      <c r="L114" s="1">
        <v>642</v>
      </c>
      <c r="M114" s="1">
        <v>642</v>
      </c>
      <c r="N114" s="1">
        <v>642</v>
      </c>
      <c r="O114" s="1">
        <v>641.889892578125</v>
      </c>
      <c r="P114" s="1">
        <v>641.473876953125</v>
      </c>
      <c r="Q114" s="1">
        <v>644</v>
      </c>
      <c r="R114" s="1">
        <v>643.9228515625</v>
      </c>
      <c r="S114" s="1">
        <v>643.576904296875</v>
      </c>
      <c r="T114" s="1">
        <v>642.890869140625</v>
      </c>
      <c r="U114" s="1">
        <v>643</v>
      </c>
      <c r="V114" s="1">
        <v>643.0458984375</v>
      </c>
      <c r="W114" s="1">
        <v>652.72900390625</v>
      </c>
      <c r="X114" s="1">
        <v>657.245849609375</v>
      </c>
      <c r="Y114" s="1">
        <v>655.684814453125</v>
      </c>
      <c r="Z114" s="1">
        <v>654.43798828125</v>
      </c>
      <c r="AA114" s="1">
        <v>653.810791015625</v>
      </c>
      <c r="AB114" s="1">
        <v>653.178955078125</v>
      </c>
      <c r="AC114" s="1">
        <v>650.39892578125</v>
      </c>
      <c r="AD114" s="1">
        <v>656.48779296875</v>
      </c>
      <c r="AE114" s="1">
        <v>655.953857421875</v>
      </c>
      <c r="AF114" s="1">
        <v>654.512939453125</v>
      </c>
      <c r="AG114" s="1">
        <v>650.747802734375</v>
      </c>
      <c r="AH114" s="1">
        <v>649.976806640625</v>
      </c>
      <c r="AI114" s="1">
        <v>647.992919921875</v>
      </c>
      <c r="AJ114" s="1">
        <v>646.663818359375</v>
      </c>
      <c r="AK114" s="1">
        <v>644.85498046875</v>
      </c>
      <c r="AL114" s="1">
        <v>644.431884765625</v>
      </c>
      <c r="AM114" s="1">
        <v>645.626953125</v>
      </c>
      <c r="AN114" s="1">
        <v>646.742919921875</v>
      </c>
      <c r="AO114" s="1">
        <v>628.093017578125</v>
      </c>
      <c r="AP114" s="1">
        <v>651.537841796875</v>
      </c>
      <c r="AQ114" s="1">
        <v>654.57080078125</v>
      </c>
      <c r="AR114" s="1">
        <v>661.302001953125</v>
      </c>
      <c r="AS114" s="1">
        <v>662.37770429439843</v>
      </c>
      <c r="AT114" s="1">
        <v>663.66277503682068</v>
      </c>
      <c r="AU114" s="1">
        <v>665.42260161705781</v>
      </c>
      <c r="AV114" s="1">
        <v>664.88401521573542</v>
      </c>
      <c r="AW114" s="1">
        <v>663.91114452838895</v>
      </c>
      <c r="AX114" s="1">
        <v>663.88358202934273</v>
      </c>
      <c r="AY114" s="1">
        <v>669.40159433841711</v>
      </c>
    </row>
    <row r="115" spans="1:51">
      <c r="A115" s="1" t="str">
        <v>ARCTIC CAT INC</v>
      </c>
      <c r="C115" s="1">
        <v>12.37399959564209</v>
      </c>
      <c r="D115" s="1">
        <v>18.292999267578125</v>
      </c>
      <c r="E115" s="1">
        <v>18.180999755859375</v>
      </c>
      <c r="F115" s="1">
        <v>18.300994873046875</v>
      </c>
      <c r="G115" s="1">
        <v>18.263992309570312</v>
      </c>
      <c r="H115" s="1">
        <v>18.212997436523438</v>
      </c>
      <c r="I115" s="1">
        <v>18.212997436523438</v>
      </c>
      <c r="J115" s="1">
        <v>18.227996826171875</v>
      </c>
      <c r="K115" s="1">
        <v>18.227996826171875</v>
      </c>
      <c r="L115" s="1">
        <v>18.227996826171875</v>
      </c>
      <c r="M115" s="1">
        <v>18.224990844726563</v>
      </c>
      <c r="N115" s="1">
        <v>18.0889892578125</v>
      </c>
      <c r="O115" s="1">
        <v>19.550994873046875</v>
      </c>
      <c r="P115" s="1">
        <v>18.090988159179687</v>
      </c>
      <c r="Q115" s="1">
        <v>18.066986083984375</v>
      </c>
      <c r="R115" s="1">
        <v>17.93499755859375</v>
      </c>
      <c r="S115" s="1">
        <v>17.93499755859375</v>
      </c>
      <c r="T115" s="1">
        <v>18.100997924804688</v>
      </c>
      <c r="U115" s="1">
        <v>18.418991088867188</v>
      </c>
      <c r="V115" s="1">
        <v>18.360992431640625</v>
      </c>
      <c r="W115" s="1">
        <v>18.360992431640625</v>
      </c>
      <c r="X115" s="1">
        <v>19.28399658203125</v>
      </c>
      <c r="Y115" s="1">
        <v>19.383987426757813</v>
      </c>
      <c r="Z115" s="1">
        <v>19.42498779296875</v>
      </c>
      <c r="AA115" s="1">
        <v>19.371994018554687</v>
      </c>
      <c r="AB115" s="1">
        <v>19.510986328125</v>
      </c>
      <c r="AC115" s="1">
        <v>19.910995483398438</v>
      </c>
      <c r="AD115" s="1">
        <v>20.095993041992187</v>
      </c>
      <c r="AE115" s="1">
        <v>20.334991455078125</v>
      </c>
      <c r="AF115" s="1">
        <v>20.52398681640625</v>
      </c>
      <c r="AG115" s="1">
        <v>20.672988891601563</v>
      </c>
      <c r="AH115" s="1">
        <v>21.00299072265625</v>
      </c>
      <c r="AI115" s="1">
        <v>21.01300048828125</v>
      </c>
      <c r="AJ115" s="1">
        <v>21.000991821289063</v>
      </c>
      <c r="AK115" s="1">
        <v>21.860992431640625</v>
      </c>
      <c r="AL115" s="1">
        <v>22.047988891601563</v>
      </c>
      <c r="AM115" s="1">
        <v>22.090988159179688</v>
      </c>
      <c r="AN115" s="1">
        <v>22.220993041992188</v>
      </c>
      <c r="AO115" s="1">
        <v>22.530990600585938</v>
      </c>
      <c r="AP115" s="1">
        <v>23.253997802734375</v>
      </c>
      <c r="AQ115" s="1">
        <v>23.341995239257813</v>
      </c>
      <c r="AR115" s="1">
        <v>23.491989135742188</v>
      </c>
      <c r="AS115" s="1">
        <v>23.936996459960937</v>
      </c>
      <c r="AT115" s="1">
        <v>23.788</v>
      </c>
      <c r="AU115" s="1">
        <v>23.861000000000001</v>
      </c>
      <c r="AV115" s="1">
        <v>24.06</v>
      </c>
      <c r="AW115" s="1">
        <v>24.718</v>
      </c>
      <c r="AX115" s="1">
        <v>24.888000000000002</v>
      </c>
      <c r="AY115" s="1">
        <v>25.632000000000001</v>
      </c>
    </row>
    <row r="116" spans="1:51">
      <c r="A116" s="1" t="str">
        <v>ARKANSAS BEST CORP</v>
      </c>
      <c r="C116" s="1">
        <v>25.462997436523438</v>
      </c>
      <c r="D116" s="1">
        <v>25.4219970703125</v>
      </c>
      <c r="E116" s="1">
        <v>25.4219970703125</v>
      </c>
      <c r="F116" s="1">
        <v>25.4219970703125</v>
      </c>
      <c r="G116" s="1">
        <v>25.297988891601562</v>
      </c>
      <c r="H116" s="1">
        <v>25.256988525390625</v>
      </c>
      <c r="I116" s="1">
        <v>25.20098876953125</v>
      </c>
      <c r="J116" s="1">
        <v>25.195999145507813</v>
      </c>
      <c r="K116" s="1">
        <v>25.102996826171875</v>
      </c>
      <c r="L116" s="1">
        <v>25.070999145507813</v>
      </c>
      <c r="M116" s="1">
        <v>25.047988891601563</v>
      </c>
      <c r="N116" s="1">
        <v>25.043991088867188</v>
      </c>
      <c r="O116" s="1">
        <v>25.039993286132813</v>
      </c>
      <c r="P116" s="1">
        <v>25.02398681640625</v>
      </c>
      <c r="Q116" s="1">
        <v>25.018997192382812</v>
      </c>
      <c r="R116" s="1">
        <v>25.010986328125</v>
      </c>
      <c r="S116" s="1">
        <v>24.875991821289063</v>
      </c>
      <c r="T116" s="1">
        <v>24.870986938476563</v>
      </c>
      <c r="U116" s="1">
        <v>24.870986938476563</v>
      </c>
      <c r="V116" s="1">
        <v>24.771987915039063</v>
      </c>
      <c r="W116" s="1">
        <v>24.766998291015625</v>
      </c>
      <c r="X116" s="1">
        <v>24.854995727539063</v>
      </c>
      <c r="Y116" s="1">
        <v>25.082000732421875</v>
      </c>
      <c r="Z116" s="1">
        <v>25.162994384765625</v>
      </c>
      <c r="AA116" s="1">
        <v>25.267990112304687</v>
      </c>
      <c r="AB116" s="1">
        <v>25.378997802734375</v>
      </c>
      <c r="AC116" s="1">
        <v>25.238998413085937</v>
      </c>
      <c r="AD116" s="1">
        <v>25.419998168945313</v>
      </c>
      <c r="AE116" s="1">
        <v>25.352996826171875</v>
      </c>
      <c r="AF116" s="1">
        <v>25.27398681640625</v>
      </c>
      <c r="AG116" s="1">
        <v>25.143997192382813</v>
      </c>
      <c r="AH116" s="1">
        <v>24.9219970703125</v>
      </c>
      <c r="AI116" s="1">
        <v>24.975997924804687</v>
      </c>
      <c r="AJ116" s="1">
        <v>25.035995483398438</v>
      </c>
      <c r="AK116" s="1">
        <v>24.810989379882812</v>
      </c>
      <c r="AL116" s="1">
        <v>24.760986328125</v>
      </c>
      <c r="AM116" s="1">
        <v>24.841995239257813</v>
      </c>
      <c r="AN116" s="1">
        <v>24.9119873046875</v>
      </c>
      <c r="AO116" s="1">
        <v>24.789993286132813</v>
      </c>
      <c r="AP116" s="1">
        <v>24.772994995117188</v>
      </c>
      <c r="AQ116" s="1">
        <v>24.667999267578125</v>
      </c>
      <c r="AR116" s="1">
        <v>24.48199462890625</v>
      </c>
      <c r="AS116" s="1">
        <v>24.362991333007813</v>
      </c>
      <c r="AT116" s="1">
        <v>20.489990234375</v>
      </c>
      <c r="AU116" s="1">
        <v>20.384994506835938</v>
      </c>
      <c r="AV116" s="1">
        <v>20.158999999999999</v>
      </c>
      <c r="AW116" s="1">
        <v>19.925000000000001</v>
      </c>
      <c r="AX116" s="1">
        <v>19.786999999999999</v>
      </c>
      <c r="AY116" s="1">
        <v>19.768999999999998</v>
      </c>
    </row>
    <row r="117" spans="1:51">
      <c r="A117" s="1" t="str">
        <v>ARQULE INC</v>
      </c>
      <c r="C117" s="1">
        <v>53.82598876953125</v>
      </c>
      <c r="D117" s="1">
        <v>53.769989013671875</v>
      </c>
      <c r="E117" s="1">
        <v>53.699996948242187</v>
      </c>
      <c r="F117" s="1">
        <v>53.15899658203125</v>
      </c>
      <c r="G117" s="1">
        <v>44.972991943359375</v>
      </c>
      <c r="H117" s="1">
        <v>44.891998291015625</v>
      </c>
      <c r="I117" s="1">
        <v>44.886001586914063</v>
      </c>
      <c r="J117" s="1">
        <v>44.729995727539063</v>
      </c>
      <c r="K117" s="1">
        <v>44.772994995117188</v>
      </c>
      <c r="L117" s="1">
        <v>44.68798828125</v>
      </c>
      <c r="M117" s="1">
        <v>44.660995483398438</v>
      </c>
      <c r="N117" s="1">
        <v>44.556991577148438</v>
      </c>
      <c r="O117" s="1">
        <v>44.152999877929688</v>
      </c>
      <c r="P117" s="1">
        <v>44.0679931640625</v>
      </c>
      <c r="Q117" s="1">
        <v>44.032989501953125</v>
      </c>
      <c r="R117" s="1">
        <v>43.772994995117187</v>
      </c>
      <c r="S117" s="1">
        <v>43.761001586914063</v>
      </c>
      <c r="T117" s="1">
        <v>43.6929931640625</v>
      </c>
      <c r="U117" s="1">
        <v>43.131988525390625</v>
      </c>
      <c r="V117" s="1">
        <v>35.83099365234375</v>
      </c>
      <c r="W117" s="1">
        <v>35.811996459960938</v>
      </c>
      <c r="X117" s="1">
        <v>35.67999267578125</v>
      </c>
      <c r="Y117" s="1">
        <v>35.480987548828125</v>
      </c>
      <c r="Z117" s="1">
        <v>35.37799072265625</v>
      </c>
      <c r="AA117" s="1">
        <v>35.297988891601563</v>
      </c>
      <c r="AB117" s="1">
        <v>35.21099853515625</v>
      </c>
      <c r="AC117" s="1">
        <v>35.105987548828125</v>
      </c>
      <c r="AD117" s="1">
        <v>34.782989501953125</v>
      </c>
      <c r="AE117" s="1">
        <v>28.982986450195313</v>
      </c>
      <c r="AF117" s="1">
        <v>28.829986572265625</v>
      </c>
      <c r="AG117" s="1">
        <v>28.829986572265625</v>
      </c>
      <c r="AH117" s="1">
        <v>28.73199462890625</v>
      </c>
      <c r="AI117" s="1">
        <v>28.724990844726563</v>
      </c>
      <c r="AJ117" s="1">
        <v>28.013992309570313</v>
      </c>
      <c r="AK117" s="1">
        <v>23.4429931640625</v>
      </c>
      <c r="AL117" s="1">
        <v>23.329986572265625</v>
      </c>
      <c r="AM117" s="1">
        <v>21.373992919921875</v>
      </c>
      <c r="AN117" s="1">
        <v>21.275985717773438</v>
      </c>
      <c r="AO117" s="1">
        <v>21.229995727539063</v>
      </c>
      <c r="AP117" s="1">
        <v>21.155990600585938</v>
      </c>
      <c r="AQ117" s="1">
        <v>21.115997314453125</v>
      </c>
      <c r="AR117" s="1">
        <v>20.326995849609375</v>
      </c>
      <c r="AS117" s="1">
        <v>20.306991577148438</v>
      </c>
      <c r="AT117" s="1">
        <v>20.212997436523438</v>
      </c>
      <c r="AU117" s="1">
        <v>17.073</v>
      </c>
      <c r="AV117" s="1">
        <v>13.614000000000001</v>
      </c>
      <c r="AW117" s="1">
        <v>13.557</v>
      </c>
      <c r="AX117" s="1">
        <v>13.473000000000001</v>
      </c>
      <c r="AY117" s="1">
        <v>12.864000000000001</v>
      </c>
    </row>
    <row r="118" spans="1:51">
      <c r="A118" s="1" t="str">
        <v>ARRIS GROUP INC</v>
      </c>
      <c r="C118" s="1">
        <v>114.80000305175781</v>
      </c>
      <c r="D118" s="1">
        <v>114.80000305175781</v>
      </c>
      <c r="E118" s="1">
        <v>117.89999389648437</v>
      </c>
      <c r="F118" s="1">
        <v>119.19999694824219</v>
      </c>
      <c r="G118" s="1">
        <v>123.69999694824219</v>
      </c>
      <c r="H118" s="1">
        <v>120.80000305175781</v>
      </c>
      <c r="I118" s="1">
        <v>123.5</v>
      </c>
      <c r="J118" s="1">
        <v>125.19999694824219</v>
      </c>
      <c r="K118" s="1">
        <v>126.69999694824219</v>
      </c>
      <c r="L118" s="1">
        <v>125.59999084472656</v>
      </c>
      <c r="M118" s="1">
        <v>125.39999389648437</v>
      </c>
      <c r="N118" s="1">
        <v>124.69999694824219</v>
      </c>
      <c r="O118" s="1">
        <v>123.30000305175781</v>
      </c>
      <c r="P118" s="1">
        <v>123.09999084472656</v>
      </c>
      <c r="Q118" s="1">
        <v>122.80000305175781</v>
      </c>
      <c r="R118" s="1">
        <v>122.69999694824219</v>
      </c>
      <c r="S118" s="1">
        <v>122.39999389648437</v>
      </c>
      <c r="T118" s="1">
        <v>132.39999389648437</v>
      </c>
      <c r="U118" s="1">
        <v>110.09999084472656</v>
      </c>
      <c r="V118" s="1">
        <v>109.5</v>
      </c>
      <c r="W118" s="1">
        <v>108.59999084472656</v>
      </c>
      <c r="X118" s="1">
        <v>107.89999389648437</v>
      </c>
      <c r="Y118" s="1">
        <v>107.80000305175781</v>
      </c>
      <c r="Z118" s="1">
        <v>107.30000305175781</v>
      </c>
      <c r="AA118" s="1">
        <v>106.69999694824219</v>
      </c>
      <c r="AB118" s="1">
        <v>105.59999084472656</v>
      </c>
      <c r="AC118" s="1">
        <v>105.09999084472656</v>
      </c>
      <c r="AD118" s="1">
        <v>103.5</v>
      </c>
      <c r="AE118" s="1">
        <v>87.800003051757813</v>
      </c>
      <c r="AF118" s="1">
        <v>87.699996948242187</v>
      </c>
      <c r="AG118" s="1">
        <v>87.599990844726563</v>
      </c>
      <c r="AH118" s="1">
        <v>87</v>
      </c>
      <c r="AI118" s="1">
        <v>86.800003051757813</v>
      </c>
      <c r="AJ118" s="1">
        <v>75.399993896484375</v>
      </c>
      <c r="AK118" s="1">
        <v>75.199996948242187</v>
      </c>
      <c r="AL118" s="1">
        <v>74.800003051757813</v>
      </c>
      <c r="AM118" s="1">
        <v>74.800003051757813</v>
      </c>
      <c r="AN118" s="1">
        <v>82.5</v>
      </c>
      <c r="AO118" s="1">
        <v>82.5</v>
      </c>
      <c r="AP118" s="1">
        <v>82.5</v>
      </c>
      <c r="AQ118" s="1">
        <v>80.5</v>
      </c>
      <c r="AR118" s="1">
        <v>75.199996948242187</v>
      </c>
      <c r="AS118" s="1">
        <v>75.099990844726563</v>
      </c>
      <c r="AT118" s="1">
        <v>38.199996948242188</v>
      </c>
      <c r="AU118" s="1">
        <v>38.199996948242188</v>
      </c>
      <c r="AV118" s="1">
        <v>38.1</v>
      </c>
      <c r="AW118" s="1">
        <v>38.1</v>
      </c>
      <c r="AX118" s="1">
        <v>37.9</v>
      </c>
      <c r="AY118" s="1">
        <v>37.700000000000003</v>
      </c>
    </row>
    <row r="119" spans="1:51">
      <c r="A119" s="1" t="str">
        <v>ARROW ELECTRONICS INC</v>
      </c>
      <c r="C119" s="1">
        <v>111.81399536132812</v>
      </c>
      <c r="D119" s="1">
        <v>111.73100280761719</v>
      </c>
      <c r="E119" s="1">
        <v>114.92599487304687</v>
      </c>
      <c r="F119" s="1">
        <v>115.41299438476562</v>
      </c>
      <c r="G119" s="1">
        <v>114.64700317382812</v>
      </c>
      <c r="H119" s="1">
        <v>115.79798889160156</v>
      </c>
      <c r="I119" s="1">
        <v>117.81700134277344</v>
      </c>
      <c r="J119" s="1">
        <v>120.40599060058594</v>
      </c>
      <c r="K119" s="1">
        <v>119.8280029296875</v>
      </c>
      <c r="L119" s="1">
        <v>119.77099609375</v>
      </c>
      <c r="M119" s="1">
        <v>119.60800170898437</v>
      </c>
      <c r="N119" s="1">
        <v>119.58399963378906</v>
      </c>
      <c r="O119" s="1">
        <v>119.30799865722656</v>
      </c>
      <c r="P119" s="1">
        <v>119.29798889160156</v>
      </c>
      <c r="Q119" s="1">
        <v>119.62399291992187</v>
      </c>
      <c r="R119" s="1">
        <v>122.8699951171875</v>
      </c>
      <c r="S119" s="1">
        <v>122.82699584960937</v>
      </c>
      <c r="T119" s="1">
        <v>122.86900329589844</v>
      </c>
      <c r="U119" s="1">
        <v>123.74899291992187</v>
      </c>
      <c r="V119" s="1">
        <v>123.99600219726562</v>
      </c>
      <c r="W119" s="1">
        <v>122.41899108886719</v>
      </c>
      <c r="X119" s="1">
        <v>122.16000366210937</v>
      </c>
      <c r="Y119" s="1">
        <v>122.12300109863281</v>
      </c>
      <c r="Z119" s="1">
        <v>121.23100280761719</v>
      </c>
      <c r="AA119" s="1">
        <v>120.01399230957031</v>
      </c>
      <c r="AB119" s="1">
        <v>119.47499084472656</v>
      </c>
      <c r="AC119" s="1">
        <v>117.97799682617187</v>
      </c>
      <c r="AD119" s="1">
        <v>116.89199829101562</v>
      </c>
      <c r="AE119" s="1">
        <v>116.30099487304687</v>
      </c>
      <c r="AF119" s="1">
        <v>115.61799621582031</v>
      </c>
      <c r="AG119" s="1">
        <v>115.54798889160156</v>
      </c>
      <c r="AH119" s="1">
        <v>115.10299682617187</v>
      </c>
      <c r="AI119" s="1">
        <v>101.08000183105469</v>
      </c>
      <c r="AJ119" s="1">
        <v>100.80799865722656</v>
      </c>
      <c r="AK119" s="1">
        <v>100.82699584960937</v>
      </c>
      <c r="AL119" s="1">
        <v>100.82199096679687</v>
      </c>
      <c r="AM119" s="1">
        <v>100.44699096679687</v>
      </c>
      <c r="AN119" s="1">
        <v>100.43499755859375</v>
      </c>
      <c r="AO119" s="1">
        <v>100.4219970703125</v>
      </c>
      <c r="AP119" s="1">
        <v>100.23199462890625</v>
      </c>
      <c r="AQ119" s="1">
        <v>99.858001708984375</v>
      </c>
      <c r="AR119" s="1">
        <v>99.647003173828125</v>
      </c>
      <c r="AS119" s="1">
        <v>98.731002807617188</v>
      </c>
      <c r="AT119" s="1">
        <v>98.688995361328125</v>
      </c>
      <c r="AU119" s="1">
        <v>98.411000000000001</v>
      </c>
      <c r="AV119" s="1">
        <v>98.188999999999993</v>
      </c>
      <c r="AW119" s="1">
        <v>97.86</v>
      </c>
      <c r="AX119" s="1">
        <v>96.534999999999997</v>
      </c>
      <c r="AY119" s="1">
        <v>95.944999999999993</v>
      </c>
    </row>
    <row r="120" spans="1:51">
      <c r="A120" s="1" t="str">
        <v>ARTHUR J GALLAGHER &amp; CO</v>
      </c>
      <c r="C120" s="1">
        <v>114.69999694824219</v>
      </c>
      <c r="D120" s="1">
        <v>112.88299560546875</v>
      </c>
      <c r="E120" s="1">
        <v>112.15199279785156</v>
      </c>
      <c r="F120" s="1">
        <v>110.26300048828125</v>
      </c>
      <c r="G120" s="1">
        <v>108.39999389648437</v>
      </c>
      <c r="H120" s="1">
        <v>106.00599670410156</v>
      </c>
      <c r="I120" s="1">
        <v>105.2030029296875</v>
      </c>
      <c r="J120" s="1">
        <v>103.59999084472656</v>
      </c>
      <c r="K120" s="1">
        <v>102.5</v>
      </c>
      <c r="L120" s="1">
        <v>101.80000305175781</v>
      </c>
      <c r="M120" s="1">
        <v>101.19999694824219</v>
      </c>
      <c r="N120" s="1">
        <v>100.19999694824219</v>
      </c>
      <c r="O120" s="1">
        <v>96.425994873046875</v>
      </c>
      <c r="P120" s="1">
        <v>95</v>
      </c>
      <c r="Q120" s="1">
        <v>93.300003051757813</v>
      </c>
      <c r="R120" s="1">
        <v>92.800003051757813</v>
      </c>
      <c r="S120" s="1">
        <v>92</v>
      </c>
      <c r="T120" s="1">
        <v>93.899993896484375</v>
      </c>
      <c r="U120" s="1">
        <v>95.300003051757813</v>
      </c>
      <c r="V120" s="1">
        <v>98.899993896484375</v>
      </c>
      <c r="W120" s="1">
        <v>98.399993896484375</v>
      </c>
      <c r="X120" s="1">
        <v>98.099990844726563</v>
      </c>
      <c r="Y120" s="1">
        <v>97.199996948242188</v>
      </c>
      <c r="Z120" s="1">
        <v>96.699996948242188</v>
      </c>
      <c r="AA120" s="1">
        <v>95.699996948242188</v>
      </c>
      <c r="AB120" s="1">
        <v>95.199996948242188</v>
      </c>
      <c r="AC120" s="1">
        <v>94.599990844726563</v>
      </c>
      <c r="AD120" s="1">
        <v>93.199996948242188</v>
      </c>
      <c r="AE120" s="1">
        <v>92.099990844726563</v>
      </c>
      <c r="AF120" s="1">
        <v>92.399993896484375</v>
      </c>
      <c r="AG120" s="1">
        <v>91.899993896484375</v>
      </c>
      <c r="AH120" s="1">
        <v>90.800003051757812</v>
      </c>
      <c r="AI120" s="1">
        <v>90</v>
      </c>
      <c r="AJ120" s="1">
        <v>90.099990844726563</v>
      </c>
      <c r="AK120" s="1">
        <v>90.599990844726563</v>
      </c>
      <c r="AL120" s="1">
        <v>89.899993896484375</v>
      </c>
      <c r="AM120" s="1">
        <v>88.547988891601563</v>
      </c>
      <c r="AN120" s="1">
        <v>87.972000122070312</v>
      </c>
      <c r="AO120" s="1">
        <v>88.332992553710938</v>
      </c>
      <c r="AP120" s="1">
        <v>86.087997436523438</v>
      </c>
      <c r="AQ120" s="1">
        <v>85.110992431640625</v>
      </c>
      <c r="AR120" s="1">
        <v>84.699996948242188</v>
      </c>
      <c r="AS120" s="1">
        <v>84.149993896484375</v>
      </c>
      <c r="AT120" s="1">
        <v>80.651992797851562</v>
      </c>
      <c r="AU120" s="1">
        <v>79.498000000000005</v>
      </c>
      <c r="AV120" s="1">
        <v>78.701999999999998</v>
      </c>
      <c r="AW120" s="1">
        <v>76.302000000000007</v>
      </c>
      <c r="AX120" s="1">
        <v>74.432000000000002</v>
      </c>
      <c r="AY120" s="1">
        <v>73.680000000000007</v>
      </c>
    </row>
    <row r="121" spans="1:51">
      <c r="A121" s="1" t="str">
        <v>ASCENA RETAIL GROUP INC</v>
      </c>
      <c r="C121" s="1">
        <v>153.39999389648437</v>
      </c>
      <c r="D121" s="1">
        <v>153.19998168945313</v>
      </c>
      <c r="E121" s="1">
        <v>154.79998779296875</v>
      </c>
      <c r="F121" s="1">
        <v>156</v>
      </c>
      <c r="G121" s="1">
        <v>156.06597900390625</v>
      </c>
      <c r="H121" s="1">
        <v>157.4739990234375</v>
      </c>
      <c r="I121" s="1">
        <v>157.0780029296875</v>
      </c>
      <c r="J121" s="1">
        <v>159.947998046875</v>
      </c>
      <c r="K121" s="1">
        <v>146.697998046875</v>
      </c>
      <c r="L121" s="1">
        <v>121.80999755859375</v>
      </c>
      <c r="M121" s="1">
        <v>120.47598266601562</v>
      </c>
      <c r="N121" s="1">
        <v>120.18597412109375</v>
      </c>
      <c r="O121" s="1">
        <v>120.03399658203125</v>
      </c>
      <c r="P121" s="1">
        <v>120.24600219726562</v>
      </c>
      <c r="Q121" s="1">
        <v>120.72000122070312</v>
      </c>
      <c r="R121" s="1">
        <v>120.52200317382812</v>
      </c>
      <c r="S121" s="1">
        <v>120.41998291015625</v>
      </c>
      <c r="T121" s="1">
        <v>120.29998779296875</v>
      </c>
      <c r="U121" s="1">
        <v>123.38800048828125</v>
      </c>
      <c r="V121" s="1">
        <v>124.77200317382812</v>
      </c>
      <c r="W121" s="1">
        <v>124.53598022460937</v>
      </c>
      <c r="X121" s="1">
        <v>123.66998291015625</v>
      </c>
      <c r="Y121" s="1">
        <v>123.43197631835938</v>
      </c>
      <c r="Z121" s="1">
        <v>123.17999267578125</v>
      </c>
      <c r="AA121" s="1">
        <v>122.97198486328125</v>
      </c>
      <c r="AB121" s="1">
        <v>121.35198974609375</v>
      </c>
      <c r="AC121" s="1">
        <v>120.8199462890625</v>
      </c>
      <c r="AD121" s="1">
        <v>119.50799560546875</v>
      </c>
      <c r="AE121" s="1">
        <v>118.55596923828125</v>
      </c>
      <c r="AF121" s="1">
        <v>118.69195556640625</v>
      </c>
      <c r="AG121" s="1">
        <v>118.4759521484375</v>
      </c>
      <c r="AH121" s="1">
        <v>118.427978515625</v>
      </c>
      <c r="AI121" s="1">
        <v>117.0279541015625</v>
      </c>
      <c r="AJ121" s="1">
        <v>117.0279541015625</v>
      </c>
      <c r="AK121" s="1">
        <v>116.67999267578125</v>
      </c>
      <c r="AL121" s="1">
        <v>116.55596923828125</v>
      </c>
      <c r="AM121" s="1">
        <v>116.47198486328125</v>
      </c>
      <c r="AN121" s="1">
        <v>148.4239501953125</v>
      </c>
      <c r="AO121" s="1">
        <v>146.031982421875</v>
      </c>
      <c r="AP121" s="1">
        <v>145.5999755859375</v>
      </c>
      <c r="AQ121" s="1">
        <v>145.3919677734375</v>
      </c>
      <c r="AR121" s="1">
        <v>146.5919189453125</v>
      </c>
      <c r="AS121" s="1">
        <v>145.89599609375</v>
      </c>
      <c r="AT121" s="1">
        <v>145.85595703125</v>
      </c>
      <c r="AU121" s="1">
        <v>147.6319580078125</v>
      </c>
      <c r="AV121" s="1">
        <v>145.367919921875</v>
      </c>
      <c r="AW121" s="1">
        <v>143.88800000000001</v>
      </c>
      <c r="AX121" s="1">
        <v>145.83199999999999</v>
      </c>
      <c r="AY121" s="1">
        <v>152.12</v>
      </c>
    </row>
    <row r="122" spans="1:51">
      <c r="A122" s="1" t="str">
        <v>ASHLAND INC</v>
      </c>
      <c r="C122" s="1">
        <v>78.305999755859375</v>
      </c>
      <c r="D122" s="1">
        <v>78.305999755859375</v>
      </c>
      <c r="E122" s="1">
        <v>78</v>
      </c>
      <c r="F122" s="1">
        <v>78.02099609375</v>
      </c>
      <c r="G122" s="1">
        <v>79.136993408203125</v>
      </c>
      <c r="H122" s="1">
        <v>79.039993286132813</v>
      </c>
      <c r="I122" s="1">
        <v>79</v>
      </c>
      <c r="J122" s="1">
        <v>78.729995727539063</v>
      </c>
      <c r="K122" s="1">
        <v>78.50299072265625</v>
      </c>
      <c r="L122" s="1">
        <v>78.060989379882813</v>
      </c>
      <c r="M122" s="1">
        <v>75</v>
      </c>
      <c r="N122" s="1">
        <v>74.42999267578125</v>
      </c>
      <c r="O122" s="1">
        <v>74.15899658203125</v>
      </c>
      <c r="P122" s="1">
        <v>73.677001953125</v>
      </c>
      <c r="Q122" s="1">
        <v>63</v>
      </c>
      <c r="R122" s="1">
        <v>63.004989624023438</v>
      </c>
      <c r="S122" s="1">
        <v>62.932998657226563</v>
      </c>
      <c r="T122" s="1">
        <v>62.902999877929688</v>
      </c>
      <c r="U122" s="1">
        <v>63</v>
      </c>
      <c r="V122" s="1">
        <v>62.813995361328125</v>
      </c>
      <c r="W122" s="1">
        <v>62.774993896484375</v>
      </c>
      <c r="X122" s="1">
        <v>62.636993408203125</v>
      </c>
      <c r="Y122" s="1">
        <v>67</v>
      </c>
      <c r="Z122" s="1">
        <v>71.102996826171875</v>
      </c>
      <c r="AA122" s="1">
        <v>71.063995361328125</v>
      </c>
      <c r="AB122" s="1">
        <v>71.264999389648438</v>
      </c>
      <c r="AC122" s="1">
        <v>73</v>
      </c>
      <c r="AD122" s="1">
        <v>74.199996948242188</v>
      </c>
      <c r="AE122" s="1">
        <v>72.8699951171875</v>
      </c>
      <c r="AF122" s="1">
        <v>72.084991455078125</v>
      </c>
      <c r="AG122" s="1">
        <v>72</v>
      </c>
      <c r="AH122" s="1">
        <v>71</v>
      </c>
      <c r="AI122" s="1">
        <v>70</v>
      </c>
      <c r="AJ122" s="1">
        <v>69</v>
      </c>
      <c r="AK122" s="1">
        <v>68</v>
      </c>
      <c r="AL122" s="1">
        <v>68.251998901367187</v>
      </c>
      <c r="AM122" s="1">
        <v>68.242996215820313</v>
      </c>
      <c r="AN122" s="1">
        <v>68.25299072265625</v>
      </c>
      <c r="AO122" s="1">
        <v>68</v>
      </c>
      <c r="AP122" s="1">
        <v>68.962997436523438</v>
      </c>
      <c r="AQ122" s="1">
        <v>69.386001586914063</v>
      </c>
      <c r="AR122" s="1">
        <v>69.3179931640625</v>
      </c>
      <c r="AS122" s="1">
        <v>69</v>
      </c>
      <c r="AT122" s="1">
        <v>69.524993896484375</v>
      </c>
      <c r="AU122" s="1">
        <v>69.787002563476563</v>
      </c>
      <c r="AV122" s="1">
        <v>69.576995849609375</v>
      </c>
      <c r="AW122" s="1">
        <v>70</v>
      </c>
      <c r="AX122" s="1">
        <v>69.933999999999997</v>
      </c>
      <c r="AY122" s="1">
        <v>70.575000000000003</v>
      </c>
    </row>
    <row r="123" spans="1:51">
      <c r="A123" s="1" t="str">
        <v>ASPEN INSURANCE HOLDINGS LTD</v>
      </c>
      <c r="C123" s="1">
        <v>71.496002197265625</v>
      </c>
      <c r="D123" s="1">
        <v>70.655990600585938</v>
      </c>
      <c r="E123" s="1">
        <v>70.595001220703125</v>
      </c>
      <c r="F123" s="1">
        <v>70.832992553710938</v>
      </c>
      <c r="G123" s="1">
        <v>70.731002807617188</v>
      </c>
      <c r="H123" s="1">
        <v>70.50799560546875</v>
      </c>
      <c r="I123" s="1">
        <v>76.641998291015625</v>
      </c>
      <c r="J123" s="1">
        <v>76.70098876953125</v>
      </c>
      <c r="K123" s="1">
        <v>77.25799560546875</v>
      </c>
      <c r="L123" s="1">
        <v>83.3280029296875</v>
      </c>
      <c r="M123" s="1">
        <v>83.095001220703125</v>
      </c>
      <c r="N123" s="1">
        <v>83.022003173828125</v>
      </c>
      <c r="O123" s="1">
        <v>82.76300048828125</v>
      </c>
      <c r="P123" s="1">
        <v>81.507003784179688</v>
      </c>
      <c r="Q123" s="1">
        <v>81.449996948242187</v>
      </c>
      <c r="R123" s="1">
        <v>81.320999145507813</v>
      </c>
      <c r="S123" s="1">
        <v>85.394989013671875</v>
      </c>
      <c r="T123" s="1">
        <v>85.511001586914063</v>
      </c>
      <c r="U123" s="1">
        <v>87.14599609375</v>
      </c>
      <c r="V123" s="1">
        <v>88.544998168945313</v>
      </c>
      <c r="W123" s="1">
        <v>88.134002685546875</v>
      </c>
      <c r="X123" s="1">
        <v>87.787994384765625</v>
      </c>
      <c r="Y123" s="1">
        <v>95.261001586914063</v>
      </c>
      <c r="Z123" s="1">
        <v>95.25</v>
      </c>
      <c r="AA123" s="1">
        <v>95.25</v>
      </c>
      <c r="AB123" s="1">
        <v>95.208999633789063</v>
      </c>
      <c r="AC123" s="1">
        <v>69.341995239257813</v>
      </c>
      <c r="AD123" s="1">
        <v>69.330001831054688</v>
      </c>
      <c r="AE123" s="1">
        <v>69.330001831054688</v>
      </c>
      <c r="AF123" s="1">
        <v>69.31500244140625</v>
      </c>
      <c r="AG123" s="1">
        <v>69.173995971679688</v>
      </c>
      <c r="AH123" s="1">
        <v>69.173995971679688</v>
      </c>
      <c r="AI123" s="1">
        <v>69.173995971679688</v>
      </c>
      <c r="AJ123" s="1">
        <v>69.179000854492187</v>
      </c>
      <c r="AK123" s="1">
        <v>67.600997924804688</v>
      </c>
      <c r="AL123" s="1" t="str">
        <v>@NA</v>
      </c>
      <c r="AM123" s="1" t="str">
        <v>@NA</v>
      </c>
      <c r="AN123" s="1">
        <v>56.875991821289063</v>
      </c>
      <c r="AO123" s="1" t="str">
        <v>@NA</v>
      </c>
      <c r="AP123" s="1" t="str">
        <v>@NA</v>
      </c>
      <c r="AQ123" s="1" t="str">
        <v>@NA</v>
      </c>
      <c r="AR123" s="1" t="str">
        <v>@NA</v>
      </c>
      <c r="AS123" s="1" t="str">
        <v>@NA</v>
      </c>
      <c r="AT123" s="1" t="str">
        <v>@NA</v>
      </c>
      <c r="AU123" s="1" t="str">
        <v>@NA</v>
      </c>
      <c r="AV123" s="1" t="str">
        <v>@NA</v>
      </c>
      <c r="AW123" s="1" t="str">
        <v>@NA</v>
      </c>
      <c r="AX123" s="1" t="str">
        <v>@NA</v>
      </c>
      <c r="AY123" s="1" t="str">
        <v>@NA</v>
      </c>
    </row>
    <row r="124" spans="1:51">
      <c r="A124" s="1" t="str">
        <v>ASSOCIATED BANC-CORP</v>
      </c>
      <c r="C124" s="1">
        <v>173.92300415039062</v>
      </c>
      <c r="D124" s="1">
        <v>174.59199523925781</v>
      </c>
      <c r="E124" s="1">
        <v>174.56900024414062</v>
      </c>
      <c r="F124" s="1">
        <v>174.4739990234375</v>
      </c>
      <c r="G124" s="1">
        <v>174.41999816894531</v>
      </c>
      <c r="H124" s="1">
        <v>173.88800048828125</v>
      </c>
      <c r="I124" s="1">
        <v>173.79200744628906</v>
      </c>
      <c r="J124" s="1">
        <v>173.69000244140625</v>
      </c>
      <c r="K124" s="1">
        <v>173.62199401855469</v>
      </c>
      <c r="L124" s="1">
        <v>128.40400695800781</v>
      </c>
      <c r="M124" s="1">
        <v>128.37899780273438</v>
      </c>
      <c r="N124" s="1">
        <v>128.37899780273438</v>
      </c>
      <c r="O124" s="1">
        <v>128.42300415039062</v>
      </c>
      <c r="P124" s="1">
        <v>128.11700439453125</v>
      </c>
      <c r="Q124" s="1">
        <v>127.64599609375</v>
      </c>
      <c r="R124" s="1">
        <v>127.87399291992187</v>
      </c>
      <c r="S124" s="1">
        <v>127.70999145507812</v>
      </c>
      <c r="T124" s="1">
        <v>127.32499694824219</v>
      </c>
      <c r="U124" s="1">
        <v>127.22200012207031</v>
      </c>
      <c r="V124" s="1">
        <v>127.10099792480469</v>
      </c>
      <c r="W124" s="1">
        <v>127.70999145507812</v>
      </c>
      <c r="X124" s="1">
        <v>128.875</v>
      </c>
      <c r="Y124" s="1">
        <v>130.36300659179687</v>
      </c>
      <c r="Z124" s="1">
        <v>132.41200256347656</v>
      </c>
      <c r="AA124" s="1">
        <v>132.32699584960937</v>
      </c>
      <c r="AB124" s="1">
        <v>135.67399597167969</v>
      </c>
      <c r="AC124" s="1">
        <v>128.11099243164062</v>
      </c>
      <c r="AD124" s="1">
        <v>127.86900329589844</v>
      </c>
      <c r="AE124" s="1">
        <v>129.74800109863281</v>
      </c>
      <c r="AF124" s="1">
        <v>129.77000427246094</v>
      </c>
      <c r="AG124" s="1">
        <v>110.28099060058594</v>
      </c>
      <c r="AH124" s="1">
        <v>110.04798889160156</v>
      </c>
      <c r="AI124" s="1">
        <v>110.16748809814453</v>
      </c>
      <c r="AJ124" s="1">
        <v>110.04148864746094</v>
      </c>
      <c r="AK124" s="1">
        <v>109.91548919677734</v>
      </c>
      <c r="AL124" s="1">
        <v>110.60398864746094</v>
      </c>
      <c r="AM124" s="1">
        <v>110.80499267578125</v>
      </c>
      <c r="AN124" s="1">
        <v>111.42448425292969</v>
      </c>
      <c r="AO124" s="1">
        <v>111.89550018310547</v>
      </c>
      <c r="AP124" s="1">
        <v>113.61900329589844</v>
      </c>
      <c r="AQ124" s="1">
        <v>113.77245319001668</v>
      </c>
      <c r="AR124" s="1">
        <v>107.80273434317132</v>
      </c>
      <c r="AS124" s="1">
        <v>108.57823634612578</v>
      </c>
      <c r="AT124" s="1">
        <v>109.07324137437354</v>
      </c>
      <c r="AU124" s="1">
        <v>109.12273935949815</v>
      </c>
      <c r="AV124" s="1">
        <v>109.09139842367172</v>
      </c>
      <c r="AW124" s="1">
        <v>110.09624840915203</v>
      </c>
      <c r="AX124" s="1">
        <v>113.08439836597442</v>
      </c>
      <c r="AY124" s="1">
        <v>114.22884360122681</v>
      </c>
    </row>
    <row r="125" spans="1:51">
      <c r="A125" s="1" t="str">
        <v>ASSURANT INC</v>
      </c>
      <c r="C125" s="1">
        <v>88.524002075195313</v>
      </c>
      <c r="D125" s="1">
        <v>88.524002075195313</v>
      </c>
      <c r="E125" s="1">
        <v>92.925994873046875</v>
      </c>
      <c r="F125" s="1">
        <v>94.9949951171875</v>
      </c>
      <c r="G125" s="1">
        <v>97.930999755859375</v>
      </c>
      <c r="H125" s="1">
        <v>102</v>
      </c>
      <c r="I125" s="1">
        <v>106.4739990234375</v>
      </c>
      <c r="J125" s="1">
        <v>107.55000305175781</v>
      </c>
      <c r="K125" s="1">
        <v>113.58399963378906</v>
      </c>
      <c r="L125" s="1">
        <v>116.64900207519531</v>
      </c>
      <c r="M125" s="1">
        <v>116.63299560546875</v>
      </c>
      <c r="N125" s="1">
        <v>117.55999755859375</v>
      </c>
      <c r="O125" s="1">
        <v>117.53399658203125</v>
      </c>
      <c r="P125" s="1">
        <v>117.36900329589844</v>
      </c>
      <c r="Q125" s="1">
        <v>117.36199951171875</v>
      </c>
      <c r="R125" s="1">
        <v>118.26699829101562</v>
      </c>
      <c r="S125" s="1">
        <v>117.92298889160156</v>
      </c>
      <c r="T125" s="1">
        <v>117.80799865722656</v>
      </c>
      <c r="U125" s="1">
        <v>117.68899536132812</v>
      </c>
      <c r="V125" s="1">
        <v>119.88299560546875</v>
      </c>
      <c r="W125" s="1">
        <v>121.43299865722656</v>
      </c>
      <c r="X125" s="1">
        <v>122.61799621582031</v>
      </c>
      <c r="Y125" s="1">
        <v>124.45999145507812</v>
      </c>
      <c r="Z125" s="1">
        <v>127.44099426269531</v>
      </c>
      <c r="AA125" s="1">
        <v>129.43600463867187</v>
      </c>
      <c r="AB125" s="1">
        <v>130.59199523925781</v>
      </c>
      <c r="AC125" s="1">
        <v>132.57200622558594</v>
      </c>
      <c r="AD125" s="1">
        <v>136.45799255371094</v>
      </c>
      <c r="AE125" s="1">
        <v>139.13499450683594</v>
      </c>
      <c r="AF125" s="1">
        <v>139.76600646972656</v>
      </c>
      <c r="AG125" s="1">
        <v>140.82099914550781</v>
      </c>
      <c r="AH125" s="1">
        <v>142.177001953125</v>
      </c>
      <c r="AI125" s="1">
        <v>142.20799255371094</v>
      </c>
      <c r="AJ125" s="1">
        <v>109.22200012207031</v>
      </c>
      <c r="AK125" s="1">
        <v>8.3000001907348633</v>
      </c>
      <c r="AL125" s="1" t="str">
        <v>@NA</v>
      </c>
      <c r="AM125" s="1" t="str">
        <v>@NA</v>
      </c>
      <c r="AN125" s="1">
        <v>8.3000001907348633</v>
      </c>
      <c r="AO125" s="1" t="str">
        <v>@NA</v>
      </c>
      <c r="AP125" s="1" t="str">
        <v>@NA</v>
      </c>
      <c r="AQ125" s="1" t="str">
        <v>@NA</v>
      </c>
      <c r="AR125" s="1">
        <v>8.3000001907348633</v>
      </c>
      <c r="AS125" s="1" t="str">
        <v>@NA</v>
      </c>
      <c r="AT125" s="1" t="str">
        <v>@NA</v>
      </c>
      <c r="AU125" s="1" t="str">
        <v>@NA</v>
      </c>
      <c r="AV125" s="1" t="str">
        <v>@NA</v>
      </c>
      <c r="AW125" s="1" t="str">
        <v>@NA</v>
      </c>
      <c r="AX125" s="1" t="str">
        <v>@NA</v>
      </c>
      <c r="AY125" s="1" t="str">
        <v>@NA</v>
      </c>
    </row>
    <row r="126" spans="1:51">
      <c r="A126" s="1" t="str">
        <v>ASTEC INDUSTRIES INC</v>
      </c>
      <c r="C126" s="1">
        <v>22.711990356445313</v>
      </c>
      <c r="D126" s="1">
        <v>22.711990356445313</v>
      </c>
      <c r="E126" s="1">
        <v>22.685989379882812</v>
      </c>
      <c r="F126" s="1">
        <v>22.683990478515625</v>
      </c>
      <c r="G126" s="1">
        <v>22.652999877929688</v>
      </c>
      <c r="H126" s="1">
        <v>22.646987915039063</v>
      </c>
      <c r="I126" s="1">
        <v>22.621994018554687</v>
      </c>
      <c r="J126" s="1">
        <v>22.600997924804688</v>
      </c>
      <c r="K126" s="1">
        <v>22.566986083984375</v>
      </c>
      <c r="L126" s="1">
        <v>22.550994873046875</v>
      </c>
      <c r="M126" s="1">
        <v>22.547988891601563</v>
      </c>
      <c r="N126" s="1">
        <v>22.525985717773438</v>
      </c>
      <c r="O126" s="1">
        <v>22.511993408203125</v>
      </c>
      <c r="P126" s="1">
        <v>22.50799560546875</v>
      </c>
      <c r="Q126" s="1">
        <v>22.368988037109375</v>
      </c>
      <c r="R126" s="1">
        <v>22.367996215820313</v>
      </c>
      <c r="S126" s="1">
        <v>22.353988647460937</v>
      </c>
      <c r="T126" s="1">
        <v>22.298995971679688</v>
      </c>
      <c r="U126" s="1">
        <v>22.2919921875</v>
      </c>
      <c r="V126" s="1">
        <v>22.115997314453125</v>
      </c>
      <c r="W126" s="1">
        <v>21.862991333007813</v>
      </c>
      <c r="X126" s="1">
        <v>21.695999145507812</v>
      </c>
      <c r="Y126" s="1">
        <v>21.643997192382812</v>
      </c>
      <c r="Z126" s="1">
        <v>21.602996826171875</v>
      </c>
      <c r="AA126" s="1">
        <v>21.389999389648438</v>
      </c>
      <c r="AB126" s="1">
        <v>21.176986694335937</v>
      </c>
      <c r="AC126" s="1">
        <v>20.957000732421875</v>
      </c>
      <c r="AD126" s="1">
        <v>20.342987060546875</v>
      </c>
      <c r="AE126" s="1">
        <v>20.126998901367188</v>
      </c>
      <c r="AF126" s="1">
        <v>19.987991333007812</v>
      </c>
      <c r="AG126" s="1">
        <v>19.974990844726563</v>
      </c>
      <c r="AH126" s="1">
        <v>19.845993041992187</v>
      </c>
      <c r="AI126" s="1">
        <v>19.772994995117188</v>
      </c>
      <c r="AJ126" s="1">
        <v>19.737991333007813</v>
      </c>
      <c r="AK126" s="1">
        <v>19.732986450195313</v>
      </c>
      <c r="AL126" s="1">
        <v>19.698989868164063</v>
      </c>
      <c r="AM126" s="1">
        <v>19.679000854492187</v>
      </c>
      <c r="AN126" s="1">
        <v>19.676986694335938</v>
      </c>
      <c r="AO126" s="1">
        <v>19.676986694335938</v>
      </c>
      <c r="AP126" s="1">
        <v>19.676986694335938</v>
      </c>
      <c r="AQ126" s="1">
        <v>19.650985717773437</v>
      </c>
      <c r="AR126" s="1">
        <v>19.602996826171875</v>
      </c>
      <c r="AS126" s="1">
        <v>19.586990356445313</v>
      </c>
      <c r="AT126" s="1">
        <v>19.462997436523438</v>
      </c>
      <c r="AU126" s="1">
        <v>19.33599853515625</v>
      </c>
      <c r="AV126" s="1">
        <v>19.32</v>
      </c>
      <c r="AW126" s="1">
        <v>19.265000000000001</v>
      </c>
      <c r="AX126" s="1">
        <v>19.248000000000001</v>
      </c>
      <c r="AY126" s="1">
        <v>19.207999999999998</v>
      </c>
    </row>
    <row r="127" spans="1:51">
      <c r="A127" s="1" t="str">
        <v>ASTORIA FINANCIAL CORP</v>
      </c>
      <c r="C127" s="1">
        <v>96.677001953125</v>
      </c>
      <c r="D127" s="1">
        <v>96.4949951171875</v>
      </c>
      <c r="E127" s="1">
        <v>96.031997680664063</v>
      </c>
      <c r="F127" s="1">
        <v>95.458999633789063</v>
      </c>
      <c r="G127" s="1">
        <v>95.235992431640625</v>
      </c>
      <c r="H127" s="1">
        <v>94.435989379882813</v>
      </c>
      <c r="I127" s="1">
        <v>94.198989868164063</v>
      </c>
      <c r="J127" s="1">
        <v>93.983993530273438</v>
      </c>
      <c r="K127" s="1">
        <v>93.823989868164063</v>
      </c>
      <c r="L127" s="1">
        <v>92.77899169921875</v>
      </c>
      <c r="M127" s="1">
        <v>92.4949951171875</v>
      </c>
      <c r="N127" s="1">
        <v>92.42999267578125</v>
      </c>
      <c r="O127" s="1">
        <v>92.134994506835938</v>
      </c>
      <c r="P127" s="1">
        <v>90.667999267578125</v>
      </c>
      <c r="Q127" s="1">
        <v>90.423995971679688</v>
      </c>
      <c r="R127" s="1">
        <v>90.40399169921875</v>
      </c>
      <c r="S127" s="1">
        <v>90.233993530273438</v>
      </c>
      <c r="T127" s="1">
        <v>89.966995239257813</v>
      </c>
      <c r="U127" s="1">
        <v>90.322998046875</v>
      </c>
      <c r="V127" s="1">
        <v>90.88800048828125</v>
      </c>
      <c r="W127" s="1">
        <v>91.412002563476562</v>
      </c>
      <c r="X127" s="1">
        <v>92.055999755859375</v>
      </c>
      <c r="Y127" s="1">
        <v>93.080001831054688</v>
      </c>
      <c r="Z127" s="1">
        <v>94.748992919921875</v>
      </c>
      <c r="AA127" s="1">
        <v>96.48699951171875</v>
      </c>
      <c r="AB127" s="1">
        <v>98.501998901367188</v>
      </c>
      <c r="AC127" s="1">
        <v>100.41600036621094</v>
      </c>
      <c r="AD127" s="1">
        <v>101.60099792480469</v>
      </c>
      <c r="AE127" s="1">
        <v>102.76998901367187</v>
      </c>
      <c r="AF127" s="1">
        <v>103.5</v>
      </c>
      <c r="AG127" s="1">
        <v>105.60150146484375</v>
      </c>
      <c r="AH127" s="1">
        <v>108.29100036621094</v>
      </c>
      <c r="AI127" s="1">
        <v>110.30399322509766</v>
      </c>
      <c r="AJ127" s="1">
        <v>110.84699249267578</v>
      </c>
      <c r="AK127" s="1">
        <v>112.26299285888672</v>
      </c>
      <c r="AL127" s="1">
        <v>113.7344970703125</v>
      </c>
      <c r="AM127" s="1">
        <v>116.89498901367187</v>
      </c>
      <c r="AN127" s="1">
        <v>119.68199157714844</v>
      </c>
      <c r="AO127" s="1">
        <v>130.59599304199219</v>
      </c>
      <c r="AP127" s="1">
        <v>132.98098754882812</v>
      </c>
      <c r="AQ127" s="1">
        <v>134.89498901367188</v>
      </c>
      <c r="AR127" s="1">
        <v>128.10449981689453</v>
      </c>
      <c r="AS127" s="1">
        <v>138.38699340820312</v>
      </c>
      <c r="AT127" s="1">
        <v>144.53398132324219</v>
      </c>
      <c r="AU127" s="1">
        <v>146.83497619628906</v>
      </c>
      <c r="AV127" s="1">
        <v>140.43900000000002</v>
      </c>
      <c r="AW127" s="1">
        <v>149.64599999999999</v>
      </c>
      <c r="AX127" s="1">
        <v>152.39400000000001</v>
      </c>
      <c r="AY127" s="1">
        <v>154.119</v>
      </c>
    </row>
    <row r="128" spans="1:51">
      <c r="A128" s="1" t="str">
        <v>AT&amp;T INC</v>
      </c>
      <c r="C128" s="1">
        <v>5926.51171875</v>
      </c>
      <c r="D128" s="1">
        <v>5926.51171875</v>
      </c>
      <c r="E128" s="1">
        <v>5925.69140625</v>
      </c>
      <c r="F128" s="1">
        <v>5925.0390625</v>
      </c>
      <c r="G128" s="1">
        <v>5918.265625</v>
      </c>
      <c r="H128" s="1">
        <v>5911.0859375</v>
      </c>
      <c r="I128" s="1">
        <v>5909.859375</v>
      </c>
      <c r="J128" s="1">
        <v>5909.04296875</v>
      </c>
      <c r="K128" s="1">
        <v>5909</v>
      </c>
      <c r="L128" s="1">
        <v>5901.9296875</v>
      </c>
      <c r="M128" s="1">
        <v>5900</v>
      </c>
      <c r="N128" s="1">
        <v>5900</v>
      </c>
      <c r="O128" s="1">
        <v>5900</v>
      </c>
      <c r="P128" s="1">
        <v>5893.0078125</v>
      </c>
      <c r="Q128" s="1">
        <v>5893</v>
      </c>
      <c r="R128" s="1">
        <v>5893</v>
      </c>
      <c r="S128" s="1">
        <v>5939</v>
      </c>
      <c r="T128" s="1">
        <v>6043.54296875</v>
      </c>
      <c r="U128" s="1">
        <v>6072</v>
      </c>
      <c r="V128" s="1">
        <v>6107</v>
      </c>
      <c r="W128" s="1">
        <v>6185</v>
      </c>
      <c r="X128" s="1">
        <v>6238.74609375</v>
      </c>
      <c r="Y128" s="1">
        <v>3842.902099609375</v>
      </c>
      <c r="Z128" s="1">
        <v>3884.1650390625</v>
      </c>
      <c r="AA128" s="1">
        <v>3887.944091796875</v>
      </c>
      <c r="AB128" s="1">
        <v>3876.884033203125</v>
      </c>
      <c r="AC128" s="1">
        <v>3281.2880859375</v>
      </c>
      <c r="AD128" s="1">
        <v>3303.925048828125</v>
      </c>
      <c r="AE128" s="1">
        <v>3303.115966796875</v>
      </c>
      <c r="AF128" s="1">
        <v>3300.912109375</v>
      </c>
      <c r="AG128" s="1">
        <v>3315.4140625</v>
      </c>
      <c r="AH128" s="1">
        <v>3313.64306640625</v>
      </c>
      <c r="AI128" s="1">
        <v>3311.8779296875</v>
      </c>
      <c r="AJ128" s="1">
        <v>3305.236083984375</v>
      </c>
      <c r="AK128" s="1">
        <v>3310.669921875</v>
      </c>
      <c r="AL128" s="1">
        <v>3323.5849609375</v>
      </c>
      <c r="AM128" s="1">
        <v>3322</v>
      </c>
      <c r="AN128" s="1">
        <v>3317.64111328125</v>
      </c>
      <c r="AO128" s="1">
        <v>3320.202880859375</v>
      </c>
      <c r="AP128" s="1">
        <v>3325.083984375</v>
      </c>
      <c r="AQ128" s="1">
        <v>3340.1708984375</v>
      </c>
      <c r="AR128" s="1">
        <v>3354.216064453125</v>
      </c>
      <c r="AS128" s="1">
        <v>3361.56103515625</v>
      </c>
      <c r="AT128" s="1">
        <v>3361.916015625</v>
      </c>
      <c r="AU128" s="1">
        <v>3367.966064453125</v>
      </c>
      <c r="AV128" s="1">
        <v>3386.7089999999998</v>
      </c>
      <c r="AW128" s="1">
        <v>3384.971</v>
      </c>
      <c r="AX128" s="1">
        <v>3389.5619999999999</v>
      </c>
      <c r="AY128" s="1">
        <v>3401.72</v>
      </c>
    </row>
    <row r="129" spans="1:51">
      <c r="A129" s="1" t="str">
        <v>ATLANTIC TELE-NETWORK INC</v>
      </c>
      <c r="C129" s="1">
        <v>15.451000213623047</v>
      </c>
      <c r="D129" s="1">
        <v>15.406999588012695</v>
      </c>
      <c r="E129" s="1">
        <v>15.399999618530273</v>
      </c>
      <c r="F129" s="1">
        <v>15.392999649047852</v>
      </c>
      <c r="G129" s="1">
        <v>15.383000373840332</v>
      </c>
      <c r="H129" s="1">
        <v>15.378999710083008</v>
      </c>
      <c r="I129" s="1">
        <v>15.331000328063965</v>
      </c>
      <c r="J129" s="1">
        <v>15.282999992370605</v>
      </c>
      <c r="K129" s="1">
        <v>15.234000205993652</v>
      </c>
      <c r="L129" s="1">
        <v>15.236000061035156</v>
      </c>
      <c r="M129" s="1">
        <v>15.236000061035156</v>
      </c>
      <c r="N129" s="1">
        <v>15.229000091552734</v>
      </c>
      <c r="O129" s="1">
        <v>15.229000091552734</v>
      </c>
      <c r="P129" s="1">
        <v>15.201000213623047</v>
      </c>
      <c r="Q129" s="1">
        <v>15.201000213623047</v>
      </c>
      <c r="R129" s="1">
        <v>15.230999946594238</v>
      </c>
      <c r="S129" s="1">
        <v>15.220999717712402</v>
      </c>
      <c r="T129" s="1">
        <v>15.217000007629395</v>
      </c>
      <c r="U129" s="1">
        <v>15.204999923706055</v>
      </c>
      <c r="V129" s="1">
        <v>15.189999580383301</v>
      </c>
      <c r="W129" s="1">
        <v>15.170999526977539</v>
      </c>
      <c r="X129" s="1">
        <v>15.126999855041504</v>
      </c>
      <c r="Y129" s="1">
        <v>12.487000465393066</v>
      </c>
      <c r="Z129" s="1">
        <v>12.467498779296875</v>
      </c>
      <c r="AA129" s="1">
        <v>12.465000152587891</v>
      </c>
      <c r="AB129" s="1">
        <v>12.409999370574951</v>
      </c>
      <c r="AC129" s="1">
        <v>12.409999370574951</v>
      </c>
      <c r="AD129" s="1">
        <v>12.44999885559082</v>
      </c>
      <c r="AE129" s="1">
        <v>12.512500286102295</v>
      </c>
      <c r="AF129" s="1">
        <v>12.537498474121094</v>
      </c>
      <c r="AG129" s="1">
        <v>12.527499198913574</v>
      </c>
      <c r="AH129" s="1">
        <v>12.527499198913574</v>
      </c>
      <c r="AI129" s="1">
        <v>12.502498626708984</v>
      </c>
      <c r="AJ129" s="1">
        <v>12.502498626708984</v>
      </c>
      <c r="AK129" s="1">
        <v>12.502498626708984</v>
      </c>
      <c r="AL129" s="1">
        <v>12.46999979019165</v>
      </c>
      <c r="AM129" s="1">
        <v>12.465000152587891</v>
      </c>
      <c r="AN129" s="1">
        <v>12.50999927520752</v>
      </c>
      <c r="AO129" s="1">
        <v>12.489998340606689</v>
      </c>
      <c r="AP129" s="1">
        <v>12.489998340606689</v>
      </c>
      <c r="AQ129" s="1">
        <v>12.489998340606689</v>
      </c>
      <c r="AR129" s="1">
        <v>12.467498779296875</v>
      </c>
      <c r="AS129" s="1">
        <v>12.467498779296875</v>
      </c>
      <c r="AT129" s="1">
        <v>12.467498779296875</v>
      </c>
      <c r="AU129" s="1">
        <v>12.442500000000001</v>
      </c>
      <c r="AV129" s="1">
        <v>12.467500000000001</v>
      </c>
      <c r="AW129" s="1">
        <v>12.455</v>
      </c>
      <c r="AX129" s="1">
        <v>12.355</v>
      </c>
      <c r="AY129" s="1">
        <v>11.892499999999998</v>
      </c>
    </row>
    <row r="130" spans="1:51">
      <c r="A130" s="1" t="str">
        <v>ATMEL CORP</v>
      </c>
      <c r="C130" s="1">
        <v>442.388916015625</v>
      </c>
      <c r="D130" s="1">
        <v>455.337890625</v>
      </c>
      <c r="E130" s="1">
        <v>459.227783203125</v>
      </c>
      <c r="F130" s="1">
        <v>454.9208984375</v>
      </c>
      <c r="G130" s="1">
        <v>456.787841796875</v>
      </c>
      <c r="H130" s="1">
        <v>456.493896484375</v>
      </c>
      <c r="I130" s="1">
        <v>460.534912109375</v>
      </c>
      <c r="J130" s="1">
        <v>459.7919921875</v>
      </c>
      <c r="K130" s="1">
        <v>454.5859375</v>
      </c>
      <c r="L130" s="1">
        <v>453.596923828125</v>
      </c>
      <c r="M130" s="1">
        <v>451.048828125</v>
      </c>
      <c r="N130" s="1">
        <v>450.661865234375</v>
      </c>
      <c r="O130" s="1">
        <v>448.871826171875</v>
      </c>
      <c r="P130" s="1">
        <v>447.806884765625</v>
      </c>
      <c r="Q130" s="1">
        <v>446.1728515625</v>
      </c>
      <c r="R130" s="1">
        <v>445.515869140625</v>
      </c>
      <c r="S130" s="1">
        <v>443.8369140625</v>
      </c>
      <c r="T130" s="1">
        <v>448.8759765625</v>
      </c>
      <c r="U130" s="1">
        <v>489.06396484375</v>
      </c>
      <c r="V130" s="1">
        <v>488.83984375</v>
      </c>
      <c r="W130" s="1">
        <v>488.843994140625</v>
      </c>
      <c r="X130" s="1">
        <v>488.843994140625</v>
      </c>
      <c r="Y130" s="1">
        <v>487.0478515625</v>
      </c>
      <c r="Z130" s="1">
        <v>486.497802734375</v>
      </c>
      <c r="AA130" s="1">
        <v>483.365966796875</v>
      </c>
      <c r="AB130" s="1">
        <v>483.18896484375</v>
      </c>
      <c r="AC130" s="1">
        <v>480.98388671875</v>
      </c>
      <c r="AD130" s="1">
        <v>480.447998046875</v>
      </c>
      <c r="AE130" s="1">
        <v>477.92578125</v>
      </c>
      <c r="AF130" s="1">
        <v>477.349853515625</v>
      </c>
      <c r="AG130" s="1">
        <v>475.614013671875</v>
      </c>
      <c r="AH130" s="1">
        <v>475.27880859375</v>
      </c>
      <c r="AI130" s="1">
        <v>473.046875</v>
      </c>
      <c r="AJ130" s="1">
        <v>471.44384765625</v>
      </c>
      <c r="AK130" s="1">
        <v>468.808837890625</v>
      </c>
      <c r="AL130" s="1">
        <v>468.764892578125</v>
      </c>
      <c r="AM130" s="1">
        <v>465.6298828125</v>
      </c>
      <c r="AN130" s="1">
        <v>465.61279296875</v>
      </c>
      <c r="AO130" s="1">
        <v>466.976806640625</v>
      </c>
      <c r="AP130" s="1">
        <v>467.57080078125</v>
      </c>
      <c r="AQ130" s="1">
        <v>466.058837890625</v>
      </c>
      <c r="AR130" s="1">
        <v>465.54296875</v>
      </c>
      <c r="AS130" s="1">
        <v>464.477783203125</v>
      </c>
      <c r="AT130" s="1">
        <v>463.956787109375</v>
      </c>
      <c r="AU130" s="1">
        <v>462.47300000000001</v>
      </c>
      <c r="AV130" s="1">
        <v>466.185</v>
      </c>
      <c r="AW130" s="1">
        <v>461.01</v>
      </c>
      <c r="AX130" s="1">
        <v>443.61</v>
      </c>
      <c r="AY130" s="1">
        <v>404.178</v>
      </c>
    </row>
    <row r="131" spans="1:51">
      <c r="A131" s="1" t="str">
        <v>ATMI INC</v>
      </c>
      <c r="C131" s="1">
        <v>31.9219970703125</v>
      </c>
      <c r="D131" s="1">
        <v>31.717987060546875</v>
      </c>
      <c r="E131" s="1">
        <v>31.681991577148438</v>
      </c>
      <c r="F131" s="1">
        <v>31.675994873046875</v>
      </c>
      <c r="G131" s="1">
        <v>31.64599609375</v>
      </c>
      <c r="H131" s="1">
        <v>31.4949951171875</v>
      </c>
      <c r="I131" s="1">
        <v>31.384994506835937</v>
      </c>
      <c r="J131" s="1">
        <v>31.514999389648438</v>
      </c>
      <c r="K131" s="1">
        <v>31.489990234375</v>
      </c>
      <c r="L131" s="1">
        <v>31.38800048828125</v>
      </c>
      <c r="M131" s="1">
        <v>31.37799072265625</v>
      </c>
      <c r="N131" s="1">
        <v>31.375991821289063</v>
      </c>
      <c r="O131" s="1">
        <v>31.357986450195313</v>
      </c>
      <c r="P131" s="1">
        <v>31.267990112304687</v>
      </c>
      <c r="Q131" s="1">
        <v>31.256988525390625</v>
      </c>
      <c r="R131" s="1">
        <v>31.251998901367188</v>
      </c>
      <c r="S131" s="1">
        <v>33.32598876953125</v>
      </c>
      <c r="T131" s="1">
        <v>33.162994384765625</v>
      </c>
      <c r="U131" s="1">
        <v>33.711990356445313</v>
      </c>
      <c r="V131" s="1">
        <v>34.38299560546875</v>
      </c>
      <c r="W131" s="1">
        <v>34.554000854492188</v>
      </c>
      <c r="X131" s="1">
        <v>34.709991455078125</v>
      </c>
      <c r="Y131" s="1">
        <v>35.00299072265625</v>
      </c>
      <c r="Z131" s="1">
        <v>36.689987182617188</v>
      </c>
      <c r="AA131" s="1">
        <v>37.462997436523438</v>
      </c>
      <c r="AB131" s="1">
        <v>37.445999145507813</v>
      </c>
      <c r="AC131" s="1">
        <v>37.7869873046875</v>
      </c>
      <c r="AD131" s="1">
        <v>37.5159912109375</v>
      </c>
      <c r="AE131" s="1">
        <v>31.952987670898438</v>
      </c>
      <c r="AF131" s="1">
        <v>31.477996826171875</v>
      </c>
      <c r="AG131" s="1">
        <v>31.3909912109375</v>
      </c>
      <c r="AH131" s="1">
        <v>31.263992309570313</v>
      </c>
      <c r="AI131" s="1">
        <v>31.201995849609375</v>
      </c>
      <c r="AJ131" s="1">
        <v>30.972991943359375</v>
      </c>
      <c r="AK131" s="1">
        <v>30.95599365234375</v>
      </c>
      <c r="AL131" s="1">
        <v>30.808990478515625</v>
      </c>
      <c r="AM131" s="1">
        <v>30.756988525390625</v>
      </c>
      <c r="AN131" s="1">
        <v>30.672988891601562</v>
      </c>
      <c r="AO131" s="1">
        <v>30.638992309570312</v>
      </c>
      <c r="AP131" s="1">
        <v>30.582000732421875</v>
      </c>
      <c r="AQ131" s="1">
        <v>30.511993408203125</v>
      </c>
      <c r="AR131" s="1">
        <v>30.393997192382812</v>
      </c>
      <c r="AS131" s="1">
        <v>30.350997924804688</v>
      </c>
      <c r="AT131" s="1">
        <v>30.289993286132812</v>
      </c>
      <c r="AU131" s="1">
        <v>30.251998901367188</v>
      </c>
      <c r="AV131" s="1">
        <v>30.204999999999998</v>
      </c>
      <c r="AW131" s="1">
        <v>30.195</v>
      </c>
      <c r="AX131" s="1">
        <v>29.661000000000001</v>
      </c>
      <c r="AY131" s="1">
        <v>29.59</v>
      </c>
    </row>
    <row r="132" spans="1:51">
      <c r="A132" s="1" t="str">
        <v>ATMOS ENERGY CORP</v>
      </c>
      <c r="C132" s="1">
        <v>90.007003784179688</v>
      </c>
      <c r="D132" s="1">
        <v>90.295989990234375</v>
      </c>
      <c r="E132" s="1">
        <v>90.285003662109375</v>
      </c>
      <c r="F132" s="1">
        <v>90.328994750976562</v>
      </c>
      <c r="G132" s="1">
        <v>90.63800048828125</v>
      </c>
      <c r="H132" s="1">
        <v>90.16400146484375</v>
      </c>
      <c r="I132" s="1">
        <v>93.112991333007813</v>
      </c>
      <c r="J132" s="1">
        <v>93.147003173828125</v>
      </c>
      <c r="K132" s="1">
        <v>92.970993041992188</v>
      </c>
      <c r="L132" s="1">
        <v>92.552001953125</v>
      </c>
      <c r="M132" s="1">
        <v>92.233993530273438</v>
      </c>
      <c r="N132" s="1">
        <v>91.947998046875</v>
      </c>
      <c r="O132" s="1">
        <v>91.5989990234375</v>
      </c>
      <c r="P132" s="1">
        <v>90.81500244140625</v>
      </c>
      <c r="Q132" s="1">
        <v>90.570999145507813</v>
      </c>
      <c r="R132" s="1">
        <v>90.142990112304688</v>
      </c>
      <c r="S132" s="1">
        <v>89.906997680664063</v>
      </c>
      <c r="T132" s="1">
        <v>89.326995849609375</v>
      </c>
      <c r="U132" s="1">
        <v>89.112991333007813</v>
      </c>
      <c r="V132" s="1">
        <v>88.763992309570313</v>
      </c>
      <c r="W132" s="1">
        <v>88.504989624023437</v>
      </c>
      <c r="X132" s="1">
        <v>81.739990234375</v>
      </c>
      <c r="Y132" s="1">
        <v>81.537994384765625</v>
      </c>
      <c r="Z132" s="1">
        <v>81.076995849609375</v>
      </c>
      <c r="AA132" s="1">
        <v>80.852996826171875</v>
      </c>
      <c r="AB132" s="1">
        <v>80.53900146484375</v>
      </c>
      <c r="AC132" s="1">
        <v>80.248992919921875</v>
      </c>
      <c r="AD132" s="1">
        <v>79.876998901367187</v>
      </c>
      <c r="AE132" s="1">
        <v>79.25799560546875</v>
      </c>
      <c r="AF132" s="1">
        <v>62.79998779296875</v>
      </c>
      <c r="AG132" s="1">
        <v>52.578994750976563</v>
      </c>
      <c r="AH132" s="1">
        <v>52.235992431640625</v>
      </c>
      <c r="AI132" s="1">
        <v>51.7969970703125</v>
      </c>
      <c r="AJ132" s="1">
        <v>51.475997924804688</v>
      </c>
      <c r="AK132" s="1">
        <v>51.105987548828125</v>
      </c>
      <c r="AL132" s="1">
        <v>45.625</v>
      </c>
      <c r="AM132" s="1">
        <v>45.30499267578125</v>
      </c>
      <c r="AN132" s="1">
        <v>41.675994873046875</v>
      </c>
      <c r="AO132" s="1">
        <v>41.445999145507813</v>
      </c>
      <c r="AP132" s="1">
        <v>41.241989135742187</v>
      </c>
      <c r="AQ132" s="1">
        <v>41.026992797851563</v>
      </c>
      <c r="AR132" s="1">
        <v>40.7919921875</v>
      </c>
      <c r="AS132" s="1">
        <v>40.597000122070313</v>
      </c>
      <c r="AT132" s="1">
        <v>38.995986938476562</v>
      </c>
      <c r="AU132" s="1">
        <v>38.847991943359375</v>
      </c>
      <c r="AV132" s="1">
        <v>31.952000000000002</v>
      </c>
      <c r="AW132" s="1">
        <v>31.745000000000001</v>
      </c>
      <c r="AX132" s="1">
        <v>31.582000000000001</v>
      </c>
      <c r="AY132" s="1">
        <v>31.489000000000001</v>
      </c>
    </row>
    <row r="133" spans="1:51">
      <c r="A133" s="1" t="str">
        <v>ATWOOD OCEANICS</v>
      </c>
      <c r="C133" s="1">
        <v>65.151992797851562</v>
      </c>
      <c r="D133" s="1">
        <v>64.959991455078125</v>
      </c>
      <c r="E133" s="1">
        <v>64.845993041992188</v>
      </c>
      <c r="F133" s="1">
        <v>64.780990600585938</v>
      </c>
      <c r="G133" s="1">
        <v>64.630996704101562</v>
      </c>
      <c r="H133" s="1">
        <v>64.4429931640625</v>
      </c>
      <c r="I133" s="1">
        <v>64.427001953125</v>
      </c>
      <c r="J133" s="1">
        <v>64.4010009765625</v>
      </c>
      <c r="K133" s="1">
        <v>64.384994506835938</v>
      </c>
      <c r="L133" s="1">
        <v>64.235992431640625</v>
      </c>
      <c r="M133" s="1">
        <v>64.194992065429687</v>
      </c>
      <c r="N133" s="1">
        <v>64.185989379882813</v>
      </c>
      <c r="O133" s="1">
        <v>64.179000854492188</v>
      </c>
      <c r="P133" s="1">
        <v>64.030990600585938</v>
      </c>
      <c r="Q133" s="1">
        <v>64.0260009765625</v>
      </c>
      <c r="R133" s="1">
        <v>63.717987060546875</v>
      </c>
      <c r="S133" s="1">
        <v>63.40399169921875</v>
      </c>
      <c r="T133" s="1">
        <v>63.3499755859375</v>
      </c>
      <c r="U133" s="1">
        <v>63.011993408203125</v>
      </c>
      <c r="V133" s="1">
        <v>62.15997314453125</v>
      </c>
      <c r="W133" s="1">
        <v>62.15997314453125</v>
      </c>
      <c r="X133" s="1">
        <v>62.09197998046875</v>
      </c>
      <c r="Y133" s="1">
        <v>62.083984375</v>
      </c>
      <c r="Z133" s="1">
        <v>62.020000457763672</v>
      </c>
      <c r="AA133" s="1">
        <v>61.61199951171875</v>
      </c>
      <c r="AB133" s="1">
        <v>61.363998413085937</v>
      </c>
      <c r="AC133" s="1">
        <v>60.967998504638672</v>
      </c>
      <c r="AD133" s="1">
        <v>60.959999084472656</v>
      </c>
      <c r="AE133" s="1">
        <v>60.439998626708984</v>
      </c>
      <c r="AF133" s="1">
        <v>55.492000579833984</v>
      </c>
      <c r="AG133" s="1">
        <v>55.464000701904297</v>
      </c>
      <c r="AH133" s="1">
        <v>55.428001403808594</v>
      </c>
      <c r="AI133" s="1">
        <v>55.408000946044922</v>
      </c>
      <c r="AJ133" s="1">
        <v>55.403999328613281</v>
      </c>
      <c r="AK133" s="1">
        <v>55.38800048828125</v>
      </c>
      <c r="AL133" s="1">
        <v>55.38800048828125</v>
      </c>
      <c r="AM133" s="1">
        <v>55.380001068115234</v>
      </c>
      <c r="AN133" s="1">
        <v>55.380001068115234</v>
      </c>
      <c r="AO133" s="1">
        <v>55.380001068115234</v>
      </c>
      <c r="AP133" s="1">
        <v>55.344001770019531</v>
      </c>
      <c r="AQ133" s="1">
        <v>55.327999114990234</v>
      </c>
      <c r="AR133" s="1">
        <v>55.327999114990234</v>
      </c>
      <c r="AS133" s="1">
        <v>55.327999114990234</v>
      </c>
      <c r="AT133" s="1">
        <v>55.312000274658203</v>
      </c>
      <c r="AU133" s="1">
        <v>55.296001434326172</v>
      </c>
      <c r="AV133" s="1">
        <v>55.292000000000002</v>
      </c>
      <c r="AW133" s="1">
        <v>55.287999999999997</v>
      </c>
      <c r="AX133" s="1">
        <v>55.207999999999998</v>
      </c>
      <c r="AY133" s="1">
        <v>54.712000000000003</v>
      </c>
    </row>
    <row r="134" spans="1:51">
      <c r="A134" s="1" t="str">
        <v>AUTODESK INC</v>
      </c>
      <c r="C134" s="1">
        <v>225.89999389648437</v>
      </c>
      <c r="D134" s="1">
        <v>226.60000610351562</v>
      </c>
      <c r="E134" s="1">
        <v>228.80000305175781</v>
      </c>
      <c r="F134" s="1">
        <v>230.5</v>
      </c>
      <c r="G134" s="1">
        <v>227</v>
      </c>
      <c r="H134" s="1">
        <v>227.10000610351562</v>
      </c>
      <c r="I134" s="1">
        <v>227.19999694824219</v>
      </c>
      <c r="J134" s="1">
        <v>229.39100646972656</v>
      </c>
      <c r="K134" s="1">
        <v>228.88099670410156</v>
      </c>
      <c r="L134" s="1">
        <v>229.66499328613281</v>
      </c>
      <c r="M134" s="1">
        <v>229.66600036621094</v>
      </c>
      <c r="N134" s="1">
        <v>228.218994140625</v>
      </c>
      <c r="O134" s="1">
        <v>226.35400390625</v>
      </c>
      <c r="P134" s="1">
        <v>226.24800109863281</v>
      </c>
      <c r="Q134" s="1">
        <v>224.52799987792969</v>
      </c>
      <c r="R134" s="1">
        <v>223.61599731445312</v>
      </c>
      <c r="S134" s="1">
        <v>230</v>
      </c>
      <c r="T134" s="1">
        <v>230.41600036621094</v>
      </c>
      <c r="U134" s="1">
        <v>229.33099365234375</v>
      </c>
      <c r="V134" s="1">
        <v>231.16600036621094</v>
      </c>
      <c r="W134" s="1">
        <v>231.10000610351562</v>
      </c>
      <c r="X134" s="1">
        <v>230.91900634765625</v>
      </c>
      <c r="Y134" s="1">
        <v>230.23699951171875</v>
      </c>
      <c r="Z134" s="1">
        <v>231.29600524902344</v>
      </c>
      <c r="AA134" s="1">
        <v>229.60000610351562</v>
      </c>
      <c r="AB134" s="1">
        <v>230.80000305175781</v>
      </c>
      <c r="AC134" s="1">
        <v>228.39999389648437</v>
      </c>
      <c r="AD134" s="1">
        <v>228.60000610351562</v>
      </c>
      <c r="AE134" s="1">
        <v>227.61099243164062</v>
      </c>
      <c r="AF134" s="1">
        <v>229.5</v>
      </c>
      <c r="AG134" s="1">
        <v>231.19998168945312</v>
      </c>
      <c r="AH134" s="1">
        <v>227</v>
      </c>
      <c r="AI134" s="1">
        <v>223.44000244140625</v>
      </c>
      <c r="AJ134" s="1">
        <v>225.60000610351562</v>
      </c>
      <c r="AK134" s="1">
        <v>223.19998168945312</v>
      </c>
      <c r="AL134" s="1">
        <v>223.60000610351562</v>
      </c>
      <c r="AM134" s="1">
        <v>224.52798461914062</v>
      </c>
      <c r="AN134" s="1">
        <v>226.79998779296875</v>
      </c>
      <c r="AO134" s="1">
        <v>225.60000610351562</v>
      </c>
      <c r="AP134" s="1">
        <v>229.39999389648437</v>
      </c>
      <c r="AQ134" s="1">
        <v>222.57598876953125</v>
      </c>
      <c r="AR134" s="1">
        <v>219.199951171875</v>
      </c>
      <c r="AS134" s="1">
        <v>216.39996337890625</v>
      </c>
      <c r="AT134" s="1">
        <v>215.5999755859375</v>
      </c>
      <c r="AU134" s="1">
        <v>218.85599999999999</v>
      </c>
      <c r="AV134" s="1">
        <v>225.6</v>
      </c>
      <c r="AW134" s="1">
        <v>230.4</v>
      </c>
      <c r="AX134" s="1">
        <v>233.2</v>
      </c>
      <c r="AY134" s="1">
        <v>236.964</v>
      </c>
    </row>
    <row r="135" spans="1:51">
      <c r="A135" s="1" t="str">
        <v>AUTOMATIC DATA PROCESSING</v>
      </c>
      <c r="C135" s="1">
        <v>489.099853515625</v>
      </c>
      <c r="D135" s="1">
        <v>488.199951171875</v>
      </c>
      <c r="E135" s="1">
        <v>490.7998046875</v>
      </c>
      <c r="F135" s="1">
        <v>498.199951171875</v>
      </c>
      <c r="G135" s="1">
        <v>494.199951171875</v>
      </c>
      <c r="H135" s="1">
        <v>492.5</v>
      </c>
      <c r="I135" s="1">
        <v>492</v>
      </c>
      <c r="J135" s="1">
        <v>502.89990234375</v>
      </c>
      <c r="K135" s="1">
        <v>502.89990234375</v>
      </c>
      <c r="L135" s="1">
        <v>503.39990234375</v>
      </c>
      <c r="M135" s="1">
        <v>501.699951171875</v>
      </c>
      <c r="N135" s="1">
        <v>501.599853515625</v>
      </c>
      <c r="O135" s="1">
        <v>504</v>
      </c>
      <c r="P135" s="1">
        <v>509</v>
      </c>
      <c r="Q135" s="1">
        <v>510.2998046875</v>
      </c>
      <c r="R135" s="1">
        <v>518.199951171875</v>
      </c>
      <c r="S135" s="1">
        <v>521.39990234375</v>
      </c>
      <c r="T135" s="1">
        <v>526.099853515625</v>
      </c>
      <c r="U135" s="1">
        <v>535.7998046875</v>
      </c>
      <c r="V135" s="1">
        <v>555</v>
      </c>
      <c r="W135" s="1">
        <v>548</v>
      </c>
      <c r="X135" s="1">
        <v>550.7998046875</v>
      </c>
      <c r="Y135" s="1">
        <v>561.39990234375</v>
      </c>
      <c r="Z135" s="1">
        <v>576.599853515625</v>
      </c>
      <c r="AA135" s="1">
        <v>577</v>
      </c>
      <c r="AB135" s="1">
        <v>576.099853515625</v>
      </c>
      <c r="AC135" s="1">
        <v>580.199951171875</v>
      </c>
      <c r="AD135" s="1">
        <v>583.450927734375</v>
      </c>
      <c r="AE135" s="1">
        <v>583.095947265625</v>
      </c>
      <c r="AF135" s="1">
        <v>582.536865234375</v>
      </c>
      <c r="AG135" s="1">
        <v>587.114990234375</v>
      </c>
      <c r="AH135" s="1">
        <v>590.466796875</v>
      </c>
      <c r="AI135" s="1">
        <v>589.909912109375</v>
      </c>
      <c r="AJ135" s="1">
        <v>594.43798828125</v>
      </c>
      <c r="AK135" s="1">
        <v>594.8388671875</v>
      </c>
      <c r="AL135" s="1">
        <v>598.02880859375</v>
      </c>
      <c r="AM135" s="1">
        <v>599.593994140625</v>
      </c>
      <c r="AN135" s="1">
        <v>598.871826171875</v>
      </c>
      <c r="AO135" s="1">
        <v>616.31689453125</v>
      </c>
      <c r="AP135" s="1">
        <v>620.140869140625</v>
      </c>
      <c r="AQ135" s="1">
        <v>620.27197265625</v>
      </c>
      <c r="AR135" s="1">
        <v>616.599853515625</v>
      </c>
      <c r="AS135" s="1">
        <v>623.935791015625</v>
      </c>
      <c r="AT135" s="1">
        <v>624.23779296875</v>
      </c>
      <c r="AU135" s="1">
        <v>635.35498046875</v>
      </c>
      <c r="AV135" s="1">
        <v>631.156982421875</v>
      </c>
      <c r="AW135" s="1">
        <v>628.74599999999998</v>
      </c>
      <c r="AX135" s="1">
        <v>627.20799999999997</v>
      </c>
      <c r="AY135" s="1">
        <v>630.26499999999999</v>
      </c>
    </row>
    <row r="136" spans="1:51">
      <c r="A136" s="1" t="str">
        <v>AUTONATION INC</v>
      </c>
      <c r="C136" s="1">
        <v>124.26799011230469</v>
      </c>
      <c r="D136" s="1">
        <v>135.78500366210937</v>
      </c>
      <c r="E136" s="1">
        <v>141.44000244140625</v>
      </c>
      <c r="F136" s="1">
        <v>145.67399597167969</v>
      </c>
      <c r="G136" s="1">
        <v>148.62100219726562</v>
      </c>
      <c r="H136" s="1">
        <v>148.36399841308594</v>
      </c>
      <c r="I136" s="1">
        <v>147.97200012207031</v>
      </c>
      <c r="J136" s="1">
        <v>149.26600646972656</v>
      </c>
      <c r="K136" s="1">
        <v>169.85299682617187</v>
      </c>
      <c r="L136" s="1">
        <v>171.73100280761719</v>
      </c>
      <c r="M136" s="1">
        <v>175.60499572753906</v>
      </c>
      <c r="N136" s="1">
        <v>177.99600219726562</v>
      </c>
      <c r="O136" s="1">
        <v>177.06500244140625</v>
      </c>
      <c r="P136" s="1">
        <v>176.85299682617187</v>
      </c>
      <c r="Q136" s="1">
        <v>176.85299682617187</v>
      </c>
      <c r="R136" s="1">
        <v>176.65800476074219</v>
      </c>
      <c r="S136" s="1">
        <v>178.53300476074219</v>
      </c>
      <c r="T136" s="1">
        <v>180.35600280761719</v>
      </c>
      <c r="U136" s="1">
        <v>183.92799377441406</v>
      </c>
      <c r="V136" s="1">
        <v>201.92399597167969</v>
      </c>
      <c r="W136" s="1">
        <v>209.74200439453125</v>
      </c>
      <c r="X136" s="1">
        <v>206.75300598144531</v>
      </c>
      <c r="Y136" s="1">
        <v>207.73300170898437</v>
      </c>
      <c r="Z136" s="1">
        <v>212.98100280761719</v>
      </c>
      <c r="AA136" s="1">
        <v>264.496826171875</v>
      </c>
      <c r="AB136" s="1">
        <v>262.23193359375</v>
      </c>
      <c r="AC136" s="1">
        <v>261.40087890625</v>
      </c>
      <c r="AD136" s="1">
        <v>261.2177734375</v>
      </c>
      <c r="AE136" s="1">
        <v>262.73583984375</v>
      </c>
      <c r="AF136" s="1">
        <v>264.261962890625</v>
      </c>
      <c r="AG136" s="1">
        <v>264.427001953125</v>
      </c>
      <c r="AH136" s="1">
        <v>267.683837890625</v>
      </c>
      <c r="AI136" s="1">
        <v>267.329833984375</v>
      </c>
      <c r="AJ136" s="1">
        <v>269.712890625</v>
      </c>
      <c r="AK136" s="1">
        <v>274.553955078125</v>
      </c>
      <c r="AL136" s="1">
        <v>274.64892578125</v>
      </c>
      <c r="AM136" s="1">
        <v>282.510986328125</v>
      </c>
      <c r="AN136" s="1">
        <v>298.014892578125</v>
      </c>
      <c r="AO136" s="1">
        <v>314.596923828125</v>
      </c>
      <c r="AP136" s="1">
        <v>318.456787109375</v>
      </c>
      <c r="AQ136" s="1">
        <v>320.804931640625</v>
      </c>
      <c r="AR136" s="1">
        <v>321.712890625</v>
      </c>
      <c r="AS136" s="1">
        <v>327.19287109375</v>
      </c>
      <c r="AT136" s="1">
        <v>333.10791015625</v>
      </c>
      <c r="AU136" s="1">
        <v>335.956787109375</v>
      </c>
      <c r="AV136" s="1">
        <v>348.08499999999998</v>
      </c>
      <c r="AW136" s="1">
        <v>360.74900000000002</v>
      </c>
      <c r="AX136" s="1">
        <v>361.142</v>
      </c>
      <c r="AY136" s="1">
        <v>361.12400000000002</v>
      </c>
    </row>
    <row r="137" spans="1:51">
      <c r="A137" s="1" t="str">
        <v>AUTOZONE INC</v>
      </c>
      <c r="C137" s="1">
        <v>38.95098876953125</v>
      </c>
      <c r="D137" s="1">
        <v>39.315994262695312</v>
      </c>
      <c r="E137" s="1">
        <v>40.108993530273438</v>
      </c>
      <c r="F137" s="1">
        <v>41.438995361328125</v>
      </c>
      <c r="G137" s="1">
        <v>42.610992431640625</v>
      </c>
      <c r="H137" s="1">
        <v>44.026992797851563</v>
      </c>
      <c r="I137" s="1">
        <v>45.10699462890625</v>
      </c>
      <c r="J137" s="1">
        <v>47.647994995117188</v>
      </c>
      <c r="K137" s="1">
        <v>49.08099365234375</v>
      </c>
      <c r="L137" s="1">
        <v>49.426986694335937</v>
      </c>
      <c r="M137" s="1">
        <v>50.800994873046875</v>
      </c>
      <c r="N137" s="1">
        <v>54.567001342773438</v>
      </c>
      <c r="O137" s="1">
        <v>54.860992431640625</v>
      </c>
      <c r="P137" s="1">
        <v>57.487991333007812</v>
      </c>
      <c r="Q137" s="1">
        <v>59.608001708984375</v>
      </c>
      <c r="R137" s="1">
        <v>63.267990112304688</v>
      </c>
      <c r="S137" s="1">
        <v>63.214996337890625</v>
      </c>
      <c r="T137" s="1">
        <v>63.176986694335938</v>
      </c>
      <c r="U137" s="1">
        <v>65.959991455078125</v>
      </c>
      <c r="V137" s="1">
        <v>68.0989990234375</v>
      </c>
      <c r="W137" s="1">
        <v>69.925994873046875</v>
      </c>
      <c r="X137" s="1">
        <v>70.65899658203125</v>
      </c>
      <c r="Y137" s="1">
        <v>71.082000732421875</v>
      </c>
      <c r="Z137" s="1">
        <v>74.75</v>
      </c>
      <c r="AA137" s="1">
        <v>76.910003662109375</v>
      </c>
      <c r="AB137" s="1">
        <v>76.681991577148438</v>
      </c>
      <c r="AC137" s="1">
        <v>76.53900146484375</v>
      </c>
      <c r="AD137" s="1">
        <v>77.235992431640625</v>
      </c>
      <c r="AE137" s="1">
        <v>79.608001708984375</v>
      </c>
      <c r="AF137" s="1">
        <v>79.608001708984375</v>
      </c>
      <c r="AG137" s="1">
        <v>79.62799072265625</v>
      </c>
      <c r="AH137" s="1">
        <v>83.139999389648437</v>
      </c>
      <c r="AI137" s="1">
        <v>85.2449951171875</v>
      </c>
      <c r="AJ137" s="1">
        <v>87.263992309570313</v>
      </c>
      <c r="AK137" s="1">
        <v>88.707992553710938</v>
      </c>
      <c r="AL137" s="1">
        <v>89.483001708984375</v>
      </c>
      <c r="AM137" s="1">
        <v>92.080001831054688</v>
      </c>
      <c r="AN137" s="1">
        <v>97.397994995117188</v>
      </c>
      <c r="AO137" s="1">
        <v>99.267990112304688</v>
      </c>
      <c r="AP137" s="1">
        <v>101.322998046875</v>
      </c>
      <c r="AQ137" s="1">
        <v>105.45199584960937</v>
      </c>
      <c r="AR137" s="1">
        <v>106.78298950195312</v>
      </c>
      <c r="AS137" s="1">
        <v>109.40798950195312</v>
      </c>
      <c r="AT137" s="1">
        <v>111.98599243164062</v>
      </c>
      <c r="AU137" s="1">
        <v>111.67500305175781</v>
      </c>
      <c r="AV137" s="1">
        <v>113.79100036621094</v>
      </c>
      <c r="AW137" s="1">
        <v>121.51</v>
      </c>
      <c r="AX137" s="1">
        <v>127.461</v>
      </c>
      <c r="AY137" s="1">
        <v>133.78200000000001</v>
      </c>
    </row>
    <row r="138" spans="1:51">
      <c r="A138" s="1" t="str">
        <v>AVALONBAY COMMUNITIES INC</v>
      </c>
      <c r="C138" s="1">
        <v>95.34100341796875</v>
      </c>
      <c r="D138" s="1">
        <v>95.175994873046875</v>
      </c>
      <c r="E138" s="1">
        <v>95.0159912109375</v>
      </c>
      <c r="F138" s="1">
        <v>88.679000854492188</v>
      </c>
      <c r="G138" s="1">
        <v>87.31500244140625</v>
      </c>
      <c r="H138" s="1">
        <v>85.899002075195313</v>
      </c>
      <c r="I138" s="1">
        <v>85.285003662109375</v>
      </c>
      <c r="J138" s="1">
        <v>85.078994750976563</v>
      </c>
      <c r="K138" s="1">
        <v>82.6929931640625</v>
      </c>
      <c r="L138" s="1">
        <v>81.52899169921875</v>
      </c>
      <c r="M138" s="1">
        <v>81.429000854492188</v>
      </c>
      <c r="N138" s="1">
        <v>79.930999755859375</v>
      </c>
      <c r="O138" s="1">
        <v>79.878997802734375</v>
      </c>
      <c r="P138" s="1">
        <v>77.1199951171875</v>
      </c>
      <c r="Q138" s="1">
        <v>77.110000610351563</v>
      </c>
      <c r="R138" s="1">
        <v>77.0419921875</v>
      </c>
      <c r="S138" s="1">
        <v>76.972000122070313</v>
      </c>
      <c r="T138" s="1">
        <v>77.319000244140625</v>
      </c>
      <c r="U138" s="1">
        <v>78.746002197265625</v>
      </c>
      <c r="V138" s="1">
        <v>79.733993530273438</v>
      </c>
      <c r="W138" s="1">
        <v>79.639999389648438</v>
      </c>
      <c r="X138" s="1">
        <v>74.667999267578125</v>
      </c>
      <c r="Y138" s="1">
        <v>74.593994140625</v>
      </c>
      <c r="Z138" s="1">
        <v>74.416000366210937</v>
      </c>
      <c r="AA138" s="1">
        <v>74.34100341796875</v>
      </c>
      <c r="AB138" s="1">
        <v>73.662994384765625</v>
      </c>
      <c r="AC138" s="1">
        <v>73.526992797851562</v>
      </c>
      <c r="AD138" s="1">
        <v>73.279998779296875</v>
      </c>
      <c r="AE138" s="1">
        <v>72.884002685546875</v>
      </c>
      <c r="AF138" s="1">
        <v>72.582000732421875</v>
      </c>
      <c r="AG138" s="1">
        <v>72.125</v>
      </c>
      <c r="AH138" s="1">
        <v>71.878997802734375</v>
      </c>
      <c r="AI138" s="1">
        <v>71.466995239257813</v>
      </c>
      <c r="AJ138" s="1">
        <v>70.938003540039063</v>
      </c>
      <c r="AK138" s="1">
        <v>70.694992065429688</v>
      </c>
      <c r="AL138" s="1">
        <v>67.537002563476563</v>
      </c>
      <c r="AM138" s="1">
        <v>67.384002685546875</v>
      </c>
      <c r="AN138" s="1">
        <v>68.2030029296875</v>
      </c>
      <c r="AO138" s="1">
        <v>69.399002075195313</v>
      </c>
      <c r="AP138" s="1">
        <v>69.375</v>
      </c>
      <c r="AQ138" s="1">
        <v>68.985000610351562</v>
      </c>
      <c r="AR138" s="1">
        <v>68.712997436523438</v>
      </c>
      <c r="AS138" s="1">
        <v>68.570999145507812</v>
      </c>
      <c r="AT138" s="1">
        <v>67.912994384765625</v>
      </c>
      <c r="AU138" s="1">
        <v>67.5889892578125</v>
      </c>
      <c r="AV138" s="1">
        <v>67.191999999999993</v>
      </c>
      <c r="AW138" s="1">
        <v>66.748000000000005</v>
      </c>
      <c r="AX138" s="1">
        <v>66.456000000000003</v>
      </c>
      <c r="AY138" s="1">
        <v>65.968000000000004</v>
      </c>
    </row>
    <row r="139" spans="1:51">
      <c r="A139" s="1" t="str">
        <v>AVERY DENNISON CORP</v>
      </c>
      <c r="C139" s="1">
        <v>106.28500366210937</v>
      </c>
      <c r="D139" s="1">
        <v>106.28500366210937</v>
      </c>
      <c r="E139" s="1">
        <v>106.10699462890625</v>
      </c>
      <c r="F139" s="1">
        <v>105.85699462890625</v>
      </c>
      <c r="G139" s="1">
        <v>105.64199829101562</v>
      </c>
      <c r="H139" s="1">
        <v>105.39199829101562</v>
      </c>
      <c r="I139" s="1">
        <v>105.83299255371094</v>
      </c>
      <c r="J139" s="1">
        <v>105.72499084472656</v>
      </c>
      <c r="K139" s="1">
        <v>105.572998046875</v>
      </c>
      <c r="L139" s="1">
        <v>105.31399536132812</v>
      </c>
      <c r="M139" s="1">
        <v>105.19099426269531</v>
      </c>
      <c r="N139" s="1">
        <v>105.09500122070312</v>
      </c>
      <c r="O139" s="1">
        <v>104.95500183105469</v>
      </c>
      <c r="P139" s="1">
        <v>98.366989135742188</v>
      </c>
      <c r="Q139" s="1">
        <v>98.330001831054688</v>
      </c>
      <c r="R139" s="1">
        <v>98.487991333007813</v>
      </c>
      <c r="S139" s="1">
        <v>98.464996337890625</v>
      </c>
      <c r="T139" s="1">
        <v>98.386993408203125</v>
      </c>
      <c r="U139" s="1">
        <v>98.287994384765625</v>
      </c>
      <c r="V139" s="1">
        <v>98.183990478515625</v>
      </c>
      <c r="W139" s="1">
        <v>97.907989501953125</v>
      </c>
      <c r="X139" s="1">
        <v>98.313003540039063</v>
      </c>
      <c r="Y139" s="1">
        <v>100.2449951171875</v>
      </c>
      <c r="Z139" s="1">
        <v>100.09300231933594</v>
      </c>
      <c r="AA139" s="1">
        <v>99.845993041992188</v>
      </c>
      <c r="AB139" s="1">
        <v>99.72698974609375</v>
      </c>
      <c r="AC139" s="1">
        <v>100.24099731445312</v>
      </c>
      <c r="AD139" s="1">
        <v>100.19400024414062</v>
      </c>
      <c r="AE139" s="1">
        <v>100.177001953125</v>
      </c>
      <c r="AF139" s="1">
        <v>100.11299133300781</v>
      </c>
      <c r="AG139" s="1">
        <v>99.945999145507813</v>
      </c>
      <c r="AH139" s="1">
        <v>99.919998168945313</v>
      </c>
      <c r="AI139" s="1">
        <v>99.7919921875</v>
      </c>
      <c r="AJ139" s="1">
        <v>99.569992065429687</v>
      </c>
      <c r="AK139" s="1">
        <v>99.440994262695313</v>
      </c>
      <c r="AL139" s="1">
        <v>99.435989379882813</v>
      </c>
      <c r="AM139" s="1">
        <v>99.373992919921875</v>
      </c>
      <c r="AN139" s="1">
        <v>99.304000854492188</v>
      </c>
      <c r="AO139" s="1">
        <v>98.504989624023438</v>
      </c>
      <c r="AP139" s="1">
        <v>98.4949951171875</v>
      </c>
      <c r="AQ139" s="1">
        <v>98.162994384765625</v>
      </c>
      <c r="AR139" s="1">
        <v>97.88299560546875</v>
      </c>
      <c r="AS139" s="1">
        <v>97.781997680664063</v>
      </c>
      <c r="AT139" s="1">
        <v>97.957992553710938</v>
      </c>
      <c r="AU139" s="1">
        <v>97.6510009765625</v>
      </c>
      <c r="AV139" s="1">
        <v>97.486999999999995</v>
      </c>
      <c r="AW139" s="1">
        <v>97.483000000000004</v>
      </c>
      <c r="AX139" s="1">
        <v>98.692999999999998</v>
      </c>
      <c r="AY139" s="1">
        <v>98.778999999999996</v>
      </c>
    </row>
    <row r="140" spans="1:51">
      <c r="A140" s="1" t="str">
        <v>AVID TECHNOLOGY INC</v>
      </c>
      <c r="C140" s="1">
        <v>38.604995727539063</v>
      </c>
      <c r="D140" s="1">
        <v>38.604995727539063</v>
      </c>
      <c r="E140" s="1">
        <v>38.501998901367188</v>
      </c>
      <c r="F140" s="1">
        <v>38.442001342773437</v>
      </c>
      <c r="G140" s="1">
        <v>38.323989868164062</v>
      </c>
      <c r="H140" s="1">
        <v>38.17498779296875</v>
      </c>
      <c r="I140" s="1">
        <v>38.06298828125</v>
      </c>
      <c r="J140" s="1">
        <v>38.011001586914063</v>
      </c>
      <c r="K140" s="1">
        <v>37.628997802734375</v>
      </c>
      <c r="L140" s="1">
        <v>37.485992431640625</v>
      </c>
      <c r="M140" s="1">
        <v>37.389999389648437</v>
      </c>
      <c r="N140" s="1">
        <v>37.33099365234375</v>
      </c>
      <c r="O140" s="1">
        <v>37.29998779296875</v>
      </c>
      <c r="P140" s="1">
        <v>37.130996704101563</v>
      </c>
      <c r="Q140" s="1">
        <v>37.099990844726562</v>
      </c>
      <c r="R140" s="1">
        <v>37</v>
      </c>
      <c r="S140" s="1">
        <v>36.899993896484375</v>
      </c>
      <c r="T140" s="1">
        <v>41.093994140625</v>
      </c>
      <c r="U140" s="1">
        <v>41</v>
      </c>
      <c r="V140" s="1">
        <v>40.709991455078125</v>
      </c>
      <c r="W140" s="1">
        <v>41.291000366210937</v>
      </c>
      <c r="X140" s="1">
        <v>41.095001220703125</v>
      </c>
      <c r="Y140" s="1">
        <v>40.992996215820313</v>
      </c>
      <c r="Z140" s="1">
        <v>42.29998779296875</v>
      </c>
      <c r="AA140" s="1">
        <v>42.29998779296875</v>
      </c>
      <c r="AB140" s="1">
        <v>42.095001220703125</v>
      </c>
      <c r="AC140" s="1">
        <v>41.699996948242187</v>
      </c>
      <c r="AD140" s="1">
        <v>35.29998779296875</v>
      </c>
      <c r="AE140" s="1">
        <v>35.099990844726562</v>
      </c>
      <c r="AF140" s="1">
        <v>34.836990356445313</v>
      </c>
      <c r="AG140" s="1">
        <v>33.899993896484375</v>
      </c>
      <c r="AH140" s="1">
        <v>31.79998779296875</v>
      </c>
      <c r="AI140" s="1">
        <v>31.399993896484375</v>
      </c>
      <c r="AJ140" s="1">
        <v>31.06298828125</v>
      </c>
      <c r="AK140" s="1">
        <v>30.725997924804688</v>
      </c>
      <c r="AL140" s="1">
        <v>29.822998046875</v>
      </c>
      <c r="AM140" s="1">
        <v>28.300994873046875</v>
      </c>
      <c r="AN140" s="1">
        <v>27.267990112304687</v>
      </c>
      <c r="AO140" s="1">
        <v>26.526992797851563</v>
      </c>
      <c r="AP140" s="1">
        <v>26.347991943359375</v>
      </c>
      <c r="AQ140" s="1">
        <v>26.242996215820313</v>
      </c>
      <c r="AR140" s="1">
        <v>26.084991455078125</v>
      </c>
      <c r="AS140" s="1">
        <v>26.038986206054687</v>
      </c>
      <c r="AT140" s="1">
        <v>26.010986328125</v>
      </c>
      <c r="AU140" s="1">
        <v>25.811996459960938</v>
      </c>
      <c r="AV140" s="1">
        <v>25.667000000000002</v>
      </c>
      <c r="AW140" s="1">
        <v>25.390999999999998</v>
      </c>
      <c r="AX140" s="1">
        <v>25.187000000000001</v>
      </c>
      <c r="AY140" s="1">
        <v>24.731000000000002</v>
      </c>
    </row>
    <row r="141" spans="1:51">
      <c r="A141" s="1" t="str">
        <v>AVISTA CORP</v>
      </c>
      <c r="C141" s="1">
        <v>58.422988891601563</v>
      </c>
      <c r="D141" s="1">
        <v>58.20098876953125</v>
      </c>
      <c r="E141" s="1">
        <v>57.977996826171875</v>
      </c>
      <c r="F141" s="1">
        <v>57.621994018554688</v>
      </c>
      <c r="G141" s="1">
        <v>57.1199951171875</v>
      </c>
      <c r="H141" s="1">
        <v>56.570999145507813</v>
      </c>
      <c r="I141" s="1">
        <v>55.358001708984375</v>
      </c>
      <c r="J141" s="1">
        <v>54.893997192382812</v>
      </c>
      <c r="K141" s="1">
        <v>54.836990356445313</v>
      </c>
      <c r="L141" s="1">
        <v>54.740997314453125</v>
      </c>
      <c r="M141" s="1">
        <v>54.670989990234375</v>
      </c>
      <c r="N141" s="1">
        <v>54.642990112304687</v>
      </c>
      <c r="O141" s="1">
        <v>54.487991333007813</v>
      </c>
      <c r="P141" s="1">
        <v>54.4219970703125</v>
      </c>
      <c r="Q141" s="1">
        <v>53.495986938476562</v>
      </c>
      <c r="R141" s="1">
        <v>53.048995971679687</v>
      </c>
      <c r="S141" s="1">
        <v>52.90899658203125</v>
      </c>
      <c r="T141" s="1">
        <v>52.858993530273438</v>
      </c>
      <c r="U141" s="1">
        <v>52.82598876953125</v>
      </c>
      <c r="V141" s="1">
        <v>52.73699951171875</v>
      </c>
      <c r="W141" s="1">
        <v>52.513992309570312</v>
      </c>
      <c r="X141" s="1">
        <v>49.142990112304688</v>
      </c>
      <c r="Y141" s="1">
        <v>49.043991088867188</v>
      </c>
      <c r="Z141" s="1">
        <v>48.886001586914063</v>
      </c>
      <c r="AA141" s="1">
        <v>48.592987060546875</v>
      </c>
      <c r="AB141" s="1">
        <v>48.560989379882813</v>
      </c>
      <c r="AC141" s="1">
        <v>48.531997680664063</v>
      </c>
      <c r="AD141" s="1">
        <v>48.500991821289063</v>
      </c>
      <c r="AE141" s="1">
        <v>48.472000122070313</v>
      </c>
      <c r="AF141" s="1">
        <v>48.439987182617187</v>
      </c>
      <c r="AG141" s="1">
        <v>48.410995483398437</v>
      </c>
      <c r="AH141" s="1">
        <v>48.375</v>
      </c>
      <c r="AI141" s="1">
        <v>48.343994140625</v>
      </c>
      <c r="AJ141" s="1">
        <v>48.310989379882813</v>
      </c>
      <c r="AK141" s="1">
        <v>48.264999389648438</v>
      </c>
      <c r="AL141" s="1">
        <v>48.181991577148438</v>
      </c>
      <c r="AM141" s="1">
        <v>48.043991088867188</v>
      </c>
      <c r="AN141" s="1">
        <v>47.92999267578125</v>
      </c>
      <c r="AO141" s="1">
        <v>47.830001831054688</v>
      </c>
      <c r="AP141" s="1">
        <v>47.73699951171875</v>
      </c>
      <c r="AQ141" s="1">
        <v>47.63299560546875</v>
      </c>
      <c r="AR141" s="1">
        <v>47.5369873046875</v>
      </c>
      <c r="AS141" s="1">
        <v>47.464996337890625</v>
      </c>
      <c r="AT141" s="1">
        <v>47.2659912109375</v>
      </c>
      <c r="AU141" s="1">
        <v>47.209000000000003</v>
      </c>
      <c r="AV141" s="1">
        <v>47.158999999999999</v>
      </c>
      <c r="AW141" s="1">
        <v>47.128</v>
      </c>
      <c r="AX141" s="1">
        <v>47.078000000000003</v>
      </c>
      <c r="AY141" s="1">
        <v>35.648000000000003</v>
      </c>
    </row>
    <row r="142" spans="1:51">
      <c r="A142" s="1" t="str">
        <v>AVNET INC</v>
      </c>
      <c r="C142" s="1">
        <v>144.94000244140625</v>
      </c>
      <c r="D142" s="1">
        <v>144.94000244140625</v>
      </c>
      <c r="E142" s="1">
        <v>149.53799438476562</v>
      </c>
      <c r="F142" s="1">
        <v>152.7969970703125</v>
      </c>
      <c r="G142" s="1">
        <v>152.76499938964844</v>
      </c>
      <c r="H142" s="1">
        <v>152.05999755859375</v>
      </c>
      <c r="I142" s="1">
        <v>151.95199584960937</v>
      </c>
      <c r="J142" s="1">
        <v>151.83599853515625</v>
      </c>
      <c r="K142" s="1">
        <v>151.79299926757812</v>
      </c>
      <c r="L142" s="1">
        <v>151.29499816894531</v>
      </c>
      <c r="M142" s="1">
        <v>151.26400756835937</v>
      </c>
      <c r="N142" s="1">
        <v>151.06700134277344</v>
      </c>
      <c r="O142" s="1">
        <v>151.03500366210937</v>
      </c>
      <c r="P142" s="1">
        <v>150.64199829101563</v>
      </c>
      <c r="Q142" s="1">
        <v>150.63800048828125</v>
      </c>
      <c r="R142" s="1">
        <v>150.39900207519531</v>
      </c>
      <c r="S142" s="1">
        <v>150.36900329589844</v>
      </c>
      <c r="T142" s="1">
        <v>150.052001953125</v>
      </c>
      <c r="U142" s="1">
        <v>149.99899291992187</v>
      </c>
      <c r="V142" s="1">
        <v>149.80599975585937</v>
      </c>
      <c r="W142" s="1">
        <v>149.322998046875</v>
      </c>
      <c r="X142" s="1">
        <v>147.05299377441406</v>
      </c>
      <c r="Y142" s="1">
        <v>146.66400146484375</v>
      </c>
      <c r="Z142" s="1">
        <v>146.65499877929687</v>
      </c>
      <c r="AA142" s="1">
        <v>146.37399291992187</v>
      </c>
      <c r="AB142" s="1">
        <v>145.95100402832031</v>
      </c>
      <c r="AC142" s="1">
        <v>145.88600158691406</v>
      </c>
      <c r="AD142" s="1">
        <v>120.7659912109375</v>
      </c>
      <c r="AE142" s="1">
        <v>120.65899658203125</v>
      </c>
      <c r="AF142" s="1">
        <v>120.52799987792969</v>
      </c>
      <c r="AG142" s="1">
        <v>120.48699951171875</v>
      </c>
      <c r="AH142" s="1">
        <v>120.47698974609375</v>
      </c>
      <c r="AI142" s="1">
        <v>120.42298889160156</v>
      </c>
      <c r="AJ142" s="1">
        <v>120.01699829101562</v>
      </c>
      <c r="AK142" s="1">
        <v>119.62399291992187</v>
      </c>
      <c r="AL142" s="1">
        <v>119.54798889160156</v>
      </c>
      <c r="AM142" s="1">
        <v>119.49800109863281</v>
      </c>
      <c r="AN142" s="1">
        <v>119.43699645996094</v>
      </c>
      <c r="AO142" s="1">
        <v>119.43598937988281</v>
      </c>
      <c r="AP142" s="1">
        <v>119.42399597167969</v>
      </c>
      <c r="AQ142" s="1">
        <v>119.17799377441406</v>
      </c>
      <c r="AR142" s="1">
        <v>118.50199890136719</v>
      </c>
      <c r="AS142" s="1">
        <v>117.90299987792969</v>
      </c>
      <c r="AT142" s="1">
        <v>117.82699584960937</v>
      </c>
      <c r="AU142" s="1">
        <v>92.445999145507813</v>
      </c>
      <c r="AV142" s="1">
        <v>92.261001586914063</v>
      </c>
      <c r="AW142" s="1">
        <v>92.2139892578125</v>
      </c>
      <c r="AX142" s="1">
        <v>88.361999999999995</v>
      </c>
      <c r="AY142" s="1">
        <v>88.006</v>
      </c>
    </row>
    <row r="143" spans="1:51">
      <c r="A143" s="1" t="str">
        <v>AVON PRODUCTS</v>
      </c>
      <c r="C143" s="1">
        <v>430.7998046875</v>
      </c>
      <c r="D143" s="1">
        <v>430.77490234375</v>
      </c>
      <c r="E143" s="1">
        <v>430.706787109375</v>
      </c>
      <c r="F143" s="1">
        <v>430.18798828125</v>
      </c>
      <c r="G143" s="1">
        <v>429.539794921875</v>
      </c>
      <c r="H143" s="1">
        <v>429.179931640625</v>
      </c>
      <c r="I143" s="1">
        <v>428.949951171875</v>
      </c>
      <c r="J143" s="1">
        <v>428.40283203125</v>
      </c>
      <c r="K143" s="1">
        <v>427.47998046875</v>
      </c>
      <c r="L143" s="1">
        <v>427.055908203125</v>
      </c>
      <c r="M143" s="1">
        <v>426.949951171875</v>
      </c>
      <c r="N143" s="1">
        <v>426.906982421875</v>
      </c>
      <c r="O143" s="1">
        <v>426.349853515625</v>
      </c>
      <c r="P143" s="1">
        <v>426.296875</v>
      </c>
      <c r="Q143" s="1">
        <v>425.69580078125</v>
      </c>
      <c r="R143" s="1">
        <v>426.7587890625</v>
      </c>
      <c r="S143" s="1">
        <v>427.699951171875</v>
      </c>
      <c r="T143" s="1">
        <v>429.06298828125</v>
      </c>
      <c r="U143" s="1">
        <v>432.64697265625</v>
      </c>
      <c r="V143" s="1">
        <v>438.85693359375</v>
      </c>
      <c r="W143" s="1">
        <v>441.389892578125</v>
      </c>
      <c r="X143" s="1">
        <v>444.548828125</v>
      </c>
      <c r="Y143" s="1">
        <v>447.67578125</v>
      </c>
      <c r="Z143" s="1">
        <v>450.281982421875</v>
      </c>
      <c r="AA143" s="1">
        <v>451.47998046875</v>
      </c>
      <c r="AB143" s="1">
        <v>458.391845703125</v>
      </c>
      <c r="AC143" s="1">
        <v>470.77197265625</v>
      </c>
      <c r="AD143" s="1">
        <v>472.014892578125</v>
      </c>
      <c r="AE143" s="1">
        <v>471.52978515625</v>
      </c>
      <c r="AF143" s="1">
        <v>472.951904296875</v>
      </c>
      <c r="AG143" s="1">
        <v>472.866943359375</v>
      </c>
      <c r="AH143" s="1">
        <v>471.86599731445312</v>
      </c>
      <c r="AI143" s="1">
        <v>470.59600830078125</v>
      </c>
      <c r="AJ143" s="1">
        <v>473.0159912109375</v>
      </c>
      <c r="AK143" s="1">
        <v>472.42401123046875</v>
      </c>
      <c r="AL143" s="1">
        <v>469.64599609375</v>
      </c>
      <c r="AM143" s="1">
        <v>470.5159912109375</v>
      </c>
      <c r="AN143" s="1">
        <v>471.24600219726562</v>
      </c>
      <c r="AO143" s="1">
        <v>471.96200561523437</v>
      </c>
      <c r="AP143" s="1">
        <v>472.89599609375</v>
      </c>
      <c r="AQ143" s="1">
        <v>473.36199951171875</v>
      </c>
      <c r="AR143" s="1">
        <v>472.47000122070312</v>
      </c>
      <c r="AS143" s="1">
        <v>472.45599365234375</v>
      </c>
      <c r="AT143" s="1">
        <v>474.52200317382812</v>
      </c>
      <c r="AU143" s="1">
        <v>476.32600000000002</v>
      </c>
      <c r="AV143" s="1">
        <v>475.83199999999999</v>
      </c>
      <c r="AW143" s="1">
        <v>474.84399999999999</v>
      </c>
      <c r="AX143" s="1">
        <v>474.84399999999999</v>
      </c>
      <c r="AY143" s="1">
        <v>475.79</v>
      </c>
    </row>
    <row r="144" spans="1:51">
      <c r="A144" s="1" t="str">
        <v>AZZ INC</v>
      </c>
      <c r="C144" s="1">
        <v>12.583000183105469</v>
      </c>
      <c r="D144" s="1">
        <v>12.583000183105469</v>
      </c>
      <c r="E144" s="1">
        <v>12.569000244140625</v>
      </c>
      <c r="F144" s="1">
        <v>12.548999786376953</v>
      </c>
      <c r="G144" s="1">
        <v>12.49899959564209</v>
      </c>
      <c r="H144" s="1">
        <v>12.498000144958496</v>
      </c>
      <c r="I144" s="1">
        <v>12.477999687194824</v>
      </c>
      <c r="J144" s="1">
        <v>12.425000190734863</v>
      </c>
      <c r="K144" s="1">
        <v>12.355999946594238</v>
      </c>
      <c r="L144" s="1">
        <v>12.357000350952148</v>
      </c>
      <c r="M144" s="1">
        <v>12.300999641418457</v>
      </c>
      <c r="N144" s="1">
        <v>12.175000190734863</v>
      </c>
      <c r="O144" s="1">
        <v>12.144000053405762</v>
      </c>
      <c r="P144" s="1">
        <v>12.144000053405762</v>
      </c>
      <c r="Q144" s="1">
        <v>12.144000053405762</v>
      </c>
      <c r="R144" s="1">
        <v>12.13700008392334</v>
      </c>
      <c r="S144" s="1">
        <v>12.128999710083008</v>
      </c>
      <c r="T144" s="1">
        <v>12.11299991607666</v>
      </c>
      <c r="U144" s="1">
        <v>12.097999572753906</v>
      </c>
      <c r="V144" s="1">
        <v>11.982999801635742</v>
      </c>
      <c r="W144" s="1">
        <v>11.653999328613281</v>
      </c>
      <c r="X144" s="1">
        <v>11.631999969482422</v>
      </c>
      <c r="Y144" s="1">
        <v>11.623998641967773</v>
      </c>
      <c r="Z144" s="1">
        <v>11.562000274658203</v>
      </c>
      <c r="AA144" s="1">
        <v>11.479999542236328</v>
      </c>
      <c r="AB144" s="1">
        <v>11.243999481201172</v>
      </c>
      <c r="AC144" s="1">
        <v>11.171998977661133</v>
      </c>
      <c r="AD144" s="1">
        <v>11.031999588012695</v>
      </c>
      <c r="AE144" s="1">
        <v>11.001998901367188</v>
      </c>
      <c r="AF144" s="1">
        <v>10.903999328613281</v>
      </c>
      <c r="AG144" s="1">
        <v>10.887998580932617</v>
      </c>
      <c r="AH144" s="1">
        <v>10.86400032043457</v>
      </c>
      <c r="AI144" s="1">
        <v>10.833999633789063</v>
      </c>
      <c r="AJ144" s="1">
        <v>10.765998840332031</v>
      </c>
      <c r="AK144" s="1">
        <v>10.733999252319336</v>
      </c>
      <c r="AL144" s="1">
        <v>10.595998764038086</v>
      </c>
      <c r="AM144" s="1">
        <v>10.573999404907227</v>
      </c>
      <c r="AN144" s="1">
        <v>10.571998596191406</v>
      </c>
      <c r="AO144" s="1">
        <v>10.571998596191406</v>
      </c>
      <c r="AP144" s="1">
        <v>10.557998657226562</v>
      </c>
      <c r="AQ144" s="1">
        <v>10.513999938964844</v>
      </c>
      <c r="AR144" s="1">
        <v>10.4739990234375</v>
      </c>
      <c r="AS144" s="1">
        <v>10.246000289916992</v>
      </c>
      <c r="AT144" s="1">
        <v>10.071998596191406</v>
      </c>
      <c r="AU144" s="1">
        <v>9.9359999999999999</v>
      </c>
      <c r="AV144" s="1">
        <v>9.8780000000000001</v>
      </c>
      <c r="AW144" s="1">
        <v>9.7959999999999994</v>
      </c>
      <c r="AX144" s="1">
        <v>9.6679999999999993</v>
      </c>
      <c r="AY144" s="1">
        <v>9.6039999999999992</v>
      </c>
    </row>
    <row r="145" spans="1:51">
      <c r="A145" s="1" t="str">
        <v>B&amp;G FOODS INC</v>
      </c>
      <c r="C145" s="1">
        <v>48.3699951171875</v>
      </c>
      <c r="D145" s="1">
        <v>47.699996948242188</v>
      </c>
      <c r="E145" s="1">
        <v>47.699996948242188</v>
      </c>
      <c r="F145" s="1">
        <v>47.917999267578125</v>
      </c>
      <c r="G145" s="1">
        <v>47.899993896484375</v>
      </c>
      <c r="H145" s="1">
        <v>47.639999389648438</v>
      </c>
      <c r="I145" s="1">
        <v>47.636001586914063</v>
      </c>
      <c r="J145" s="1">
        <v>47.636001586914063</v>
      </c>
      <c r="K145" s="1">
        <v>47.618988037109375</v>
      </c>
      <c r="L145" s="1">
        <v>47.366989135742188</v>
      </c>
      <c r="M145" s="1">
        <v>47.366989135742188</v>
      </c>
      <c r="N145" s="1">
        <v>35.866989135742187</v>
      </c>
      <c r="O145" s="1">
        <v>36.032989501953125</v>
      </c>
      <c r="P145" s="1">
        <v>36.246994018554688</v>
      </c>
      <c r="Q145" s="1">
        <v>36.7969970703125</v>
      </c>
      <c r="R145" s="1">
        <v>36.7969970703125</v>
      </c>
      <c r="S145" s="1">
        <v>36.77899169921875</v>
      </c>
      <c r="T145" s="1">
        <v>36.77899169921875</v>
      </c>
      <c r="U145" s="1">
        <v>36.77899169921875</v>
      </c>
      <c r="V145" s="1">
        <v>36.77899169921875</v>
      </c>
      <c r="W145" s="1">
        <v>27.555999755859375</v>
      </c>
      <c r="X145" s="1">
        <v>27.555999755859375</v>
      </c>
      <c r="Y145" s="1">
        <v>27.555999755859375</v>
      </c>
      <c r="Z145" s="1">
        <v>27.555999755859375</v>
      </c>
      <c r="AA145" s="1">
        <v>27.555999755859375</v>
      </c>
      <c r="AB145" s="1">
        <v>27.555999755859375</v>
      </c>
      <c r="AC145" s="1">
        <v>27.555999755859375</v>
      </c>
      <c r="AD145" s="1">
        <v>27.555999755859375</v>
      </c>
      <c r="AE145" s="1">
        <v>27.555999755859375</v>
      </c>
      <c r="AF145" s="1">
        <v>27.555999755859375</v>
      </c>
      <c r="AG145" s="1">
        <v>11.593000411987305</v>
      </c>
      <c r="AH145" s="1">
        <v>0.10599994659423828</v>
      </c>
      <c r="AI145" s="1" t="str">
        <v>@NA</v>
      </c>
      <c r="AJ145" s="1">
        <v>0.10599994659423828</v>
      </c>
      <c r="AK145" s="1" t="str">
        <v>@NA</v>
      </c>
      <c r="AL145" s="1" t="str">
        <v>@NA</v>
      </c>
      <c r="AM145" s="1" t="str">
        <v>@NA</v>
      </c>
      <c r="AN145" s="1">
        <v>0.10599994659423828</v>
      </c>
      <c r="AO145" s="1" t="str">
        <v>@NA</v>
      </c>
      <c r="AP145" s="1" t="str">
        <v>@NA</v>
      </c>
      <c r="AQ145" s="1" t="str">
        <v>@NA</v>
      </c>
      <c r="AR145" s="1" t="str">
        <v>@NA</v>
      </c>
      <c r="AS145" s="1" t="str">
        <v>@NA</v>
      </c>
      <c r="AT145" s="1" t="str">
        <v>@NA</v>
      </c>
      <c r="AU145" s="1" t="str">
        <v>@NA</v>
      </c>
      <c r="AV145" s="1" t="str">
        <v>@NA</v>
      </c>
      <c r="AW145" s="1" t="str">
        <v>@NA</v>
      </c>
      <c r="AX145" s="1" t="str">
        <v>@NA</v>
      </c>
      <c r="AY145" s="1" t="str">
        <v>@NA</v>
      </c>
    </row>
    <row r="146" spans="1:51">
      <c r="A146" s="1" t="str">
        <v>BADGER METER INC</v>
      </c>
      <c r="C146" s="1">
        <v>15.123000144958496</v>
      </c>
      <c r="D146" s="1">
        <v>15.123000144958496</v>
      </c>
      <c r="E146" s="1">
        <v>15.116999626159668</v>
      </c>
      <c r="F146" s="1">
        <v>15.112000465393066</v>
      </c>
      <c r="G146" s="1">
        <v>15.053999900817871</v>
      </c>
      <c r="H146" s="1">
        <v>15.048000335693359</v>
      </c>
      <c r="I146" s="1">
        <v>15.034999847412109</v>
      </c>
      <c r="J146" s="1">
        <v>15.017999649047852</v>
      </c>
      <c r="K146" s="1">
        <v>14.982999801635742</v>
      </c>
      <c r="L146" s="1">
        <v>14.972999572753906</v>
      </c>
      <c r="M146" s="1">
        <v>14.949000358581543</v>
      </c>
      <c r="N146" s="1">
        <v>14.890000343322754</v>
      </c>
      <c r="O146" s="1">
        <v>14.812999725341797</v>
      </c>
      <c r="P146" s="1">
        <v>14.807999610900879</v>
      </c>
      <c r="Q146" s="1">
        <v>14.788000106811523</v>
      </c>
      <c r="R146" s="1">
        <v>14.654999732971191</v>
      </c>
      <c r="S146" s="1">
        <v>14.581999778747559</v>
      </c>
      <c r="T146" s="1">
        <v>14.517999649047852</v>
      </c>
      <c r="U146" s="1">
        <v>14.461000442504883</v>
      </c>
      <c r="V146" s="1">
        <v>14.404000282287598</v>
      </c>
      <c r="W146" s="1">
        <v>14.227999687194824</v>
      </c>
      <c r="X146" s="1">
        <v>14.154000282287598</v>
      </c>
      <c r="Y146" s="1">
        <v>14.098999977111816</v>
      </c>
      <c r="Z146" s="1">
        <v>14.074000358581543</v>
      </c>
      <c r="AA146" s="1">
        <v>13.887998580932617</v>
      </c>
      <c r="AB146" s="1">
        <v>13.695999145507813</v>
      </c>
      <c r="AC146" s="1">
        <v>13.671998977661133</v>
      </c>
      <c r="AD146" s="1">
        <v>13.577999114990234</v>
      </c>
      <c r="AE146" s="1">
        <v>13.517999649047852</v>
      </c>
      <c r="AF146" s="1">
        <v>13.444000244140625</v>
      </c>
      <c r="AG146" s="1">
        <v>13.340000152587891</v>
      </c>
      <c r="AH146" s="1">
        <v>13.299999237060547</v>
      </c>
      <c r="AI146" s="1">
        <v>13.203998565673828</v>
      </c>
      <c r="AJ146" s="1">
        <v>13.167999267578125</v>
      </c>
      <c r="AK146" s="1">
        <v>13.083999633789063</v>
      </c>
      <c r="AL146" s="1">
        <v>13.031997680664063</v>
      </c>
      <c r="AM146" s="1">
        <v>12.967998504638672</v>
      </c>
      <c r="AN146" s="1">
        <v>12.883998870849609</v>
      </c>
      <c r="AO146" s="1">
        <v>12.799999237060547</v>
      </c>
      <c r="AP146" s="1">
        <v>12.771999359130859</v>
      </c>
      <c r="AQ146" s="1">
        <v>12.767997741699219</v>
      </c>
      <c r="AR146" s="1">
        <v>12.719997406005859</v>
      </c>
      <c r="AS146" s="1">
        <v>12.747997283935547</v>
      </c>
      <c r="AT146" s="1">
        <v>12.812000274658203</v>
      </c>
      <c r="AU146" s="1">
        <v>12.855998992919922</v>
      </c>
      <c r="AV146" s="1">
        <v>12.827999999999999</v>
      </c>
      <c r="AW146" s="1">
        <v>13.468</v>
      </c>
      <c r="AX146" s="1">
        <v>13.48</v>
      </c>
      <c r="AY146" s="1">
        <v>13.48</v>
      </c>
    </row>
    <row r="147" spans="1:51">
      <c r="A147" s="1" t="str">
        <v>BAKER HUGHES INC</v>
      </c>
      <c r="C147" s="1">
        <v>437</v>
      </c>
      <c r="D147" s="1">
        <v>437</v>
      </c>
      <c r="E147" s="1">
        <v>436</v>
      </c>
      <c r="F147" s="1">
        <v>436</v>
      </c>
      <c r="G147" s="1">
        <v>434</v>
      </c>
      <c r="H147" s="1">
        <v>432</v>
      </c>
      <c r="I147" s="1">
        <v>431</v>
      </c>
      <c r="J147" s="1">
        <v>431</v>
      </c>
      <c r="K147" s="1">
        <v>312</v>
      </c>
      <c r="L147" s="1">
        <v>312</v>
      </c>
      <c r="M147" s="1">
        <v>310</v>
      </c>
      <c r="N147" s="1">
        <v>309</v>
      </c>
      <c r="O147" s="1">
        <v>310</v>
      </c>
      <c r="P147" s="1">
        <v>309</v>
      </c>
      <c r="Q147" s="1">
        <v>307.89990234375</v>
      </c>
      <c r="R147" s="1">
        <v>308.2998046875</v>
      </c>
      <c r="S147" s="1">
        <v>308</v>
      </c>
      <c r="T147" s="1">
        <v>315.39990234375</v>
      </c>
      <c r="U147" s="1">
        <v>317.89990234375</v>
      </c>
      <c r="V147" s="1">
        <v>319.699951171875</v>
      </c>
      <c r="W147" s="1">
        <v>320.2998046875</v>
      </c>
      <c r="X147" s="1">
        <v>319.89990234375</v>
      </c>
      <c r="Y147" s="1">
        <v>322.599853515625</v>
      </c>
      <c r="Z147" s="1">
        <v>329.89990234375</v>
      </c>
      <c r="AA147" s="1">
        <v>341.199951171875</v>
      </c>
      <c r="AB147" s="1">
        <v>341.5</v>
      </c>
      <c r="AC147" s="1">
        <v>341.7998046875</v>
      </c>
      <c r="AD147" s="1">
        <v>339.89990234375</v>
      </c>
      <c r="AE147" s="1">
        <v>338.699951171875</v>
      </c>
      <c r="AF147" s="1">
        <v>336.599853515625</v>
      </c>
      <c r="AG147" s="1">
        <v>335.099853515625</v>
      </c>
      <c r="AH147" s="1">
        <v>333.199951171875</v>
      </c>
      <c r="AI147" s="1">
        <v>332.7998046875</v>
      </c>
      <c r="AJ147" s="1">
        <v>332</v>
      </c>
      <c r="AK147" s="1">
        <v>334.7998046875</v>
      </c>
      <c r="AL147" s="1">
        <v>334.699951171875</v>
      </c>
      <c r="AM147" s="1">
        <v>336.599853515625</v>
      </c>
      <c r="AN147" s="1">
        <v>335.7998046875</v>
      </c>
      <c r="AO147" s="1">
        <v>336.099853515625</v>
      </c>
      <c r="AP147" s="1">
        <v>337.2998046875</v>
      </c>
      <c r="AQ147" s="1">
        <v>337.2998046875</v>
      </c>
      <c r="AR147" s="1">
        <v>336</v>
      </c>
      <c r="AS147" s="1">
        <v>335.875</v>
      </c>
      <c r="AT147" s="1">
        <v>335.760986328125</v>
      </c>
      <c r="AU147" s="1">
        <v>335.64697265625</v>
      </c>
      <c r="AV147" s="1">
        <v>333.7</v>
      </c>
      <c r="AW147" s="1">
        <v>332.02300000000002</v>
      </c>
      <c r="AX147" s="1">
        <v>330.70800000000003</v>
      </c>
      <c r="AY147" s="1">
        <v>330.21100000000001</v>
      </c>
    </row>
    <row r="148" spans="1:51">
      <c r="A148" s="1" t="str">
        <v>BALCHEM CORP  -CL B</v>
      </c>
      <c r="C148" s="1">
        <v>29.166000366210937</v>
      </c>
      <c r="D148" s="1">
        <v>28.969985961914063</v>
      </c>
      <c r="E148" s="1">
        <v>28.936996459960938</v>
      </c>
      <c r="F148" s="1">
        <v>28.840988159179688</v>
      </c>
      <c r="G148" s="1">
        <v>28.751998901367187</v>
      </c>
      <c r="H148" s="1">
        <v>28.48199462890625</v>
      </c>
      <c r="I148" s="1">
        <v>28.259994506835937</v>
      </c>
      <c r="J148" s="1">
        <v>28.183990478515625</v>
      </c>
      <c r="K148" s="1">
        <v>28.096481323242188</v>
      </c>
      <c r="L148" s="1">
        <v>27.977989196777344</v>
      </c>
      <c r="M148" s="1">
        <v>27.823493957519531</v>
      </c>
      <c r="N148" s="1">
        <v>27.500999450683594</v>
      </c>
      <c r="O148" s="1">
        <v>27.373489379882813</v>
      </c>
      <c r="P148" s="1">
        <v>27.274497985839844</v>
      </c>
      <c r="Q148" s="1">
        <v>27.249000549316406</v>
      </c>
      <c r="R148" s="1">
        <v>27.158981323242187</v>
      </c>
      <c r="S148" s="1">
        <v>26.968482971191406</v>
      </c>
      <c r="T148" s="1">
        <v>26.874000549316406</v>
      </c>
      <c r="U148" s="1">
        <v>26.809478759765625</v>
      </c>
      <c r="V148" s="1">
        <v>26.749488830566406</v>
      </c>
      <c r="W148" s="1">
        <v>26.601749897003174</v>
      </c>
      <c r="X148" s="1">
        <v>26.174250841140747</v>
      </c>
      <c r="Y148" s="1">
        <v>26.153999090194702</v>
      </c>
      <c r="Z148" s="1">
        <v>26.115750789642334</v>
      </c>
      <c r="AA148" s="1">
        <v>26.048248171806335</v>
      </c>
      <c r="AB148" s="1">
        <v>26.078625798225403</v>
      </c>
      <c r="AC148" s="1">
        <v>26.075249433517456</v>
      </c>
      <c r="AD148" s="1">
        <v>25.977373480796814</v>
      </c>
      <c r="AE148" s="1">
        <v>25.722559332847595</v>
      </c>
      <c r="AF148" s="1">
        <v>25.439060568809509</v>
      </c>
      <c r="AG148" s="1">
        <v>25.358061611652374</v>
      </c>
      <c r="AH148" s="1">
        <v>25.17581033706665</v>
      </c>
      <c r="AI148" s="1">
        <v>24.603748261928558</v>
      </c>
      <c r="AJ148" s="1">
        <v>24.406313002109528</v>
      </c>
      <c r="AK148" s="1">
        <v>24.34556257724762</v>
      </c>
      <c r="AL148" s="1">
        <v>24.274687886238098</v>
      </c>
      <c r="AM148" s="1">
        <v>24.178500115871429</v>
      </c>
      <c r="AN148" s="1">
        <v>24.137998223304749</v>
      </c>
      <c r="AO148" s="1">
        <v>24.051934719085693</v>
      </c>
      <c r="AP148" s="1">
        <v>23.91018533706665</v>
      </c>
      <c r="AQ148" s="1">
        <v>23.788684487342834</v>
      </c>
      <c r="AR148" s="1">
        <v>23.758311688899994</v>
      </c>
      <c r="AS148" s="1">
        <v>23.520374536514282</v>
      </c>
      <c r="AT148" s="1">
        <v>23.4140625</v>
      </c>
      <c r="AU148" s="1">
        <v>23.368499999999997</v>
      </c>
      <c r="AV148" s="1">
        <v>23.307750000000002</v>
      </c>
      <c r="AW148" s="1">
        <v>23.657062499999999</v>
      </c>
      <c r="AX148" s="1">
        <v>24.122812499999998</v>
      </c>
      <c r="AY148" s="1">
        <v>24.203812499999998</v>
      </c>
    </row>
    <row r="149" spans="1:51">
      <c r="A149" s="1" t="str">
        <v>BALL CORP</v>
      </c>
      <c r="C149" s="1">
        <v>160.31599426269531</v>
      </c>
      <c r="D149" s="1">
        <v>160.31599426269531</v>
      </c>
      <c r="E149" s="1">
        <v>162.50300598144531</v>
      </c>
      <c r="F149" s="1">
        <v>166.44599914550781</v>
      </c>
      <c r="G149" s="1">
        <v>168.72000122070312</v>
      </c>
      <c r="H149" s="1">
        <v>172.15798950195312</v>
      </c>
      <c r="I149" s="1">
        <v>177.49600219726562</v>
      </c>
      <c r="J149" s="1">
        <v>183.14797973632812</v>
      </c>
      <c r="K149" s="1">
        <v>184.41400146484375</v>
      </c>
      <c r="L149" s="1">
        <v>188.03997802734375</v>
      </c>
      <c r="M149" s="1">
        <v>188.09597778320312</v>
      </c>
      <c r="N149" s="1">
        <v>188.23599243164062</v>
      </c>
      <c r="O149" s="1">
        <v>187.82199096679687</v>
      </c>
      <c r="P149" s="1">
        <v>187.4639892578125</v>
      </c>
      <c r="Q149" s="1">
        <v>189.87197875976562</v>
      </c>
      <c r="R149" s="1">
        <v>193.37197875976562</v>
      </c>
      <c r="S149" s="1">
        <v>195.19598388671875</v>
      </c>
      <c r="T149" s="1">
        <v>200.447998046875</v>
      </c>
      <c r="U149" s="1">
        <v>202.24398803710937</v>
      </c>
      <c r="V149" s="1">
        <v>204.82598876953125</v>
      </c>
      <c r="W149" s="1">
        <v>204.48599243164062</v>
      </c>
      <c r="X149" s="1">
        <v>208.27398681640625</v>
      </c>
      <c r="Y149" s="1">
        <v>208.08798217773437</v>
      </c>
      <c r="Z149" s="1">
        <v>209.14797973632812</v>
      </c>
      <c r="AA149" s="1">
        <v>209.14599609375</v>
      </c>
      <c r="AB149" s="1">
        <v>208.39999389648437</v>
      </c>
      <c r="AC149" s="1">
        <v>210.1099853515625</v>
      </c>
      <c r="AD149" s="1">
        <v>218.27798461914062</v>
      </c>
      <c r="AE149" s="1">
        <v>226.3280029296875</v>
      </c>
      <c r="AF149" s="1">
        <v>225.38400268554687</v>
      </c>
      <c r="AG149" s="1">
        <v>225.02999877929687</v>
      </c>
      <c r="AH149" s="1">
        <v>224.739990234375</v>
      </c>
      <c r="AI149" s="1">
        <v>225.11199951171875</v>
      </c>
      <c r="AJ149" s="1">
        <v>225.55596923828125</v>
      </c>
      <c r="AK149" s="1">
        <v>225.64794921875</v>
      </c>
      <c r="AL149" s="1">
        <v>226.17999267578125</v>
      </c>
      <c r="AM149" s="1">
        <v>227.77996826171875</v>
      </c>
      <c r="AN149" s="1">
        <v>226.98394775390625</v>
      </c>
      <c r="AO149" s="1">
        <v>227.303955078125</v>
      </c>
      <c r="AP149" s="1">
        <v>227.71600341796875</v>
      </c>
      <c r="AQ149" s="1">
        <v>228.0999755859375</v>
      </c>
      <c r="AR149" s="1">
        <v>231.27197265625</v>
      </c>
      <c r="AS149" s="1">
        <v>220.3839111328125</v>
      </c>
      <c r="AT149" s="1">
        <v>222.5198974609375</v>
      </c>
      <c r="AU149" s="1">
        <v>220.2159423828125</v>
      </c>
      <c r="AV149" s="1">
        <v>224.392</v>
      </c>
      <c r="AW149" s="1">
        <v>230.768</v>
      </c>
      <c r="AX149" s="1">
        <v>234.21600000000001</v>
      </c>
      <c r="AY149" s="1">
        <v>238.24799999999999</v>
      </c>
    </row>
    <row r="150" spans="1:51">
      <c r="A150" s="1" t="str">
        <v>BALLY TECHNOLOGIES INC</v>
      </c>
      <c r="C150" s="1">
        <v>43.250991821289063</v>
      </c>
      <c r="D150" s="1">
        <v>43.379989624023438</v>
      </c>
      <c r="E150" s="1">
        <v>43.511993408203125</v>
      </c>
      <c r="F150" s="1">
        <v>44.396987915039063</v>
      </c>
      <c r="G150" s="1">
        <v>52.88299560546875</v>
      </c>
      <c r="H150" s="1">
        <v>53.572998046875</v>
      </c>
      <c r="I150" s="1">
        <v>53.764999389648438</v>
      </c>
      <c r="J150" s="1">
        <v>54.391998291015625</v>
      </c>
      <c r="K150" s="1">
        <v>55.156997680664062</v>
      </c>
      <c r="L150" s="1">
        <v>55.027999877929688</v>
      </c>
      <c r="M150" s="1">
        <v>54.708999633789063</v>
      </c>
      <c r="N150" s="1">
        <v>54.311996459960938</v>
      </c>
      <c r="O150" s="1">
        <v>54.420989990234375</v>
      </c>
      <c r="P150" s="1">
        <v>54.547988891601562</v>
      </c>
      <c r="Q150" s="1">
        <v>55.201995849609375</v>
      </c>
      <c r="R150" s="1">
        <v>55.143997192382813</v>
      </c>
      <c r="S150" s="1">
        <v>54.78399658203125</v>
      </c>
      <c r="T150" s="1">
        <v>54.6719970703125</v>
      </c>
      <c r="U150" s="1">
        <v>54.3489990234375</v>
      </c>
      <c r="V150" s="1">
        <v>54.024993896484375</v>
      </c>
      <c r="W150" s="1">
        <v>53.455001831054687</v>
      </c>
      <c r="X150" s="1">
        <v>53.324996948242187</v>
      </c>
      <c r="Y150" s="1">
        <v>53.180999755859375</v>
      </c>
      <c r="Z150" s="1">
        <v>52.353988647460938</v>
      </c>
      <c r="AA150" s="1">
        <v>52.167999267578125</v>
      </c>
      <c r="AB150" s="1">
        <v>52.136993408203125</v>
      </c>
      <c r="AC150" s="1">
        <v>52.136993408203125</v>
      </c>
      <c r="AD150" s="1">
        <v>52.123001098632812</v>
      </c>
      <c r="AE150" s="1">
        <v>51.063995361328125</v>
      </c>
      <c r="AF150" s="1">
        <v>51.0260009765625</v>
      </c>
      <c r="AG150" s="1">
        <v>50.992996215820312</v>
      </c>
      <c r="AH150" s="1">
        <v>50.912994384765625</v>
      </c>
      <c r="AI150" s="1">
        <v>50.75299072265625</v>
      </c>
      <c r="AJ150" s="1">
        <v>49.781997680664062</v>
      </c>
      <c r="AK150" s="1">
        <v>49.651992797851563</v>
      </c>
      <c r="AL150" s="1">
        <v>49.419998168945313</v>
      </c>
      <c r="AM150" s="1">
        <v>49.307998657226563</v>
      </c>
      <c r="AN150" s="1">
        <v>49.261001586914063</v>
      </c>
      <c r="AO150" s="1">
        <v>48.791000366210938</v>
      </c>
      <c r="AP150" s="1">
        <v>48.7139892578125</v>
      </c>
      <c r="AQ150" s="1">
        <v>48.657989501953125</v>
      </c>
      <c r="AR150" s="1">
        <v>46.1099853515625</v>
      </c>
      <c r="AS150" s="1">
        <v>43.761993408203125</v>
      </c>
      <c r="AT150" s="1">
        <v>43.040000915527344</v>
      </c>
      <c r="AU150" s="1">
        <v>41.7239990234375</v>
      </c>
      <c r="AV150" s="1">
        <v>41.411998748779297</v>
      </c>
      <c r="AW150" s="1">
        <v>41.007999420166016</v>
      </c>
      <c r="AX150" s="1">
        <v>41.008000000000003</v>
      </c>
      <c r="AY150" s="1">
        <v>41.008000000000003</v>
      </c>
    </row>
    <row r="151" spans="1:51">
      <c r="A151" s="1" t="str">
        <v>BANCORPSOUTH INC</v>
      </c>
      <c r="C151" s="1">
        <v>83.483993530273437</v>
      </c>
      <c r="D151" s="1">
        <v>83.483993530273437</v>
      </c>
      <c r="E151" s="1">
        <v>83.488998413085938</v>
      </c>
      <c r="F151" s="1">
        <v>83.488998413085938</v>
      </c>
      <c r="G151" s="1">
        <v>83.48199462890625</v>
      </c>
      <c r="H151" s="1">
        <v>83.48199462890625</v>
      </c>
      <c r="I151" s="1">
        <v>83.48199462890625</v>
      </c>
      <c r="J151" s="1">
        <v>83.48199462890625</v>
      </c>
      <c r="K151" s="1">
        <v>83.461990356445313</v>
      </c>
      <c r="L151" s="1">
        <v>83.449996948242188</v>
      </c>
      <c r="M151" s="1">
        <v>83.445999145507813</v>
      </c>
      <c r="N151" s="1">
        <v>83.356002807617187</v>
      </c>
      <c r="O151" s="1">
        <v>83.125</v>
      </c>
      <c r="P151" s="1">
        <v>83.104995727539062</v>
      </c>
      <c r="Q151" s="1">
        <v>83.08599853515625</v>
      </c>
      <c r="R151" s="1">
        <v>82.37799072265625</v>
      </c>
      <c r="S151" s="1">
        <v>82.364990234375</v>
      </c>
      <c r="T151" s="1">
        <v>82.298995971679688</v>
      </c>
      <c r="U151" s="1">
        <v>82.264999389648437</v>
      </c>
      <c r="V151" s="1">
        <v>82.169998168945313</v>
      </c>
      <c r="W151" s="1">
        <v>79.130996704101563</v>
      </c>
      <c r="X151" s="1">
        <v>79.110000610351563</v>
      </c>
      <c r="Y151" s="1">
        <v>79.130996704101563</v>
      </c>
      <c r="Z151" s="1">
        <v>79.097991943359375</v>
      </c>
      <c r="AA151" s="1">
        <v>79.207000732421875</v>
      </c>
      <c r="AB151" s="1">
        <v>79.23699951171875</v>
      </c>
      <c r="AC151" s="1">
        <v>78.274002075195313</v>
      </c>
      <c r="AD151" s="1">
        <v>78.28900146484375</v>
      </c>
      <c r="AE151" s="1">
        <v>78.255996704101563</v>
      </c>
      <c r="AF151" s="1">
        <v>78.037994384765625</v>
      </c>
      <c r="AG151" s="1">
        <v>76.511001586914063</v>
      </c>
      <c r="AH151" s="1">
        <v>76.834991455078125</v>
      </c>
      <c r="AI151" s="1">
        <v>77.382003784179687</v>
      </c>
      <c r="AJ151" s="1">
        <v>77.927001953125</v>
      </c>
      <c r="AK151" s="1">
        <v>77.959991455078125</v>
      </c>
      <c r="AL151" s="1">
        <v>78.406997680664063</v>
      </c>
      <c r="AM151" s="1">
        <v>77.431991577148438</v>
      </c>
      <c r="AN151" s="1">
        <v>77.680999755859375</v>
      </c>
      <c r="AO151" s="1">
        <v>78.307998657226563</v>
      </c>
      <c r="AP151" s="1">
        <v>80.218994140625</v>
      </c>
      <c r="AQ151" s="1">
        <v>81.194000244140625</v>
      </c>
      <c r="AR151" s="1">
        <v>81.225997924804687</v>
      </c>
      <c r="AS151" s="1">
        <v>81.363998413085938</v>
      </c>
      <c r="AT151" s="1">
        <v>83.547988891601562</v>
      </c>
      <c r="AU151" s="1">
        <v>83.547988891601562</v>
      </c>
      <c r="AV151" s="1">
        <v>84.043000000000006</v>
      </c>
      <c r="AW151" s="1">
        <v>84.153000000000006</v>
      </c>
      <c r="AX151" s="1">
        <v>55.725999999999999</v>
      </c>
      <c r="AY151" s="1">
        <v>56.515000000000001</v>
      </c>
    </row>
    <row r="152" spans="1:51">
      <c r="A152" s="1" t="str">
        <v>BANK MUTUAL CORP</v>
      </c>
      <c r="C152" s="1">
        <v>46.32598876953125</v>
      </c>
      <c r="D152" s="1">
        <v>46.228988647460937</v>
      </c>
      <c r="E152" s="1">
        <v>46.228988647460937</v>
      </c>
      <c r="F152" s="1">
        <v>46.228988647460937</v>
      </c>
      <c r="G152" s="1">
        <v>45.819000244140625</v>
      </c>
      <c r="H152" s="1">
        <v>45.768997192382813</v>
      </c>
      <c r="I152" s="1">
        <v>45.746994018554688</v>
      </c>
      <c r="J152" s="1">
        <v>45.709991455078125</v>
      </c>
      <c r="K152" s="1">
        <v>45.474990844726563</v>
      </c>
      <c r="L152" s="1">
        <v>46.039993286132813</v>
      </c>
      <c r="M152" s="1">
        <v>46.576995849609375</v>
      </c>
      <c r="N152" s="1">
        <v>46.567001342773438</v>
      </c>
      <c r="O152" s="1">
        <v>46.87799072265625</v>
      </c>
      <c r="P152" s="1">
        <v>47.686996459960938</v>
      </c>
      <c r="Q152" s="1">
        <v>48.358001708984375</v>
      </c>
      <c r="R152" s="1">
        <v>48.201995849609375</v>
      </c>
      <c r="S152" s="1">
        <v>48.08599853515625</v>
      </c>
      <c r="T152" s="1">
        <v>49.834991455078125</v>
      </c>
      <c r="U152" s="1">
        <v>53.404998779296875</v>
      </c>
      <c r="V152" s="1">
        <v>55.194992065429688</v>
      </c>
      <c r="W152" s="1">
        <v>57.235000610351563</v>
      </c>
      <c r="X152" s="1">
        <v>60.276992797851562</v>
      </c>
      <c r="Y152" s="1">
        <v>60.205001831054687</v>
      </c>
      <c r="Z152" s="1">
        <v>60.13800048828125</v>
      </c>
      <c r="AA152" s="1">
        <v>62.218994140625</v>
      </c>
      <c r="AB152" s="1">
        <v>62.324996948242188</v>
      </c>
      <c r="AC152" s="1">
        <v>63.129989624023438</v>
      </c>
      <c r="AD152" s="1">
        <v>63.542999267578125</v>
      </c>
      <c r="AE152" s="1">
        <v>65.95599365234375</v>
      </c>
      <c r="AF152" s="1">
        <v>73.485000610351562</v>
      </c>
      <c r="AG152" s="1">
        <v>78.410003662109375</v>
      </c>
      <c r="AH152" s="1">
        <v>78.23199462890625</v>
      </c>
      <c r="AI152" s="1">
        <v>78.78399658203125</v>
      </c>
      <c r="AJ152" s="1">
        <v>78.7760009765625</v>
      </c>
      <c r="AK152" s="1">
        <v>78.70976550685009</v>
      </c>
      <c r="AL152" s="1">
        <v>78.599711982649751</v>
      </c>
      <c r="AM152" s="1">
        <v>78.541046624886803</v>
      </c>
      <c r="AN152" s="1">
        <v>79.803023557527922</v>
      </c>
      <c r="AO152" s="1">
        <v>80.257959972164826</v>
      </c>
      <c r="AP152" s="1">
        <v>81.266802603466203</v>
      </c>
      <c r="AQ152" s="1">
        <v>81.81343162880512</v>
      </c>
      <c r="AR152" s="1">
        <v>81.945484662166564</v>
      </c>
      <c r="AS152" s="1">
        <v>81.486909651866881</v>
      </c>
      <c r="AT152" s="1">
        <v>81.729072187823476</v>
      </c>
      <c r="AU152" s="1">
        <v>81.963845575664891</v>
      </c>
      <c r="AV152" s="1">
        <v>81.963863040924068</v>
      </c>
      <c r="AW152" s="1">
        <v>0</v>
      </c>
      <c r="AX152" s="1">
        <v>0</v>
      </c>
      <c r="AY152" s="1" t="str">
        <v>@NA</v>
      </c>
    </row>
    <row r="153" spans="1:51">
      <c r="A153" s="1" t="str">
        <v>BANK OF AMERICA CORP</v>
      </c>
      <c r="C153" s="1">
        <v>10775.6015625</v>
      </c>
      <c r="D153" s="1">
        <v>10535.9375</v>
      </c>
      <c r="E153" s="1">
        <v>10134.4296875</v>
      </c>
      <c r="F153" s="1">
        <v>10133.1875</v>
      </c>
      <c r="G153" s="1">
        <v>10131.80078125</v>
      </c>
      <c r="H153" s="1">
        <v>10085.15234375</v>
      </c>
      <c r="I153" s="1">
        <v>10033.703125</v>
      </c>
      <c r="J153" s="1">
        <v>10033.015625</v>
      </c>
      <c r="K153" s="1">
        <v>10032</v>
      </c>
      <c r="L153" s="1">
        <v>8650.2421875</v>
      </c>
      <c r="M153" s="1">
        <v>8650.3125</v>
      </c>
      <c r="N153" s="1">
        <v>8651.45703125</v>
      </c>
      <c r="O153" s="1">
        <v>6400.94921875</v>
      </c>
      <c r="P153" s="1">
        <v>5017.43359375</v>
      </c>
      <c r="Q153" s="1">
        <v>4562.0546875</v>
      </c>
      <c r="R153" s="1">
        <v>4452.9453125</v>
      </c>
      <c r="S153" s="1">
        <v>4452.80859375</v>
      </c>
      <c r="T153" s="1">
        <v>4437.8828125</v>
      </c>
      <c r="U153" s="1">
        <v>4436.8515625</v>
      </c>
      <c r="V153" s="1">
        <v>4436.93359375</v>
      </c>
      <c r="W153" s="1">
        <v>4439.06640625</v>
      </c>
      <c r="X153" s="1">
        <v>4458.1484375</v>
      </c>
      <c r="Y153" s="1">
        <v>4498.14453125</v>
      </c>
      <c r="Z153" s="1">
        <v>4527.9375</v>
      </c>
      <c r="AA153" s="1">
        <v>4581.31640625</v>
      </c>
      <c r="AB153" s="1">
        <v>3999.68798828125</v>
      </c>
      <c r="AC153" s="1">
        <v>4013.06298828125</v>
      </c>
      <c r="AD153" s="1">
        <v>4016.7041015625</v>
      </c>
      <c r="AE153" s="1">
        <v>4035.319091796875</v>
      </c>
      <c r="AF153" s="1">
        <v>4046.5458984375</v>
      </c>
      <c r="AG153" s="1">
        <v>4049.06298828125</v>
      </c>
      <c r="AH153" s="1">
        <v>4062.65576171875</v>
      </c>
      <c r="AI153" s="1">
        <v>2890.97412109375</v>
      </c>
      <c r="AJ153" s="1">
        <v>2882.2880859375</v>
      </c>
      <c r="AK153" s="1">
        <v>2978.8740234375</v>
      </c>
      <c r="AL153" s="1">
        <v>2992.6279296875</v>
      </c>
      <c r="AM153" s="1">
        <v>2995.06201171875</v>
      </c>
      <c r="AN153" s="1">
        <v>3001.3818359375</v>
      </c>
      <c r="AO153" s="1">
        <v>3004.32373046875</v>
      </c>
      <c r="AP153" s="1">
        <v>3031.333984375</v>
      </c>
      <c r="AQ153" s="1">
        <v>3089.0419921875</v>
      </c>
      <c r="AR153" s="1">
        <v>3118.59375</v>
      </c>
      <c r="AS153" s="1">
        <v>3164.2578125</v>
      </c>
      <c r="AT153" s="1">
        <v>3202.251953125</v>
      </c>
      <c r="AU153" s="1">
        <v>3203.9677734375</v>
      </c>
      <c r="AV153" s="1">
        <v>3227.2640000000001</v>
      </c>
      <c r="AW153" s="1">
        <v>3261.6480000000001</v>
      </c>
      <c r="AX153" s="1">
        <v>3291.402</v>
      </c>
      <c r="AY153" s="1">
        <v>3315.5079999999998</v>
      </c>
    </row>
    <row r="154" spans="1:51">
      <c r="A154" s="1" t="str">
        <v>BANK OF HAWAII CORP</v>
      </c>
      <c r="C154" s="1">
        <v>45.605987548828125</v>
      </c>
      <c r="D154" s="1">
        <v>45.946990966796875</v>
      </c>
      <c r="E154" s="1">
        <v>46.569992065429688</v>
      </c>
      <c r="F154" s="1">
        <v>47.224990844726563</v>
      </c>
      <c r="G154" s="1">
        <v>47.761001586914063</v>
      </c>
      <c r="H154" s="1">
        <v>48.097991943359375</v>
      </c>
      <c r="I154" s="1">
        <v>48.264999389648438</v>
      </c>
      <c r="J154" s="1">
        <v>48.263992309570313</v>
      </c>
      <c r="K154" s="1">
        <v>48.041000366210938</v>
      </c>
      <c r="L154" s="1">
        <v>48.018997192382813</v>
      </c>
      <c r="M154" s="1">
        <v>47.93798828125</v>
      </c>
      <c r="N154" s="1">
        <v>47.880996704101563</v>
      </c>
      <c r="O154" s="1">
        <v>47.804000854492188</v>
      </c>
      <c r="P154" s="1">
        <v>47.75299072265625</v>
      </c>
      <c r="Q154" s="1">
        <v>47.707992553710937</v>
      </c>
      <c r="R154" s="1">
        <v>47.940994262695313</v>
      </c>
      <c r="S154" s="1">
        <v>47.989990234375</v>
      </c>
      <c r="T154" s="1">
        <v>48.589996337890625</v>
      </c>
      <c r="U154" s="1">
        <v>49.0679931640625</v>
      </c>
      <c r="V154" s="1">
        <v>49.439987182617188</v>
      </c>
      <c r="W154" s="1">
        <v>49.638992309570313</v>
      </c>
      <c r="X154" s="1">
        <v>49.777999877929688</v>
      </c>
      <c r="Y154" s="1">
        <v>49.80999755859375</v>
      </c>
      <c r="Z154" s="1">
        <v>50.570999145507812</v>
      </c>
      <c r="AA154" s="1">
        <v>50.970993041992188</v>
      </c>
      <c r="AB154" s="1">
        <v>51.2760009765625</v>
      </c>
      <c r="AC154" s="1">
        <v>51.282989501953125</v>
      </c>
      <c r="AD154" s="1">
        <v>51.853988647460938</v>
      </c>
      <c r="AE154" s="1">
        <v>52.826995849609375</v>
      </c>
      <c r="AF154" s="1">
        <v>54.96099853515625</v>
      </c>
      <c r="AG154" s="1">
        <v>53.021987915039063</v>
      </c>
      <c r="AH154" s="1">
        <v>52.425994873046875</v>
      </c>
      <c r="AI154" s="1">
        <v>54.216995239257813</v>
      </c>
      <c r="AJ154" s="1">
        <v>54.57598876953125</v>
      </c>
      <c r="AK154" s="1">
        <v>55.985000610351562</v>
      </c>
      <c r="AL154" s="1">
        <v>58.89599609375</v>
      </c>
      <c r="AM154" s="1">
        <v>60.418991088867187</v>
      </c>
      <c r="AN154" s="1">
        <v>63.014999389648437</v>
      </c>
      <c r="AO154" s="1">
        <v>66.047988891601562</v>
      </c>
      <c r="AP154" s="1">
        <v>69.856002807617188</v>
      </c>
      <c r="AQ154" s="1">
        <v>73.410003662109375</v>
      </c>
      <c r="AR154" s="1">
        <v>73.218002319335938</v>
      </c>
      <c r="AS154" s="1">
        <v>79.195999145507813</v>
      </c>
      <c r="AT154" s="1">
        <v>79.948989868164063</v>
      </c>
      <c r="AU154" s="1">
        <v>79.862991333007812</v>
      </c>
      <c r="AV154" s="1">
        <v>79.611999999999995</v>
      </c>
      <c r="AW154" s="1">
        <v>79.503</v>
      </c>
      <c r="AX154" s="1">
        <v>79.400000000000006</v>
      </c>
      <c r="AY154" s="1">
        <v>79.661000000000001</v>
      </c>
    </row>
    <row r="155" spans="1:51">
      <c r="A155" s="1" t="str">
        <v>BANK OF NEW YORK MELLON CORP</v>
      </c>
      <c r="C155" s="1">
        <v>1192.7158203125</v>
      </c>
      <c r="D155" s="1">
        <v>1209.673828125</v>
      </c>
      <c r="E155" s="1">
        <v>1212.6318359375</v>
      </c>
      <c r="F155" s="1">
        <v>1232.69091796875</v>
      </c>
      <c r="G155" s="1">
        <v>1241.723876953125</v>
      </c>
      <c r="H155" s="1">
        <v>1241.530029296875</v>
      </c>
      <c r="I155" s="1">
        <v>1240.454833984375</v>
      </c>
      <c r="J155" s="1">
        <v>1214.0419921875</v>
      </c>
      <c r="K155" s="1">
        <v>1212.94091796875</v>
      </c>
      <c r="L155" s="1">
        <v>1207.8349609375</v>
      </c>
      <c r="M155" s="1">
        <v>1204.243896484375</v>
      </c>
      <c r="N155" s="1">
        <v>1202.827880859375</v>
      </c>
      <c r="O155" s="1">
        <v>1153.449951171875</v>
      </c>
      <c r="P155" s="1">
        <v>1148.467041015625</v>
      </c>
      <c r="Q155" s="1">
        <v>1147.56689453125</v>
      </c>
      <c r="R155" s="1">
        <v>1146.06982421875</v>
      </c>
      <c r="S155" s="1">
        <v>1143.81787109375</v>
      </c>
      <c r="T155" s="1">
        <v>1145.98291015625</v>
      </c>
      <c r="U155" s="1">
        <v>1138.681884765625</v>
      </c>
      <c r="V155" s="1">
        <v>716.99991151623544</v>
      </c>
      <c r="W155" s="1">
        <v>715.49913159306743</v>
      </c>
      <c r="X155" s="1">
        <v>713.0791354830726</v>
      </c>
      <c r="Y155" s="1">
        <v>720.7509400350682</v>
      </c>
      <c r="Z155" s="1">
        <v>719.60669898867491</v>
      </c>
      <c r="AA155" s="1">
        <v>727.89046981689171</v>
      </c>
      <c r="AB155" s="1">
        <v>727.48302971804515</v>
      </c>
      <c r="AC155" s="1">
        <v>726.33395190394367</v>
      </c>
      <c r="AD155" s="1">
        <v>727.16887013928499</v>
      </c>
      <c r="AE155" s="1">
        <v>732.62727765910677</v>
      </c>
      <c r="AF155" s="1">
        <v>734.0792292606493</v>
      </c>
      <c r="AG155" s="1">
        <v>732.81614192199777</v>
      </c>
      <c r="AH155" s="1">
        <v>733.87078760465374</v>
      </c>
      <c r="AI155" s="1">
        <v>733.4057669378526</v>
      </c>
      <c r="AJ155" s="1">
        <v>731.31605296564521</v>
      </c>
      <c r="AK155" s="1">
        <v>729.58011400295072</v>
      </c>
      <c r="AL155" s="1">
        <v>728.70097389142029</v>
      </c>
      <c r="AM155" s="1">
        <v>688.95748395554256</v>
      </c>
      <c r="AN155" s="1">
        <v>684.88101006663055</v>
      </c>
      <c r="AO155" s="1">
        <v>684.18198197166203</v>
      </c>
      <c r="AP155" s="1">
        <v>685.91308416664833</v>
      </c>
      <c r="AQ155" s="1">
        <v>686.8177900503506</v>
      </c>
      <c r="AR155" s="1">
        <v>688.20939721667673</v>
      </c>
      <c r="AS155" s="1">
        <v>694.89242825575639</v>
      </c>
      <c r="AT155" s="1">
        <v>694.90832049251185</v>
      </c>
      <c r="AU155" s="1">
        <v>694.89035535531002</v>
      </c>
      <c r="AV155" s="1">
        <v>698.04526377022262</v>
      </c>
      <c r="AW155" s="1">
        <v>697.36695915198322</v>
      </c>
      <c r="AX155" s="1">
        <v>696.41695532643791</v>
      </c>
      <c r="AY155" s="1">
        <v>695.37166809833047</v>
      </c>
    </row>
    <row r="156" spans="1:51">
      <c r="A156" s="1" t="str">
        <v>BANK OF THE OZARKS INC</v>
      </c>
      <c r="C156" s="1">
        <v>34.4639892578125</v>
      </c>
      <c r="D156" s="1">
        <v>34.4639892578125</v>
      </c>
      <c r="E156" s="1">
        <v>34.276992797851563</v>
      </c>
      <c r="F156" s="1">
        <v>34.235992431640625</v>
      </c>
      <c r="G156" s="1">
        <v>34.19598388671875</v>
      </c>
      <c r="H156" s="1">
        <v>34.108001708984375</v>
      </c>
      <c r="I156" s="1">
        <v>33.97998046875</v>
      </c>
      <c r="J156" s="1">
        <v>33.9119873046875</v>
      </c>
      <c r="K156" s="1">
        <v>33.85198974609375</v>
      </c>
      <c r="L156" s="1">
        <v>33.80999755859375</v>
      </c>
      <c r="M156" s="1">
        <v>33.769989013671875</v>
      </c>
      <c r="N156" s="1">
        <v>33.741973876953125</v>
      </c>
      <c r="O156" s="1">
        <v>33.73797607421875</v>
      </c>
      <c r="P156" s="1">
        <v>33.727996826171875</v>
      </c>
      <c r="Q156" s="1">
        <v>33.709991455078125</v>
      </c>
      <c r="R156" s="1">
        <v>33.667999267578125</v>
      </c>
      <c r="S156" s="1">
        <v>33.64398193359375</v>
      </c>
      <c r="T156" s="1">
        <v>33.635986328125</v>
      </c>
      <c r="U156" s="1">
        <v>33.621978759765625</v>
      </c>
      <c r="V156" s="1">
        <v>33.5419921875</v>
      </c>
      <c r="W156" s="1">
        <v>33.527984619140625</v>
      </c>
      <c r="X156" s="1">
        <v>33.493988037109375</v>
      </c>
      <c r="Y156" s="1">
        <v>33.465972900390625</v>
      </c>
      <c r="Z156" s="1">
        <v>33.43597412109375</v>
      </c>
      <c r="AA156" s="1">
        <v>33.427978515625</v>
      </c>
      <c r="AB156" s="1">
        <v>33.329986572265625</v>
      </c>
      <c r="AC156" s="1">
        <v>33.305999755859375</v>
      </c>
      <c r="AD156" s="1">
        <v>33.277984619140625</v>
      </c>
      <c r="AE156" s="1">
        <v>33.25</v>
      </c>
      <c r="AF156" s="1">
        <v>32.98797607421875</v>
      </c>
      <c r="AG156" s="1">
        <v>32.8599853515625</v>
      </c>
      <c r="AH156" s="1">
        <v>32.781982421875</v>
      </c>
      <c r="AI156" s="1">
        <v>32.71197509765625</v>
      </c>
      <c r="AJ156" s="1">
        <v>32.465972900390625</v>
      </c>
      <c r="AK156" s="1">
        <v>32.2760009765625</v>
      </c>
      <c r="AL156" s="1">
        <v>32.220001220703125</v>
      </c>
      <c r="AM156" s="1">
        <v>31.33599853515625</v>
      </c>
      <c r="AN156" s="1">
        <v>31.011997222900391</v>
      </c>
      <c r="AO156" s="1">
        <v>30.787998199462891</v>
      </c>
      <c r="AP156" s="1">
        <v>30.591999053955078</v>
      </c>
      <c r="AQ156" s="1">
        <v>30.271995544433594</v>
      </c>
      <c r="AR156" s="1">
        <v>30.255996704101563</v>
      </c>
      <c r="AS156" s="1">
        <v>30.255996704101563</v>
      </c>
      <c r="AT156" s="1">
        <v>30.239997863769531</v>
      </c>
      <c r="AU156" s="1">
        <v>30.239997863769531</v>
      </c>
      <c r="AV156" s="1">
        <v>30.24</v>
      </c>
      <c r="AW156" s="1">
        <v>30.24</v>
      </c>
      <c r="AX156" s="1">
        <v>30.24</v>
      </c>
      <c r="AY156" s="1">
        <v>30.24</v>
      </c>
    </row>
    <row r="157" spans="1:51">
      <c r="A157" s="1" t="str">
        <v>BARD (C.R.) INC</v>
      </c>
      <c r="C157" s="1">
        <v>83.927993774414063</v>
      </c>
      <c r="D157" s="1">
        <v>84.542999267578125</v>
      </c>
      <c r="E157" s="1">
        <v>85.781997680664063</v>
      </c>
      <c r="F157" s="1">
        <v>86.64599609375</v>
      </c>
      <c r="G157" s="1">
        <v>85.654998779296875</v>
      </c>
      <c r="H157" s="1">
        <v>84.9739990234375</v>
      </c>
      <c r="I157" s="1">
        <v>92.902999877929688</v>
      </c>
      <c r="J157" s="1">
        <v>93.647994995117188</v>
      </c>
      <c r="K157" s="1">
        <v>95.097000122070313</v>
      </c>
      <c r="L157" s="1">
        <v>95.9169921875</v>
      </c>
      <c r="M157" s="1">
        <v>96.535995483398438</v>
      </c>
      <c r="N157" s="1">
        <v>97.616989135742187</v>
      </c>
      <c r="O157" s="1">
        <v>99.302001953125</v>
      </c>
      <c r="P157" s="1">
        <v>99.392990112304687</v>
      </c>
      <c r="Q157" s="1">
        <v>99.199996948242188</v>
      </c>
      <c r="R157" s="1">
        <v>99.339996337890625</v>
      </c>
      <c r="S157" s="1">
        <v>99.276992797851563</v>
      </c>
      <c r="T157" s="1">
        <v>100.19099426269531</v>
      </c>
      <c r="U157" s="1">
        <v>101.78500366210937</v>
      </c>
      <c r="V157" s="1">
        <v>103.35899353027344</v>
      </c>
      <c r="W157" s="1">
        <v>103.55499267578125</v>
      </c>
      <c r="X157" s="1">
        <v>103.15499877929687</v>
      </c>
      <c r="Y157" s="1">
        <v>102.98300170898437</v>
      </c>
      <c r="Z157" s="1">
        <v>103.51399230957031</v>
      </c>
      <c r="AA157" s="1">
        <v>103.55499267578125</v>
      </c>
      <c r="AB157" s="1">
        <v>104.01199340820312</v>
      </c>
      <c r="AC157" s="1">
        <v>104.86799621582031</v>
      </c>
      <c r="AD157" s="1">
        <v>105.29499816894531</v>
      </c>
      <c r="AE157" s="1">
        <v>105.11399841308594</v>
      </c>
      <c r="AF157" s="1">
        <v>104.6719970703125</v>
      </c>
      <c r="AG157" s="1">
        <v>104.58799743652344</v>
      </c>
      <c r="AH157" s="1">
        <v>104.72299194335937</v>
      </c>
      <c r="AI157" s="1">
        <v>104.33798217773437</v>
      </c>
      <c r="AJ157" s="1">
        <v>103.50997924804687</v>
      </c>
      <c r="AK157" s="1">
        <v>103.55999755859375</v>
      </c>
      <c r="AL157" s="1">
        <v>103.57998657226562</v>
      </c>
      <c r="AM157" s="1">
        <v>103.50399780273437</v>
      </c>
      <c r="AN157" s="1">
        <v>103.20599365234375</v>
      </c>
      <c r="AO157" s="1">
        <v>103.31597900390625</v>
      </c>
      <c r="AP157" s="1">
        <v>103.58200073242187</v>
      </c>
      <c r="AQ157" s="1">
        <v>105.19598388671875</v>
      </c>
      <c r="AR157" s="1">
        <v>104.76797485351562</v>
      </c>
      <c r="AS157" s="1">
        <v>103.1259765625</v>
      </c>
      <c r="AT157" s="1">
        <v>101.72998046875</v>
      </c>
      <c r="AU157" s="1">
        <v>101.38800048828125</v>
      </c>
      <c r="AV157" s="1">
        <v>101.818</v>
      </c>
      <c r="AW157" s="1">
        <v>101.646</v>
      </c>
      <c r="AX157" s="1">
        <v>101.298</v>
      </c>
      <c r="AY157" s="1">
        <v>100.92400000000001</v>
      </c>
    </row>
    <row r="158" spans="1:51">
      <c r="A158" s="1" t="str">
        <v>BARNES &amp; NOBLE INC</v>
      </c>
      <c r="C158" s="1">
        <v>57.3909912109375</v>
      </c>
      <c r="D158" s="1">
        <v>57.328994750976562</v>
      </c>
      <c r="E158" s="1">
        <v>57.18798828125</v>
      </c>
      <c r="F158" s="1">
        <v>57.05499267578125</v>
      </c>
      <c r="G158" s="1">
        <v>56.910995483398437</v>
      </c>
      <c r="H158" s="1">
        <v>56.870986938476563</v>
      </c>
      <c r="I158" s="1">
        <v>55.787994384765625</v>
      </c>
      <c r="J158" s="1">
        <v>55.707992553710938</v>
      </c>
      <c r="K158" s="1">
        <v>55.416000366210938</v>
      </c>
      <c r="L158" s="1">
        <v>55.248001098632812</v>
      </c>
      <c r="M158" s="1">
        <v>55.198989868164062</v>
      </c>
      <c r="N158" s="1">
        <v>54.614990234375</v>
      </c>
      <c r="O158" s="1">
        <v>54.57598876953125</v>
      </c>
      <c r="P158" s="1">
        <v>54.121994018554687</v>
      </c>
      <c r="Q158" s="1">
        <v>54.070999145507813</v>
      </c>
      <c r="R158" s="1">
        <v>60.292999267578125</v>
      </c>
      <c r="S158" s="1">
        <v>60.953994750976563</v>
      </c>
      <c r="T158" s="1">
        <v>65.647994995117187</v>
      </c>
      <c r="U158" s="1">
        <v>64.899993896484375</v>
      </c>
      <c r="V158" s="1">
        <v>65.087997436523437</v>
      </c>
      <c r="W158" s="1">
        <v>65.00799560546875</v>
      </c>
      <c r="X158" s="1">
        <v>64.81500244140625</v>
      </c>
      <c r="Y158" s="1">
        <v>65.336990356445313</v>
      </c>
      <c r="Z158" s="1">
        <v>66.67999267578125</v>
      </c>
      <c r="AA158" s="1">
        <v>65.343994140625</v>
      </c>
      <c r="AB158" s="1">
        <v>67.833999633789062</v>
      </c>
      <c r="AC158" s="1">
        <v>69.108001708984375</v>
      </c>
      <c r="AD158" s="1">
        <v>70.267990112304688</v>
      </c>
      <c r="AE158" s="1">
        <v>69.664993286132813</v>
      </c>
      <c r="AF158" s="1">
        <v>69.293991088867187</v>
      </c>
      <c r="AG158" s="1">
        <v>68.20599365234375</v>
      </c>
      <c r="AH158" s="1">
        <v>68.0469970703125</v>
      </c>
      <c r="AI158" s="1">
        <v>67.292999267578125</v>
      </c>
      <c r="AJ158" s="1">
        <v>65.065994262695312</v>
      </c>
      <c r="AK158" s="1">
        <v>64.662002563476562</v>
      </c>
      <c r="AL158" s="1">
        <v>64.608001708984375</v>
      </c>
      <c r="AM158" s="1">
        <v>64.552001953125</v>
      </c>
      <c r="AN158" s="1">
        <v>67.455001831054688</v>
      </c>
      <c r="AO158" s="1">
        <v>67.35198974609375</v>
      </c>
      <c r="AP158" s="1">
        <v>67.207992553710938</v>
      </c>
      <c r="AQ158" s="1">
        <v>67.162994384765625</v>
      </c>
      <c r="AR158" s="1">
        <v>66.820999145507813</v>
      </c>
      <c r="AS158" s="1">
        <v>65.490997314453125</v>
      </c>
      <c r="AT158" s="1">
        <v>65.043999999999997</v>
      </c>
      <c r="AU158" s="1">
        <v>64.31</v>
      </c>
      <c r="AV158" s="1">
        <v>64.191999999999993</v>
      </c>
      <c r="AW158" s="1">
        <v>64.106999999999999</v>
      </c>
      <c r="AX158" s="1">
        <v>65.528000000000006</v>
      </c>
      <c r="AY158" s="1">
        <v>69.441999999999993</v>
      </c>
    </row>
    <row r="159" spans="1:51">
      <c r="A159" s="1" t="str">
        <v>BARNES GROUP INC</v>
      </c>
      <c r="C159" s="1">
        <v>54.339996337890625</v>
      </c>
      <c r="D159" s="1">
        <v>54.339996337890625</v>
      </c>
      <c r="E159" s="1">
        <v>54.702987670898438</v>
      </c>
      <c r="F159" s="1">
        <v>55.630996704101563</v>
      </c>
      <c r="G159" s="1">
        <v>54.407989501953125</v>
      </c>
      <c r="H159" s="1">
        <v>53.826995849609375</v>
      </c>
      <c r="I159" s="1">
        <v>54.676986694335938</v>
      </c>
      <c r="J159" s="1">
        <v>54.90399169921875</v>
      </c>
      <c r="K159" s="1">
        <v>55.011001586914062</v>
      </c>
      <c r="L159" s="1">
        <v>54.7919921875</v>
      </c>
      <c r="M159" s="1">
        <v>54.696990966796875</v>
      </c>
      <c r="N159" s="1">
        <v>53.1199951171875</v>
      </c>
      <c r="O159" s="1">
        <v>52.349990844726563</v>
      </c>
      <c r="P159" s="1">
        <v>52.2239990234375</v>
      </c>
      <c r="Q159" s="1">
        <v>54.589996337890625</v>
      </c>
      <c r="R159" s="1">
        <v>54.42999267578125</v>
      </c>
      <c r="S159" s="1">
        <v>54.21099853515625</v>
      </c>
      <c r="T159" s="1">
        <v>54.069992065429688</v>
      </c>
      <c r="U159" s="1">
        <v>53.709991455078125</v>
      </c>
      <c r="V159" s="1">
        <v>53.506988525390625</v>
      </c>
      <c r="W159" s="1">
        <v>52.777999877929688</v>
      </c>
      <c r="X159" s="1">
        <v>52.40899658203125</v>
      </c>
      <c r="Y159" s="1">
        <v>51.957992553710937</v>
      </c>
      <c r="Z159" s="1">
        <v>51.802993774414063</v>
      </c>
      <c r="AA159" s="1">
        <v>48.5479736328125</v>
      </c>
      <c r="AB159" s="1">
        <v>48.00799560546875</v>
      </c>
      <c r="AC159" s="1">
        <v>47.61199951171875</v>
      </c>
      <c r="AD159" s="1">
        <v>47.2039794921875</v>
      </c>
      <c r="AE159" s="1">
        <v>46.795989990234375</v>
      </c>
      <c r="AF159" s="1">
        <v>46.457977294921875</v>
      </c>
      <c r="AG159" s="1">
        <v>46.301971435546875</v>
      </c>
      <c r="AH159" s="1">
        <v>46.36798095703125</v>
      </c>
      <c r="AI159" s="1">
        <v>46.167999267578125</v>
      </c>
      <c r="AJ159" s="1">
        <v>45.735992431640625</v>
      </c>
      <c r="AK159" s="1">
        <v>45.295989990234375</v>
      </c>
      <c r="AL159" s="1">
        <v>45.083984375</v>
      </c>
      <c r="AM159" s="1">
        <v>39.871978759765625</v>
      </c>
      <c r="AN159" s="1">
        <v>37.9119873046875</v>
      </c>
      <c r="AO159" s="1">
        <v>37.743988037109375</v>
      </c>
      <c r="AP159" s="1">
        <v>37.66998291015625</v>
      </c>
      <c r="AQ159" s="1">
        <v>37.1519775390625</v>
      </c>
      <c r="AR159" s="1">
        <v>36.923980712890625</v>
      </c>
      <c r="AS159" s="1">
        <v>36.823974609375</v>
      </c>
      <c r="AT159" s="1">
        <v>36.970001220703125</v>
      </c>
      <c r="AU159" s="1">
        <v>37.2979736328125</v>
      </c>
      <c r="AV159" s="1">
        <v>37.216000000000001</v>
      </c>
      <c r="AW159" s="1">
        <v>37.292000000000002</v>
      </c>
      <c r="AX159" s="1">
        <v>36.914000000000001</v>
      </c>
      <c r="AY159" s="1">
        <v>36.866</v>
      </c>
    </row>
    <row r="160" spans="1:51">
      <c r="A160" s="1" t="str">
        <v>BASIC ENERGY SERVICES INC</v>
      </c>
      <c r="C160" s="1">
        <v>42.48699951171875</v>
      </c>
      <c r="D160" s="1">
        <v>42.48699951171875</v>
      </c>
      <c r="E160" s="1">
        <v>42.5</v>
      </c>
      <c r="F160" s="1">
        <v>42.394989013671875</v>
      </c>
      <c r="G160" s="1">
        <v>42.186996459960938</v>
      </c>
      <c r="H160" s="1">
        <v>41.30999755859375</v>
      </c>
      <c r="I160" s="1">
        <v>41.25799560546875</v>
      </c>
      <c r="J160" s="1">
        <v>41.267990112304688</v>
      </c>
      <c r="K160" s="1">
        <v>41.267990112304688</v>
      </c>
      <c r="L160" s="1">
        <v>40.66400146484375</v>
      </c>
      <c r="M160" s="1">
        <v>40.68499755859375</v>
      </c>
      <c r="N160" s="1">
        <v>40.702987670898438</v>
      </c>
      <c r="O160" s="1">
        <v>40.682998657226563</v>
      </c>
      <c r="P160" s="1">
        <v>40.85198974609375</v>
      </c>
      <c r="Q160" s="1">
        <v>41.720993041992188</v>
      </c>
      <c r="R160" s="1">
        <v>41.330001831054688</v>
      </c>
      <c r="S160" s="1">
        <v>41.254989624023438</v>
      </c>
      <c r="T160" s="1">
        <v>40.89599609375</v>
      </c>
      <c r="U160" s="1">
        <v>40.89599609375</v>
      </c>
      <c r="V160" s="1">
        <v>40.8909912109375</v>
      </c>
      <c r="W160" s="1">
        <v>40.4169921875</v>
      </c>
      <c r="X160" s="1">
        <v>38.297988891601562</v>
      </c>
      <c r="Y160" s="1">
        <v>33.881988525390625</v>
      </c>
      <c r="Z160" s="1">
        <v>33.814987182617188</v>
      </c>
      <c r="AA160" s="1">
        <v>33.7869873046875</v>
      </c>
      <c r="AB160" s="1">
        <v>33.784988403320313</v>
      </c>
      <c r="AC160" s="1">
        <v>33.784988403320313</v>
      </c>
      <c r="AD160" s="1" t="str">
        <v>@NA</v>
      </c>
      <c r="AE160" s="1" t="str">
        <v>@NA</v>
      </c>
      <c r="AF160" s="1">
        <v>28.931991577148438</v>
      </c>
      <c r="AG160" s="1" t="str">
        <v>@NA</v>
      </c>
      <c r="AH160" s="1" t="str">
        <v>@NA</v>
      </c>
      <c r="AI160" s="1" t="str">
        <v>@NA</v>
      </c>
      <c r="AJ160" s="1">
        <v>28.093994140625</v>
      </c>
      <c r="AK160" s="1" t="str">
        <v>@NA</v>
      </c>
      <c r="AL160" s="1" t="str">
        <v>@NA</v>
      </c>
      <c r="AM160" s="1" t="str">
        <v>@NA</v>
      </c>
      <c r="AN160" s="1" t="str">
        <v>@NA</v>
      </c>
      <c r="AO160" s="1" t="str">
        <v>@NA</v>
      </c>
      <c r="AP160" s="1" t="str">
        <v>@NA</v>
      </c>
      <c r="AQ160" s="1" t="str">
        <v>@NA</v>
      </c>
      <c r="AR160" s="1" t="str">
        <v>@NA</v>
      </c>
      <c r="AS160" s="1" t="str">
        <v>@NA</v>
      </c>
      <c r="AT160" s="1" t="str">
        <v>@NA</v>
      </c>
      <c r="AU160" s="1" t="str">
        <v>@NA</v>
      </c>
      <c r="AV160" s="1" t="str">
        <v>@NA</v>
      </c>
      <c r="AW160" s="1" t="str">
        <v>@NA</v>
      </c>
      <c r="AX160" s="1" t="str">
        <v>@NA</v>
      </c>
      <c r="AY160" s="1" t="str">
        <v>@NA</v>
      </c>
    </row>
    <row r="161" spans="1:51">
      <c r="A161" s="1" t="str">
        <v>BAXTER INTERNATIONAL INC</v>
      </c>
      <c r="C161" s="1">
        <v>560.969970703125</v>
      </c>
      <c r="D161" s="1">
        <v>560.969970703125</v>
      </c>
      <c r="E161" s="1">
        <v>563.137939453125</v>
      </c>
      <c r="F161" s="1">
        <v>566.618896484375</v>
      </c>
      <c r="G161" s="1">
        <v>571.3837890625</v>
      </c>
      <c r="H161" s="1">
        <v>580.73291015625</v>
      </c>
      <c r="I161" s="1">
        <v>581.58984375</v>
      </c>
      <c r="J161" s="1">
        <v>584.27880859375</v>
      </c>
      <c r="K161" s="1">
        <v>597.892822265625</v>
      </c>
      <c r="L161" s="1">
        <v>600.971923828125</v>
      </c>
      <c r="M161" s="1">
        <v>603.298828125</v>
      </c>
      <c r="N161" s="1">
        <v>603.2158203125</v>
      </c>
      <c r="O161" s="1">
        <v>607.69482421875</v>
      </c>
      <c r="P161" s="1">
        <v>615.992919921875</v>
      </c>
      <c r="Q161" s="1">
        <v>622.828857421875</v>
      </c>
      <c r="R161" s="1">
        <v>624.69189453125</v>
      </c>
      <c r="S161" s="1">
        <v>627.662841796875</v>
      </c>
      <c r="T161" s="1">
        <v>633.637939453125</v>
      </c>
      <c r="U161" s="1">
        <v>633.824951171875</v>
      </c>
      <c r="V161" s="1">
        <v>647.22900390625</v>
      </c>
      <c r="W161" s="1">
        <v>650.9580078125</v>
      </c>
      <c r="X161" s="1">
        <v>650.47900390625</v>
      </c>
      <c r="Y161" s="1">
        <v>654.466796875</v>
      </c>
      <c r="Z161" s="1">
        <v>652.388916015625</v>
      </c>
      <c r="AA161" s="1">
        <v>657.094970703125</v>
      </c>
      <c r="AB161" s="1">
        <v>624.89794921875</v>
      </c>
      <c r="AC161" s="1">
        <v>623.364990234375</v>
      </c>
      <c r="AD161" s="1">
        <v>621.557861328125</v>
      </c>
      <c r="AE161" s="1">
        <v>620</v>
      </c>
      <c r="AF161" s="1">
        <v>617.9248046875</v>
      </c>
      <c r="AG161" s="1">
        <v>615.8779296875</v>
      </c>
      <c r="AH161" s="1">
        <v>614.371826171875</v>
      </c>
      <c r="AI161" s="1">
        <v>612.4638671875</v>
      </c>
      <c r="AJ161" s="1">
        <v>611.301025390625</v>
      </c>
      <c r="AK161" s="1">
        <v>609.822021484375</v>
      </c>
      <c r="AL161" s="1">
        <v>598.18701171875</v>
      </c>
      <c r="AM161" s="1">
        <v>597.2080078125</v>
      </c>
      <c r="AN161" s="1">
        <v>599.50390625</v>
      </c>
      <c r="AO161" s="1">
        <v>603.761962890625</v>
      </c>
      <c r="AP161" s="1">
        <v>602.75</v>
      </c>
      <c r="AQ161" s="1">
        <v>600.8740234375</v>
      </c>
      <c r="AR161" s="1">
        <v>598.892822265625</v>
      </c>
      <c r="AS161" s="1">
        <v>590.098876953125</v>
      </c>
      <c r="AT161" s="1">
        <v>588.246826171875</v>
      </c>
      <c r="AU161" s="1">
        <v>591.61962890625</v>
      </c>
      <c r="AV161" s="1">
        <v>586.36</v>
      </c>
      <c r="AW161" s="1">
        <v>587.47400000000005</v>
      </c>
      <c r="AX161" s="1">
        <v>591.11199999999997</v>
      </c>
      <c r="AY161" s="1">
        <v>582.428</v>
      </c>
    </row>
    <row r="162" spans="1:51">
      <c r="A162" s="1" t="str">
        <v>BB&amp;T CORP</v>
      </c>
      <c r="C162" s="1">
        <v>698.453857421875</v>
      </c>
      <c r="D162" s="1">
        <v>697.142822265625</v>
      </c>
      <c r="E162" s="1">
        <v>697.100830078125</v>
      </c>
      <c r="F162" s="1">
        <v>696.893798828125</v>
      </c>
      <c r="G162" s="1">
        <v>696.284912109375</v>
      </c>
      <c r="H162" s="1">
        <v>694.380859375</v>
      </c>
      <c r="I162" s="1">
        <v>693.559814453125</v>
      </c>
      <c r="J162" s="1">
        <v>692.77685546875</v>
      </c>
      <c r="K162" s="1">
        <v>691.868896484375</v>
      </c>
      <c r="L162" s="1">
        <v>689.75</v>
      </c>
      <c r="M162" s="1">
        <v>687.44580078125</v>
      </c>
      <c r="N162" s="1">
        <v>648.06787109375</v>
      </c>
      <c r="O162" s="1">
        <v>560.56298828125</v>
      </c>
      <c r="P162" s="1">
        <v>559.247802734375</v>
      </c>
      <c r="Q162" s="1">
        <v>552.2587890625</v>
      </c>
      <c r="R162" s="1">
        <v>546.927978515625</v>
      </c>
      <c r="S162" s="1">
        <v>546.798828125</v>
      </c>
      <c r="T162" s="1">
        <v>545.954833984375</v>
      </c>
      <c r="U162" s="1">
        <v>549.3369140625</v>
      </c>
      <c r="V162" s="1">
        <v>551.947998046875</v>
      </c>
      <c r="W162" s="1">
        <v>542.416015625</v>
      </c>
      <c r="X162" s="1">
        <v>541.474853515625</v>
      </c>
      <c r="Y162" s="1">
        <v>540.65185546875</v>
      </c>
      <c r="Z162" s="1">
        <v>536.89599609375</v>
      </c>
      <c r="AA162" s="1">
        <v>535.587890625</v>
      </c>
      <c r="AB162" s="1">
        <v>543.101806640625</v>
      </c>
      <c r="AC162" s="1">
        <v>548.051025390625</v>
      </c>
      <c r="AD162" s="1">
        <v>546.796875</v>
      </c>
      <c r="AE162" s="1">
        <v>548.638916015625</v>
      </c>
      <c r="AF162" s="1">
        <v>550.406005859375</v>
      </c>
      <c r="AG162" s="1">
        <v>552.48779296875</v>
      </c>
      <c r="AH162" s="1">
        <v>555.337890625</v>
      </c>
      <c r="AI162" s="1">
        <v>548.02197265625</v>
      </c>
      <c r="AJ162" s="1">
        <v>541.94287109375</v>
      </c>
      <c r="AK162" s="1">
        <v>548.886962890625</v>
      </c>
      <c r="AL162" s="1">
        <v>472.117919921875</v>
      </c>
      <c r="AM162" s="1">
        <v>471.218994140625</v>
      </c>
      <c r="AN162" s="1">
        <v>470.451904296875</v>
      </c>
      <c r="AO162" s="1">
        <v>480.43994140625</v>
      </c>
      <c r="AP162" s="1">
        <v>475.535888671875</v>
      </c>
      <c r="AQ162" s="1">
        <v>481.19580078125</v>
      </c>
      <c r="AR162" s="1">
        <v>455.682861328125</v>
      </c>
      <c r="AS162" s="1">
        <v>452.98388671875</v>
      </c>
      <c r="AT162" s="1">
        <v>424.98779296875</v>
      </c>
      <c r="AU162" s="1">
        <v>409.6689453125</v>
      </c>
      <c r="AV162" s="1">
        <v>401.67899999999997</v>
      </c>
      <c r="AW162" s="1">
        <v>397.82900000000001</v>
      </c>
      <c r="AX162" s="1">
        <v>356.76100000000002</v>
      </c>
      <c r="AY162" s="1">
        <v>348.47199999999998</v>
      </c>
    </row>
    <row r="163" spans="1:51">
      <c r="A163" s="1" t="str">
        <v>BBCN BANCORP INC</v>
      </c>
      <c r="C163" s="1">
        <v>77.996002197265625</v>
      </c>
      <c r="D163" s="1">
        <v>77.983993530273437</v>
      </c>
      <c r="E163" s="1">
        <v>38.095001220703125</v>
      </c>
      <c r="F163" s="1">
        <v>38.097000122070313</v>
      </c>
      <c r="G163" s="1">
        <v>37.992996215820313</v>
      </c>
      <c r="H163" s="1">
        <v>37.983001708984375</v>
      </c>
      <c r="I163" s="1">
        <v>37.957000732421875</v>
      </c>
      <c r="J163" s="1">
        <v>37.957000732421875</v>
      </c>
      <c r="K163" s="1">
        <v>37.834991455078125</v>
      </c>
      <c r="L163" s="1">
        <v>37.823989868164063</v>
      </c>
      <c r="M163" s="1">
        <v>26.316986083984375</v>
      </c>
      <c r="N163" s="1">
        <v>26.256988525390625</v>
      </c>
      <c r="O163" s="1">
        <v>26.256988525390625</v>
      </c>
      <c r="P163" s="1">
        <v>26.246994018554687</v>
      </c>
      <c r="Q163" s="1">
        <v>26.201995849609375</v>
      </c>
      <c r="R163" s="1">
        <v>26.197998046875</v>
      </c>
      <c r="S163" s="1">
        <v>26.194000244140625</v>
      </c>
      <c r="T163" s="1">
        <v>26.194000244140625</v>
      </c>
      <c r="U163" s="1">
        <v>26.194000244140625</v>
      </c>
      <c r="V163" s="1">
        <v>26.181991577148437</v>
      </c>
      <c r="W163" s="1">
        <v>26.131988525390625</v>
      </c>
      <c r="X163" s="1">
        <v>26.107986450195312</v>
      </c>
      <c r="Y163" s="1">
        <v>26.100997924804688</v>
      </c>
      <c r="Z163" s="1">
        <v>25.751998901367188</v>
      </c>
      <c r="AA163" s="1">
        <v>25.557998657226562</v>
      </c>
      <c r="AB163" s="1">
        <v>25.444000244140625</v>
      </c>
      <c r="AC163" s="1">
        <v>25.357986450195313</v>
      </c>
      <c r="AD163" s="1">
        <v>23.694992065429688</v>
      </c>
      <c r="AE163" s="1">
        <v>23.6669921875</v>
      </c>
      <c r="AF163" s="1">
        <v>23.332992553710938</v>
      </c>
      <c r="AG163" s="1">
        <v>23.918991088867188</v>
      </c>
      <c r="AH163" s="1">
        <v>23.20098876953125</v>
      </c>
      <c r="AI163" s="1">
        <v>23.170000076293945</v>
      </c>
      <c r="AJ163" s="1">
        <v>23.120000839233398</v>
      </c>
      <c r="AK163" s="1">
        <v>22.790000915527344</v>
      </c>
      <c r="AL163" s="1">
        <v>21.577999114990234</v>
      </c>
      <c r="AM163" s="1">
        <v>21.469999313354492</v>
      </c>
      <c r="AN163" s="1">
        <v>21.379997253417969</v>
      </c>
      <c r="AO163" s="1">
        <v>21.439998626708984</v>
      </c>
      <c r="AP163" s="1">
        <v>22.063999176025391</v>
      </c>
      <c r="AQ163" s="1">
        <v>22.411998748779297</v>
      </c>
      <c r="AR163" s="1">
        <v>22.291999816894531</v>
      </c>
      <c r="AS163" s="1">
        <v>22.231998443603516</v>
      </c>
      <c r="AT163" s="1">
        <v>22.003997802734375</v>
      </c>
      <c r="AU163" s="1">
        <v>21.88800048828125</v>
      </c>
      <c r="AV163" s="1">
        <v>21.847999999999999</v>
      </c>
      <c r="AW163" s="1">
        <v>17.616</v>
      </c>
      <c r="AX163" s="1">
        <v>17.616</v>
      </c>
      <c r="AY163" s="1">
        <v>19.025280755996704</v>
      </c>
    </row>
    <row r="164" spans="1:51">
      <c r="A164" s="1" t="str">
        <v>BE AEROSPACE INC</v>
      </c>
      <c r="C164" s="1">
        <v>103.86299133300781</v>
      </c>
      <c r="D164" s="1">
        <v>103.86299133300781</v>
      </c>
      <c r="E164" s="1">
        <v>103.1409912109375</v>
      </c>
      <c r="F164" s="1">
        <v>103.15798950195312</v>
      </c>
      <c r="G164" s="1">
        <v>103.114990234375</v>
      </c>
      <c r="H164" s="1">
        <v>103.12399291992187</v>
      </c>
      <c r="I164" s="1">
        <v>102.25999450683594</v>
      </c>
      <c r="J164" s="1">
        <v>102.29598999023437</v>
      </c>
      <c r="K164" s="1">
        <v>102.19999694824219</v>
      </c>
      <c r="L164" s="1">
        <v>102.22099304199219</v>
      </c>
      <c r="M164" s="1">
        <v>101.09999084472656</v>
      </c>
      <c r="N164" s="1">
        <v>101</v>
      </c>
      <c r="O164" s="1">
        <v>101</v>
      </c>
      <c r="P164" s="1">
        <v>101</v>
      </c>
      <c r="Q164" s="1">
        <v>99.5</v>
      </c>
      <c r="R164" s="1">
        <v>93.099990844726563</v>
      </c>
      <c r="S164" s="1">
        <v>93.099990844726563</v>
      </c>
      <c r="T164" s="1">
        <v>93.099990844726563</v>
      </c>
      <c r="U164" s="1">
        <v>92.5</v>
      </c>
      <c r="V164" s="1">
        <v>92.399993896484375</v>
      </c>
      <c r="W164" s="1">
        <v>92</v>
      </c>
      <c r="X164" s="1">
        <v>79.5</v>
      </c>
      <c r="Y164" s="1">
        <v>78.199996948242188</v>
      </c>
      <c r="Z164" s="1">
        <v>77.599990844726563</v>
      </c>
      <c r="AA164" s="1">
        <v>77.099990844726563</v>
      </c>
      <c r="AB164" s="1">
        <v>74.300003051757813</v>
      </c>
      <c r="AC164" s="1">
        <v>58.5</v>
      </c>
      <c r="AD164" s="1">
        <v>57.699996948242187</v>
      </c>
      <c r="AE164" s="1">
        <v>57</v>
      </c>
      <c r="AF164" s="1">
        <v>56.599990844726563</v>
      </c>
      <c r="AG164" s="1">
        <v>37.79998779296875</v>
      </c>
      <c r="AH164" s="1">
        <v>37.29998779296875</v>
      </c>
      <c r="AI164" s="1">
        <v>37</v>
      </c>
      <c r="AJ164" s="1">
        <v>36.699996948242188</v>
      </c>
      <c r="AK164" s="1">
        <v>36.599990844726563</v>
      </c>
      <c r="AL164" s="1">
        <v>36</v>
      </c>
      <c r="AM164" s="1">
        <v>35.699996948242187</v>
      </c>
      <c r="AN164" s="1" t="str">
        <v>@NA</v>
      </c>
      <c r="AO164" s="1">
        <v>35.099990844726562</v>
      </c>
      <c r="AP164" s="1">
        <v>34.79998779296875</v>
      </c>
      <c r="AQ164" s="1">
        <v>34.79998779296875</v>
      </c>
      <c r="AR164" s="1">
        <v>34.399993896484375</v>
      </c>
      <c r="AS164" s="1">
        <v>35.222000122070313</v>
      </c>
      <c r="AT164" s="1">
        <v>32.194000244140625</v>
      </c>
      <c r="AU164" s="1">
        <v>32.118988037109375</v>
      </c>
      <c r="AV164" s="1">
        <v>28.460999999999999</v>
      </c>
      <c r="AW164" s="1">
        <v>25.48</v>
      </c>
      <c r="AX164" s="1">
        <v>25.219000000000001</v>
      </c>
      <c r="AY164" s="1">
        <v>25.15</v>
      </c>
    </row>
    <row r="165" spans="1:51">
      <c r="A165" s="1" t="str">
        <v>BEAM INC</v>
      </c>
      <c r="C165" s="1">
        <v>155.93899536132812</v>
      </c>
      <c r="D165" s="1">
        <v>155.10000610351562</v>
      </c>
      <c r="E165" s="1">
        <v>154.5</v>
      </c>
      <c r="F165" s="1">
        <v>154.10000610351562</v>
      </c>
      <c r="G165" s="1">
        <v>153.21200561523437</v>
      </c>
      <c r="H165" s="1">
        <v>152.69999694824219</v>
      </c>
      <c r="I165" s="1">
        <v>152.5</v>
      </c>
      <c r="J165" s="1">
        <v>152.39999389648437</v>
      </c>
      <c r="K165" s="1">
        <v>150.4530029296875</v>
      </c>
      <c r="L165" s="1">
        <v>150.30000305175781</v>
      </c>
      <c r="M165" s="1">
        <v>150.19999694824219</v>
      </c>
      <c r="N165" s="1">
        <v>150.19999694824219</v>
      </c>
      <c r="O165" s="1">
        <v>150.10200500488281</v>
      </c>
      <c r="P165" s="1">
        <v>149.89999389648437</v>
      </c>
      <c r="Q165" s="1">
        <v>152.19999694824219</v>
      </c>
      <c r="R165" s="1">
        <v>154.10000610351562</v>
      </c>
      <c r="S165" s="1">
        <v>153.91400146484375</v>
      </c>
      <c r="T165" s="1">
        <v>153.81399536132812</v>
      </c>
      <c r="U165" s="1">
        <v>153.17900085449219</v>
      </c>
      <c r="V165" s="1">
        <v>152.75700378417969</v>
      </c>
      <c r="W165" s="1">
        <v>151.90899658203125</v>
      </c>
      <c r="X165" s="1">
        <v>151.38400268554687</v>
      </c>
      <c r="Y165" s="1">
        <v>150.8280029296875</v>
      </c>
      <c r="Z165" s="1">
        <v>146.63499450683594</v>
      </c>
      <c r="AA165" s="1">
        <v>146.28999328613281</v>
      </c>
      <c r="AB165" s="1">
        <v>146.11199951171875</v>
      </c>
      <c r="AC165" s="1">
        <v>145.97900390625</v>
      </c>
      <c r="AD165" s="1">
        <v>145.44700622558594</v>
      </c>
      <c r="AE165" s="1">
        <v>144.28500366210937</v>
      </c>
      <c r="AF165" s="1">
        <v>144.15299987792969</v>
      </c>
      <c r="AG165" s="1">
        <v>144.03599548339844</v>
      </c>
      <c r="AH165" s="1">
        <v>146.24800109863281</v>
      </c>
      <c r="AI165" s="1">
        <v>146.26499938964844</v>
      </c>
      <c r="AJ165" s="1">
        <v>145.8699951171875</v>
      </c>
      <c r="AK165" s="1">
        <v>145.24099731445312</v>
      </c>
      <c r="AL165" s="1">
        <v>145.31900024414062</v>
      </c>
      <c r="AM165" s="1">
        <v>146.99099731445312</v>
      </c>
      <c r="AN165" s="1">
        <v>149.25199890136719</v>
      </c>
      <c r="AO165" s="1">
        <v>150.08299255371094</v>
      </c>
      <c r="AP165" s="1">
        <v>150.16799926757812</v>
      </c>
      <c r="AQ165" s="1">
        <v>147.99800109863281</v>
      </c>
      <c r="AR165" s="1">
        <v>152.30000305175781</v>
      </c>
      <c r="AS165" s="1">
        <v>152.30000305175781</v>
      </c>
      <c r="AT165" s="1">
        <v>153.39999389648437</v>
      </c>
      <c r="AU165" s="1">
        <v>153.50899999999999</v>
      </c>
      <c r="AV165" s="1">
        <v>155.80000000000001</v>
      </c>
      <c r="AW165" s="1">
        <v>157.6</v>
      </c>
      <c r="AX165" s="1">
        <v>158.69999999999999</v>
      </c>
      <c r="AY165" s="1">
        <v>163.24299999999999</v>
      </c>
    </row>
    <row r="166" spans="1:51">
      <c r="A166" s="1" t="str">
        <v>BECTON DICKINSON &amp; CO</v>
      </c>
      <c r="C166" s="1">
        <v>210.10299682617187</v>
      </c>
      <c r="D166" s="1">
        <v>214.8179931640625</v>
      </c>
      <c r="E166" s="1">
        <v>217.44700622558594</v>
      </c>
      <c r="F166" s="1">
        <v>218.75199890136719</v>
      </c>
      <c r="G166" s="1">
        <v>221.11500549316406</v>
      </c>
      <c r="H166" s="1">
        <v>229.81599426269531</v>
      </c>
      <c r="I166" s="1">
        <v>232.14599609375</v>
      </c>
      <c r="J166" s="1">
        <v>233.33099365234375</v>
      </c>
      <c r="K166" s="1">
        <v>235.69900512695312</v>
      </c>
      <c r="L166" s="1">
        <v>237.08200073242187</v>
      </c>
      <c r="M166" s="1">
        <v>239.38999938964844</v>
      </c>
      <c r="N166" s="1">
        <v>239.53399658203125</v>
      </c>
      <c r="O166" s="1">
        <v>239.71099853515625</v>
      </c>
      <c r="P166" s="1">
        <v>243.07699584960937</v>
      </c>
      <c r="Q166" s="1">
        <v>243.5679931640625</v>
      </c>
      <c r="R166" s="1">
        <v>244.06599426269531</v>
      </c>
      <c r="S166" s="1">
        <v>244.05599975585937</v>
      </c>
      <c r="T166" s="1">
        <v>243.83700561523437</v>
      </c>
      <c r="U166" s="1">
        <v>243.38900756835937</v>
      </c>
      <c r="V166" s="1">
        <v>244.98599243164062</v>
      </c>
      <c r="W166" s="1">
        <v>244.59100341796875</v>
      </c>
      <c r="X166" s="1">
        <v>245.46800231933594</v>
      </c>
      <c r="Y166" s="1">
        <v>244.69200134277344</v>
      </c>
      <c r="Z166" s="1">
        <v>247.3179931640625</v>
      </c>
      <c r="AA166" s="1">
        <v>247.33599853515625</v>
      </c>
      <c r="AB166" s="1">
        <v>247.68400573730469</v>
      </c>
      <c r="AC166" s="1">
        <v>249.94500732421875</v>
      </c>
      <c r="AD166" s="1">
        <v>252.51800537109375</v>
      </c>
      <c r="AE166" s="1">
        <v>252.91499328613281</v>
      </c>
      <c r="AF166" s="1">
        <v>249.33500671386719</v>
      </c>
      <c r="AG166" s="1">
        <v>250.54800415039062</v>
      </c>
      <c r="AH166" s="1">
        <v>253.27799987792969</v>
      </c>
      <c r="AI166" s="1">
        <v>252.70500183105469</v>
      </c>
      <c r="AJ166" s="1">
        <v>251.13299560546875</v>
      </c>
      <c r="AK166" s="1">
        <v>253.94000244140625</v>
      </c>
      <c r="AL166" s="1">
        <v>254.71299743652344</v>
      </c>
      <c r="AM166" s="1">
        <v>254.70100402832031</v>
      </c>
      <c r="AN166" s="1">
        <v>255.52999877929687</v>
      </c>
      <c r="AO166" s="1">
        <v>256.720947265625</v>
      </c>
      <c r="AP166" s="1">
        <v>258.331787109375</v>
      </c>
      <c r="AQ166" s="1">
        <v>258.660888671875</v>
      </c>
      <c r="AR166" s="1">
        <v>259.23681640625</v>
      </c>
      <c r="AS166" s="1">
        <v>258.544921875</v>
      </c>
      <c r="AT166" s="1">
        <v>257.5859375</v>
      </c>
      <c r="AU166" s="1">
        <v>256.495849609375</v>
      </c>
      <c r="AV166" s="1">
        <v>253.49600000000001</v>
      </c>
      <c r="AW166" s="1">
        <v>253.22300000000001</v>
      </c>
      <c r="AX166" s="1">
        <v>252.428</v>
      </c>
      <c r="AY166" s="1">
        <v>251.571</v>
      </c>
    </row>
    <row r="167" spans="1:51">
      <c r="A167" s="1" t="str">
        <v>BED BATH &amp; BEYOND INC</v>
      </c>
      <c r="C167" s="1">
        <v>235.51499938964844</v>
      </c>
      <c r="D167" s="1">
        <v>241.24600219726562</v>
      </c>
      <c r="E167" s="1">
        <v>244.64399719238281</v>
      </c>
      <c r="F167" s="1">
        <v>249.26300048828125</v>
      </c>
      <c r="G167" s="1">
        <v>251.66600036621094</v>
      </c>
      <c r="H167" s="1">
        <v>254.73199462890625</v>
      </c>
      <c r="I167" s="1">
        <v>259.11083984375</v>
      </c>
      <c r="J167" s="1">
        <v>263.885986328125</v>
      </c>
      <c r="K167" s="1">
        <v>262.89794921875</v>
      </c>
      <c r="L167" s="1">
        <v>262.00390625</v>
      </c>
      <c r="M167" s="1">
        <v>262.685791015625</v>
      </c>
      <c r="N167" s="1">
        <v>261.892822265625</v>
      </c>
      <c r="O167" s="1">
        <v>259.700927734375</v>
      </c>
      <c r="P167" s="1">
        <v>259.724853515625</v>
      </c>
      <c r="Q167" s="1">
        <v>259.697998046875</v>
      </c>
      <c r="R167" s="1">
        <v>260.411865234375</v>
      </c>
      <c r="S167" s="1">
        <v>258.919921875</v>
      </c>
      <c r="T167" s="1">
        <v>261.952880859375</v>
      </c>
      <c r="U167" s="1">
        <v>264.82080078125</v>
      </c>
      <c r="V167" s="1">
        <v>271.346923828125</v>
      </c>
      <c r="W167" s="1">
        <v>277.073974609375</v>
      </c>
      <c r="X167" s="1">
        <v>283.3779296875</v>
      </c>
      <c r="Y167" s="1">
        <v>282.677001953125</v>
      </c>
      <c r="Z167" s="1">
        <v>282.225830078125</v>
      </c>
      <c r="AA167" s="1">
        <v>280.989990234375</v>
      </c>
      <c r="AB167" s="1">
        <v>297.2509765625</v>
      </c>
      <c r="AC167" s="1">
        <v>296.85791015625</v>
      </c>
      <c r="AD167" s="1">
        <v>295.73779296875</v>
      </c>
      <c r="AE167" s="1">
        <v>294.06298828125</v>
      </c>
      <c r="AF167" s="1">
        <v>302.60595703125</v>
      </c>
      <c r="AG167" s="1">
        <v>300.930908203125</v>
      </c>
      <c r="AH167" s="1">
        <v>300.572998046875</v>
      </c>
      <c r="AI167" s="1">
        <v>300.27783203125</v>
      </c>
      <c r="AJ167" s="1">
        <v>298.3837890625</v>
      </c>
      <c r="AK167" s="1">
        <v>296.11181640625</v>
      </c>
      <c r="AL167" s="1">
        <v>295.635009765625</v>
      </c>
      <c r="AM167" s="1">
        <v>294.429931640625</v>
      </c>
      <c r="AN167" s="1">
        <v>294.0419921875</v>
      </c>
      <c r="AO167" s="1">
        <v>292.600830078125</v>
      </c>
      <c r="AP167" s="1">
        <v>292.06787109375</v>
      </c>
      <c r="AQ167" s="1">
        <v>291.44091796875</v>
      </c>
      <c r="AR167" s="1">
        <v>290.427001953125</v>
      </c>
      <c r="AS167" s="1">
        <v>290.036865234375</v>
      </c>
      <c r="AT167" s="1">
        <v>289.39892578125</v>
      </c>
      <c r="AU167" s="1">
        <v>287.89</v>
      </c>
      <c r="AV167" s="1">
        <v>285.745</v>
      </c>
      <c r="AW167" s="1">
        <v>283.03899999999999</v>
      </c>
      <c r="AX167" s="1">
        <v>282.67</v>
      </c>
      <c r="AY167" s="1">
        <v>280.81200000000001</v>
      </c>
    </row>
    <row r="168" spans="1:51">
      <c r="A168" s="1" t="str">
        <v>BEL FUSE INC</v>
      </c>
      <c r="C168" s="1">
        <v>11.810999870300293</v>
      </c>
      <c r="D168" s="1">
        <v>11.810999870300293</v>
      </c>
      <c r="E168" s="1">
        <v>11.815999984741211</v>
      </c>
      <c r="F168" s="1">
        <v>11.821000099182129</v>
      </c>
      <c r="G168" s="1">
        <v>11.696999549865723</v>
      </c>
      <c r="H168" s="1">
        <v>11.701999664306641</v>
      </c>
      <c r="I168" s="1">
        <v>11.703000068664551</v>
      </c>
      <c r="J168" s="1">
        <v>11.704000473022461</v>
      </c>
      <c r="K168" s="1">
        <v>11.638999938964844</v>
      </c>
      <c r="L168" s="1">
        <v>11.638999938964844</v>
      </c>
      <c r="M168" s="1">
        <v>11.498000144958496</v>
      </c>
      <c r="N168" s="1">
        <v>11.50100040435791</v>
      </c>
      <c r="O168" s="1">
        <v>11.534999847412109</v>
      </c>
      <c r="P168" s="1">
        <v>11.550999641418457</v>
      </c>
      <c r="Q168" s="1">
        <v>11.562000274658203</v>
      </c>
      <c r="R168" s="1">
        <v>11.892000198364258</v>
      </c>
      <c r="S168" s="1">
        <v>11.838000297546387</v>
      </c>
      <c r="T168" s="1">
        <v>11.831999778747559</v>
      </c>
      <c r="U168" s="1">
        <v>11.880999565124512</v>
      </c>
      <c r="V168" s="1">
        <v>11.906999588012695</v>
      </c>
      <c r="W168" s="1">
        <v>11.892000198364258</v>
      </c>
      <c r="X168" s="1">
        <v>11.871000289916992</v>
      </c>
      <c r="Y168" s="1">
        <v>11.850000381469727</v>
      </c>
      <c r="Z168" s="1">
        <v>11.810000419616699</v>
      </c>
      <c r="AA168" s="1">
        <v>11.767999649047852</v>
      </c>
      <c r="AB168" s="1">
        <v>11.715999603271484</v>
      </c>
      <c r="AC168" s="1">
        <v>11.534999847412109</v>
      </c>
      <c r="AD168" s="1">
        <v>11.480999946594238</v>
      </c>
      <c r="AE168" s="1">
        <v>11.406000137329102</v>
      </c>
      <c r="AF168" s="1">
        <v>11.36299991607666</v>
      </c>
      <c r="AG168" s="1">
        <v>11.340999603271484</v>
      </c>
      <c r="AH168" s="1">
        <v>11.309000015258789</v>
      </c>
      <c r="AI168" s="1">
        <v>11.217000007629395</v>
      </c>
      <c r="AJ168" s="1">
        <v>11.161999702453613</v>
      </c>
      <c r="AK168" s="1">
        <v>11.107000350952148</v>
      </c>
      <c r="AL168" s="1">
        <v>10.965999603271484</v>
      </c>
      <c r="AM168" s="1">
        <v>10.951999664306641</v>
      </c>
      <c r="AN168" s="1">
        <v>10.937999725341797</v>
      </c>
      <c r="AO168" s="1">
        <v>10.930999755859375</v>
      </c>
      <c r="AP168" s="1">
        <v>10.925000190734863</v>
      </c>
      <c r="AQ168" s="1">
        <v>10.909999847412109</v>
      </c>
      <c r="AR168" s="1">
        <v>10.770000457763672</v>
      </c>
      <c r="AS168" s="1">
        <v>10.741000175476074</v>
      </c>
      <c r="AT168" s="1">
        <v>10.72599983215332</v>
      </c>
      <c r="AU168" s="1">
        <v>10.696999549865723</v>
      </c>
      <c r="AV168" s="1">
        <v>10.641</v>
      </c>
      <c r="AW168" s="1">
        <v>10.589</v>
      </c>
      <c r="AX168" s="1">
        <v>10.58</v>
      </c>
      <c r="AY168" s="1">
        <v>10.574999999999999</v>
      </c>
    </row>
    <row r="169" spans="1:51">
      <c r="A169" s="1" t="str">
        <v>BELDEN INC</v>
      </c>
      <c r="C169" s="1">
        <v>45.824996948242188</v>
      </c>
      <c r="D169" s="1">
        <v>46.580001831054688</v>
      </c>
      <c r="E169" s="1">
        <v>47.438995361328125</v>
      </c>
      <c r="F169" s="1">
        <v>47.354995727539063</v>
      </c>
      <c r="G169" s="1">
        <v>47.044998168945313</v>
      </c>
      <c r="H169" s="1">
        <v>46.815994262695313</v>
      </c>
      <c r="I169" s="1">
        <v>46.807998657226563</v>
      </c>
      <c r="J169" s="1">
        <v>46.748001098632813</v>
      </c>
      <c r="K169" s="1">
        <v>46.659988403320313</v>
      </c>
      <c r="L169" s="1">
        <v>46.60699462890625</v>
      </c>
      <c r="M169" s="1">
        <v>46.60699462890625</v>
      </c>
      <c r="N169" s="1">
        <v>46.571990966796875</v>
      </c>
      <c r="O169" s="1">
        <v>46.490997314453125</v>
      </c>
      <c r="P169" s="1">
        <v>46.477996826171875</v>
      </c>
      <c r="Q169" s="1">
        <v>43.095001220703125</v>
      </c>
      <c r="R169" s="1">
        <v>43.8909912109375</v>
      </c>
      <c r="S169" s="1">
        <v>44.592987060546875</v>
      </c>
      <c r="T169" s="1">
        <v>44.9169921875</v>
      </c>
      <c r="U169" s="1">
        <v>45.12799072265625</v>
      </c>
      <c r="V169" s="1">
        <v>44.955001831054688</v>
      </c>
      <c r="W169" s="1">
        <v>44.1510009765625</v>
      </c>
      <c r="X169" s="1">
        <v>43.962997436523438</v>
      </c>
      <c r="Y169" s="1">
        <v>43.373992919921875</v>
      </c>
      <c r="Z169" s="1">
        <v>42.682998657226563</v>
      </c>
      <c r="AA169" s="1">
        <v>42.33599853515625</v>
      </c>
      <c r="AB169" s="1">
        <v>44.886001586914063</v>
      </c>
      <c r="AC169" s="1">
        <v>46.636993408203125</v>
      </c>
      <c r="AD169" s="1">
        <v>47.306991577148438</v>
      </c>
      <c r="AE169" s="1">
        <v>47.201995849609375</v>
      </c>
      <c r="AF169" s="1">
        <v>46.886001586914063</v>
      </c>
      <c r="AG169" s="1">
        <v>25.85699462890625</v>
      </c>
      <c r="AH169" s="1">
        <v>25.791000366210938</v>
      </c>
      <c r="AI169" s="1">
        <v>25.655990600585937</v>
      </c>
      <c r="AJ169" s="1">
        <v>25.42498779296875</v>
      </c>
      <c r="AK169" s="1">
        <v>25.370986938476562</v>
      </c>
      <c r="AL169" s="1">
        <v>25.281997680664063</v>
      </c>
      <c r="AM169" s="1">
        <v>25.112991333007813</v>
      </c>
      <c r="AN169" s="1">
        <v>24.9219970703125</v>
      </c>
      <c r="AO169" s="1">
        <v>24.920989990234375</v>
      </c>
      <c r="AP169" s="1">
        <v>24.886993408203125</v>
      </c>
      <c r="AQ169" s="1">
        <v>24.759994506835938</v>
      </c>
      <c r="AR169" s="1">
        <v>24.573989868164063</v>
      </c>
      <c r="AS169" s="1">
        <v>24.563995361328125</v>
      </c>
      <c r="AT169" s="1">
        <v>24.542999267578125</v>
      </c>
      <c r="AU169" s="1">
        <v>24.43</v>
      </c>
      <c r="AV169" s="1">
        <v>24.420999999999999</v>
      </c>
      <c r="AW169" s="1">
        <v>24.414000000000001</v>
      </c>
      <c r="AX169" s="1">
        <v>24.295000000000002</v>
      </c>
      <c r="AY169" s="1">
        <v>24.378</v>
      </c>
    </row>
    <row r="170" spans="1:51">
      <c r="A170" s="1" t="str">
        <v>BEMIS CO INC</v>
      </c>
      <c r="C170" s="1">
        <v>103.09199523925781</v>
      </c>
      <c r="D170" s="1">
        <v>102.98399353027344</v>
      </c>
      <c r="E170" s="1">
        <v>102.92599487304687</v>
      </c>
      <c r="F170" s="1">
        <v>104.09500122070312</v>
      </c>
      <c r="G170" s="1">
        <v>106.20098876953125</v>
      </c>
      <c r="H170" s="1">
        <v>107.67399597167969</v>
      </c>
      <c r="I170" s="1">
        <v>108.1929931640625</v>
      </c>
      <c r="J170" s="1">
        <v>109.13099670410156</v>
      </c>
      <c r="K170" s="1">
        <v>109.05499267578125</v>
      </c>
      <c r="L170" s="1">
        <v>108.2239990234375</v>
      </c>
      <c r="M170" s="1">
        <v>108.19699096679687</v>
      </c>
      <c r="N170" s="1">
        <v>99.932998657226563</v>
      </c>
      <c r="O170" s="1">
        <v>99.871002197265625</v>
      </c>
      <c r="P170" s="1">
        <v>99.707992553710937</v>
      </c>
      <c r="Q170" s="1">
        <v>99.672988891601562</v>
      </c>
      <c r="R170" s="1">
        <v>99.649993896484375</v>
      </c>
      <c r="S170" s="1">
        <v>99.628997802734375</v>
      </c>
      <c r="T170" s="1">
        <v>100.51799011230469</v>
      </c>
      <c r="U170" s="1">
        <v>100.51799011230469</v>
      </c>
      <c r="V170" s="1">
        <v>104.50700378417969</v>
      </c>
      <c r="W170" s="1">
        <v>104.58999633789062</v>
      </c>
      <c r="X170" s="1">
        <v>104.84100341796875</v>
      </c>
      <c r="Y170" s="1">
        <v>104.83599853515625</v>
      </c>
      <c r="Z170" s="1">
        <v>104.83599853515625</v>
      </c>
      <c r="AA170" s="1">
        <v>104.8179931640625</v>
      </c>
      <c r="AB170" s="1">
        <v>105.30599975585937</v>
      </c>
      <c r="AC170" s="1">
        <v>105.30000305175781</v>
      </c>
      <c r="AD170" s="1">
        <v>107.16799926757813</v>
      </c>
      <c r="AE170" s="1">
        <v>107.15899658203125</v>
      </c>
      <c r="AF170" s="1">
        <v>106.94699096679687</v>
      </c>
      <c r="AG170" s="1">
        <v>106.93598937988281</v>
      </c>
      <c r="AH170" s="1">
        <v>106.92599487304688</v>
      </c>
      <c r="AI170" s="1">
        <v>106.81700134277344</v>
      </c>
      <c r="AJ170" s="1">
        <v>106.24197387695312</v>
      </c>
      <c r="AK170" s="1">
        <v>106.22598266601562</v>
      </c>
      <c r="AL170" s="1">
        <v>106.22598266601562</v>
      </c>
      <c r="AM170" s="1">
        <v>106.20199584960937</v>
      </c>
      <c r="AN170" s="1">
        <v>105.88800048828125</v>
      </c>
      <c r="AO170" s="1">
        <v>105.88400268554687</v>
      </c>
      <c r="AP170" s="1">
        <v>105.88400268554687</v>
      </c>
      <c r="AQ170" s="1">
        <v>105.88400268554687</v>
      </c>
      <c r="AR170" s="1">
        <v>105.739990234375</v>
      </c>
      <c r="AS170" s="1">
        <v>105.59197998046875</v>
      </c>
      <c r="AT170" s="1">
        <v>105.6519775390625</v>
      </c>
      <c r="AU170" s="1">
        <v>105.6099853515625</v>
      </c>
      <c r="AV170" s="1">
        <v>105.206</v>
      </c>
      <c r="AW170" s="1">
        <v>106.28400000000001</v>
      </c>
      <c r="AX170" s="1">
        <v>106.28400000000001</v>
      </c>
      <c r="AY170" s="1">
        <v>106.2</v>
      </c>
    </row>
    <row r="171" spans="1:51">
      <c r="A171" s="1" t="str">
        <v>BENCHMARK ELECTRONICS INC</v>
      </c>
      <c r="C171" s="1">
        <v>57.791000366210938</v>
      </c>
      <c r="D171" s="1">
        <v>57.791000366210938</v>
      </c>
      <c r="E171" s="1">
        <v>57.923995971679687</v>
      </c>
      <c r="F171" s="1">
        <v>59.9429931640625</v>
      </c>
      <c r="G171" s="1">
        <v>61.082000732421875</v>
      </c>
      <c r="H171" s="1">
        <v>61.084991455078125</v>
      </c>
      <c r="I171" s="1">
        <v>61.218994140625</v>
      </c>
      <c r="J171" s="1">
        <v>62.54998779296875</v>
      </c>
      <c r="K171" s="1">
        <v>63.293991088867188</v>
      </c>
      <c r="L171" s="1">
        <v>64.097000122070313</v>
      </c>
      <c r="M171" s="1">
        <v>64.675003051757813</v>
      </c>
      <c r="N171" s="1">
        <v>65</v>
      </c>
      <c r="O171" s="1">
        <v>65.241989135742188</v>
      </c>
      <c r="P171" s="1">
        <v>65.225997924804687</v>
      </c>
      <c r="Q171" s="1">
        <v>65.71099853515625</v>
      </c>
      <c r="R171" s="1">
        <v>66.97698974609375</v>
      </c>
      <c r="S171" s="1">
        <v>68.425003051757812</v>
      </c>
      <c r="T171" s="1">
        <v>70.57598876953125</v>
      </c>
      <c r="U171" s="1">
        <v>73.027999877929687</v>
      </c>
      <c r="V171" s="1">
        <v>72.891998291015625</v>
      </c>
      <c r="W171" s="1">
        <v>72.128997802734375</v>
      </c>
      <c r="X171" s="1">
        <v>64.750991821289062</v>
      </c>
      <c r="Y171" s="1">
        <v>64.6409912109375</v>
      </c>
      <c r="Z171" s="1">
        <v>64.444000244140625</v>
      </c>
      <c r="AA171" s="1">
        <v>64.1099853515625</v>
      </c>
      <c r="AB171" s="1">
        <v>63.249000549316406</v>
      </c>
      <c r="AC171" s="1">
        <v>62.806480407714844</v>
      </c>
      <c r="AD171" s="1">
        <v>62.623489379882813</v>
      </c>
      <c r="AE171" s="1">
        <v>62.501998901367188</v>
      </c>
      <c r="AF171" s="1">
        <v>62.402984619140625</v>
      </c>
      <c r="AG171" s="1">
        <v>61.799995422363281</v>
      </c>
      <c r="AH171" s="1">
        <v>61.637992858886719</v>
      </c>
      <c r="AI171" s="1">
        <v>61.55548095703125</v>
      </c>
      <c r="AJ171" s="1">
        <v>61.352989196777344</v>
      </c>
      <c r="AK171" s="1">
        <v>54.906749725341797</v>
      </c>
      <c r="AL171" s="1">
        <v>55.581722259521484</v>
      </c>
      <c r="AM171" s="1">
        <v>55.426471710205078</v>
      </c>
      <c r="AN171" s="1">
        <v>54.796474456787109</v>
      </c>
      <c r="AO171" s="1">
        <v>54.591751098632813</v>
      </c>
      <c r="AP171" s="1">
        <v>54.429737091064453</v>
      </c>
      <c r="AQ171" s="1">
        <v>44.513992309570312</v>
      </c>
      <c r="AR171" s="1">
        <v>44.329490661621094</v>
      </c>
      <c r="AS171" s="1">
        <v>44.201225280761719</v>
      </c>
      <c r="AT171" s="1">
        <v>44.198993682861328</v>
      </c>
      <c r="AU171" s="1">
        <v>44.104476928710938</v>
      </c>
      <c r="AV171" s="1">
        <v>44.086500000000001</v>
      </c>
      <c r="AW171" s="1">
        <v>43.97175</v>
      </c>
      <c r="AX171" s="1">
        <v>36.695250000000001</v>
      </c>
      <c r="AY171" s="1">
        <v>36.625499999999995</v>
      </c>
    </row>
    <row r="172" spans="1:51">
      <c r="A172" s="1" t="str">
        <v>BERKLEY (W R) CORP</v>
      </c>
      <c r="C172" s="1">
        <v>138.27400207519531</v>
      </c>
      <c r="D172" s="1">
        <v>137.52000427246094</v>
      </c>
      <c r="E172" s="1">
        <v>137.08200073242187</v>
      </c>
      <c r="F172" s="1">
        <v>140.91099548339844</v>
      </c>
      <c r="G172" s="1">
        <v>141.5989990234375</v>
      </c>
      <c r="H172" s="1">
        <v>141.00999450683594</v>
      </c>
      <c r="I172" s="1">
        <v>145.2030029296875</v>
      </c>
      <c r="J172" s="1">
        <v>148.42100524902344</v>
      </c>
      <c r="K172" s="1">
        <v>153.18800354003906</v>
      </c>
      <c r="L172" s="1">
        <v>156.552001953125</v>
      </c>
      <c r="M172" s="1">
        <v>160.73399353027344</v>
      </c>
      <c r="N172" s="1">
        <v>160.03700256347656</v>
      </c>
      <c r="O172" s="1">
        <v>159.96800231933594</v>
      </c>
      <c r="P172" s="1">
        <v>161.46699523925781</v>
      </c>
      <c r="Q172" s="1">
        <v>162.14900207519531</v>
      </c>
      <c r="R172" s="1">
        <v>163.86900329589844</v>
      </c>
      <c r="S172" s="1">
        <v>170.47200012207031</v>
      </c>
      <c r="T172" s="1">
        <v>180.32099914550781</v>
      </c>
      <c r="U172" s="1">
        <v>183.27499389648437</v>
      </c>
      <c r="V172" s="1">
        <v>192.87600708007812</v>
      </c>
      <c r="W172" s="1">
        <v>194.01199340820312</v>
      </c>
      <c r="X172" s="1">
        <v>192.77200317382812</v>
      </c>
      <c r="Y172" s="1">
        <v>191.57099914550781</v>
      </c>
      <c r="Z172" s="1">
        <v>191.28199768066406</v>
      </c>
      <c r="AA172" s="1">
        <v>192.29850769042969</v>
      </c>
      <c r="AB172" s="1">
        <v>191.26499176025391</v>
      </c>
      <c r="AC172" s="1">
        <v>191.13448333740234</v>
      </c>
      <c r="AD172" s="1">
        <v>190.48049926757812</v>
      </c>
      <c r="AE172" s="1">
        <v>190.15425109863281</v>
      </c>
      <c r="AF172" s="1">
        <v>189.61423873901367</v>
      </c>
      <c r="AG172" s="1">
        <v>189.29024505615234</v>
      </c>
      <c r="AH172" s="1">
        <v>189.09897994995117</v>
      </c>
      <c r="AI172" s="1">
        <v>188.55450439453125</v>
      </c>
      <c r="AJ172" s="1">
        <v>187.96048736572266</v>
      </c>
      <c r="AK172" s="1">
        <v>187.32372665405273</v>
      </c>
      <c r="AL172" s="1">
        <v>186.99187088012695</v>
      </c>
      <c r="AM172" s="1">
        <v>186.59023475646973</v>
      </c>
      <c r="AN172" s="1">
        <v>186.37759780883789</v>
      </c>
      <c r="AO172" s="1">
        <v>169.47896003723145</v>
      </c>
      <c r="AP172" s="1">
        <v>169.36084842681885</v>
      </c>
      <c r="AQ172" s="1">
        <v>168.95081806182861</v>
      </c>
      <c r="AR172" s="1">
        <v>168.28254890441895</v>
      </c>
      <c r="AS172" s="1">
        <v>147.16683483123779</v>
      </c>
      <c r="AT172" s="1">
        <v>146.88333606719971</v>
      </c>
      <c r="AU172" s="1">
        <v>146.69601058959961</v>
      </c>
      <c r="AV172" s="1">
        <v>129.8835</v>
      </c>
      <c r="AW172" s="1">
        <v>128.65837500000001</v>
      </c>
      <c r="AX172" s="1">
        <v>129.7265625</v>
      </c>
      <c r="AY172" s="1">
        <v>129.68606249999999</v>
      </c>
    </row>
    <row r="173" spans="1:51">
      <c r="A173" s="1" t="str">
        <v>BERKSHIRE HATHAWAY</v>
      </c>
      <c r="C173" s="1">
        <v>2476.208984375</v>
      </c>
      <c r="D173" s="1">
        <v>2476.73095703125</v>
      </c>
      <c r="E173" s="1">
        <v>2476.908935546875</v>
      </c>
      <c r="F173" s="1">
        <v>2473.014892578125</v>
      </c>
      <c r="G173" s="1">
        <v>2472.179931640625</v>
      </c>
      <c r="H173" s="1">
        <v>2471.922119140625</v>
      </c>
      <c r="I173" s="1">
        <v>2471.06005859375</v>
      </c>
      <c r="J173" s="1">
        <v>2470.660888671875</v>
      </c>
      <c r="K173" s="1">
        <v>2328.0000686645508</v>
      </c>
      <c r="L173" s="1">
        <v>2328.0000686645508</v>
      </c>
      <c r="M173" s="1">
        <v>2328.0000686645508</v>
      </c>
      <c r="N173" s="1">
        <v>2328.0000686645508</v>
      </c>
      <c r="O173" s="1">
        <v>2323.4996795654297</v>
      </c>
      <c r="P173" s="1">
        <v>2323.4996795654297</v>
      </c>
      <c r="Q173" s="1">
        <v>2323.4996795654297</v>
      </c>
      <c r="R173" s="1">
        <v>2323.4996795654297</v>
      </c>
      <c r="S173" s="1">
        <v>2321.9990730285645</v>
      </c>
      <c r="T173" s="1">
        <v>2320.4998970031738</v>
      </c>
      <c r="U173" s="1">
        <v>2320.4998970031738</v>
      </c>
      <c r="V173" s="1">
        <v>2314.4989013671875</v>
      </c>
      <c r="W173" s="1">
        <v>2314.4989013671875</v>
      </c>
      <c r="X173" s="1">
        <v>2312.9997253417969</v>
      </c>
      <c r="Y173" s="1">
        <v>2312.9997253417969</v>
      </c>
      <c r="Z173" s="1">
        <v>2311.4991188049316</v>
      </c>
      <c r="AA173" s="1">
        <v>2311.4991188049316</v>
      </c>
      <c r="AB173" s="1">
        <v>2309.999942779541</v>
      </c>
      <c r="AC173" s="1">
        <v>2309.999942779541</v>
      </c>
      <c r="AD173" s="1">
        <v>2309.999942779541</v>
      </c>
      <c r="AE173" s="1">
        <v>2308.4993362426758</v>
      </c>
      <c r="AF173" s="1">
        <v>2306.9987297058105</v>
      </c>
      <c r="AG173" s="1">
        <v>2306.9987297058105</v>
      </c>
      <c r="AH173" s="1">
        <v>2306.9987297058105</v>
      </c>
      <c r="AI173" s="1">
        <v>2305.4995536804199</v>
      </c>
      <c r="AJ173" s="1">
        <v>2303.9989471435547</v>
      </c>
      <c r="AK173" s="1">
        <v>2302.4997711181641</v>
      </c>
      <c r="AL173" s="1">
        <v>2302.4997711181641</v>
      </c>
      <c r="AM173" s="1">
        <v>2302.4997711181641</v>
      </c>
      <c r="AN173" s="1">
        <v>2300.9991645812988</v>
      </c>
      <c r="AO173" s="1">
        <v>2300.9991645812988</v>
      </c>
      <c r="AP173" s="1">
        <v>2299.4999885559082</v>
      </c>
      <c r="AQ173" s="1">
        <v>2291.9998168945312</v>
      </c>
      <c r="AR173" s="1">
        <v>2291.9998168945312</v>
      </c>
      <c r="AS173" s="1">
        <v>2290.499210357666</v>
      </c>
      <c r="AT173" s="1">
        <v>2289.0000343322754</v>
      </c>
      <c r="AU173" s="1">
        <v>2289</v>
      </c>
      <c r="AV173" s="1">
        <v>2287.5</v>
      </c>
      <c r="AW173" s="1">
        <v>2281.5</v>
      </c>
      <c r="AX173" s="1">
        <v>2281.5</v>
      </c>
      <c r="AY173" s="1">
        <v>2281.5</v>
      </c>
    </row>
    <row r="174" spans="1:51">
      <c r="A174" s="1" t="str">
        <v>BEST BUY CO INC</v>
      </c>
      <c r="C174" s="1">
        <v>353.990966796875</v>
      </c>
      <c r="D174" s="1">
        <v>353.990966796875</v>
      </c>
      <c r="E174" s="1">
        <v>365.555908203125</v>
      </c>
      <c r="F174" s="1">
        <v>377.962890625</v>
      </c>
      <c r="G174" s="1">
        <v>392.58984375</v>
      </c>
      <c r="H174" s="1">
        <v>394.06689453125</v>
      </c>
      <c r="I174" s="1">
        <v>402.9609375</v>
      </c>
      <c r="J174" s="1">
        <v>420.06201171875</v>
      </c>
      <c r="K174" s="1">
        <v>418.81494140625</v>
      </c>
      <c r="L174" s="1">
        <v>418.031982421875</v>
      </c>
      <c r="M174" s="1">
        <v>416.538818359375</v>
      </c>
      <c r="N174" s="1">
        <v>416.35888671875</v>
      </c>
      <c r="O174" s="1">
        <v>413.683837890625</v>
      </c>
      <c r="P174" s="1">
        <v>413.428955078125</v>
      </c>
      <c r="Q174" s="1">
        <v>412.331787109375</v>
      </c>
      <c r="R174" s="1">
        <v>411.929931640625</v>
      </c>
      <c r="S174" s="1">
        <v>410.577880859375</v>
      </c>
      <c r="T174" s="1">
        <v>419.48388671875</v>
      </c>
      <c r="U174" s="1">
        <v>417.77685546875</v>
      </c>
      <c r="V174" s="1">
        <v>473.89794921875</v>
      </c>
      <c r="W174" s="1">
        <v>480.65478515625</v>
      </c>
      <c r="X174" s="1">
        <v>481.927001953125</v>
      </c>
      <c r="Y174" s="1">
        <v>480.25</v>
      </c>
      <c r="Z174" s="1">
        <v>484.013916015625</v>
      </c>
      <c r="AA174" s="1">
        <v>485.097900390625</v>
      </c>
      <c r="AB174" s="1">
        <v>489.92578125</v>
      </c>
      <c r="AC174" s="1">
        <v>492.44384765625</v>
      </c>
      <c r="AD174" s="1">
        <v>487.7156982421875</v>
      </c>
      <c r="AE174" s="1">
        <v>492.5126953125</v>
      </c>
      <c r="AF174" s="1">
        <v>492.1124267578125</v>
      </c>
      <c r="AG174" s="1">
        <v>486.595458984375</v>
      </c>
      <c r="AH174" s="1">
        <v>487.2674560546875</v>
      </c>
      <c r="AI174" s="1">
        <v>486.971923828125</v>
      </c>
      <c r="AJ174" s="1">
        <v>487.00634765625</v>
      </c>
      <c r="AK174" s="1">
        <v>485.4404296875</v>
      </c>
      <c r="AL174" s="1">
        <v>483.598388671875</v>
      </c>
      <c r="AM174" s="1">
        <v>482.94873046875</v>
      </c>
      <c r="AN174" s="1">
        <v>482.5872802734375</v>
      </c>
      <c r="AO174" s="1">
        <v>482.3682861328125</v>
      </c>
      <c r="AP174" s="1">
        <v>482.06689453125</v>
      </c>
      <c r="AQ174" s="1">
        <v>478.69199752807617</v>
      </c>
      <c r="AR174" s="1">
        <v>476.25749588012695</v>
      </c>
      <c r="AS174" s="1">
        <v>474.43500137329102</v>
      </c>
      <c r="AT174" s="1">
        <v>472.47301483154297</v>
      </c>
      <c r="AU174" s="1">
        <v>468.31049999999999</v>
      </c>
      <c r="AV174" s="1">
        <v>467.45774999999998</v>
      </c>
      <c r="AW174" s="1">
        <v>467.08875</v>
      </c>
      <c r="AX174" s="1">
        <v>465.19875000000002</v>
      </c>
      <c r="AY174" s="1">
        <v>450.85274999999996</v>
      </c>
    </row>
    <row r="175" spans="1:51">
      <c r="A175" s="1" t="str">
        <v>BIG 5 SPORTING GOODS CORP</v>
      </c>
      <c r="C175" s="1">
        <v>21.8909912109375</v>
      </c>
      <c r="D175" s="1">
        <v>21.9949951171875</v>
      </c>
      <c r="E175" s="1">
        <v>21.996994018554688</v>
      </c>
      <c r="F175" s="1">
        <v>21.982986450195313</v>
      </c>
      <c r="G175" s="1">
        <v>21.832992553710937</v>
      </c>
      <c r="H175" s="1">
        <v>21.815994262695313</v>
      </c>
      <c r="I175" s="1">
        <v>21.811996459960937</v>
      </c>
      <c r="J175" s="1">
        <v>21.740997314453125</v>
      </c>
      <c r="K175" s="1">
        <v>21.566986083984375</v>
      </c>
      <c r="L175" s="1">
        <v>21.53399658203125</v>
      </c>
      <c r="M175" s="1">
        <v>21.524993896484375</v>
      </c>
      <c r="N175" s="1">
        <v>21.511993408203125</v>
      </c>
      <c r="O175" s="1">
        <v>21.52099609375</v>
      </c>
      <c r="P175" s="1">
        <v>21.545989990234375</v>
      </c>
      <c r="Q175" s="1">
        <v>21.631988525390625</v>
      </c>
      <c r="R175" s="1">
        <v>21.829986572265625</v>
      </c>
      <c r="S175" s="1">
        <v>22.01300048828125</v>
      </c>
      <c r="T175" s="1">
        <v>22.138992309570313</v>
      </c>
      <c r="U175" s="1">
        <v>22.694000244140625</v>
      </c>
      <c r="V175" s="1">
        <v>22.688995361328125</v>
      </c>
      <c r="W175" s="1">
        <v>22.669998168945313</v>
      </c>
      <c r="X175" s="1">
        <v>22.654998779296875</v>
      </c>
      <c r="Y175" s="1">
        <v>22.707992553710937</v>
      </c>
      <c r="Z175" s="1">
        <v>22.70599365234375</v>
      </c>
      <c r="AA175" s="1">
        <v>22.690994262695313</v>
      </c>
      <c r="AB175" s="1">
        <v>22.677993774414063</v>
      </c>
      <c r="AC175" s="1">
        <v>22.677993774414063</v>
      </c>
      <c r="AD175" s="1">
        <v>22.677993774414063</v>
      </c>
      <c r="AE175" s="1">
        <v>22.676986694335938</v>
      </c>
      <c r="AF175" s="1">
        <v>22.670989990234375</v>
      </c>
      <c r="AG175" s="1">
        <v>22.668991088867188</v>
      </c>
      <c r="AH175" s="1">
        <v>22.666000366210938</v>
      </c>
      <c r="AI175" s="1">
        <v>22.663986206054688</v>
      </c>
      <c r="AJ175" s="1">
        <v>22.663986206054688</v>
      </c>
      <c r="AK175" s="1">
        <v>22.663986206054688</v>
      </c>
      <c r="AL175" s="1">
        <v>22.663986206054688</v>
      </c>
      <c r="AM175" s="1">
        <v>22.177993774414063</v>
      </c>
      <c r="AN175" s="1">
        <v>22.177993774414063</v>
      </c>
      <c r="AO175" s="1">
        <v>22.06298828125</v>
      </c>
      <c r="AP175" s="1">
        <v>1.925999641418457</v>
      </c>
      <c r="AQ175" s="1">
        <v>1.925999641418457</v>
      </c>
      <c r="AR175" s="1" t="str">
        <v>@NA</v>
      </c>
      <c r="AS175" s="1">
        <v>1.9270000457763672</v>
      </c>
      <c r="AT175" s="1" t="str">
        <v>@NA</v>
      </c>
      <c r="AU175" s="1">
        <v>1.927</v>
      </c>
      <c r="AV175" s="1" t="str">
        <v>@NA</v>
      </c>
      <c r="AW175" s="1" t="str">
        <v>@NA</v>
      </c>
      <c r="AX175" s="1" t="str">
        <v>@NA</v>
      </c>
      <c r="AY175" s="1" t="str">
        <v>@NA</v>
      </c>
    </row>
    <row r="176" spans="1:51">
      <c r="A176" s="1" t="str">
        <v>BIG LOTS INC</v>
      </c>
      <c r="C176" s="1">
        <v>63.608993530273438</v>
      </c>
      <c r="D176" s="1">
        <v>64.694000244140625</v>
      </c>
      <c r="E176" s="1">
        <v>67.138992309570313</v>
      </c>
      <c r="F176" s="1">
        <v>74.20098876953125</v>
      </c>
      <c r="G176" s="1">
        <v>73.893997192382813</v>
      </c>
      <c r="H176" s="1">
        <v>74.800994873046875</v>
      </c>
      <c r="I176" s="1">
        <v>78.1510009765625</v>
      </c>
      <c r="J176" s="1">
        <v>80.487991333007813</v>
      </c>
      <c r="K176" s="1">
        <v>81.9219970703125</v>
      </c>
      <c r="L176" s="1">
        <v>81.701995849609375</v>
      </c>
      <c r="M176" s="1">
        <v>81.6409912109375</v>
      </c>
      <c r="N176" s="1">
        <v>81.593002319335938</v>
      </c>
      <c r="O176" s="1">
        <v>81.31500244140625</v>
      </c>
      <c r="P176" s="1">
        <v>81.313003540039063</v>
      </c>
      <c r="Q176" s="1">
        <v>81.13800048828125</v>
      </c>
      <c r="R176" s="1">
        <v>80.608001708984375</v>
      </c>
      <c r="S176" s="1">
        <v>82.681991577148438</v>
      </c>
      <c r="T176" s="1">
        <v>95.832000732421875</v>
      </c>
      <c r="U176" s="1">
        <v>101.7139892578125</v>
      </c>
      <c r="V176" s="1">
        <v>108.76699829101562</v>
      </c>
      <c r="W176" s="1">
        <v>109.63299560546875</v>
      </c>
      <c r="X176" s="1">
        <v>109</v>
      </c>
      <c r="Y176" s="1">
        <v>107.68099975585937</v>
      </c>
      <c r="Z176" s="1">
        <v>112.7139892578125</v>
      </c>
      <c r="AA176" s="1">
        <v>113.93199157714844</v>
      </c>
      <c r="AB176" s="1">
        <v>113.56999206542969</v>
      </c>
      <c r="AC176" s="1">
        <v>113.58399963378906</v>
      </c>
      <c r="AD176" s="1">
        <v>113.29399108886719</v>
      </c>
      <c r="AE176" s="1">
        <v>112.77999877929687</v>
      </c>
      <c r="AF176" s="1">
        <v>112.44599914550781</v>
      </c>
      <c r="AG176" s="1">
        <v>112.322998046875</v>
      </c>
      <c r="AH176" s="1">
        <v>117.47299194335938</v>
      </c>
      <c r="AI176" s="1">
        <v>116.927001953125</v>
      </c>
      <c r="AJ176" s="1">
        <v>116.90798950195312</v>
      </c>
      <c r="AK176" s="1">
        <v>116.80999755859375</v>
      </c>
      <c r="AL176" s="1">
        <v>116.69599914550781</v>
      </c>
      <c r="AM176" s="1">
        <v>116.16499328613281</v>
      </c>
      <c r="AN176" s="1">
        <v>116.14399719238281</v>
      </c>
      <c r="AO176" s="1">
        <v>116.10299682617187</v>
      </c>
      <c r="AP176" s="1">
        <v>115.947998046875</v>
      </c>
      <c r="AQ176" s="1">
        <v>114.39799499511719</v>
      </c>
      <c r="AR176" s="1">
        <v>114.10699462890625</v>
      </c>
      <c r="AS176" s="1">
        <v>113.81500244140625</v>
      </c>
      <c r="AT176" s="1">
        <v>113.3389892578125</v>
      </c>
      <c r="AU176" s="1">
        <v>112.07899999999999</v>
      </c>
      <c r="AV176" s="1">
        <v>111.526</v>
      </c>
      <c r="AW176" s="1">
        <v>111.364</v>
      </c>
      <c r="AX176" s="1">
        <v>111.35599999999999</v>
      </c>
      <c r="AY176" s="1">
        <v>111</v>
      </c>
    </row>
    <row r="177" spans="1:51">
      <c r="A177" s="1" t="str">
        <v>BIGLARI HOLDINGS INC</v>
      </c>
      <c r="C177" s="1">
        <v>1.2269992828369141</v>
      </c>
      <c r="D177" s="1">
        <v>1.2269992828369141</v>
      </c>
      <c r="E177" s="1">
        <v>1.2269992828369141</v>
      </c>
      <c r="F177" s="1">
        <v>1.2269992828369141</v>
      </c>
      <c r="G177" s="1">
        <v>1.2279996871948242</v>
      </c>
      <c r="H177" s="1">
        <v>1.2279996871948242</v>
      </c>
      <c r="I177" s="1">
        <v>1.2329998016357422</v>
      </c>
      <c r="J177" s="1">
        <v>1.4319992065429688</v>
      </c>
      <c r="K177" s="1">
        <v>1.435999870300293</v>
      </c>
      <c r="L177" s="1">
        <v>1.4388496613331085</v>
      </c>
      <c r="M177" s="1">
        <v>1.4406494355298491</v>
      </c>
      <c r="N177" s="1">
        <v>1.4391494965426546</v>
      </c>
      <c r="O177" s="1">
        <v>1.4354995941445168</v>
      </c>
      <c r="P177" s="1">
        <v>1.4285995696276359</v>
      </c>
      <c r="Q177" s="1">
        <v>1.4350494598604655</v>
      </c>
      <c r="R177" s="1">
        <v>1.4237495634518496</v>
      </c>
      <c r="S177" s="1">
        <v>1.4194000455647711</v>
      </c>
      <c r="T177" s="1">
        <v>1.4186493131317093</v>
      </c>
      <c r="U177" s="1">
        <v>1.4234993193074956</v>
      </c>
      <c r="V177" s="1">
        <v>1.4222000333994629</v>
      </c>
      <c r="W177" s="1">
        <v>1.4101494045577851</v>
      </c>
      <c r="X177" s="1">
        <v>1.4081497402213472</v>
      </c>
      <c r="Y177" s="1">
        <v>1.4064499110944553</v>
      </c>
      <c r="Z177" s="1">
        <v>1.4066498012341526</v>
      </c>
      <c r="AA177" s="1">
        <v>1.3950996606811827</v>
      </c>
      <c r="AB177" s="1">
        <v>1.3936493127591802</v>
      </c>
      <c r="AC177" s="1">
        <v>1.3925499169908448</v>
      </c>
      <c r="AD177" s="1">
        <v>1.3889999596625557</v>
      </c>
      <c r="AE177" s="1">
        <v>1.3819000450059775</v>
      </c>
      <c r="AF177" s="1">
        <v>1.3742996420606914</v>
      </c>
      <c r="AG177" s="1">
        <v>1.3738495077766402</v>
      </c>
      <c r="AH177" s="1">
        <v>1.3722496237195969</v>
      </c>
      <c r="AI177" s="1">
        <v>1.3614998066648809</v>
      </c>
      <c r="AJ177" s="1">
        <v>1.353450032375008</v>
      </c>
      <c r="AK177" s="1">
        <v>1.3521995745927029</v>
      </c>
      <c r="AL177" s="1">
        <v>1.3513496600292569</v>
      </c>
      <c r="AM177" s="1">
        <v>1.3464996538534706</v>
      </c>
      <c r="AN177" s="1">
        <v>1.3478996477708165</v>
      </c>
      <c r="AO177" s="1">
        <v>1.3824997154250696</v>
      </c>
      <c r="AP177" s="1">
        <v>1.3890495507277478</v>
      </c>
      <c r="AQ177" s="1">
        <v>1.401949331193407</v>
      </c>
      <c r="AR177" s="1">
        <v>1.4084495754308932</v>
      </c>
      <c r="AS177" s="1">
        <v>1.436499807782468</v>
      </c>
      <c r="AT177" s="1">
        <v>1.4358993744239115</v>
      </c>
      <c r="AU177" s="1">
        <v>1.4330497955240276</v>
      </c>
      <c r="AV177" s="1">
        <v>1.4550500216819346</v>
      </c>
      <c r="AW177" s="1">
        <v>1.4592500217445195</v>
      </c>
      <c r="AX177" s="1">
        <v>1.4608500217683613</v>
      </c>
      <c r="AY177" s="1">
        <v>1.4647000218257309</v>
      </c>
    </row>
    <row r="178" spans="1:51">
      <c r="A178" s="1" t="str">
        <v>BILL BARRETT CORP</v>
      </c>
      <c r="C178" s="1">
        <v>47.80999755859375</v>
      </c>
      <c r="D178" s="1">
        <v>47.6719970703125</v>
      </c>
      <c r="E178" s="1">
        <v>47.4639892578125</v>
      </c>
      <c r="F178" s="1">
        <v>47.155990600585938</v>
      </c>
      <c r="G178" s="1">
        <v>46.81298828125</v>
      </c>
      <c r="H178" s="1">
        <v>46.271987915039063</v>
      </c>
      <c r="I178" s="1">
        <v>45.974990844726563</v>
      </c>
      <c r="J178" s="1">
        <v>45.923995971679688</v>
      </c>
      <c r="K178" s="1">
        <v>45.475997924804688</v>
      </c>
      <c r="L178" s="1">
        <v>45.467987060546875</v>
      </c>
      <c r="M178" s="1">
        <v>45.45599365234375</v>
      </c>
      <c r="N178" s="1">
        <v>45.444992065429688</v>
      </c>
      <c r="O178" s="1">
        <v>45.12799072265625</v>
      </c>
      <c r="P178" s="1">
        <v>45.100997924804688</v>
      </c>
      <c r="Q178" s="1">
        <v>45.048995971679688</v>
      </c>
      <c r="R178" s="1">
        <v>44.958999633789063</v>
      </c>
      <c r="S178" s="1">
        <v>44.761001586914063</v>
      </c>
      <c r="T178" s="1">
        <v>44.683990478515625</v>
      </c>
      <c r="U178" s="1">
        <v>44.65399169921875</v>
      </c>
      <c r="V178" s="1">
        <v>44.332992553710937</v>
      </c>
      <c r="W178" s="1">
        <v>44.1409912109375</v>
      </c>
      <c r="X178" s="1">
        <v>44.02099609375</v>
      </c>
      <c r="Y178" s="1">
        <v>43.9429931640625</v>
      </c>
      <c r="Z178" s="1">
        <v>43.8489990234375</v>
      </c>
      <c r="AA178" s="1">
        <v>43.570999145507812</v>
      </c>
      <c r="AB178" s="1">
        <v>43.430999755859375</v>
      </c>
      <c r="AC178" s="1">
        <v>43.396987915039063</v>
      </c>
      <c r="AD178" s="1">
        <v>43.380996704101563</v>
      </c>
      <c r="AE178" s="1">
        <v>43.322998046875</v>
      </c>
      <c r="AF178" s="1">
        <v>41.371994018554688</v>
      </c>
      <c r="AG178" s="1" t="str">
        <v>@NA</v>
      </c>
      <c r="AH178" s="1" t="str">
        <v>@NA</v>
      </c>
      <c r="AI178" s="1">
        <v>8.6520004272460937</v>
      </c>
      <c r="AJ178" s="1" t="str">
        <v>@NA</v>
      </c>
      <c r="AK178" s="1" t="str">
        <v>@NA</v>
      </c>
      <c r="AL178" s="1" t="str">
        <v>@NA</v>
      </c>
      <c r="AM178" s="1" t="str">
        <v>@NA</v>
      </c>
      <c r="AN178" s="1" t="str">
        <v>@NA</v>
      </c>
      <c r="AO178" s="1" t="str">
        <v>@NA</v>
      </c>
      <c r="AP178" s="1" t="str">
        <v>@NA</v>
      </c>
      <c r="AQ178" s="1" t="str">
        <v>@NA</v>
      </c>
      <c r="AR178" s="1" t="str">
        <v>@NA</v>
      </c>
      <c r="AS178" s="1" t="str">
        <v>@NA</v>
      </c>
      <c r="AT178" s="1" t="str">
        <v>@NA</v>
      </c>
      <c r="AU178" s="1" t="str">
        <v>@NA</v>
      </c>
      <c r="AV178" s="1" t="str">
        <v>@NA</v>
      </c>
      <c r="AW178" s="1" t="str">
        <v>@NA</v>
      </c>
      <c r="AX178" s="1" t="str">
        <v>@NA</v>
      </c>
      <c r="AY178" s="1" t="str">
        <v>@NA</v>
      </c>
    </row>
    <row r="179" spans="1:51">
      <c r="A179" s="1" t="str">
        <v>BIO REFERENCE LABS</v>
      </c>
      <c r="C179" s="1">
        <v>27.77899169921875</v>
      </c>
      <c r="D179" s="1">
        <v>27.949996948242188</v>
      </c>
      <c r="E179" s="1">
        <v>27.947998046875</v>
      </c>
      <c r="F179" s="1">
        <v>27.932998657226563</v>
      </c>
      <c r="G179" s="1">
        <v>27.905990600585937</v>
      </c>
      <c r="H179" s="1">
        <v>27.847000122070313</v>
      </c>
      <c r="I179" s="1">
        <v>27.8179931640625</v>
      </c>
      <c r="J179" s="1">
        <v>27.793991088867188</v>
      </c>
      <c r="K179" s="1">
        <v>27.742000579833984</v>
      </c>
      <c r="L179" s="1">
        <v>27.694000244140625</v>
      </c>
      <c r="M179" s="1">
        <v>27.642000198364258</v>
      </c>
      <c r="N179" s="1">
        <v>27.597999572753906</v>
      </c>
      <c r="O179" s="1">
        <v>27.582000732421875</v>
      </c>
      <c r="P179" s="1">
        <v>27.554000854492187</v>
      </c>
      <c r="Q179" s="1">
        <v>27.530000686645508</v>
      </c>
      <c r="R179" s="1">
        <v>27.569999694824219</v>
      </c>
      <c r="S179" s="1">
        <v>27.562000274658203</v>
      </c>
      <c r="T179" s="1">
        <v>27.38599967956543</v>
      </c>
      <c r="U179" s="1">
        <v>27.38599967956543</v>
      </c>
      <c r="V179" s="1">
        <v>27.326000213623047</v>
      </c>
      <c r="W179" s="1">
        <v>27.197999954223633</v>
      </c>
      <c r="X179" s="1">
        <v>27.106000900268555</v>
      </c>
      <c r="Y179" s="1">
        <v>26.153999328613281</v>
      </c>
      <c r="Z179" s="1">
        <v>26.062000274658203</v>
      </c>
      <c r="AA179" s="1">
        <v>25.99799919128418</v>
      </c>
      <c r="AB179" s="1">
        <v>25.961999893188477</v>
      </c>
      <c r="AC179" s="1">
        <v>25.86199951171875</v>
      </c>
      <c r="AD179" s="1">
        <v>25.392000198364258</v>
      </c>
      <c r="AE179" s="1">
        <v>25.33799934387207</v>
      </c>
      <c r="AF179" s="1">
        <v>25.315999984741211</v>
      </c>
      <c r="AG179" s="1">
        <v>25.233999252319336</v>
      </c>
      <c r="AH179" s="1">
        <v>24.017999649047852</v>
      </c>
      <c r="AI179" s="1">
        <v>23.332000732421875</v>
      </c>
      <c r="AJ179" s="1">
        <v>22.902000427246094</v>
      </c>
      <c r="AK179" s="1">
        <v>22.822000503540039</v>
      </c>
      <c r="AL179" s="1">
        <v>22.860000610351563</v>
      </c>
      <c r="AM179" s="1">
        <v>23.218000411987305</v>
      </c>
      <c r="AN179" s="1">
        <v>23.177999496459961</v>
      </c>
      <c r="AO179" s="1">
        <v>23.177999496459961</v>
      </c>
      <c r="AP179" s="1">
        <v>22.527999877929688</v>
      </c>
      <c r="AQ179" s="1">
        <v>22.395999908447266</v>
      </c>
      <c r="AR179" s="1">
        <v>22.021999359130859</v>
      </c>
      <c r="AS179" s="1">
        <v>21.61400032043457</v>
      </c>
      <c r="AT179" s="1">
        <v>21.368000030517578</v>
      </c>
      <c r="AU179" s="1">
        <v>17.010000228881836</v>
      </c>
      <c r="AV179" s="1">
        <v>17.010000000000002</v>
      </c>
      <c r="AW179" s="1">
        <v>16.28</v>
      </c>
      <c r="AX179" s="1">
        <v>16.28</v>
      </c>
      <c r="AY179" s="1">
        <v>16.202000000000002</v>
      </c>
    </row>
    <row r="180" spans="1:51">
      <c r="A180" s="1" t="str">
        <v>BIO-RAD LABORATORIES INC</v>
      </c>
      <c r="C180" s="1">
        <v>28.18499755859375</v>
      </c>
      <c r="D180" s="1">
        <v>28.120986938476563</v>
      </c>
      <c r="E180" s="1">
        <v>28.061996459960938</v>
      </c>
      <c r="F180" s="1">
        <v>27.996994018554688</v>
      </c>
      <c r="G180" s="1">
        <v>27.852996826171875</v>
      </c>
      <c r="H180" s="1">
        <v>27.798995971679687</v>
      </c>
      <c r="I180" s="1">
        <v>27.667999267578125</v>
      </c>
      <c r="J180" s="1">
        <v>27.594985961914063</v>
      </c>
      <c r="K180" s="1">
        <v>27.525985717773438</v>
      </c>
      <c r="L180" s="1">
        <v>27.479995727539063</v>
      </c>
      <c r="M180" s="1">
        <v>27.40899658203125</v>
      </c>
      <c r="N180" s="1">
        <v>27.35699462890625</v>
      </c>
      <c r="O180" s="1">
        <v>27.319992065429688</v>
      </c>
      <c r="P180" s="1">
        <v>27.224990844726563</v>
      </c>
      <c r="Q180" s="1">
        <v>27.138992309570313</v>
      </c>
      <c r="R180" s="1">
        <v>26.99798583984375</v>
      </c>
      <c r="S180" s="1">
        <v>26.883987426757812</v>
      </c>
      <c r="T180" s="1">
        <v>26.837997436523438</v>
      </c>
      <c r="U180" s="1">
        <v>26.694992065429688</v>
      </c>
      <c r="V180" s="1">
        <v>26.64599609375</v>
      </c>
      <c r="W180" s="1">
        <v>26.503997802734375</v>
      </c>
      <c r="X180" s="1">
        <v>26.467987060546875</v>
      </c>
      <c r="Y180" s="1">
        <v>26.375</v>
      </c>
      <c r="Z180" s="1">
        <v>26.304000854492188</v>
      </c>
      <c r="AA180" s="1">
        <v>26.225997924804687</v>
      </c>
      <c r="AB180" s="1">
        <v>26.15899658203125</v>
      </c>
      <c r="AC180" s="1">
        <v>26.0469970703125</v>
      </c>
      <c r="AD180" s="1">
        <v>25.977996826171875</v>
      </c>
      <c r="AE180" s="1">
        <v>25.833999633789063</v>
      </c>
      <c r="AF180" s="1">
        <v>25.782989501953125</v>
      </c>
      <c r="AG180" s="1">
        <v>25.720993041992187</v>
      </c>
      <c r="AH180" s="1">
        <v>25.667999267578125</v>
      </c>
      <c r="AI180" s="1">
        <v>25.542999267578125</v>
      </c>
      <c r="AJ180" s="1">
        <v>25.43499755859375</v>
      </c>
      <c r="AK180" s="1">
        <v>25.43499755859375</v>
      </c>
      <c r="AL180" s="1">
        <v>25.319992065429688</v>
      </c>
      <c r="AM180" s="1">
        <v>25.248992919921875</v>
      </c>
      <c r="AN180" s="1">
        <v>25.18499755859375</v>
      </c>
      <c r="AO180" s="1">
        <v>25.13800048828125</v>
      </c>
      <c r="AP180" s="1">
        <v>25.013992309570313</v>
      </c>
      <c r="AQ180" s="1">
        <v>24.832000732421875</v>
      </c>
      <c r="AR180" s="1">
        <v>24.988000869750977</v>
      </c>
      <c r="AS180" s="1">
        <v>24.658000946044922</v>
      </c>
      <c r="AT180" s="1">
        <v>24.544000625610352</v>
      </c>
      <c r="AU180" s="1">
        <v>24.468</v>
      </c>
      <c r="AV180" s="1">
        <v>24.437999999999999</v>
      </c>
      <c r="AW180" s="1">
        <v>24.956</v>
      </c>
      <c r="AX180" s="1">
        <v>24.41</v>
      </c>
      <c r="AY180" s="1">
        <v>24.254000000000001</v>
      </c>
    </row>
    <row r="181" spans="1:51">
      <c r="A181" s="1" t="str">
        <v>BIOGEN IDEC INC</v>
      </c>
      <c r="C181" s="1">
        <v>242.11500549316406</v>
      </c>
      <c r="D181" s="1">
        <v>242.91700744628906</v>
      </c>
      <c r="E181" s="1">
        <v>242.54600524902344</v>
      </c>
      <c r="F181" s="1">
        <v>241.63200378417969</v>
      </c>
      <c r="G181" s="1">
        <v>240.53799438476562</v>
      </c>
      <c r="H181" s="1">
        <v>238.302001953125</v>
      </c>
      <c r="I181" s="1">
        <v>241.91499328613281</v>
      </c>
      <c r="J181" s="1">
        <v>266.997802734375</v>
      </c>
      <c r="K181" s="1">
        <v>274.85498046875</v>
      </c>
      <c r="L181" s="1">
        <v>289.198974609375</v>
      </c>
      <c r="M181" s="1">
        <v>288.85595703125</v>
      </c>
      <c r="N181" s="1">
        <v>288.52685546875</v>
      </c>
      <c r="O181" s="1">
        <v>288.0458984375</v>
      </c>
      <c r="P181" s="1">
        <v>291.7529296875</v>
      </c>
      <c r="Q181" s="1">
        <v>290.25390625</v>
      </c>
      <c r="R181" s="1">
        <v>293.02197265625</v>
      </c>
      <c r="S181" s="1">
        <v>295.697998046875</v>
      </c>
      <c r="T181" s="1">
        <v>293.368896484375</v>
      </c>
      <c r="U181" s="1">
        <v>287.92578125</v>
      </c>
      <c r="V181" s="1">
        <v>342.161865234375</v>
      </c>
      <c r="W181" s="1">
        <v>338.173828125</v>
      </c>
      <c r="X181" s="1">
        <v>337.126953125</v>
      </c>
      <c r="Y181" s="1">
        <v>343.593994140625</v>
      </c>
      <c r="Z181" s="1">
        <v>343.86181640625</v>
      </c>
      <c r="AA181" s="1">
        <v>334.2099609375</v>
      </c>
      <c r="AB181" s="1">
        <v>339.409912109375</v>
      </c>
      <c r="AC181" s="1">
        <v>338.3369140625</v>
      </c>
      <c r="AD181" s="1">
        <v>344.6279296875</v>
      </c>
      <c r="AE181" s="1">
        <v>327.933837890625</v>
      </c>
      <c r="AF181" s="1">
        <v>333.552001953125</v>
      </c>
      <c r="AG181" s="1">
        <v>338.392822265625</v>
      </c>
      <c r="AH181" s="1">
        <v>339.7587890625</v>
      </c>
      <c r="AI181" s="1">
        <v>330.409912109375</v>
      </c>
      <c r="AJ181" s="1">
        <v>155.67300415039062</v>
      </c>
      <c r="AK181" s="1">
        <v>155.44900512695312</v>
      </c>
      <c r="AL181" s="1">
        <v>155.07600402832031</v>
      </c>
      <c r="AM181" s="1">
        <v>154.39100646972656</v>
      </c>
      <c r="AN181" s="1">
        <v>153.03300476074219</v>
      </c>
      <c r="AO181" s="1">
        <v>152.67900085449219</v>
      </c>
      <c r="AP181" s="1">
        <v>154</v>
      </c>
      <c r="AQ181" s="1">
        <v>152.77499389648437</v>
      </c>
      <c r="AR181" s="1">
        <v>152</v>
      </c>
      <c r="AS181" s="1">
        <v>152</v>
      </c>
      <c r="AT181" s="1">
        <v>148</v>
      </c>
      <c r="AU181" s="1">
        <v>146.86500000000001</v>
      </c>
      <c r="AV181" s="1">
        <v>132</v>
      </c>
      <c r="AW181" s="1">
        <v>132</v>
      </c>
      <c r="AX181" s="1">
        <v>132</v>
      </c>
      <c r="AY181" s="1">
        <v>128.01599999999999</v>
      </c>
    </row>
    <row r="182" spans="1:51">
      <c r="A182" s="1" t="str">
        <v>BIOMED REALTY TRUST INC</v>
      </c>
      <c r="C182" s="1">
        <v>154.10099792480469</v>
      </c>
      <c r="D182" s="1">
        <v>131.26499938964844</v>
      </c>
      <c r="E182" s="1">
        <v>131.25999450683594</v>
      </c>
      <c r="F182" s="1">
        <v>131.23899841308594</v>
      </c>
      <c r="G182" s="1">
        <v>131.0469970703125</v>
      </c>
      <c r="H182" s="1">
        <v>130.83099365234375</v>
      </c>
      <c r="I182" s="1">
        <v>113.5780029296875</v>
      </c>
      <c r="J182" s="1">
        <v>100.31199645996094</v>
      </c>
      <c r="K182" s="1">
        <v>99</v>
      </c>
      <c r="L182" s="1">
        <v>98.2030029296875</v>
      </c>
      <c r="M182" s="1">
        <v>98.119003295898437</v>
      </c>
      <c r="N182" s="1">
        <v>81.180999755859375</v>
      </c>
      <c r="O182" s="1">
        <v>80.757003784179688</v>
      </c>
      <c r="P182" s="1">
        <v>71.720001220703125</v>
      </c>
      <c r="Q182" s="1">
        <v>71.720001220703125</v>
      </c>
      <c r="R182" s="1">
        <v>65.593002319335938</v>
      </c>
      <c r="S182" s="1">
        <v>65.570999145507813</v>
      </c>
      <c r="T182" s="1">
        <v>65.46600341796875</v>
      </c>
      <c r="U182" s="1">
        <v>65.462997436523438</v>
      </c>
      <c r="V182" s="1">
        <v>65.455001831054687</v>
      </c>
      <c r="W182" s="1">
        <v>65.425994873046875</v>
      </c>
      <c r="X182" s="1">
        <v>65.492996215820313</v>
      </c>
      <c r="Y182" s="1">
        <v>57.228988647460938</v>
      </c>
      <c r="Z182" s="1">
        <v>46.781997680664063</v>
      </c>
      <c r="AA182" s="1">
        <v>46.633987426757813</v>
      </c>
      <c r="AB182" s="1">
        <v>46.636001586914063</v>
      </c>
      <c r="AC182" s="1">
        <v>46.567001342773438</v>
      </c>
      <c r="AD182" s="1">
        <v>31.432998657226563</v>
      </c>
      <c r="AE182" s="1">
        <v>31.385986328125</v>
      </c>
      <c r="AF182" s="1">
        <v>31.38299560546875</v>
      </c>
      <c r="AG182" s="1">
        <v>31.38299560546875</v>
      </c>
      <c r="AH182" s="1" t="str">
        <v>@NA</v>
      </c>
      <c r="AI182" s="1" t="str">
        <v>@NA</v>
      </c>
      <c r="AJ182" s="1" t="str">
        <v>@NA</v>
      </c>
      <c r="AK182" s="1" t="str">
        <v>@NA</v>
      </c>
      <c r="AL182" s="1" t="str">
        <v>@NA</v>
      </c>
      <c r="AM182" s="1" t="str">
        <v>@NA</v>
      </c>
      <c r="AN182" s="1" t="str">
        <v>@NA</v>
      </c>
      <c r="AO182" s="1" t="str">
        <v>@NA</v>
      </c>
      <c r="AP182" s="1" t="str">
        <v>@NA</v>
      </c>
      <c r="AQ182" s="1" t="str">
        <v>@NA</v>
      </c>
      <c r="AR182" s="1" t="str">
        <v>@NA</v>
      </c>
      <c r="AS182" s="1" t="str">
        <v>@NA</v>
      </c>
      <c r="AT182" s="1" t="str">
        <v>@NA</v>
      </c>
      <c r="AU182" s="1" t="str">
        <v>@NA</v>
      </c>
      <c r="AV182" s="1" t="str">
        <v>@NA</v>
      </c>
      <c r="AW182" s="1" t="str">
        <v>@NA</v>
      </c>
      <c r="AX182" s="1" t="str">
        <v>@NA</v>
      </c>
      <c r="AY182" s="1" t="str">
        <v>@NA</v>
      </c>
    </row>
    <row r="183" spans="1:51">
      <c r="A183" s="1" t="str">
        <v>BJ'S RESTAURANTS INC</v>
      </c>
      <c r="C183" s="1">
        <v>27.748992919921875</v>
      </c>
      <c r="D183" s="1">
        <v>27.748992919921875</v>
      </c>
      <c r="E183" s="1">
        <v>27.708999633789063</v>
      </c>
      <c r="F183" s="1">
        <v>27.697998046875</v>
      </c>
      <c r="G183" s="1">
        <v>27.557998657226562</v>
      </c>
      <c r="H183" s="1">
        <v>27.321990966796875</v>
      </c>
      <c r="I183" s="1">
        <v>27.146987915039063</v>
      </c>
      <c r="J183" s="1">
        <v>27.08599853515625</v>
      </c>
      <c r="K183" s="1">
        <v>27.013992309570313</v>
      </c>
      <c r="L183" s="1">
        <v>26.77398681640625</v>
      </c>
      <c r="M183" s="1">
        <v>26.77398681640625</v>
      </c>
      <c r="N183" s="1">
        <v>26.743988037109375</v>
      </c>
      <c r="O183" s="1">
        <v>26.733993530273438</v>
      </c>
      <c r="P183" s="1">
        <v>26.717987060546875</v>
      </c>
      <c r="Q183" s="1">
        <v>26.717987060546875</v>
      </c>
      <c r="R183" s="1">
        <v>26.363998413085937</v>
      </c>
      <c r="S183" s="1">
        <v>26.360992431640625</v>
      </c>
      <c r="T183" s="1">
        <v>26.357986450195312</v>
      </c>
      <c r="U183" s="1">
        <v>26.332992553710938</v>
      </c>
      <c r="V183" s="1">
        <v>26.0989990234375</v>
      </c>
      <c r="W183" s="1">
        <v>26.086990356445313</v>
      </c>
      <c r="X183" s="1">
        <v>26.060989379882813</v>
      </c>
      <c r="Y183" s="1">
        <v>22.919998168945313</v>
      </c>
      <c r="Z183" s="1">
        <v>22.916000366210938</v>
      </c>
      <c r="AA183" s="1">
        <v>22.907989501953125</v>
      </c>
      <c r="AB183" s="1">
        <v>22.741989135742187</v>
      </c>
      <c r="AC183" s="1">
        <v>22.730987548828125</v>
      </c>
      <c r="AD183" s="1">
        <v>22.60699462890625</v>
      </c>
      <c r="AE183" s="1">
        <v>22.58599853515625</v>
      </c>
      <c r="AF183" s="1">
        <v>19.81298828125</v>
      </c>
      <c r="AG183" s="1">
        <v>19.751998901367188</v>
      </c>
      <c r="AH183" s="1">
        <v>19.73699951171875</v>
      </c>
      <c r="AI183" s="1">
        <v>19.679000854492187</v>
      </c>
      <c r="AJ183" s="1">
        <v>19.64898681640625</v>
      </c>
      <c r="AK183" s="1">
        <v>19.459991455078125</v>
      </c>
      <c r="AL183" s="1">
        <v>19.404998779296875</v>
      </c>
      <c r="AM183" s="1">
        <v>19.329986572265625</v>
      </c>
      <c r="AN183" s="1">
        <v>19.30499267578125</v>
      </c>
      <c r="AO183" s="1">
        <v>19.30499267578125</v>
      </c>
      <c r="AP183" s="1">
        <v>19.141998291015625</v>
      </c>
      <c r="AQ183" s="1">
        <v>12.390999794006348</v>
      </c>
      <c r="AR183" s="1">
        <v>11.767999649047852</v>
      </c>
      <c r="AS183" s="1">
        <v>11.767000198364258</v>
      </c>
      <c r="AT183" s="1">
        <v>8.4580001831054687</v>
      </c>
      <c r="AU183" s="1">
        <v>7.6579999923706055</v>
      </c>
      <c r="AV183" s="1">
        <v>7.6580000000000004</v>
      </c>
      <c r="AW183" s="1">
        <v>7.6580000000000004</v>
      </c>
      <c r="AX183" s="1">
        <v>7.6580000000000004</v>
      </c>
      <c r="AY183" s="1">
        <v>7.6580000000000004</v>
      </c>
    </row>
    <row r="184" spans="1:51">
      <c r="A184" s="1" t="str">
        <v>BLACK BOX CORP</v>
      </c>
      <c r="C184" s="1">
        <v>17.479995727539063</v>
      </c>
      <c r="D184" s="1">
        <v>17.67999267578125</v>
      </c>
      <c r="E184" s="1">
        <v>18.0419921875</v>
      </c>
      <c r="F184" s="1">
        <v>17.917999267578125</v>
      </c>
      <c r="G184" s="1">
        <v>17.763992309570313</v>
      </c>
      <c r="H184" s="1">
        <v>17.610000610351563</v>
      </c>
      <c r="I184" s="1">
        <v>17.60198974609375</v>
      </c>
      <c r="J184" s="1">
        <v>17.547988891601563</v>
      </c>
      <c r="K184" s="1">
        <v>17.547988891601563</v>
      </c>
      <c r="L184" s="1">
        <v>17.547988891601563</v>
      </c>
      <c r="M184" s="1">
        <v>17.547988891601563</v>
      </c>
      <c r="N184" s="1">
        <v>17.532989501953125</v>
      </c>
      <c r="O184" s="1">
        <v>17.532989501953125</v>
      </c>
      <c r="P184" s="1">
        <v>17.532989501953125</v>
      </c>
      <c r="Q184" s="1">
        <v>17.5159912109375</v>
      </c>
      <c r="R184" s="1">
        <v>17.5159912109375</v>
      </c>
      <c r="S184" s="1">
        <v>17.682998657226563</v>
      </c>
      <c r="T184" s="1">
        <v>17.682998657226563</v>
      </c>
      <c r="U184" s="1">
        <v>17.526992797851563</v>
      </c>
      <c r="V184" s="1">
        <v>17.526992797851563</v>
      </c>
      <c r="W184" s="1">
        <v>17.447998046875</v>
      </c>
      <c r="X184" s="1">
        <v>17.3489990234375</v>
      </c>
      <c r="Y184" s="1">
        <v>17.67999267578125</v>
      </c>
      <c r="Z184" s="1">
        <v>17.592987060546875</v>
      </c>
      <c r="AA184" s="1">
        <v>17.405990600585937</v>
      </c>
      <c r="AB184" s="1">
        <v>17.130996704101562</v>
      </c>
      <c r="AC184" s="1">
        <v>16.844985961914063</v>
      </c>
      <c r="AD184" s="1">
        <v>16.839996337890625</v>
      </c>
      <c r="AE184" s="1">
        <v>17.25799560546875</v>
      </c>
      <c r="AF184" s="1">
        <v>17.25799560546875</v>
      </c>
      <c r="AG184" s="1">
        <v>17.610000610351563</v>
      </c>
      <c r="AH184" s="1">
        <v>17.858993530273438</v>
      </c>
      <c r="AI184" s="1">
        <v>17.876998901367188</v>
      </c>
      <c r="AJ184" s="1">
        <v>18.073989868164062</v>
      </c>
      <c r="AK184" s="1">
        <v>18.389999389648438</v>
      </c>
      <c r="AL184" s="1">
        <v>18.771987915039063</v>
      </c>
      <c r="AM184" s="1">
        <v>19.503997802734375</v>
      </c>
      <c r="AN184" s="1">
        <v>19.791000366210938</v>
      </c>
      <c r="AO184" s="1">
        <v>20.209991455078125</v>
      </c>
      <c r="AP184" s="1">
        <v>20.245986938476562</v>
      </c>
      <c r="AQ184" s="1">
        <v>20.066986083984375</v>
      </c>
      <c r="AR184" s="1">
        <v>19.9219970703125</v>
      </c>
      <c r="AS184" s="1">
        <v>19.732986450195313</v>
      </c>
      <c r="AT184" s="1">
        <v>19.300999999999998</v>
      </c>
      <c r="AU184" s="1">
        <v>19.044</v>
      </c>
      <c r="AV184" s="1">
        <v>18.779</v>
      </c>
      <c r="AW184" s="1">
        <v>18.975000000000001</v>
      </c>
      <c r="AX184" s="1">
        <v>18.440000000000001</v>
      </c>
      <c r="AY184" s="1">
        <v>18.007000000000001</v>
      </c>
    </row>
    <row r="185" spans="1:51">
      <c r="A185" s="1" t="str">
        <v>BLACK HILLS CORP</v>
      </c>
      <c r="C185" s="1">
        <v>43.92498779296875</v>
      </c>
      <c r="D185" s="1">
        <v>39.4639892578125</v>
      </c>
      <c r="E185" s="1">
        <v>39.43798828125</v>
      </c>
      <c r="F185" s="1">
        <v>39.407989501953125</v>
      </c>
      <c r="G185" s="1">
        <v>39.268997192382813</v>
      </c>
      <c r="H185" s="1">
        <v>39.235000610351563</v>
      </c>
      <c r="I185" s="1">
        <v>39.202987670898437</v>
      </c>
      <c r="J185" s="1">
        <v>39.173995971679688</v>
      </c>
      <c r="K185" s="1">
        <v>38.968994140625</v>
      </c>
      <c r="L185" s="1">
        <v>38.864990234375</v>
      </c>
      <c r="M185" s="1">
        <v>38.832992553710938</v>
      </c>
      <c r="N185" s="1">
        <v>38.791000366210937</v>
      </c>
      <c r="O185" s="1">
        <v>38.636001586914063</v>
      </c>
      <c r="P185" s="1">
        <v>38.449996948242188</v>
      </c>
      <c r="Q185" s="1">
        <v>38.406997680664062</v>
      </c>
      <c r="R185" s="1">
        <v>38.39599609375</v>
      </c>
      <c r="S185" s="1">
        <v>37.795989990234375</v>
      </c>
      <c r="T185" s="1">
        <v>37.758987426757813</v>
      </c>
      <c r="U185" s="1">
        <v>37.72698974609375</v>
      </c>
      <c r="V185" s="1">
        <v>37.66400146484375</v>
      </c>
      <c r="W185" s="1">
        <v>33.368988037109375</v>
      </c>
      <c r="X185" s="1">
        <v>33.295989990234375</v>
      </c>
      <c r="Y185" s="1">
        <v>33.258987426757813</v>
      </c>
      <c r="Z185" s="1">
        <v>33.242996215820312</v>
      </c>
      <c r="AA185" s="1">
        <v>33.155990600585938</v>
      </c>
      <c r="AB185" s="1">
        <v>33.126998901367188</v>
      </c>
      <c r="AC185" s="1">
        <v>32.737991333007812</v>
      </c>
      <c r="AD185" s="1">
        <v>32.535995483398437</v>
      </c>
      <c r="AE185" s="1">
        <v>32.477996826171875</v>
      </c>
      <c r="AF185" s="1">
        <v>32.468994140625</v>
      </c>
      <c r="AG185" s="1">
        <v>32.457992553710937</v>
      </c>
      <c r="AH185" s="1">
        <v>32.40899658203125</v>
      </c>
      <c r="AI185" s="1">
        <v>32.297988891601563</v>
      </c>
      <c r="AJ185" s="1">
        <v>32.1619873046875</v>
      </c>
      <c r="AK185" s="1">
        <v>32.108001708984375</v>
      </c>
      <c r="AL185" s="1">
        <v>32.06298828125</v>
      </c>
      <c r="AM185" s="1">
        <v>26.932998657226563</v>
      </c>
      <c r="AN185" s="1">
        <v>26.90399169921875</v>
      </c>
      <c r="AO185" s="1">
        <v>26.857986450195313</v>
      </c>
      <c r="AP185" s="1">
        <v>26.805999755859375</v>
      </c>
      <c r="AQ185" s="1">
        <v>26.651992797851563</v>
      </c>
      <c r="AR185" s="1">
        <v>26.509994506835938</v>
      </c>
      <c r="AS185" s="1">
        <v>26.39898681640625</v>
      </c>
      <c r="AT185" s="1">
        <v>26.3699951171875</v>
      </c>
      <c r="AU185" s="1">
        <v>22.920999999999999</v>
      </c>
      <c r="AV185" s="1">
        <v>22.939</v>
      </c>
      <c r="AW185" s="1">
        <v>21.931999999999999</v>
      </c>
      <c r="AX185" s="1">
        <v>21.390999999999998</v>
      </c>
      <c r="AY185" s="1">
        <v>21.372</v>
      </c>
    </row>
    <row r="186" spans="1:51">
      <c r="A186" s="1" t="str">
        <v>BLACKBAUD INC</v>
      </c>
      <c r="C186" s="1">
        <v>44.939987182617188</v>
      </c>
      <c r="D186" s="1">
        <v>44.615997314453125</v>
      </c>
      <c r="E186" s="1">
        <v>44.61199951171875</v>
      </c>
      <c r="F186" s="1">
        <v>44.503997802734375</v>
      </c>
      <c r="G186" s="1">
        <v>44.472991943359375</v>
      </c>
      <c r="H186" s="1">
        <v>43.88800048828125</v>
      </c>
      <c r="I186" s="1">
        <v>43.827987670898438</v>
      </c>
      <c r="J186" s="1">
        <v>44.78399658203125</v>
      </c>
      <c r="K186" s="1">
        <v>44.537994384765625</v>
      </c>
      <c r="L186" s="1">
        <v>44.146987915039063</v>
      </c>
      <c r="M186" s="1">
        <v>43.832000732421875</v>
      </c>
      <c r="N186" s="1">
        <v>43.80499267578125</v>
      </c>
      <c r="O186" s="1">
        <v>43.774993896484375</v>
      </c>
      <c r="P186" s="1">
        <v>43.5</v>
      </c>
      <c r="Q186" s="1">
        <v>43.565994262695312</v>
      </c>
      <c r="R186" s="1">
        <v>44.12799072265625</v>
      </c>
      <c r="S186" s="1">
        <v>45.018997192382813</v>
      </c>
      <c r="T186" s="1">
        <v>44.246994018554688</v>
      </c>
      <c r="U186" s="1">
        <v>43.96099853515625</v>
      </c>
      <c r="V186" s="1">
        <v>43.923995971679688</v>
      </c>
      <c r="W186" s="1">
        <v>44.461990356445313</v>
      </c>
      <c r="X186" s="1">
        <v>43.975997924804688</v>
      </c>
      <c r="Y186" s="1">
        <v>43.80499267578125</v>
      </c>
      <c r="Z186" s="1">
        <v>43.55999755859375</v>
      </c>
      <c r="AA186" s="1">
        <v>43.26300048828125</v>
      </c>
      <c r="AB186" s="1">
        <v>41.889999389648438</v>
      </c>
      <c r="AC186" s="1">
        <v>43.584991455078125</v>
      </c>
      <c r="AD186" s="1">
        <v>42.833999633789063</v>
      </c>
      <c r="AE186" s="1">
        <v>42.548995971679688</v>
      </c>
      <c r="AF186" s="1">
        <v>42.542999267578125</v>
      </c>
      <c r="AG186" s="1">
        <v>42.508987426757812</v>
      </c>
      <c r="AH186" s="1">
        <v>42.432998657226563</v>
      </c>
      <c r="AI186" s="1">
        <v>42.40899658203125</v>
      </c>
      <c r="AJ186" s="1" t="str">
        <v>@NA</v>
      </c>
      <c r="AK186" s="1" t="str">
        <v>@NA</v>
      </c>
      <c r="AL186" s="1" t="str">
        <v>@NA</v>
      </c>
      <c r="AM186" s="1">
        <v>42.360000610351563</v>
      </c>
      <c r="AN186" s="1" t="str">
        <v>@NA</v>
      </c>
      <c r="AO186" s="1" t="str">
        <v>@NA</v>
      </c>
      <c r="AP186" s="1" t="str">
        <v>@NA</v>
      </c>
      <c r="AQ186" s="1" t="str">
        <v>@NA</v>
      </c>
      <c r="AR186" s="1" t="str">
        <v>@NA</v>
      </c>
      <c r="AS186" s="1" t="str">
        <v>@NA</v>
      </c>
      <c r="AT186" s="1" t="str">
        <v>@NA</v>
      </c>
      <c r="AU186" s="1" t="str">
        <v>@NA</v>
      </c>
      <c r="AV186" s="1" t="str">
        <v>@NA</v>
      </c>
      <c r="AW186" s="1" t="str">
        <v>@NA</v>
      </c>
      <c r="AX186" s="1" t="str">
        <v>@NA</v>
      </c>
      <c r="AY186" s="1" t="str">
        <v>@NA</v>
      </c>
    </row>
    <row r="187" spans="1:51">
      <c r="A187" s="1" t="str">
        <v>BLACKROCK INC</v>
      </c>
      <c r="C187" s="1">
        <v>178.30900573730469</v>
      </c>
      <c r="D187" s="1">
        <v>178.30900573730469</v>
      </c>
      <c r="E187" s="1">
        <v>178.86099243164062</v>
      </c>
      <c r="F187" s="1">
        <v>179.08599853515625</v>
      </c>
      <c r="G187" s="1">
        <v>192.24299621582031</v>
      </c>
      <c r="H187" s="1">
        <v>191.19200134277344</v>
      </c>
      <c r="I187" s="1">
        <v>190.24699401855469</v>
      </c>
      <c r="J187" s="1">
        <v>191.01300048828125</v>
      </c>
      <c r="K187" s="1">
        <v>190.84800720214844</v>
      </c>
      <c r="L187" s="1">
        <v>188.80499267578125</v>
      </c>
      <c r="M187" s="1">
        <v>133.30299377441406</v>
      </c>
      <c r="N187" s="1">
        <v>133.14599609375</v>
      </c>
      <c r="O187" s="1">
        <v>130.39199829101562</v>
      </c>
      <c r="P187" s="1">
        <v>129.89599609375</v>
      </c>
      <c r="Q187" s="1">
        <v>129.83900451660156</v>
      </c>
      <c r="R187" s="1">
        <v>129.67599487304688</v>
      </c>
      <c r="S187" s="1">
        <v>129.03799438476562</v>
      </c>
      <c r="T187" s="1">
        <v>128.66499328613281</v>
      </c>
      <c r="U187" s="1">
        <v>127.96199035644531</v>
      </c>
      <c r="V187" s="1">
        <v>128.30400085449219</v>
      </c>
      <c r="W187" s="1">
        <v>128.95599365234375</v>
      </c>
      <c r="X187" s="1">
        <v>129.01400756835937</v>
      </c>
      <c r="Y187" s="1">
        <v>129.03900146484375</v>
      </c>
      <c r="Z187" s="1">
        <v>64.1409912109375</v>
      </c>
      <c r="AA187" s="1">
        <v>64.128997802734375</v>
      </c>
      <c r="AB187" s="1">
        <v>64.000991821289062</v>
      </c>
      <c r="AC187" s="1">
        <v>63.942001342773438</v>
      </c>
      <c r="AD187" s="1">
        <v>64.266998291015625</v>
      </c>
      <c r="AE187" s="1">
        <v>64.593994140625</v>
      </c>
      <c r="AF187" s="1">
        <v>63.666000366210938</v>
      </c>
      <c r="AG187" s="1">
        <v>63.707000732421875</v>
      </c>
      <c r="AH187" s="1">
        <v>63.621994018554688</v>
      </c>
      <c r="AI187" s="1">
        <v>63.630996704101563</v>
      </c>
      <c r="AJ187" s="1">
        <v>64.097000122070313</v>
      </c>
      <c r="AK187" s="1">
        <v>64.160003662109375</v>
      </c>
      <c r="AL187" s="1">
        <v>64.989990234375</v>
      </c>
      <c r="AM187" s="1">
        <v>65.056991577148438</v>
      </c>
      <c r="AN187" s="1">
        <v>64.916000366210937</v>
      </c>
      <c r="AO187" s="1">
        <v>64.810989379882813</v>
      </c>
      <c r="AP187" s="1">
        <v>64.742996215820313</v>
      </c>
      <c r="AQ187" s="1">
        <v>64.46600341796875</v>
      </c>
      <c r="AR187" s="1">
        <v>64.46600341796875</v>
      </c>
      <c r="AS187" s="1">
        <v>64.294998168945313</v>
      </c>
      <c r="AT187" s="1">
        <v>64.272003173828125</v>
      </c>
      <c r="AU187" s="1">
        <v>64.235000610351563</v>
      </c>
      <c r="AV187" s="1">
        <v>63.997</v>
      </c>
      <c r="AW187" s="1">
        <v>63.889000000000003</v>
      </c>
      <c r="AX187" s="1">
        <v>63.866</v>
      </c>
      <c r="AY187" s="1">
        <v>63.863999999999997</v>
      </c>
    </row>
    <row r="188" spans="1:51">
      <c r="A188" s="1" t="str">
        <v>BLOCK H &amp; R INC</v>
      </c>
      <c r="C188" s="1">
        <v>293.56396484375</v>
      </c>
      <c r="D188" s="1">
        <v>292.90283203125</v>
      </c>
      <c r="E188" s="1">
        <v>305.765869140625</v>
      </c>
      <c r="F188" s="1">
        <v>305.365966796875</v>
      </c>
      <c r="G188" s="1">
        <v>305.25</v>
      </c>
      <c r="H188" s="1">
        <v>305.10986328125</v>
      </c>
      <c r="I188" s="1">
        <v>308.513916015625</v>
      </c>
      <c r="J188" s="1">
        <v>323.305908203125</v>
      </c>
      <c r="K188" s="1">
        <v>329.23388671875</v>
      </c>
      <c r="L188" s="1">
        <v>335.540771484375</v>
      </c>
      <c r="M188" s="1">
        <v>335.305908203125</v>
      </c>
      <c r="N188" s="1">
        <v>334.101806640625</v>
      </c>
      <c r="O188" s="1">
        <v>339.594970703125</v>
      </c>
      <c r="P188" s="1">
        <v>338.599853515625</v>
      </c>
      <c r="Q188" s="1">
        <v>328.0888671875</v>
      </c>
      <c r="R188" s="1">
        <v>326.010986328125</v>
      </c>
      <c r="S188" s="1">
        <v>325.323974609375</v>
      </c>
      <c r="T188" s="1">
        <v>324.8818359375</v>
      </c>
      <c r="U188" s="1">
        <v>324.5458984375</v>
      </c>
      <c r="V188" s="1">
        <v>323.218994140625</v>
      </c>
      <c r="W188" s="1">
        <v>322.81982421875</v>
      </c>
      <c r="X188" s="1">
        <v>321.914794921875</v>
      </c>
      <c r="Y188" s="1">
        <v>321.575927734375</v>
      </c>
      <c r="Z188" s="1">
        <v>328.512939453125</v>
      </c>
      <c r="AA188" s="1">
        <v>328.2958984375</v>
      </c>
      <c r="AB188" s="1">
        <v>325.324951171875</v>
      </c>
      <c r="AC188" s="1">
        <v>329.1099853515625</v>
      </c>
      <c r="AD188" s="1">
        <v>331.239990234375</v>
      </c>
      <c r="AE188" s="1">
        <v>330.1619873046875</v>
      </c>
      <c r="AF188" s="1">
        <v>326.95199584960937</v>
      </c>
      <c r="AG188" s="1">
        <v>332.4739990234375</v>
      </c>
      <c r="AH188" s="1">
        <v>346.19000244140625</v>
      </c>
      <c r="AI188" s="1">
        <v>351.07000732421875</v>
      </c>
      <c r="AJ188" s="1">
        <v>356.55599975585938</v>
      </c>
      <c r="AK188" s="1">
        <v>356.54998779296875</v>
      </c>
      <c r="AL188" s="1">
        <v>359.20199584960937</v>
      </c>
      <c r="AM188" s="1">
        <v>358.2239990234375</v>
      </c>
      <c r="AN188" s="1">
        <v>357.31399536132812</v>
      </c>
      <c r="AO188" s="1">
        <v>361.37799072265625</v>
      </c>
      <c r="AP188" s="1">
        <v>362.25</v>
      </c>
      <c r="AQ188" s="1">
        <v>367.00799560546875</v>
      </c>
      <c r="AR188" s="1">
        <v>365.39801025390625</v>
      </c>
      <c r="AS188" s="1">
        <v>366.93597412109375</v>
      </c>
      <c r="AT188" s="1">
        <v>367.22</v>
      </c>
      <c r="AU188" s="1">
        <v>365.30399999999997</v>
      </c>
      <c r="AV188" s="1">
        <v>365.12400000000002</v>
      </c>
      <c r="AW188" s="1">
        <v>366.08800000000002</v>
      </c>
      <c r="AX188" s="1">
        <v>392.14</v>
      </c>
      <c r="AY188" s="1">
        <v>393.19600000000003</v>
      </c>
    </row>
    <row r="189" spans="1:51">
      <c r="A189" s="1" t="str">
        <v>BLUE NILE INC</v>
      </c>
      <c r="C189" s="1">
        <v>13.767999649047852</v>
      </c>
      <c r="D189" s="1">
        <v>13.571000099182129</v>
      </c>
      <c r="E189" s="1">
        <v>14.434000015258789</v>
      </c>
      <c r="F189" s="1">
        <v>14.58899974822998</v>
      </c>
      <c r="G189" s="1">
        <v>14.538999557495117</v>
      </c>
      <c r="H189" s="1">
        <v>14.380000114440918</v>
      </c>
      <c r="I189" s="1">
        <v>14.310000419616699</v>
      </c>
      <c r="J189" s="1">
        <v>14.503000259399414</v>
      </c>
      <c r="K189" s="1">
        <v>14.644000053405762</v>
      </c>
      <c r="L189" s="1">
        <v>14.548999786376953</v>
      </c>
      <c r="M189" s="1">
        <v>14.527000427246094</v>
      </c>
      <c r="N189" s="1">
        <v>14.498000144958496</v>
      </c>
      <c r="O189" s="1">
        <v>14.493000030517578</v>
      </c>
      <c r="P189" s="1">
        <v>14.522000312805176</v>
      </c>
      <c r="Q189" s="1">
        <v>15.027999877929688</v>
      </c>
      <c r="R189" s="1">
        <v>15.005000114440918</v>
      </c>
      <c r="S189" s="1">
        <v>15.972999572753906</v>
      </c>
      <c r="T189" s="1">
        <v>16.034988403320312</v>
      </c>
      <c r="U189" s="1">
        <v>15.883999824523926</v>
      </c>
      <c r="V189" s="1">
        <v>15.711000442504883</v>
      </c>
      <c r="W189" s="1">
        <v>15.972000122070313</v>
      </c>
      <c r="X189" s="1">
        <v>16.02099609375</v>
      </c>
      <c r="Y189" s="1">
        <v>16.191986083984375</v>
      </c>
      <c r="Z189" s="1">
        <v>17.431991577148438</v>
      </c>
      <c r="AA189" s="1">
        <v>17.33099365234375</v>
      </c>
      <c r="AB189" s="1">
        <v>17.38800048828125</v>
      </c>
      <c r="AC189" s="1">
        <v>17.560989379882812</v>
      </c>
      <c r="AD189" s="1">
        <v>17.740997314453125</v>
      </c>
      <c r="AE189" s="1">
        <v>17.727996826171875</v>
      </c>
      <c r="AF189" s="1">
        <v>17.666000366210938</v>
      </c>
      <c r="AG189" s="1">
        <v>17.655990600585938</v>
      </c>
      <c r="AH189" s="1">
        <v>17.340988159179688</v>
      </c>
      <c r="AI189" s="1">
        <v>4.3779993057250977</v>
      </c>
      <c r="AJ189" s="1" t="str">
        <v>@NA</v>
      </c>
      <c r="AK189" s="1" t="str">
        <v>@NA</v>
      </c>
      <c r="AL189" s="1" t="str">
        <v>@NA</v>
      </c>
      <c r="AM189" s="1">
        <v>3.3909997940063477</v>
      </c>
      <c r="AN189" s="1" t="str">
        <v>@NA</v>
      </c>
      <c r="AO189" s="1" t="str">
        <v>@NA</v>
      </c>
      <c r="AP189" s="1" t="str">
        <v>@NA</v>
      </c>
      <c r="AQ189" s="1" t="str">
        <v>@NA</v>
      </c>
      <c r="AR189" s="1" t="str">
        <v>@NA</v>
      </c>
      <c r="AS189" s="1" t="str">
        <v>@NA</v>
      </c>
      <c r="AT189" s="1" t="str">
        <v>@NA</v>
      </c>
      <c r="AU189" s="1" t="str">
        <v>@NA</v>
      </c>
      <c r="AV189" s="1" t="str">
        <v>@NA</v>
      </c>
      <c r="AW189" s="1" t="str">
        <v>@NA</v>
      </c>
      <c r="AX189" s="1" t="str">
        <v>@NA</v>
      </c>
      <c r="AY189" s="1" t="str">
        <v>@NA</v>
      </c>
    </row>
    <row r="190" spans="1:51">
      <c r="A190" s="1" t="str">
        <v>BLYTH INC</v>
      </c>
      <c r="C190" s="1" t="str">
        <v>@NA</v>
      </c>
      <c r="D190" s="1">
        <v>8.2189998626708984</v>
      </c>
      <c r="E190" s="1">
        <v>8.2510004043579102</v>
      </c>
      <c r="F190" s="1">
        <v>8.2440004348754883</v>
      </c>
      <c r="G190" s="1">
        <v>8.2309999465942383</v>
      </c>
      <c r="H190" s="1">
        <v>8.2290000915527344</v>
      </c>
      <c r="I190" s="1">
        <v>8.2259998321533203</v>
      </c>
      <c r="J190" s="1">
        <v>8.805999755859375</v>
      </c>
      <c r="K190" s="1">
        <v>8.7939996719360352</v>
      </c>
      <c r="L190" s="1">
        <v>8.8979997634887695</v>
      </c>
      <c r="M190" s="1">
        <v>8.9029998779296875</v>
      </c>
      <c r="N190" s="1">
        <v>8.9010000228881836</v>
      </c>
      <c r="O190" s="1">
        <v>8.8909988403320312</v>
      </c>
      <c r="P190" s="1">
        <v>8.8909988403320312</v>
      </c>
      <c r="Q190" s="1">
        <v>8.8909988403320312</v>
      </c>
      <c r="R190" s="1">
        <v>9.0592498779296875</v>
      </c>
      <c r="S190" s="1">
        <v>9.09124755859375</v>
      </c>
      <c r="T190" s="1">
        <v>9.4669990539550781</v>
      </c>
      <c r="U190" s="1">
        <v>9.8702468872070312</v>
      </c>
      <c r="V190" s="1">
        <v>9.8439979553222656</v>
      </c>
      <c r="W190" s="1">
        <v>9.8252487182617188</v>
      </c>
      <c r="X190" s="1">
        <v>9.821746826171875</v>
      </c>
      <c r="Y190" s="1">
        <v>9.7980003356933594</v>
      </c>
      <c r="Z190" s="1">
        <v>10.114749908447266</v>
      </c>
      <c r="AA190" s="1">
        <v>10.248748779296875</v>
      </c>
      <c r="AB190" s="1">
        <v>10.247997283935547</v>
      </c>
      <c r="AC190" s="1">
        <v>10.246498107910156</v>
      </c>
      <c r="AD190" s="1">
        <v>10.239749908447266</v>
      </c>
      <c r="AE190" s="1">
        <v>10.224746704101562</v>
      </c>
      <c r="AF190" s="1">
        <v>10.225498199462891</v>
      </c>
      <c r="AG190" s="1">
        <v>10.224746704101562</v>
      </c>
      <c r="AH190" s="1">
        <v>11.408248901367188</v>
      </c>
      <c r="AI190" s="1">
        <v>11.407497406005859</v>
      </c>
      <c r="AJ190" s="1">
        <v>11.382999420166016</v>
      </c>
      <c r="AK190" s="1">
        <v>11.440498352050781</v>
      </c>
      <c r="AL190" s="1">
        <v>11.494247436523438</v>
      </c>
      <c r="AM190" s="1">
        <v>11.514999389648437</v>
      </c>
      <c r="AN190" s="1">
        <v>11.560749053955078</v>
      </c>
      <c r="AO190" s="1">
        <v>11.578998565673828</v>
      </c>
      <c r="AP190" s="1">
        <v>11.586250305175781</v>
      </c>
      <c r="AQ190" s="1">
        <v>11.719749450683594</v>
      </c>
      <c r="AR190" s="1">
        <v>11.759246826171875</v>
      </c>
      <c r="AS190" s="1">
        <v>11.171497344970703</v>
      </c>
      <c r="AT190" s="1">
        <v>11.170249938964844</v>
      </c>
      <c r="AU190" s="1">
        <v>11.179500000000001</v>
      </c>
      <c r="AV190" s="1">
        <v>11.17675</v>
      </c>
      <c r="AW190" s="1">
        <v>11.63125</v>
      </c>
      <c r="AX190" s="1">
        <v>11.64025</v>
      </c>
      <c r="AY190" s="1">
        <v>11.70725</v>
      </c>
    </row>
    <row r="191" spans="1:51">
      <c r="A191" s="1" t="str">
        <v>BMC SOFTWARE INC</v>
      </c>
      <c r="C191" s="1">
        <v>165</v>
      </c>
      <c r="D191" s="1">
        <v>170.60000610351562</v>
      </c>
      <c r="E191" s="1">
        <v>175.5</v>
      </c>
      <c r="F191" s="1">
        <v>177.19999694824219</v>
      </c>
      <c r="G191" s="1">
        <v>178.89999389648437</v>
      </c>
      <c r="H191" s="1">
        <v>178</v>
      </c>
      <c r="I191" s="1">
        <v>178.80000305175781</v>
      </c>
      <c r="J191" s="1">
        <v>181.89999389648437</v>
      </c>
      <c r="K191" s="1">
        <v>182.69999694824219</v>
      </c>
      <c r="L191" s="1">
        <v>183.60000610351562</v>
      </c>
      <c r="M191" s="1">
        <v>184.10000610351562</v>
      </c>
      <c r="N191" s="1">
        <v>184.69999694824219</v>
      </c>
      <c r="O191" s="1">
        <v>184.89999389648437</v>
      </c>
      <c r="P191" s="1">
        <v>187.39999389648437</v>
      </c>
      <c r="Q191" s="1">
        <v>190</v>
      </c>
      <c r="R191" s="1">
        <v>190.60000610351562</v>
      </c>
      <c r="S191" s="1">
        <v>192.80000305175781</v>
      </c>
      <c r="T191" s="1">
        <v>196</v>
      </c>
      <c r="U191" s="1">
        <v>201.10000610351562</v>
      </c>
      <c r="V191" s="1">
        <v>201.19999694824219</v>
      </c>
      <c r="W191" s="1">
        <v>203.96499633789062</v>
      </c>
      <c r="X191" s="1">
        <v>205.08999633789063</v>
      </c>
      <c r="Y191" s="1">
        <v>204.97000122070312</v>
      </c>
      <c r="Z191" s="1">
        <v>209.30000305175781</v>
      </c>
      <c r="AA191" s="1">
        <v>212.82400512695312</v>
      </c>
      <c r="AB191" s="1">
        <v>216.29800415039063</v>
      </c>
      <c r="AC191" s="1">
        <v>217.94700622558594</v>
      </c>
      <c r="AD191" s="1">
        <v>220.69999694824219</v>
      </c>
      <c r="AE191" s="1">
        <v>221.52999877929687</v>
      </c>
      <c r="AF191" s="1">
        <v>221.9530029296875</v>
      </c>
      <c r="AG191" s="1">
        <v>223.08299255371094</v>
      </c>
      <c r="AH191" s="1">
        <v>223.30000305175781</v>
      </c>
      <c r="AI191" s="1">
        <v>225.13600158691406</v>
      </c>
      <c r="AJ191" s="1">
        <v>226.25199890136719</v>
      </c>
      <c r="AK191" s="1">
        <v>227.66000366210937</v>
      </c>
      <c r="AL191" s="1">
        <v>231.10000610351562</v>
      </c>
      <c r="AM191" s="1">
        <v>233.29400634765625</v>
      </c>
      <c r="AN191" s="1">
        <v>235.4530029296875</v>
      </c>
      <c r="AO191" s="1">
        <v>241.10099792480469</v>
      </c>
      <c r="AP191" s="1">
        <v>241</v>
      </c>
      <c r="AQ191" s="1">
        <v>242.79100036621094</v>
      </c>
      <c r="AR191" s="1">
        <v>244.22200012207031</v>
      </c>
      <c r="AS191" s="1">
        <v>247.19500732421875</v>
      </c>
      <c r="AT191" s="1">
        <v>247.3</v>
      </c>
      <c r="AU191" s="1">
        <v>243.63200000000001</v>
      </c>
      <c r="AV191" s="1">
        <v>245.517</v>
      </c>
      <c r="AW191" s="1">
        <v>246.81899999999999</v>
      </c>
      <c r="AX191" s="1">
        <v>244.6</v>
      </c>
      <c r="AY191" s="1">
        <v>244.18299999999999</v>
      </c>
    </row>
    <row r="192" spans="1:51">
      <c r="A192" s="1" t="str">
        <v>BOB EVANS FARMS</v>
      </c>
      <c r="C192" s="1">
        <v>29.071990966796875</v>
      </c>
      <c r="D192" s="1">
        <v>29.614990234375</v>
      </c>
      <c r="E192" s="1">
        <v>30.472000122070312</v>
      </c>
      <c r="F192" s="1">
        <v>30.228988647460938</v>
      </c>
      <c r="G192" s="1">
        <v>30.319992065429688</v>
      </c>
      <c r="H192" s="1">
        <v>30.196990966796875</v>
      </c>
      <c r="I192" s="1">
        <v>30.470993041992187</v>
      </c>
      <c r="J192" s="1">
        <v>30.371994018554688</v>
      </c>
      <c r="K192" s="1">
        <v>30.477996826171875</v>
      </c>
      <c r="L192" s="1">
        <v>31.021987915039063</v>
      </c>
      <c r="M192" s="1">
        <v>30.990997314453125</v>
      </c>
      <c r="N192" s="1">
        <v>30.711990356445312</v>
      </c>
      <c r="O192" s="1">
        <v>30.697998046875</v>
      </c>
      <c r="P192" s="1">
        <v>30.794998168945313</v>
      </c>
      <c r="Q192" s="1">
        <v>30.879989624023438</v>
      </c>
      <c r="R192" s="1">
        <v>30.610992431640625</v>
      </c>
      <c r="S192" s="1">
        <v>31.172988891601563</v>
      </c>
      <c r="T192" s="1">
        <v>33.508987426757813</v>
      </c>
      <c r="U192" s="1">
        <v>34.464996337890625</v>
      </c>
      <c r="V192" s="1">
        <v>35.141998291015625</v>
      </c>
      <c r="W192" s="1">
        <v>36.064987182617188</v>
      </c>
      <c r="X192" s="1">
        <v>36.550994873046875</v>
      </c>
      <c r="Y192" s="1">
        <v>36.432998657226563</v>
      </c>
      <c r="Z192" s="1">
        <v>36.032989501953125</v>
      </c>
      <c r="AA192" s="1">
        <v>35.833999633789063</v>
      </c>
      <c r="AB192" s="1">
        <v>35.807998657226562</v>
      </c>
      <c r="AC192" s="1">
        <v>35.43499755859375</v>
      </c>
      <c r="AD192" s="1">
        <v>35.40399169921875</v>
      </c>
      <c r="AE192" s="1">
        <v>35.360992431640625</v>
      </c>
      <c r="AF192" s="1">
        <v>35.305999755859375</v>
      </c>
      <c r="AG192" s="1">
        <v>35.289993286132813</v>
      </c>
      <c r="AH192" s="1">
        <v>35.240997314453125</v>
      </c>
      <c r="AI192" s="1">
        <v>35.0469970703125</v>
      </c>
      <c r="AJ192" s="1">
        <v>34.718994140625</v>
      </c>
      <c r="AK192" s="1">
        <v>34.65399169921875</v>
      </c>
      <c r="AL192" s="1">
        <v>34.493988037109375</v>
      </c>
      <c r="AM192" s="1">
        <v>35.045989990234375</v>
      </c>
      <c r="AN192" s="1">
        <v>35.271987915039062</v>
      </c>
      <c r="AO192" s="1">
        <v>35.608993530273438</v>
      </c>
      <c r="AP192" s="1">
        <v>35.294998168945313</v>
      </c>
      <c r="AQ192" s="1">
        <v>34.972000122070313</v>
      </c>
      <c r="AR192" s="1">
        <v>34.675994873046875</v>
      </c>
      <c r="AS192" s="1">
        <v>34.779998779296875</v>
      </c>
      <c r="AT192" s="1">
        <v>34.804000000000002</v>
      </c>
      <c r="AU192" s="1">
        <v>34.823999999999998</v>
      </c>
      <c r="AV192" s="1">
        <v>34.792000000000002</v>
      </c>
      <c r="AW192" s="1">
        <v>35.180999999999997</v>
      </c>
      <c r="AX192" s="1">
        <v>35.457999999999998</v>
      </c>
      <c r="AY192" s="1">
        <v>36.951999999999998</v>
      </c>
    </row>
    <row r="193" spans="1:51">
      <c r="A193" s="1" t="str">
        <v>BOEING CO</v>
      </c>
      <c r="C193" s="1">
        <v>748.725830078125</v>
      </c>
      <c r="D193" s="1">
        <v>744.704833984375</v>
      </c>
      <c r="E193" s="1">
        <v>742.8828125</v>
      </c>
      <c r="F193" s="1">
        <v>740.57080078125</v>
      </c>
      <c r="G193" s="1">
        <v>737.955810546875</v>
      </c>
      <c r="H193" s="1">
        <v>735.2587890625</v>
      </c>
      <c r="I193" s="1">
        <v>733.389892578125</v>
      </c>
      <c r="J193" s="1">
        <v>731.18994140625</v>
      </c>
      <c r="K193" s="1">
        <v>728.764892578125</v>
      </c>
      <c r="L193" s="1">
        <v>726.291015625</v>
      </c>
      <c r="M193" s="1">
        <v>697.160888671875</v>
      </c>
      <c r="N193" s="1">
        <v>697.287841796875</v>
      </c>
      <c r="O193" s="1">
        <v>697.302001953125</v>
      </c>
      <c r="P193" s="1">
        <v>698.137939453125</v>
      </c>
      <c r="Q193" s="1">
        <v>705.950927734375</v>
      </c>
      <c r="R193" s="1">
        <v>711.72900390625</v>
      </c>
      <c r="S193" s="1">
        <v>722.412841796875</v>
      </c>
      <c r="T193" s="1">
        <v>736.680908203125</v>
      </c>
      <c r="U193" s="1">
        <v>745.947021484375</v>
      </c>
      <c r="V193" s="1">
        <v>754.02587890625</v>
      </c>
      <c r="W193" s="1">
        <v>756.705810546875</v>
      </c>
      <c r="X193" s="1">
        <v>757.8359375</v>
      </c>
      <c r="Y193" s="1">
        <v>760.575927734375</v>
      </c>
      <c r="Z193" s="1">
        <v>758.910888671875</v>
      </c>
      <c r="AA193" s="1">
        <v>760.5498046875</v>
      </c>
      <c r="AB193" s="1">
        <v>760.576904296875</v>
      </c>
      <c r="AC193" s="1">
        <v>770.593994140625</v>
      </c>
      <c r="AD193" s="1">
        <v>780.333984375</v>
      </c>
      <c r="AE193" s="1">
        <v>787.010009765625</v>
      </c>
      <c r="AF193" s="1">
        <v>793.201904296875</v>
      </c>
      <c r="AG193" s="1">
        <v>800.77783203125</v>
      </c>
      <c r="AH193" s="1">
        <v>798.98779296875</v>
      </c>
      <c r="AI193" s="1">
        <v>801.6748046875</v>
      </c>
      <c r="AJ193" s="1">
        <v>800.282958984375</v>
      </c>
      <c r="AK193" s="1">
        <v>800.10693359375</v>
      </c>
      <c r="AL193" s="1">
        <v>800.098876953125</v>
      </c>
      <c r="AM193" s="1">
        <v>800.075927734375</v>
      </c>
      <c r="AN193" s="1">
        <v>799.660888671875</v>
      </c>
      <c r="AO193" s="1">
        <v>799.203857421875</v>
      </c>
      <c r="AP193" s="1">
        <v>799.083984375</v>
      </c>
      <c r="AQ193" s="1">
        <v>798.872802734375</v>
      </c>
      <c r="AR193" s="1">
        <v>797.888916015625</v>
      </c>
      <c r="AS193" s="1">
        <v>797.93701171875</v>
      </c>
      <c r="AT193" s="1">
        <v>813.619873046875</v>
      </c>
      <c r="AU193" s="1">
        <v>835</v>
      </c>
      <c r="AV193" s="1">
        <v>836.32899999999995</v>
      </c>
      <c r="AW193" s="1">
        <v>855.11900000000003</v>
      </c>
      <c r="AX193" s="1">
        <v>862.85299999999995</v>
      </c>
      <c r="AY193" s="1">
        <v>868.82500000000005</v>
      </c>
    </row>
    <row r="194" spans="1:51">
      <c r="A194" s="1" t="str">
        <v>BORGWARNER INC</v>
      </c>
      <c r="C194" s="1">
        <v>114.61399841308594</v>
      </c>
      <c r="D194" s="1">
        <v>108.51399230957031</v>
      </c>
      <c r="E194" s="1">
        <v>109.72000122070312</v>
      </c>
      <c r="F194" s="1">
        <v>108.67500305175781</v>
      </c>
      <c r="G194" s="1">
        <v>109.50498962402344</v>
      </c>
      <c r="H194" s="1">
        <v>112.31599426269531</v>
      </c>
      <c r="I194" s="1">
        <v>113.75599670410156</v>
      </c>
      <c r="J194" s="1">
        <v>114.01699829101562</v>
      </c>
      <c r="K194" s="1">
        <v>117.72200012207031</v>
      </c>
      <c r="L194" s="1">
        <v>116.83799743652344</v>
      </c>
      <c r="M194" s="1">
        <v>116.73500061035156</v>
      </c>
      <c r="N194" s="1">
        <v>116.65399169921875</v>
      </c>
      <c r="O194" s="1">
        <v>116.52699279785156</v>
      </c>
      <c r="P194" s="1">
        <v>115.53199768066406</v>
      </c>
      <c r="Q194" s="1">
        <v>115.79598999023437</v>
      </c>
      <c r="R194" s="1">
        <v>116.22999572753906</v>
      </c>
      <c r="S194" s="1">
        <v>116.10499572753906</v>
      </c>
      <c r="T194" s="1">
        <v>116.12899780273437</v>
      </c>
      <c r="U194" s="1">
        <v>115.96798706054687</v>
      </c>
      <c r="V194" s="1">
        <v>115.86798095703125</v>
      </c>
      <c r="W194" s="1">
        <v>116.05599975585937</v>
      </c>
      <c r="X194" s="1">
        <v>115.385986328125</v>
      </c>
      <c r="Y194" s="1">
        <v>115.10198974609375</v>
      </c>
      <c r="Z194" s="1">
        <v>114.75799560546875</v>
      </c>
      <c r="AA194" s="1">
        <v>114.48199462890625</v>
      </c>
      <c r="AB194" s="1">
        <v>114.26797485351562</v>
      </c>
      <c r="AC194" s="1">
        <v>114.01797485351562</v>
      </c>
      <c r="AD194" s="1">
        <v>113.0780029296875</v>
      </c>
      <c r="AE194" s="1">
        <v>112.7139892578125</v>
      </c>
      <c r="AF194" s="1">
        <v>112.7139892578125</v>
      </c>
      <c r="AG194" s="1">
        <v>112.34197998046875</v>
      </c>
      <c r="AH194" s="1">
        <v>111.62799072265625</v>
      </c>
      <c r="AI194" s="1">
        <v>111.407958984375</v>
      </c>
      <c r="AJ194" s="1">
        <v>110.31597900390625</v>
      </c>
      <c r="AK194" s="1">
        <v>109.70794677734375</v>
      </c>
      <c r="AL194" s="1">
        <v>108.0679931640625</v>
      </c>
      <c r="AM194" s="1">
        <v>106.87994384765625</v>
      </c>
      <c r="AN194" s="1">
        <v>106.3199462890625</v>
      </c>
      <c r="AO194" s="1">
        <v>107.552001953125</v>
      </c>
      <c r="AP194" s="1">
        <v>106.7239990234375</v>
      </c>
      <c r="AQ194" s="1">
        <v>106.15997314453125</v>
      </c>
      <c r="AR194" s="1">
        <v>105.4599609375</v>
      </c>
      <c r="AS194" s="1">
        <v>105.44000244140625</v>
      </c>
      <c r="AT194" s="1">
        <v>105.24798583984375</v>
      </c>
      <c r="AU194" s="1">
        <v>105.22796630859375</v>
      </c>
      <c r="AV194" s="1">
        <v>104.9</v>
      </c>
      <c r="AW194" s="1">
        <v>104.792</v>
      </c>
      <c r="AX194" s="1">
        <v>105.084</v>
      </c>
      <c r="AY194" s="1">
        <v>106.34399999999999</v>
      </c>
    </row>
    <row r="195" spans="1:51">
      <c r="A195" s="1" t="str">
        <v>BOSTON BEER INC  -CL A</v>
      </c>
      <c r="C195" s="1">
        <v>12.821999549865723</v>
      </c>
      <c r="D195" s="1">
        <v>12.866000175476074</v>
      </c>
      <c r="E195" s="1">
        <v>13.289999961853027</v>
      </c>
      <c r="F195" s="1">
        <v>13.427000045776367</v>
      </c>
      <c r="G195" s="1">
        <v>13.395000457763672</v>
      </c>
      <c r="H195" s="1">
        <v>13.597000122070313</v>
      </c>
      <c r="I195" s="1">
        <v>13.901000022888184</v>
      </c>
      <c r="J195" s="1">
        <v>14.074000358581543</v>
      </c>
      <c r="K195" s="1">
        <v>14.25</v>
      </c>
      <c r="L195" s="1">
        <v>14.251999855041504</v>
      </c>
      <c r="M195" s="1">
        <v>14.190999984741211</v>
      </c>
      <c r="N195" s="1">
        <v>14.258000373840332</v>
      </c>
      <c r="O195" s="1">
        <v>14.175999641418457</v>
      </c>
      <c r="P195" s="1">
        <v>14.156000137329102</v>
      </c>
      <c r="Q195" s="1">
        <v>14.034999847412109</v>
      </c>
      <c r="R195" s="1">
        <v>13.965999603271484</v>
      </c>
      <c r="S195" s="1">
        <v>14.203000068664551</v>
      </c>
      <c r="T195" s="1">
        <v>14.378000259399414</v>
      </c>
      <c r="U195" s="1">
        <v>14.333999633789063</v>
      </c>
      <c r="V195" s="1">
        <v>14.307000160217285</v>
      </c>
      <c r="W195" s="1">
        <v>14.100000381469727</v>
      </c>
      <c r="X195" s="1">
        <v>14.008999824523926</v>
      </c>
      <c r="Y195" s="1">
        <v>13.913999557495117</v>
      </c>
      <c r="Z195" s="1">
        <v>14.027999877929688</v>
      </c>
      <c r="AA195" s="1">
        <v>13.921999931335449</v>
      </c>
      <c r="AB195" s="1">
        <v>13.906999588012695</v>
      </c>
      <c r="AC195" s="1">
        <v>14.185000419616699</v>
      </c>
      <c r="AD195" s="1">
        <v>14.289999961853027</v>
      </c>
      <c r="AE195" s="1">
        <v>14.196000099182129</v>
      </c>
      <c r="AF195" s="1">
        <v>14.166999816894531</v>
      </c>
      <c r="AG195" s="1">
        <v>14.157999992370605</v>
      </c>
      <c r="AH195" s="1">
        <v>14.081999778747559</v>
      </c>
      <c r="AI195" s="1">
        <v>13.949999809265137</v>
      </c>
      <c r="AJ195" s="1">
        <v>13.850000381469727</v>
      </c>
      <c r="AK195" s="1">
        <v>14.592000007629395</v>
      </c>
      <c r="AL195" s="1">
        <v>15.475000381469727</v>
      </c>
      <c r="AM195" s="1">
        <v>15.770000457763672</v>
      </c>
      <c r="AN195" s="1">
        <v>16.694992065429688</v>
      </c>
      <c r="AO195" s="1">
        <v>16.321990966796875</v>
      </c>
      <c r="AP195" s="1">
        <v>16.352996826171875</v>
      </c>
      <c r="AQ195" s="1">
        <v>16.322998046875</v>
      </c>
      <c r="AR195" s="1">
        <v>16.255996704101563</v>
      </c>
      <c r="AS195" s="1">
        <v>16.321990966796875</v>
      </c>
      <c r="AT195" s="1">
        <v>16.468994140625</v>
      </c>
      <c r="AU195" s="1">
        <v>16.658999999999999</v>
      </c>
      <c r="AV195" s="1">
        <v>18.035</v>
      </c>
      <c r="AW195" s="1">
        <v>18.157</v>
      </c>
      <c r="AX195" s="1">
        <v>18.466999999999999</v>
      </c>
      <c r="AY195" s="1">
        <v>19.212</v>
      </c>
    </row>
    <row r="196" spans="1:51">
      <c r="A196" s="1" t="str">
        <v>BOSTON PRIVATE FINL HOLDINGS</v>
      </c>
      <c r="C196" s="1">
        <v>78.151992797851562</v>
      </c>
      <c r="D196" s="1">
        <v>78.022994995117187</v>
      </c>
      <c r="E196" s="1">
        <v>78.003997802734375</v>
      </c>
      <c r="F196" s="1">
        <v>77.942001342773437</v>
      </c>
      <c r="G196" s="1">
        <v>77.011993408203125</v>
      </c>
      <c r="H196" s="1">
        <v>76.306991577148438</v>
      </c>
      <c r="I196" s="1">
        <v>76.591995239257813</v>
      </c>
      <c r="J196" s="1">
        <v>74.824996948242188</v>
      </c>
      <c r="K196" s="1">
        <v>69.238998413085938</v>
      </c>
      <c r="L196" s="1">
        <v>68.666000366210937</v>
      </c>
      <c r="M196" s="1">
        <v>68.570999145507812</v>
      </c>
      <c r="N196" s="1">
        <v>67.797988891601563</v>
      </c>
      <c r="O196" s="1">
        <v>67.7919921875</v>
      </c>
      <c r="P196" s="1">
        <v>63.873992919921875</v>
      </c>
      <c r="Q196" s="1">
        <v>57.298995971679688</v>
      </c>
      <c r="R196" s="1">
        <v>38.578994750976562</v>
      </c>
      <c r="S196" s="1">
        <v>38.509994506835937</v>
      </c>
      <c r="T196" s="1">
        <v>37.470001220703125</v>
      </c>
      <c r="U196" s="1">
        <v>37.401992797851563</v>
      </c>
      <c r="V196" s="1">
        <v>37.202987670898437</v>
      </c>
      <c r="W196" s="1">
        <v>36.759994506835938</v>
      </c>
      <c r="X196" s="1">
        <v>36.589996337890625</v>
      </c>
      <c r="Y196" s="1">
        <v>36.501998901367188</v>
      </c>
      <c r="Z196" s="1">
        <v>36.345001220703125</v>
      </c>
      <c r="AA196" s="1">
        <v>35.180999755859375</v>
      </c>
      <c r="AB196" s="1">
        <v>34.79998779296875</v>
      </c>
      <c r="AC196" s="1">
        <v>30.009994506835937</v>
      </c>
      <c r="AD196" s="1">
        <v>28.0889892578125</v>
      </c>
      <c r="AE196" s="1">
        <v>27.97698974609375</v>
      </c>
      <c r="AF196" s="1">
        <v>27.566986083984375</v>
      </c>
      <c r="AG196" s="1">
        <v>27.566986083984375</v>
      </c>
      <c r="AH196" s="1">
        <v>27.3489990234375</v>
      </c>
      <c r="AI196" s="1">
        <v>27.269989013671875</v>
      </c>
      <c r="AJ196" s="1">
        <v>25.1669921875</v>
      </c>
      <c r="AK196" s="1">
        <v>22.833999633789063</v>
      </c>
      <c r="AL196" s="1">
        <v>22.690994262695313</v>
      </c>
      <c r="AM196" s="1">
        <v>22.647994995117188</v>
      </c>
      <c r="AN196" s="1">
        <v>22.548995971679688</v>
      </c>
      <c r="AO196" s="1">
        <v>22.478988647460937</v>
      </c>
      <c r="AP196" s="1">
        <v>22.396987915039063</v>
      </c>
      <c r="AQ196" s="1">
        <v>22.340988159179688</v>
      </c>
      <c r="AR196" s="1">
        <v>22.240997314453125</v>
      </c>
      <c r="AS196" s="1">
        <v>16.441986083984375</v>
      </c>
      <c r="AT196" s="1">
        <v>16.405990600585937</v>
      </c>
      <c r="AU196" s="1">
        <v>16.306991577148438</v>
      </c>
      <c r="AV196" s="1">
        <v>15.581</v>
      </c>
      <c r="AW196" s="1">
        <v>15.551</v>
      </c>
      <c r="AX196" s="1">
        <v>11.776</v>
      </c>
      <c r="AY196" s="1">
        <v>11.693</v>
      </c>
    </row>
    <row r="197" spans="1:51">
      <c r="A197" s="1" t="str">
        <v>BOSTON PROPERTIES INC</v>
      </c>
      <c r="C197" s="1">
        <v>148.10800170898437</v>
      </c>
      <c r="D197" s="1">
        <v>147.62699890136719</v>
      </c>
      <c r="E197" s="1">
        <v>146.38699340820313</v>
      </c>
      <c r="F197" s="1">
        <v>145.05799865722656</v>
      </c>
      <c r="G197" s="1">
        <v>140.19900512695312</v>
      </c>
      <c r="H197" s="1">
        <v>140.05799865722656</v>
      </c>
      <c r="I197" s="1">
        <v>139.27299499511719</v>
      </c>
      <c r="J197" s="1">
        <v>139.00399780273437</v>
      </c>
      <c r="K197" s="1">
        <v>138.8800048828125</v>
      </c>
      <c r="L197" s="1">
        <v>138.70199584960937</v>
      </c>
      <c r="M197" s="1">
        <v>138.54899597167969</v>
      </c>
      <c r="N197" s="1">
        <v>121.27899169921875</v>
      </c>
      <c r="O197" s="1">
        <v>121.18099975585937</v>
      </c>
      <c r="P197" s="1">
        <v>119.85198974609375</v>
      </c>
      <c r="Q197" s="1">
        <v>119.75599670410156</v>
      </c>
      <c r="R197" s="1">
        <v>119.66899108886719</v>
      </c>
      <c r="S197" s="1">
        <v>119.50199890136719</v>
      </c>
      <c r="T197" s="1">
        <v>119.25299072265625</v>
      </c>
      <c r="U197" s="1">
        <v>119.02799987792969</v>
      </c>
      <c r="V197" s="1">
        <v>118.97000122070312</v>
      </c>
      <c r="W197" s="1">
        <v>117.50399780273437</v>
      </c>
      <c r="X197" s="1">
        <v>116.59700012207031</v>
      </c>
      <c r="Y197" s="1">
        <v>114.218994140625</v>
      </c>
      <c r="Z197" s="1">
        <v>112.81399536132812</v>
      </c>
      <c r="AA197" s="1">
        <v>112.5419921875</v>
      </c>
      <c r="AB197" s="1">
        <v>112.50099182128906</v>
      </c>
      <c r="AC197" s="1">
        <v>111.40299987792969</v>
      </c>
      <c r="AD197" s="1">
        <v>110.44200134277344</v>
      </c>
      <c r="AE197" s="1">
        <v>110.31999206542969</v>
      </c>
      <c r="AF197" s="1">
        <v>108.98699951171875</v>
      </c>
      <c r="AG197" s="1">
        <v>108.16000366210937</v>
      </c>
      <c r="AH197" s="1">
        <v>106.4429931640625</v>
      </c>
      <c r="AI197" s="1">
        <v>98.229995727539062</v>
      </c>
      <c r="AJ197" s="1">
        <v>97.5780029296875</v>
      </c>
      <c r="AK197" s="1">
        <v>97.02899169921875</v>
      </c>
      <c r="AL197" s="1">
        <v>95.929000854492188</v>
      </c>
      <c r="AM197" s="1">
        <v>95.362991333007813</v>
      </c>
      <c r="AN197" s="1">
        <v>95.272994995117188</v>
      </c>
      <c r="AO197" s="1">
        <v>91.544998168945313</v>
      </c>
      <c r="AP197" s="1">
        <v>91.13800048828125</v>
      </c>
      <c r="AQ197" s="1">
        <v>90.780990600585938</v>
      </c>
      <c r="AR197" s="1">
        <v>90.720001220703125</v>
      </c>
      <c r="AS197" s="1">
        <v>90.350997924804688</v>
      </c>
      <c r="AT197" s="1">
        <v>89.70098876953125</v>
      </c>
      <c r="AU197" s="1">
        <v>86.63</v>
      </c>
      <c r="AV197" s="1">
        <v>69.317999999999998</v>
      </c>
      <c r="AW197" s="1">
        <v>68.027000000000001</v>
      </c>
      <c r="AX197" s="1">
        <v>67.953999999999994</v>
      </c>
      <c r="AY197" s="1">
        <v>67.91</v>
      </c>
    </row>
    <row r="198" spans="1:51">
      <c r="A198" s="1" t="str">
        <v>BOSTON SCIENTIFIC CORP</v>
      </c>
      <c r="C198" s="1">
        <v>1434.23193359375</v>
      </c>
      <c r="D198" s="1">
        <v>1449.054931640625</v>
      </c>
      <c r="E198" s="1">
        <v>1501.012939453125</v>
      </c>
      <c r="F198" s="1">
        <v>1528.800048828125</v>
      </c>
      <c r="G198" s="1">
        <v>1528.2060546875</v>
      </c>
      <c r="H198" s="1">
        <v>1520.780029296875</v>
      </c>
      <c r="I198" s="1">
        <v>1519.9638671875</v>
      </c>
      <c r="J198" s="1">
        <v>1516.90185546875</v>
      </c>
      <c r="K198" s="1">
        <v>1516.323974609375</v>
      </c>
      <c r="L198" s="1">
        <v>1510.75390625</v>
      </c>
      <c r="M198" s="1">
        <v>1510.25</v>
      </c>
      <c r="N198" s="1">
        <v>1507.258056640625</v>
      </c>
      <c r="O198" s="1">
        <v>1506.322998046875</v>
      </c>
      <c r="P198" s="1">
        <v>1501.635986328125</v>
      </c>
      <c r="Q198" s="1">
        <v>1501.159912109375</v>
      </c>
      <c r="R198" s="1">
        <v>1498.77294921875</v>
      </c>
      <c r="S198" s="1">
        <v>1495.514892578125</v>
      </c>
      <c r="T198" s="1">
        <v>1491.23486328125</v>
      </c>
      <c r="U198" s="1">
        <v>1490.19189453125</v>
      </c>
      <c r="V198" s="1">
        <v>1487.35595703125</v>
      </c>
      <c r="W198" s="1">
        <v>1482.326904296875</v>
      </c>
      <c r="X198" s="1">
        <v>1474.673828125</v>
      </c>
      <c r="Y198" s="1">
        <v>1473.33203125</v>
      </c>
      <c r="Z198" s="1">
        <v>1470.95703125</v>
      </c>
      <c r="AA198" s="1">
        <v>821.81689453125</v>
      </c>
      <c r="AB198" s="1">
        <v>820.348876953125</v>
      </c>
      <c r="AC198" s="1">
        <v>819.48388671875</v>
      </c>
      <c r="AD198" s="1">
        <v>820.18798828125</v>
      </c>
      <c r="AE198" s="1">
        <v>833.14892578125</v>
      </c>
      <c r="AF198" s="1">
        <v>835.343994140625</v>
      </c>
      <c r="AG198" s="1">
        <v>844.476806640625</v>
      </c>
      <c r="AH198" s="1">
        <v>842.16796875</v>
      </c>
      <c r="AI198" s="1">
        <v>835.083984375</v>
      </c>
      <c r="AJ198" s="1">
        <v>826.261962890625</v>
      </c>
      <c r="AK198" s="1">
        <v>819.15576171875</v>
      </c>
      <c r="AL198" s="1">
        <v>823.2578125</v>
      </c>
      <c r="AM198" s="1">
        <v>820.333984375</v>
      </c>
      <c r="AN198" s="1">
        <v>822.78369140625</v>
      </c>
      <c r="AO198" s="1">
        <v>815.681640625</v>
      </c>
      <c r="AP198" s="1">
        <v>813.765625</v>
      </c>
      <c r="AQ198" s="1">
        <v>811.95166015625</v>
      </c>
      <c r="AR198" s="1">
        <v>810.5078125</v>
      </c>
      <c r="AS198" s="1">
        <v>806.681640625</v>
      </c>
      <c r="AT198" s="1">
        <v>804.8095703125</v>
      </c>
      <c r="AU198" s="1">
        <v>802.84375</v>
      </c>
      <c r="AV198" s="1">
        <v>799.69600000000003</v>
      </c>
      <c r="AW198" s="1">
        <v>810.58399999999995</v>
      </c>
      <c r="AX198" s="1">
        <v>812.822</v>
      </c>
      <c r="AY198" s="1">
        <v>815.40200000000004</v>
      </c>
    </row>
    <row r="199" spans="1:51">
      <c r="A199" s="1" t="str">
        <v>BOTTOMLINE TECHNOLOGIES INC</v>
      </c>
      <c r="C199" s="1">
        <v>34.267990112304688</v>
      </c>
      <c r="D199" s="1">
        <v>34.043991088867188</v>
      </c>
      <c r="E199" s="1">
        <v>32.743988037109375</v>
      </c>
      <c r="F199" s="1">
        <v>32.35699462890625</v>
      </c>
      <c r="G199" s="1">
        <v>31.7139892578125</v>
      </c>
      <c r="H199" s="1">
        <v>30.965988159179688</v>
      </c>
      <c r="I199" s="1">
        <v>30.324996948242187</v>
      </c>
      <c r="J199" s="1">
        <v>25.922988891601563</v>
      </c>
      <c r="K199" s="1">
        <v>25.56298828125</v>
      </c>
      <c r="L199" s="1">
        <v>24.64599609375</v>
      </c>
      <c r="M199" s="1">
        <v>24.310989379882813</v>
      </c>
      <c r="N199" s="1">
        <v>24.129989624023438</v>
      </c>
      <c r="O199" s="1">
        <v>24.057998657226563</v>
      </c>
      <c r="P199" s="1">
        <v>25.164993286132812</v>
      </c>
      <c r="Q199" s="1">
        <v>23.938995361328125</v>
      </c>
      <c r="R199" s="1">
        <v>25.001998901367188</v>
      </c>
      <c r="S199" s="1">
        <v>24.92999267578125</v>
      </c>
      <c r="T199" s="1">
        <v>23.813995361328125</v>
      </c>
      <c r="U199" s="1">
        <v>23.813995361328125</v>
      </c>
      <c r="V199" s="1">
        <v>24.508987426757813</v>
      </c>
      <c r="W199" s="1">
        <v>24.576995849609375</v>
      </c>
      <c r="X199" s="1">
        <v>24.64898681640625</v>
      </c>
      <c r="Y199" s="1">
        <v>23.554000854492188</v>
      </c>
      <c r="Z199" s="1">
        <v>23.506988525390625</v>
      </c>
      <c r="AA199" s="1">
        <v>23.175994873046875</v>
      </c>
      <c r="AB199" s="1">
        <v>22.76300048828125</v>
      </c>
      <c r="AC199" s="1">
        <v>18.7869873046875</v>
      </c>
      <c r="AD199" s="1">
        <v>18.496994018554687</v>
      </c>
      <c r="AE199" s="1">
        <v>18.144989013671875</v>
      </c>
      <c r="AF199" s="1">
        <v>17.819992065429688</v>
      </c>
      <c r="AG199" s="1">
        <v>17.655990600585938</v>
      </c>
      <c r="AH199" s="1">
        <v>16.9639892578125</v>
      </c>
      <c r="AI199" s="1">
        <v>16.707000732421875</v>
      </c>
      <c r="AJ199" s="1">
        <v>16.592987060546875</v>
      </c>
      <c r="AK199" s="1">
        <v>15.961000442504883</v>
      </c>
      <c r="AL199" s="1">
        <v>15.928999900817871</v>
      </c>
      <c r="AM199" s="1">
        <v>15.581999778747559</v>
      </c>
      <c r="AN199" s="1">
        <v>15.557000160217285</v>
      </c>
      <c r="AO199" s="1">
        <v>15.583999633789063</v>
      </c>
      <c r="AP199" s="1">
        <v>15.711000442504883</v>
      </c>
      <c r="AQ199" s="1">
        <v>15.824999809265137</v>
      </c>
      <c r="AR199" s="1">
        <v>13.817999839782715</v>
      </c>
      <c r="AS199" s="1">
        <v>13.77400016784668</v>
      </c>
      <c r="AT199" s="1">
        <v>13.039999961853027</v>
      </c>
      <c r="AU199" s="1">
        <v>12.994999885559082</v>
      </c>
      <c r="AV199" s="1">
        <v>12.876999855041504</v>
      </c>
      <c r="AW199" s="1">
        <v>11.226000000000001</v>
      </c>
      <c r="AX199" s="1">
        <v>10.868</v>
      </c>
      <c r="AY199" s="1">
        <v>10.728</v>
      </c>
    </row>
    <row r="200" spans="1:51">
      <c r="A200" s="1" t="str">
        <v>BOYD GAMING CORP</v>
      </c>
      <c r="C200" s="1">
        <v>86.571990966796875</v>
      </c>
      <c r="D200" s="1">
        <v>86.571990966796875</v>
      </c>
      <c r="E200" s="1">
        <v>86.291000366210938</v>
      </c>
      <c r="F200" s="1">
        <v>86.285003662109375</v>
      </c>
      <c r="G200" s="1">
        <v>86.27099609375</v>
      </c>
      <c r="H200" s="1">
        <v>86.2449951171875</v>
      </c>
      <c r="I200" s="1">
        <v>86.229995727539062</v>
      </c>
      <c r="J200" s="1">
        <v>86.22698974609375</v>
      </c>
      <c r="K200" s="1">
        <v>86.143997192382812</v>
      </c>
      <c r="L200" s="1">
        <v>86.129989624023438</v>
      </c>
      <c r="M200" s="1">
        <v>86.123001098632812</v>
      </c>
      <c r="N200" s="1">
        <v>86.10198974609375</v>
      </c>
      <c r="O200" s="1">
        <v>86.261001586914062</v>
      </c>
      <c r="P200" s="1">
        <v>87.813995361328125</v>
      </c>
      <c r="Q200" s="1">
        <v>87.813995361328125</v>
      </c>
      <c r="R200" s="1">
        <v>87.78900146484375</v>
      </c>
      <c r="S200" s="1">
        <v>87.779998779296875</v>
      </c>
      <c r="T200" s="1">
        <v>87.746994018554688</v>
      </c>
      <c r="U200" s="1">
        <v>87.709991455078125</v>
      </c>
      <c r="V200" s="1">
        <v>87.647003173828125</v>
      </c>
      <c r="W200" s="1">
        <v>87.319000244140625</v>
      </c>
      <c r="X200" s="1">
        <v>87.104995727539062</v>
      </c>
      <c r="Y200" s="1">
        <v>86.417999267578125</v>
      </c>
      <c r="Z200" s="1">
        <v>89.794998168945313</v>
      </c>
      <c r="AA200" s="1">
        <v>89.40899658203125</v>
      </c>
      <c r="AB200" s="1">
        <v>89.285995483398438</v>
      </c>
      <c r="AC200" s="1">
        <v>89.195999145507813</v>
      </c>
      <c r="AD200" s="1">
        <v>88.610000610351563</v>
      </c>
      <c r="AE200" s="1">
        <v>87.990997314453125</v>
      </c>
      <c r="AF200" s="1">
        <v>87.537002563476563</v>
      </c>
      <c r="AG200" s="1">
        <v>86.970993041992188</v>
      </c>
      <c r="AH200" s="1">
        <v>67.289993286132813</v>
      </c>
      <c r="AI200" s="1">
        <v>65.491989135742187</v>
      </c>
      <c r="AJ200" s="1">
        <v>64.981002807617187</v>
      </c>
      <c r="AK200" s="1">
        <v>64.4219970703125</v>
      </c>
      <c r="AL200" s="1">
        <v>63.805999755859375</v>
      </c>
      <c r="AM200" s="1">
        <v>63.904998779296875</v>
      </c>
      <c r="AN200" s="1">
        <v>64.761001586914062</v>
      </c>
      <c r="AO200" s="1">
        <v>64.722000122070312</v>
      </c>
      <c r="AP200" s="1">
        <v>64.356002807617188</v>
      </c>
      <c r="AQ200" s="1">
        <v>63.53900146484375</v>
      </c>
      <c r="AR200" s="1">
        <v>62.363998413085938</v>
      </c>
      <c r="AS200" s="1">
        <v>62.256988525390625</v>
      </c>
      <c r="AT200" s="1">
        <v>62.235992431640625</v>
      </c>
      <c r="AU200" s="1">
        <v>62.235000610351562</v>
      </c>
      <c r="AV200" s="1">
        <v>62.234999999999999</v>
      </c>
      <c r="AW200" s="1">
        <v>62.234999999999999</v>
      </c>
      <c r="AX200" s="1">
        <v>62.234999999999999</v>
      </c>
      <c r="AY200" s="1">
        <v>62.228000000000002</v>
      </c>
    </row>
    <row r="201" spans="1:51">
      <c r="A201" s="1" t="str">
        <v>BRADY CORP</v>
      </c>
      <c r="C201" s="1">
        <v>52.465988159179688</v>
      </c>
      <c r="D201" s="1">
        <v>52.4010009765625</v>
      </c>
      <c r="E201" s="1">
        <v>53.13299560546875</v>
      </c>
      <c r="F201" s="1">
        <v>53.074996948242188</v>
      </c>
      <c r="G201" s="1">
        <v>52.953994750976563</v>
      </c>
      <c r="H201" s="1">
        <v>52.830001831054688</v>
      </c>
      <c r="I201" s="1">
        <v>52.623992919921875</v>
      </c>
      <c r="J201" s="1">
        <v>52.48199462890625</v>
      </c>
      <c r="K201" s="1">
        <v>52.394989013671875</v>
      </c>
      <c r="L201" s="1">
        <v>52.3489990234375</v>
      </c>
      <c r="M201" s="1">
        <v>52.52899169921875</v>
      </c>
      <c r="N201" s="1">
        <v>52.495986938476562</v>
      </c>
      <c r="O201" s="1">
        <v>52.493988037109375</v>
      </c>
      <c r="P201" s="1">
        <v>52.67498779296875</v>
      </c>
      <c r="Q201" s="1">
        <v>53.753997802734375</v>
      </c>
      <c r="R201" s="1">
        <v>53.708999633789063</v>
      </c>
      <c r="S201" s="1">
        <v>54.571990966796875</v>
      </c>
      <c r="T201" s="1">
        <v>54.386001586914063</v>
      </c>
      <c r="U201" s="1">
        <v>54.125</v>
      </c>
      <c r="V201" s="1">
        <v>53.961990356445313</v>
      </c>
      <c r="W201" s="1">
        <v>53.942001342773438</v>
      </c>
      <c r="X201" s="1">
        <v>53.754989624023438</v>
      </c>
      <c r="Y201" s="1">
        <v>53.72698974609375</v>
      </c>
      <c r="Z201" s="1">
        <v>49.000991821289063</v>
      </c>
      <c r="AA201" s="1">
        <v>48.959991455078125</v>
      </c>
      <c r="AB201" s="1">
        <v>49.056991577148438</v>
      </c>
      <c r="AC201" s="1">
        <v>49.2449951171875</v>
      </c>
      <c r="AD201" s="1">
        <v>49.156997680664063</v>
      </c>
      <c r="AE201" s="1">
        <v>49.05999755859375</v>
      </c>
      <c r="AF201" s="1">
        <v>48.582000732421875</v>
      </c>
      <c r="AG201" s="1">
        <v>48.15997314453125</v>
      </c>
      <c r="AH201" s="1">
        <v>47.449981689453125</v>
      </c>
      <c r="AI201" s="1">
        <v>47.215972900390625</v>
      </c>
      <c r="AJ201" s="1">
        <v>46.8699951171875</v>
      </c>
      <c r="AK201" s="1">
        <v>46.61798095703125</v>
      </c>
      <c r="AL201" s="1">
        <v>46.355987548828125</v>
      </c>
      <c r="AM201" s="1">
        <v>46.313995361328125</v>
      </c>
      <c r="AN201" s="1">
        <v>46.194000244140625</v>
      </c>
      <c r="AO201" s="1">
        <v>46.241973876953125</v>
      </c>
      <c r="AP201" s="1">
        <v>46.135986328125</v>
      </c>
      <c r="AQ201" s="1">
        <v>46.037994384765625</v>
      </c>
      <c r="AR201" s="1">
        <v>45.885986328125</v>
      </c>
      <c r="AS201" s="1">
        <v>45.827972412109375</v>
      </c>
      <c r="AT201" s="1">
        <v>45.761993408203125</v>
      </c>
      <c r="AU201" s="1">
        <v>45.6719970703125</v>
      </c>
      <c r="AV201" s="1">
        <v>45.489990234375</v>
      </c>
      <c r="AW201" s="1">
        <v>45.462000000000003</v>
      </c>
      <c r="AX201" s="1">
        <v>45.378</v>
      </c>
      <c r="AY201" s="1">
        <v>45.368000000000002</v>
      </c>
    </row>
    <row r="202" spans="1:51">
      <c r="A202" s="1" t="str">
        <v>BRE PROPERTIES INC</v>
      </c>
      <c r="C202" s="1">
        <v>75.555999755859375</v>
      </c>
      <c r="D202" s="1">
        <v>75.2659912109375</v>
      </c>
      <c r="E202" s="1">
        <v>74.696990966796875</v>
      </c>
      <c r="F202" s="1">
        <v>65.34100341796875</v>
      </c>
      <c r="G202" s="1">
        <v>64.675994873046875</v>
      </c>
      <c r="H202" s="1">
        <v>64.087997436523438</v>
      </c>
      <c r="I202" s="1">
        <v>64.022003173828125</v>
      </c>
      <c r="J202" s="1">
        <v>55.662994384765625</v>
      </c>
      <c r="K202" s="1">
        <v>55.136001586914063</v>
      </c>
      <c r="L202" s="1">
        <v>54.337997436523437</v>
      </c>
      <c r="M202" s="1">
        <v>52.820999145507812</v>
      </c>
      <c r="N202" s="1">
        <v>51.240997314453125</v>
      </c>
      <c r="O202" s="1">
        <v>51.149993896484375</v>
      </c>
      <c r="P202" s="1">
        <v>51.091995239257813</v>
      </c>
      <c r="Q202" s="1">
        <v>51.044998168945313</v>
      </c>
      <c r="R202" s="1">
        <v>51.006988525390625</v>
      </c>
      <c r="S202" s="1">
        <v>50.967987060546875</v>
      </c>
      <c r="T202" s="1">
        <v>50.764999389648438</v>
      </c>
      <c r="U202" s="1">
        <v>50.72698974609375</v>
      </c>
      <c r="V202" s="1">
        <v>50.6929931640625</v>
      </c>
      <c r="W202" s="1">
        <v>50.485000610351563</v>
      </c>
      <c r="X202" s="1">
        <v>50.282989501953125</v>
      </c>
      <c r="Y202" s="1">
        <v>51.384994506835938</v>
      </c>
      <c r="Z202" s="1">
        <v>51.317001342773438</v>
      </c>
      <c r="AA202" s="1">
        <v>51.311996459960937</v>
      </c>
      <c r="AB202" s="1">
        <v>51.185989379882813</v>
      </c>
      <c r="AC202" s="1">
        <v>50.836990356445313</v>
      </c>
      <c r="AD202" s="1">
        <v>50.7760009765625</v>
      </c>
      <c r="AE202" s="1">
        <v>50.418991088867188</v>
      </c>
      <c r="AF202" s="1">
        <v>50.26300048828125</v>
      </c>
      <c r="AG202" s="1">
        <v>50.179000854492188</v>
      </c>
      <c r="AH202" s="1">
        <v>50.116989135742188</v>
      </c>
      <c r="AI202" s="1">
        <v>49.991989135742188</v>
      </c>
      <c r="AJ202" s="1">
        <v>49.342987060546875</v>
      </c>
      <c r="AK202" s="1">
        <v>46.233993530273437</v>
      </c>
      <c r="AL202" s="1">
        <v>45.975997924804688</v>
      </c>
      <c r="AM202" s="1">
        <v>45.870986938476562</v>
      </c>
      <c r="AN202" s="1">
        <v>45.927993774414063</v>
      </c>
      <c r="AO202" s="1">
        <v>45.989990234375</v>
      </c>
      <c r="AP202" s="1">
        <v>45.893997192382813</v>
      </c>
      <c r="AQ202" s="1">
        <v>45.806991577148438</v>
      </c>
      <c r="AR202" s="1">
        <v>46.27899169921875</v>
      </c>
      <c r="AS202" s="1">
        <v>46.504989624023438</v>
      </c>
      <c r="AT202" s="1">
        <v>46.3909912109375</v>
      </c>
      <c r="AU202" s="1">
        <v>45.895000000000003</v>
      </c>
      <c r="AV202" s="1">
        <v>45.682000000000002</v>
      </c>
      <c r="AW202" s="1">
        <v>44.930999999999997</v>
      </c>
      <c r="AX202" s="1">
        <v>44.73</v>
      </c>
      <c r="AY202" s="1">
        <v>44.679000000000002</v>
      </c>
    </row>
    <row r="203" spans="1:51">
      <c r="A203" s="1" t="str">
        <v>BRIGGS &amp; STRATTON</v>
      </c>
      <c r="C203" s="1">
        <v>49.785995483398438</v>
      </c>
      <c r="D203" s="1">
        <v>49.785995483398438</v>
      </c>
      <c r="E203" s="1">
        <v>50.386993408203125</v>
      </c>
      <c r="F203" s="1">
        <v>50.480987548828125</v>
      </c>
      <c r="G203" s="1">
        <v>50.386993408203125</v>
      </c>
      <c r="H203" s="1">
        <v>50.332000732421875</v>
      </c>
      <c r="I203" s="1">
        <v>50.33099365234375</v>
      </c>
      <c r="J203" s="1">
        <v>50.060989379882813</v>
      </c>
      <c r="K203" s="1">
        <v>50.001998901367188</v>
      </c>
      <c r="L203" s="1">
        <v>50.001998901367188</v>
      </c>
      <c r="M203" s="1">
        <v>50.001998901367188</v>
      </c>
      <c r="N203" s="1">
        <v>49.811996459960938</v>
      </c>
      <c r="O203" s="1">
        <v>49.811996459960938</v>
      </c>
      <c r="P203" s="1">
        <v>49.811996459960938</v>
      </c>
      <c r="Q203" s="1">
        <v>49.811996459960938</v>
      </c>
      <c r="R203" s="1">
        <v>49.699996948242188</v>
      </c>
      <c r="S203" s="1">
        <v>49.705001831054688</v>
      </c>
      <c r="T203" s="1">
        <v>49.70599365234375</v>
      </c>
      <c r="U203" s="1">
        <v>49.70599365234375</v>
      </c>
      <c r="V203" s="1">
        <v>49.631988525390625</v>
      </c>
      <c r="W203" s="1">
        <v>49.583999633789063</v>
      </c>
      <c r="X203" s="1">
        <v>49.50799560546875</v>
      </c>
      <c r="Y203" s="1">
        <v>49.508987426757813</v>
      </c>
      <c r="Z203" s="1">
        <v>51.199996948242188</v>
      </c>
      <c r="AA203" s="1">
        <v>51.360992431640625</v>
      </c>
      <c r="AB203" s="1">
        <v>51.860992431640625</v>
      </c>
      <c r="AC203" s="1">
        <v>51.854995727539062</v>
      </c>
      <c r="AD203" s="1">
        <v>51.739990234375</v>
      </c>
      <c r="AE203" s="1">
        <v>51.683990478515625</v>
      </c>
      <c r="AF203" s="1">
        <v>51.617996215820313</v>
      </c>
      <c r="AG203" s="1">
        <v>51.613983154296875</v>
      </c>
      <c r="AH203" s="1">
        <v>51.089996337890625</v>
      </c>
      <c r="AI203" s="1">
        <v>44.951995849609375</v>
      </c>
      <c r="AJ203" s="1">
        <v>44.72998046875</v>
      </c>
      <c r="AK203" s="1">
        <v>44.365997314453125</v>
      </c>
      <c r="AL203" s="1">
        <v>43.569976806640625</v>
      </c>
      <c r="AM203" s="1">
        <v>43.293975830078125</v>
      </c>
      <c r="AN203" s="1">
        <v>43.293975830078125</v>
      </c>
      <c r="AO203" s="1">
        <v>43.277984619140625</v>
      </c>
      <c r="AP203" s="1">
        <v>43.277984619140625</v>
      </c>
      <c r="AQ203" s="1">
        <v>43.26397705078125</v>
      </c>
      <c r="AR203" s="1">
        <v>43.207977294921875</v>
      </c>
      <c r="AS203" s="1">
        <v>43.201995849609375</v>
      </c>
      <c r="AT203" s="1">
        <v>43.197998046875</v>
      </c>
      <c r="AU203" s="1">
        <v>43.197998046875</v>
      </c>
      <c r="AV203" s="1">
        <v>43.197998046875</v>
      </c>
      <c r="AW203" s="1">
        <v>43.194000244140625</v>
      </c>
      <c r="AX203" s="1">
        <v>43.491999999999997</v>
      </c>
      <c r="AY203" s="1">
        <v>44.774000000000001</v>
      </c>
    </row>
    <row r="204" spans="1:51">
      <c r="A204" s="1" t="str">
        <v>BRIGHTPOINT INC</v>
      </c>
      <c r="C204" s="1">
        <v>69.141998291015625</v>
      </c>
      <c r="D204" s="1">
        <v>68.244003295898437</v>
      </c>
      <c r="E204" s="1">
        <v>68.237991333007812</v>
      </c>
      <c r="F204" s="1">
        <v>68.23699951171875</v>
      </c>
      <c r="G204" s="1">
        <v>68.23699951171875</v>
      </c>
      <c r="H204" s="1">
        <v>67.436996459960937</v>
      </c>
      <c r="I204" s="1">
        <v>67.435989379882813</v>
      </c>
      <c r="J204" s="1">
        <v>70.001998901367188</v>
      </c>
      <c r="K204" s="1">
        <v>70.216995239257813</v>
      </c>
      <c r="L204" s="1">
        <v>78.983993530273437</v>
      </c>
      <c r="M204" s="1">
        <v>81.942001342773437</v>
      </c>
      <c r="N204" s="1">
        <v>82.022994995117188</v>
      </c>
      <c r="O204" s="1">
        <v>81.925003051757813</v>
      </c>
      <c r="P204" s="1">
        <v>81.6669921875</v>
      </c>
      <c r="Q204" s="1">
        <v>81.638992309570313</v>
      </c>
      <c r="R204" s="1">
        <v>81.619003295898437</v>
      </c>
      <c r="S204" s="1">
        <v>81.695999145507813</v>
      </c>
      <c r="T204" s="1">
        <v>81.487991333007813</v>
      </c>
      <c r="U204" s="1">
        <v>81.134994506835937</v>
      </c>
      <c r="V204" s="1">
        <v>51.117996215820312</v>
      </c>
      <c r="W204" s="1">
        <v>50.840988159179688</v>
      </c>
      <c r="X204" s="1">
        <v>50.644989013671875</v>
      </c>
      <c r="Y204" s="1">
        <v>50.54998779296875</v>
      </c>
      <c r="Z204" s="1">
        <v>50.405990600585937</v>
      </c>
      <c r="AA204" s="1">
        <v>49.990797884893254</v>
      </c>
      <c r="AB204" s="1">
        <v>49.762791650486179</v>
      </c>
      <c r="AC204" s="1">
        <v>49.384779575539142</v>
      </c>
      <c r="AD204" s="1">
        <v>48.435288330983894</v>
      </c>
      <c r="AE204" s="1">
        <v>47.930397880172677</v>
      </c>
      <c r="AF204" s="1">
        <v>48.311074156426912</v>
      </c>
      <c r="AG204" s="1">
        <v>48.594562625788967</v>
      </c>
      <c r="AH204" s="1">
        <v>48.416378113364772</v>
      </c>
      <c r="AI204" s="1">
        <v>52.107290043782996</v>
      </c>
      <c r="AJ204" s="1">
        <v>52.007383120631857</v>
      </c>
      <c r="AK204" s="1">
        <v>49.150795230102631</v>
      </c>
      <c r="AL204" s="1">
        <v>48.757948608207698</v>
      </c>
      <c r="AM204" s="1">
        <v>48.745799489212004</v>
      </c>
      <c r="AN204" s="1">
        <v>48.727572913932818</v>
      </c>
      <c r="AO204" s="1">
        <v>48.678970644378751</v>
      </c>
      <c r="AP204" s="1">
        <v>48.581771898841907</v>
      </c>
      <c r="AQ204" s="1">
        <v>48.509740323788719</v>
      </c>
      <c r="AR204" s="1">
        <v>48.47850138585909</v>
      </c>
      <c r="AS204" s="1">
        <v>48.459405773949584</v>
      </c>
      <c r="AT204" s="1">
        <v>48.437701399525395</v>
      </c>
      <c r="AU204" s="1">
        <v>48.416010267550519</v>
      </c>
      <c r="AV204" s="1">
        <v>48.394318711817263</v>
      </c>
      <c r="AW204" s="1">
        <v>48.324022282004357</v>
      </c>
      <c r="AX204" s="1">
        <v>48.297118710100655</v>
      </c>
      <c r="AY204" s="1">
        <v>48.06366513454914</v>
      </c>
    </row>
    <row r="205" spans="1:51">
      <c r="A205" s="1" t="str">
        <v>BRINKER INTL INC</v>
      </c>
      <c r="C205" s="1">
        <v>78.854995727539063</v>
      </c>
      <c r="D205" s="1">
        <v>78.854995727539063</v>
      </c>
      <c r="E205" s="1">
        <v>80.20599365234375</v>
      </c>
      <c r="F205" s="1">
        <v>82.938003540039063</v>
      </c>
      <c r="G205" s="1">
        <v>85.160995483398438</v>
      </c>
      <c r="H205" s="1">
        <v>88.876998901367188</v>
      </c>
      <c r="I205" s="1">
        <v>96.457992553710938</v>
      </c>
      <c r="J205" s="1">
        <v>101.57199096679687</v>
      </c>
      <c r="K205" s="1">
        <v>102.50299072265625</v>
      </c>
      <c r="L205" s="1">
        <v>102.49099731445312</v>
      </c>
      <c r="M205" s="1">
        <v>102.4639892578125</v>
      </c>
      <c r="N205" s="1">
        <v>102.125</v>
      </c>
      <c r="O205" s="1">
        <v>101.88400268554687</v>
      </c>
      <c r="P205" s="1">
        <v>101.84199523925781</v>
      </c>
      <c r="Q205" s="1">
        <v>101.8389892578125</v>
      </c>
      <c r="R205" s="1">
        <v>101.31599426269531</v>
      </c>
      <c r="S205" s="1">
        <v>101.17999267578125</v>
      </c>
      <c r="T205" s="1">
        <v>101.1669921875</v>
      </c>
      <c r="U205" s="1">
        <v>105.24400329589844</v>
      </c>
      <c r="V205" s="1">
        <v>110.12699890136719</v>
      </c>
      <c r="W205" s="1">
        <v>120.64999389648437</v>
      </c>
      <c r="X205" s="1">
        <v>122.80999755859375</v>
      </c>
      <c r="Y205" s="1">
        <v>124.11298370361328</v>
      </c>
      <c r="Z205" s="1">
        <v>125.30998992919922</v>
      </c>
      <c r="AA205" s="1">
        <v>127.30048370361328</v>
      </c>
      <c r="AB205" s="1">
        <v>128.72399139404297</v>
      </c>
      <c r="AC205" s="1">
        <v>129.05850219726562</v>
      </c>
      <c r="AD205" s="1">
        <v>133.77449798583984</v>
      </c>
      <c r="AE205" s="1">
        <v>133.08300018310547</v>
      </c>
      <c r="AF205" s="1">
        <v>130.52698516845703</v>
      </c>
      <c r="AG205" s="1">
        <v>145.03349304199219</v>
      </c>
      <c r="AH205" s="1">
        <v>135.97199249267578</v>
      </c>
      <c r="AI205" s="1">
        <v>144.56398773193359</v>
      </c>
      <c r="AJ205" s="1">
        <v>143.63399505615234</v>
      </c>
      <c r="AK205" s="1">
        <v>145.03349304199219</v>
      </c>
      <c r="AL205" s="1">
        <v>146.78249359130859</v>
      </c>
      <c r="AM205" s="1">
        <v>145.65298461914062</v>
      </c>
      <c r="AN205" s="1">
        <v>145.43399047851562</v>
      </c>
      <c r="AO205" s="1">
        <v>145.29899597167969</v>
      </c>
      <c r="AP205" s="1">
        <v>146.16000366210937</v>
      </c>
      <c r="AQ205" s="1">
        <v>147.02849578857422</v>
      </c>
      <c r="AR205" s="1">
        <v>145.83448791503906</v>
      </c>
      <c r="AS205" s="1">
        <v>147.31798553466797</v>
      </c>
      <c r="AT205" s="1">
        <v>149.26350402832031</v>
      </c>
      <c r="AU205" s="1">
        <v>149.64450073242187</v>
      </c>
      <c r="AV205" s="1">
        <v>148.90724945068359</v>
      </c>
      <c r="AW205" s="1">
        <v>147.33448791503906</v>
      </c>
      <c r="AX205" s="1">
        <v>148.20075</v>
      </c>
      <c r="AY205" s="1">
        <v>146.79225</v>
      </c>
    </row>
    <row r="206" spans="1:51">
      <c r="A206" s="1" t="str">
        <v>BRINKS CO</v>
      </c>
      <c r="C206" s="1">
        <v>46.899993896484375</v>
      </c>
      <c r="D206" s="1">
        <v>46.899993896484375</v>
      </c>
      <c r="E206" s="1">
        <v>46.79998779296875</v>
      </c>
      <c r="F206" s="1">
        <v>46.699996948242188</v>
      </c>
      <c r="G206" s="1">
        <v>46.599990844726563</v>
      </c>
      <c r="H206" s="1">
        <v>46.399993896484375</v>
      </c>
      <c r="I206" s="1">
        <v>46.399993896484375</v>
      </c>
      <c r="J206" s="1">
        <v>47.79998779296875</v>
      </c>
      <c r="K206" s="1">
        <v>47.899993896484375</v>
      </c>
      <c r="L206" s="1">
        <v>47.899993896484375</v>
      </c>
      <c r="M206" s="1">
        <v>47.899993896484375</v>
      </c>
      <c r="N206" s="1">
        <v>45.599990844726562</v>
      </c>
      <c r="O206" s="1">
        <v>45.5</v>
      </c>
      <c r="P206" s="1">
        <v>45.699996948242188</v>
      </c>
      <c r="Q206" s="1">
        <v>45.79998779296875</v>
      </c>
      <c r="R206" s="1">
        <v>47.399993896484375</v>
      </c>
      <c r="S206" s="1">
        <v>47.699996948242188</v>
      </c>
      <c r="T206" s="1">
        <v>48.399993896484375</v>
      </c>
      <c r="U206" s="1">
        <v>48.5</v>
      </c>
      <c r="V206" s="1">
        <v>48.5</v>
      </c>
      <c r="W206" s="1">
        <v>48.5</v>
      </c>
      <c r="X206" s="1">
        <v>48.5</v>
      </c>
      <c r="Y206" s="1">
        <v>48.599990844726563</v>
      </c>
      <c r="Z206" s="1">
        <v>47.699996948242188</v>
      </c>
      <c r="AA206" s="1">
        <v>58.699996948242187</v>
      </c>
      <c r="AB206" s="1">
        <v>58.699996948242187</v>
      </c>
      <c r="AC206" s="1">
        <v>58.699996948242187</v>
      </c>
      <c r="AD206" s="1">
        <v>58.79998779296875</v>
      </c>
      <c r="AE206" s="1">
        <v>56.699996948242188</v>
      </c>
      <c r="AF206" s="1">
        <v>56.699996948242188</v>
      </c>
      <c r="AG206" s="1">
        <v>56.699996948242188</v>
      </c>
      <c r="AH206" s="1">
        <v>56.79998779296875</v>
      </c>
      <c r="AI206" s="1">
        <v>56.79998779296875</v>
      </c>
      <c r="AJ206" s="1">
        <v>54.29998779296875</v>
      </c>
      <c r="AK206" s="1">
        <v>54.29998779296875</v>
      </c>
      <c r="AL206" s="1">
        <v>54.29998779296875</v>
      </c>
      <c r="AM206" s="1">
        <v>54.29998779296875</v>
      </c>
      <c r="AN206" s="1">
        <v>54.29998779296875</v>
      </c>
      <c r="AO206" s="1">
        <v>54.29998779296875</v>
      </c>
      <c r="AP206" s="1">
        <v>54.29998779296875</v>
      </c>
      <c r="AQ206" s="1">
        <v>54.29998779296875</v>
      </c>
      <c r="AR206" s="1">
        <v>54.29998779296875</v>
      </c>
      <c r="AS206" s="1">
        <v>54.267990112304687</v>
      </c>
      <c r="AT206" s="1">
        <v>51.766998291015625</v>
      </c>
      <c r="AU206" s="1">
        <v>51.766998291015625</v>
      </c>
      <c r="AV206" s="1">
        <v>51.777999999999999</v>
      </c>
      <c r="AW206" s="1">
        <v>51.777999999999999</v>
      </c>
      <c r="AX206" s="1">
        <v>51.777999999999999</v>
      </c>
      <c r="AY206" s="1">
        <v>51.777999999999999</v>
      </c>
    </row>
    <row r="207" spans="1:51">
      <c r="A207" s="1" t="str">
        <v>BRISTOL-MYERS SQUIBB CO</v>
      </c>
      <c r="C207" s="1">
        <v>1689</v>
      </c>
      <c r="D207" s="1">
        <v>1690</v>
      </c>
      <c r="E207" s="1">
        <v>1694</v>
      </c>
      <c r="F207" s="1">
        <v>1705</v>
      </c>
      <c r="G207" s="1">
        <v>1706</v>
      </c>
      <c r="H207" s="1">
        <v>1704</v>
      </c>
      <c r="I207" s="1">
        <v>1711</v>
      </c>
      <c r="J207" s="1">
        <v>1714</v>
      </c>
      <c r="K207" s="1">
        <v>1720</v>
      </c>
      <c r="L207" s="1">
        <v>1714</v>
      </c>
      <c r="M207" s="1">
        <v>1981</v>
      </c>
      <c r="N207" s="1">
        <v>1981</v>
      </c>
      <c r="O207" s="1">
        <v>1981</v>
      </c>
      <c r="P207" s="1">
        <v>1979</v>
      </c>
      <c r="Q207" s="1">
        <v>1974</v>
      </c>
      <c r="R207" s="1">
        <v>1974</v>
      </c>
      <c r="S207" s="1">
        <v>1975</v>
      </c>
      <c r="T207" s="1">
        <v>1979</v>
      </c>
      <c r="U207" s="1">
        <v>1973</v>
      </c>
      <c r="V207" s="1">
        <v>1973</v>
      </c>
      <c r="W207" s="1">
        <v>1963</v>
      </c>
      <c r="X207" s="1">
        <v>1967</v>
      </c>
      <c r="Y207" s="1">
        <v>1967</v>
      </c>
      <c r="Z207" s="1">
        <v>1967</v>
      </c>
      <c r="AA207" s="1">
        <v>1967</v>
      </c>
      <c r="AB207" s="1">
        <v>1957</v>
      </c>
      <c r="AC207" s="1">
        <v>1957</v>
      </c>
      <c r="AD207" s="1">
        <v>1956</v>
      </c>
      <c r="AE207" s="1">
        <v>1955</v>
      </c>
      <c r="AF207" s="1">
        <v>1947</v>
      </c>
      <c r="AG207" s="1">
        <v>1945.60791015625</v>
      </c>
      <c r="AH207" s="1">
        <v>1945.180908203125</v>
      </c>
      <c r="AI207" s="1">
        <v>1944.36083984375</v>
      </c>
      <c r="AJ207" s="1">
        <v>1939.98291015625</v>
      </c>
      <c r="AK207" s="1">
        <v>1939.285888671875</v>
      </c>
      <c r="AL207" s="1">
        <v>1938.600830078125</v>
      </c>
      <c r="AM207" s="1">
        <v>1938.239013671875</v>
      </c>
      <c r="AN207" s="1">
        <v>1936.828857421875</v>
      </c>
      <c r="AO207" s="1">
        <v>1936.745849609375</v>
      </c>
      <c r="AP207" s="1">
        <v>1937.906982421875</v>
      </c>
      <c r="AQ207" s="1">
        <v>1938.612060546875</v>
      </c>
      <c r="AR207" s="1">
        <v>1935.619873046875</v>
      </c>
      <c r="AS207" s="1">
        <v>1937.014892578125</v>
      </c>
      <c r="AT207" s="1">
        <v>1937.0869140625</v>
      </c>
      <c r="AU207" s="1">
        <v>1945.7119140625</v>
      </c>
      <c r="AV207" s="1">
        <v>1953.538</v>
      </c>
      <c r="AW207" s="1">
        <v>1958.5409999999999</v>
      </c>
      <c r="AX207" s="1">
        <v>1967.0820000000001</v>
      </c>
      <c r="AY207" s="1">
        <v>1973.278</v>
      </c>
    </row>
    <row r="208" spans="1:51">
      <c r="A208" s="1" t="str">
        <v>BRISTOW GROUP INC</v>
      </c>
      <c r="C208" s="1">
        <v>35.67498779296875</v>
      </c>
      <c r="D208" s="1">
        <v>36.159988403320313</v>
      </c>
      <c r="E208" s="1">
        <v>36.561996459960938</v>
      </c>
      <c r="F208" s="1">
        <v>36.310989379882813</v>
      </c>
      <c r="G208" s="1">
        <v>36.28900146484375</v>
      </c>
      <c r="H208" s="1">
        <v>36.183990478515625</v>
      </c>
      <c r="I208" s="1">
        <v>36.173995971679688</v>
      </c>
      <c r="J208" s="1">
        <v>35.953994750976563</v>
      </c>
      <c r="K208" s="1">
        <v>35.904998779296875</v>
      </c>
      <c r="L208" s="1">
        <v>35.878997802734375</v>
      </c>
      <c r="M208" s="1">
        <v>29.336990356445313</v>
      </c>
      <c r="N208" s="1">
        <v>29.110992431640625</v>
      </c>
      <c r="O208" s="1">
        <v>29.103988647460938</v>
      </c>
      <c r="P208" s="1">
        <v>29.094985961914062</v>
      </c>
      <c r="Q208" s="1">
        <v>29.084991455078125</v>
      </c>
      <c r="R208" s="1">
        <v>23.923995971679687</v>
      </c>
      <c r="S208" s="1">
        <v>23.900985717773438</v>
      </c>
      <c r="T208" s="1">
        <v>23.73199462890625</v>
      </c>
      <c r="U208" s="1">
        <v>23.722991943359375</v>
      </c>
      <c r="V208" s="1">
        <v>23.584991455078125</v>
      </c>
      <c r="W208" s="1">
        <v>23.534988403320313</v>
      </c>
      <c r="X208" s="1">
        <v>23.490997314453125</v>
      </c>
      <c r="Y208" s="1">
        <v>23.42999267578125</v>
      </c>
      <c r="Z208" s="1">
        <v>23.384994506835938</v>
      </c>
      <c r="AA208" s="1">
        <v>23.345993041992188</v>
      </c>
      <c r="AB208" s="1">
        <v>23.341995239257813</v>
      </c>
      <c r="AC208" s="1">
        <v>23.341995239257813</v>
      </c>
      <c r="AD208" s="1">
        <v>23.314987182617188</v>
      </c>
      <c r="AE208" s="1">
        <v>23.274993896484375</v>
      </c>
      <c r="AF208" s="1">
        <v>23.23199462890625</v>
      </c>
      <c r="AG208" s="1">
        <v>22.8179931640625</v>
      </c>
      <c r="AH208" s="1">
        <v>22.630996704101563</v>
      </c>
      <c r="AI208" s="1">
        <v>22.583999633789063</v>
      </c>
      <c r="AJ208" s="1">
        <v>22.514999389648438</v>
      </c>
      <c r="AK208" s="1">
        <v>22.51300048828125</v>
      </c>
      <c r="AL208" s="1">
        <v>22.510986328125</v>
      </c>
      <c r="AM208" s="1">
        <v>22.500991821289063</v>
      </c>
      <c r="AN208" s="1">
        <v>22.488998413085938</v>
      </c>
      <c r="AO208" s="1">
        <v>22.358993530273438</v>
      </c>
      <c r="AP208" s="1">
        <v>22.298995971679688</v>
      </c>
      <c r="AQ208" s="1">
        <v>22.27899169921875</v>
      </c>
      <c r="AR208" s="1">
        <v>21.897994995117188</v>
      </c>
      <c r="AS208" s="1">
        <v>21.891998291015625</v>
      </c>
      <c r="AT208" s="1">
        <v>21.815000000000001</v>
      </c>
      <c r="AU208" s="1">
        <v>21.402000000000001</v>
      </c>
      <c r="AV208" s="1">
        <v>21.141999999999999</v>
      </c>
      <c r="AW208" s="1">
        <v>21.106000000000002</v>
      </c>
      <c r="AX208" s="1">
        <v>21.106000000000002</v>
      </c>
      <c r="AY208" s="1">
        <v>21.103000000000002</v>
      </c>
    </row>
    <row r="209" spans="1:51">
      <c r="A209" s="1" t="str">
        <v>BROADCOM CORP  -CL A</v>
      </c>
      <c r="C209" s="1">
        <v>545</v>
      </c>
      <c r="D209" s="1">
        <v>539</v>
      </c>
      <c r="E209" s="1">
        <v>535</v>
      </c>
      <c r="F209" s="1">
        <v>536.099853515625</v>
      </c>
      <c r="G209" s="1">
        <v>538.698974609375</v>
      </c>
      <c r="H209" s="1">
        <v>511.699951171875</v>
      </c>
      <c r="I209" s="1">
        <v>503.5</v>
      </c>
      <c r="J209" s="1">
        <v>496.39990234375</v>
      </c>
      <c r="K209" s="1">
        <v>495.555908203125</v>
      </c>
      <c r="L209" s="1">
        <v>495.099853515625</v>
      </c>
      <c r="M209" s="1">
        <v>495.89990234375</v>
      </c>
      <c r="N209" s="1">
        <v>491.2998046875</v>
      </c>
      <c r="O209" s="1">
        <v>489.017822265625</v>
      </c>
      <c r="P209" s="1">
        <v>510.5</v>
      </c>
      <c r="Q209" s="1">
        <v>507.2998046875</v>
      </c>
      <c r="R209" s="1">
        <v>519.89990234375</v>
      </c>
      <c r="S209" s="1">
        <v>537.2578125</v>
      </c>
      <c r="T209" s="1">
        <v>540.7998046875</v>
      </c>
      <c r="U209" s="1">
        <v>539.199951171875</v>
      </c>
      <c r="V209" s="1">
        <v>541</v>
      </c>
      <c r="W209" s="1">
        <v>548.31396484375</v>
      </c>
      <c r="X209" s="1">
        <v>545.2998046875</v>
      </c>
      <c r="Y209" s="1">
        <v>545.2998046875</v>
      </c>
      <c r="Z209" s="1">
        <v>545.2998046875</v>
      </c>
      <c r="AA209" s="1">
        <v>524.3203125</v>
      </c>
      <c r="AB209" s="1">
        <v>516.4229736328125</v>
      </c>
      <c r="AC209" s="1">
        <v>504.7965087890625</v>
      </c>
      <c r="AD209" s="1">
        <v>498.847412109375</v>
      </c>
      <c r="AE209" s="1">
        <v>495.76318359375</v>
      </c>
      <c r="AF209" s="1">
        <v>495</v>
      </c>
      <c r="AG209" s="1">
        <v>480</v>
      </c>
      <c r="AH209" s="1">
        <v>459.032958984375</v>
      </c>
      <c r="AI209" s="1">
        <v>459.032958984375</v>
      </c>
      <c r="AJ209" s="1">
        <v>450</v>
      </c>
      <c r="AK209" s="1">
        <v>450</v>
      </c>
      <c r="AL209" s="1">
        <v>420</v>
      </c>
      <c r="AM209" s="1">
        <v>416.7059326171875</v>
      </c>
      <c r="AN209" s="1">
        <v>405</v>
      </c>
      <c r="AO209" s="1">
        <v>405</v>
      </c>
      <c r="AP209" s="1">
        <v>405</v>
      </c>
      <c r="AQ209" s="1">
        <v>396.755859375</v>
      </c>
      <c r="AR209" s="1">
        <v>375</v>
      </c>
      <c r="AS209" s="1">
        <v>375</v>
      </c>
      <c r="AT209" s="1">
        <v>375</v>
      </c>
      <c r="AU209" s="1">
        <v>366.483</v>
      </c>
      <c r="AV209" s="1">
        <v>352.80450000000002</v>
      </c>
      <c r="AW209" s="1">
        <v>333.05549999999999</v>
      </c>
      <c r="AX209" s="1">
        <v>322.77750000000003</v>
      </c>
      <c r="AY209" s="1">
        <v>313.89600000000002</v>
      </c>
    </row>
    <row r="210" spans="1:51">
      <c r="A210" s="1" t="str">
        <v>BROADRIDGE FINANCIAL SOLUTNS</v>
      </c>
      <c r="C210" s="1">
        <v>123.80000305175781</v>
      </c>
      <c r="D210" s="1">
        <v>123.59999084472656</v>
      </c>
      <c r="E210" s="1">
        <v>123.69999694824219</v>
      </c>
      <c r="F210" s="1">
        <v>122.30000305175781</v>
      </c>
      <c r="G210" s="1">
        <v>124.89999389648437</v>
      </c>
      <c r="H210" s="1">
        <v>124.89999389648437</v>
      </c>
      <c r="I210" s="1">
        <v>129.19999694824219</v>
      </c>
      <c r="J210" s="1">
        <v>134.80000305175781</v>
      </c>
      <c r="K210" s="1">
        <v>134.60000610351562</v>
      </c>
      <c r="L210" s="1">
        <v>136.5</v>
      </c>
      <c r="M210" s="1">
        <v>139.30000305175781</v>
      </c>
      <c r="N210" s="1">
        <v>140.10000610351562</v>
      </c>
      <c r="O210" s="1">
        <v>140.39999389648437</v>
      </c>
      <c r="P210" s="1">
        <v>141.39999389648437</v>
      </c>
      <c r="Q210" s="1">
        <v>140.39999389648437</v>
      </c>
      <c r="R210" s="1">
        <v>140</v>
      </c>
      <c r="S210" s="1">
        <v>140</v>
      </c>
      <c r="T210" s="1">
        <v>139.41999816894531</v>
      </c>
      <c r="U210" s="1" t="str">
        <v>@NA</v>
      </c>
      <c r="V210" s="1">
        <v>138.80000305175781</v>
      </c>
      <c r="W210" s="1">
        <v>138.80000305175781</v>
      </c>
      <c r="X210" s="1" t="str">
        <v>@NA</v>
      </c>
      <c r="Y210" s="1" t="str">
        <v>@NA</v>
      </c>
      <c r="Z210" s="1" t="str">
        <v>@NA</v>
      </c>
      <c r="AA210" s="1" t="str">
        <v>@NA</v>
      </c>
      <c r="AB210" s="1" t="str">
        <v>@NA</v>
      </c>
      <c r="AC210" s="1" t="str">
        <v>@NA</v>
      </c>
      <c r="AD210" s="1" t="str">
        <v>@NA</v>
      </c>
      <c r="AE210" s="1" t="str">
        <v>@NA</v>
      </c>
      <c r="AF210" s="1" t="str">
        <v>@NA</v>
      </c>
      <c r="AG210" s="1" t="str">
        <v>@NA</v>
      </c>
      <c r="AH210" s="1" t="str">
        <v>@NA</v>
      </c>
      <c r="AI210" s="1" t="str">
        <v>@NA</v>
      </c>
      <c r="AJ210" s="1" t="str">
        <v>@NA</v>
      </c>
      <c r="AK210" s="1" t="str">
        <v>@NA</v>
      </c>
      <c r="AL210" s="1" t="str">
        <v>@NA</v>
      </c>
      <c r="AM210" s="1" t="str">
        <v>@NA</v>
      </c>
      <c r="AN210" s="1" t="str">
        <v>@NA</v>
      </c>
      <c r="AO210" s="1" t="str">
        <v>@NA</v>
      </c>
      <c r="AP210" s="1" t="str">
        <v>@NA</v>
      </c>
      <c r="AQ210" s="1" t="str">
        <v>@NA</v>
      </c>
      <c r="AR210" s="1" t="str">
        <v>@NA</v>
      </c>
      <c r="AS210" s="1" t="str">
        <v>@NA</v>
      </c>
      <c r="AT210" s="1" t="str">
        <v>@NA</v>
      </c>
      <c r="AU210" s="1" t="str">
        <v>@NA</v>
      </c>
      <c r="AV210" s="1" t="str">
        <v>@NA</v>
      </c>
      <c r="AW210" s="1" t="str">
        <v>@NA</v>
      </c>
      <c r="AX210" s="1" t="str">
        <v>@NA</v>
      </c>
      <c r="AY210" s="1" t="str">
        <v>@NA</v>
      </c>
    </row>
    <row r="211" spans="1:51">
      <c r="A211" s="1" t="str">
        <v>BROOKLINE BANCORP INC</v>
      </c>
      <c r="C211" s="1">
        <v>69.845001220703125</v>
      </c>
      <c r="D211" s="1">
        <v>58.845001220703125</v>
      </c>
      <c r="E211" s="1">
        <v>58.817001342773438</v>
      </c>
      <c r="F211" s="1">
        <v>58.672988891601563</v>
      </c>
      <c r="G211" s="1">
        <v>58.65899658203125</v>
      </c>
      <c r="H211" s="1">
        <v>58.646987915039062</v>
      </c>
      <c r="I211" s="1">
        <v>58.626998901367188</v>
      </c>
      <c r="J211" s="1">
        <v>58.589996337890625</v>
      </c>
      <c r="K211" s="1">
        <v>58.576995849609375</v>
      </c>
      <c r="L211" s="1">
        <v>58.557998657226562</v>
      </c>
      <c r="M211" s="1">
        <v>58.544998168945313</v>
      </c>
      <c r="N211" s="1">
        <v>58.532989501953125</v>
      </c>
      <c r="O211" s="1">
        <v>58.396987915039063</v>
      </c>
      <c r="P211" s="1">
        <v>57.849990844726562</v>
      </c>
      <c r="Q211" s="1">
        <v>57.819992065429688</v>
      </c>
      <c r="R211" s="1">
        <v>57.819992065429688</v>
      </c>
      <c r="S211" s="1">
        <v>57.647994995117187</v>
      </c>
      <c r="T211" s="1">
        <v>57.989990234375</v>
      </c>
      <c r="U211" s="1">
        <v>58.7449951171875</v>
      </c>
      <c r="V211" s="1">
        <v>58.983001708984375</v>
      </c>
      <c r="W211" s="1">
        <v>60.698989868164062</v>
      </c>
      <c r="X211" s="1">
        <v>60.955001831054688</v>
      </c>
      <c r="Y211" s="1">
        <v>60.939987182617187</v>
      </c>
      <c r="Z211" s="1">
        <v>60.926986694335938</v>
      </c>
      <c r="AA211" s="1">
        <v>60.912994384765625</v>
      </c>
      <c r="AB211" s="1">
        <v>60.89898681640625</v>
      </c>
      <c r="AC211" s="1">
        <v>60.88299560546875</v>
      </c>
      <c r="AD211" s="1">
        <v>60.878997802734375</v>
      </c>
      <c r="AE211" s="1">
        <v>60.92999267578125</v>
      </c>
      <c r="AF211" s="1">
        <v>58.39898681640625</v>
      </c>
      <c r="AG211" s="1">
        <v>58.383987426757813</v>
      </c>
      <c r="AH211" s="1">
        <v>58.300994873046875</v>
      </c>
      <c r="AI211" s="1">
        <v>58.151992797851563</v>
      </c>
      <c r="AJ211" s="1">
        <v>58.021987915039063</v>
      </c>
      <c r="AK211" s="1">
        <v>56.841995239257813</v>
      </c>
      <c r="AL211" s="1">
        <v>56.78399658203125</v>
      </c>
      <c r="AM211" s="1">
        <v>56.939987182617187</v>
      </c>
      <c r="AN211" s="1">
        <v>57.679000854492187</v>
      </c>
      <c r="AO211" s="1">
        <v>57.77398681640625</v>
      </c>
      <c r="AP211" s="1">
        <v>57.72102983214063</v>
      </c>
      <c r="AQ211" s="1">
        <v>57.69259906561274</v>
      </c>
      <c r="AR211" s="1">
        <v>57.613847177108255</v>
      </c>
      <c r="AS211" s="1">
        <v>58.589236033458292</v>
      </c>
      <c r="AT211" s="1">
        <v>58.643895183191489</v>
      </c>
      <c r="AU211" s="1">
        <v>59.055040106184606</v>
      </c>
      <c r="AV211" s="1">
        <v>59.046297311782837</v>
      </c>
      <c r="AW211" s="1">
        <v>59.12502570819855</v>
      </c>
      <c r="AX211" s="1">
        <v>59.105343609094625</v>
      </c>
      <c r="AY211" s="1">
        <v>59.470555892467495</v>
      </c>
    </row>
    <row r="212" spans="1:51">
      <c r="A212" s="1" t="str">
        <v>BROOKS AUTOMATION INC</v>
      </c>
      <c r="C212" s="1">
        <v>66.253997802734375</v>
      </c>
      <c r="D212" s="1">
        <v>66.274993896484375</v>
      </c>
      <c r="E212" s="1">
        <v>66.05999755859375</v>
      </c>
      <c r="F212" s="1">
        <v>66.149993896484375</v>
      </c>
      <c r="G212" s="1">
        <v>65.436996459960938</v>
      </c>
      <c r="H212" s="1">
        <v>65.406997680664062</v>
      </c>
      <c r="I212" s="1">
        <v>65.333999633789063</v>
      </c>
      <c r="J212" s="1">
        <v>64.990997314453125</v>
      </c>
      <c r="K212" s="1">
        <v>64.550994873046875</v>
      </c>
      <c r="L212" s="1">
        <v>64.420989990234375</v>
      </c>
      <c r="M212" s="1">
        <v>64.277999877929688</v>
      </c>
      <c r="N212" s="1">
        <v>64.298995971679688</v>
      </c>
      <c r="O212" s="1">
        <v>63.570999145507812</v>
      </c>
      <c r="P212" s="1">
        <v>63.582992553710938</v>
      </c>
      <c r="Q212" s="1">
        <v>63.464996337890625</v>
      </c>
      <c r="R212" s="1">
        <v>63.504989624023437</v>
      </c>
      <c r="S212" s="1">
        <v>68.470001220703125</v>
      </c>
      <c r="T212" s="1">
        <v>70.423995971679687</v>
      </c>
      <c r="U212" s="1">
        <v>76.34100341796875</v>
      </c>
      <c r="V212" s="1">
        <v>75.785995483398438</v>
      </c>
      <c r="W212" s="1">
        <v>75.560989379882813</v>
      </c>
      <c r="X212" s="1">
        <v>75.431991577148438</v>
      </c>
      <c r="Y212" s="1">
        <v>75.399002075195313</v>
      </c>
      <c r="Z212" s="1">
        <v>75.365997314453125</v>
      </c>
      <c r="AA212" s="1">
        <v>74.543991088867188</v>
      </c>
      <c r="AB212" s="1">
        <v>45.43499755859375</v>
      </c>
      <c r="AC212" s="1">
        <v>45.315994262695313</v>
      </c>
      <c r="AD212" s="1">
        <v>44.974990844726563</v>
      </c>
      <c r="AE212" s="1">
        <v>44.974990844726563</v>
      </c>
      <c r="AF212" s="1">
        <v>44.692001342773437</v>
      </c>
      <c r="AG212" s="1">
        <v>44.557998657226563</v>
      </c>
      <c r="AH212" s="1">
        <v>44.542999267578125</v>
      </c>
      <c r="AI212" s="1">
        <v>44.2139892578125</v>
      </c>
      <c r="AJ212" s="1">
        <v>37.2659912109375</v>
      </c>
      <c r="AK212" s="1">
        <v>37.045989990234375</v>
      </c>
      <c r="AL212" s="1">
        <v>36.85198974609375</v>
      </c>
      <c r="AM212" s="1">
        <v>36.384994506835938</v>
      </c>
      <c r="AN212" s="1">
        <v>36.198989868164063</v>
      </c>
      <c r="AO212" s="1">
        <v>33.912994384765625</v>
      </c>
      <c r="AP212" s="1">
        <v>20.269989013671875</v>
      </c>
      <c r="AQ212" s="1">
        <v>19.952987670898438</v>
      </c>
      <c r="AR212" s="1">
        <v>18.902999877929688</v>
      </c>
      <c r="AS212" s="1">
        <v>18.110992431640625</v>
      </c>
      <c r="AT212" s="1">
        <v>17.386993408203125</v>
      </c>
      <c r="AU212" s="1">
        <v>17.22698974609375</v>
      </c>
      <c r="AV212" s="1">
        <v>17.218</v>
      </c>
      <c r="AW212" s="1">
        <v>17.158000000000001</v>
      </c>
      <c r="AX212" s="1">
        <v>16.64</v>
      </c>
      <c r="AY212" s="1">
        <v>12.781000000000001</v>
      </c>
    </row>
    <row r="213" spans="1:51">
      <c r="A213" s="1" t="str">
        <v>BROWN &amp; BROWN INC</v>
      </c>
      <c r="C213" s="1">
        <v>143.32200622558594</v>
      </c>
      <c r="D213" s="1">
        <v>143.35200500488281</v>
      </c>
      <c r="E213" s="1">
        <v>143.38200378417969</v>
      </c>
      <c r="F213" s="1">
        <v>142.92399597167969</v>
      </c>
      <c r="G213" s="1">
        <v>142.54800415039062</v>
      </c>
      <c r="H213" s="1">
        <v>142.79499816894531</v>
      </c>
      <c r="I213" s="1">
        <v>142.64300537109375</v>
      </c>
      <c r="J213" s="1">
        <v>142.2239990234375</v>
      </c>
      <c r="K213" s="1">
        <v>142.12800598144531</v>
      </c>
      <c r="L213" s="1">
        <v>142.07600402832031</v>
      </c>
      <c r="M213" s="1">
        <v>142.04600524902344</v>
      </c>
      <c r="N213" s="1">
        <v>141.48100280761719</v>
      </c>
      <c r="O213" s="1">
        <v>141.54899597167969</v>
      </c>
      <c r="P213" s="1">
        <v>141.54400634765625</v>
      </c>
      <c r="Q213" s="1">
        <v>141.41200256347656</v>
      </c>
      <c r="R213" s="1">
        <v>140.70799255371094</v>
      </c>
      <c r="S213" s="1">
        <v>140.7239990234375</v>
      </c>
      <c r="T213" s="1">
        <v>140.67300415039062</v>
      </c>
      <c r="U213" s="1">
        <v>140.70899963378906</v>
      </c>
      <c r="V213" s="1">
        <v>140.33700561523437</v>
      </c>
      <c r="W213" s="1">
        <v>140.40299987792969</v>
      </c>
      <c r="X213" s="1">
        <v>140.01600646972656</v>
      </c>
      <c r="Y213" s="1">
        <v>139.96699523925781</v>
      </c>
      <c r="Z213" s="1">
        <v>139.47999572753906</v>
      </c>
      <c r="AA213" s="1">
        <v>139.51600646972656</v>
      </c>
      <c r="AB213" s="1">
        <v>139.38299560546875</v>
      </c>
      <c r="AC213" s="1">
        <v>139.00399780273437</v>
      </c>
      <c r="AD213" s="1">
        <v>138.28598022460937</v>
      </c>
      <c r="AE213" s="1">
        <v>138.31597900390625</v>
      </c>
      <c r="AF213" s="1">
        <v>138.3179931640625</v>
      </c>
      <c r="AG213" s="1">
        <v>138.302001953125</v>
      </c>
      <c r="AH213" s="1">
        <v>137.61599731445312</v>
      </c>
      <c r="AI213" s="1">
        <v>137.57598876953125</v>
      </c>
      <c r="AJ213" s="1">
        <v>137.12197875976562</v>
      </c>
      <c r="AK213" s="1">
        <v>137.2919921875</v>
      </c>
      <c r="AL213" s="1">
        <v>136.72000122070312</v>
      </c>
      <c r="AM213" s="1">
        <v>136.16799926757812</v>
      </c>
      <c r="AN213" s="1">
        <v>136.35598754882813</v>
      </c>
      <c r="AO213" s="1">
        <v>136.39199829101563</v>
      </c>
      <c r="AP213" s="1">
        <v>136.87399291992187</v>
      </c>
      <c r="AQ213" s="1">
        <v>136.58999633789063</v>
      </c>
      <c r="AR213" s="1">
        <v>126.38800048828125</v>
      </c>
      <c r="AS213" s="1">
        <v>122.8599853515625</v>
      </c>
      <c r="AT213" s="1">
        <v>119.27996826171875</v>
      </c>
      <c r="AU213" s="1">
        <v>116.7239990234375</v>
      </c>
      <c r="AV213" s="1">
        <v>114.79600000000001</v>
      </c>
      <c r="AW213" s="1">
        <v>113.316</v>
      </c>
      <c r="AX213" s="1">
        <v>112.488</v>
      </c>
      <c r="AY213" s="1">
        <v>109.416</v>
      </c>
    </row>
    <row r="214" spans="1:51">
      <c r="A214" s="1" t="str">
        <v>BROWN SHOE CO INC</v>
      </c>
      <c r="C214" s="1">
        <v>41.970993041992188</v>
      </c>
      <c r="D214" s="1">
        <v>41.985000610351562</v>
      </c>
      <c r="E214" s="1">
        <v>41.970993041992188</v>
      </c>
      <c r="F214" s="1">
        <v>44.506988525390625</v>
      </c>
      <c r="G214" s="1">
        <v>43.910995483398437</v>
      </c>
      <c r="H214" s="1">
        <v>43.866989135742188</v>
      </c>
      <c r="I214" s="1">
        <v>43.85699462890625</v>
      </c>
      <c r="J214" s="1">
        <v>43.402999877929688</v>
      </c>
      <c r="K214" s="1">
        <v>42.891998291015625</v>
      </c>
      <c r="L214" s="1">
        <v>42.871994018554688</v>
      </c>
      <c r="M214" s="1">
        <v>42.862991333007812</v>
      </c>
      <c r="N214" s="1">
        <v>42.896987915039062</v>
      </c>
      <c r="O214" s="1">
        <v>42.322998046875</v>
      </c>
      <c r="P214" s="1">
        <v>42.322998046875</v>
      </c>
      <c r="Q214" s="1">
        <v>42.328994750976562</v>
      </c>
      <c r="R214" s="1">
        <v>42.324996948242188</v>
      </c>
      <c r="S214" s="1">
        <v>41.832992553710937</v>
      </c>
      <c r="T214" s="1">
        <v>44.243988037109375</v>
      </c>
      <c r="U214" s="1">
        <v>44.225997924804688</v>
      </c>
      <c r="V214" s="1">
        <v>44.16400146484375</v>
      </c>
      <c r="W214" s="1">
        <v>43.268989562988281</v>
      </c>
      <c r="X214" s="1">
        <v>43.102500915527344</v>
      </c>
      <c r="Y214" s="1">
        <v>42.919486999511719</v>
      </c>
      <c r="Z214" s="1">
        <v>42.831001281738281</v>
      </c>
      <c r="AA214" s="1">
        <v>41.566497802734375</v>
      </c>
      <c r="AB214" s="1">
        <v>41.492237091064453</v>
      </c>
      <c r="AC214" s="1">
        <v>41.426971435546875</v>
      </c>
      <c r="AD214" s="1">
        <v>41.231243133544922</v>
      </c>
      <c r="AE214" s="1">
        <v>41.044475555419922</v>
      </c>
      <c r="AF214" s="1">
        <v>40.943229675292969</v>
      </c>
      <c r="AG214" s="1">
        <v>40.925239562988281</v>
      </c>
      <c r="AH214" s="1">
        <v>40.884727478027344</v>
      </c>
      <c r="AI214" s="1">
        <v>40.673240661621094</v>
      </c>
      <c r="AJ214" s="1">
        <v>40.592250823974609</v>
      </c>
      <c r="AK214" s="1">
        <v>40.486473083496094</v>
      </c>
      <c r="AL214" s="1">
        <v>40.099479675292969</v>
      </c>
      <c r="AM214" s="1">
        <v>39.786746978759766</v>
      </c>
      <c r="AN214" s="1">
        <v>39.719249725341797</v>
      </c>
      <c r="AO214" s="1">
        <v>39.696727752685547</v>
      </c>
      <c r="AP214" s="1">
        <v>39.629230499267578</v>
      </c>
      <c r="AQ214" s="1">
        <v>39.338985443115234</v>
      </c>
      <c r="AR214" s="1">
        <v>39.296241760253906</v>
      </c>
      <c r="AS214" s="1">
        <v>39.302970886230469</v>
      </c>
      <c r="AT214" s="1">
        <v>39.251232147216797</v>
      </c>
      <c r="AU214" s="1">
        <v>39.28725</v>
      </c>
      <c r="AV214" s="1">
        <v>39.741750000000003</v>
      </c>
      <c r="AW214" s="1">
        <v>40.572000000000003</v>
      </c>
      <c r="AX214" s="1">
        <v>40.986000000000004</v>
      </c>
      <c r="AY214" s="1">
        <v>41.091750000000005</v>
      </c>
    </row>
    <row r="215" spans="1:51">
      <c r="A215" s="1" t="str">
        <v>BROWN-FORMAN  -CL B</v>
      </c>
      <c r="C215" s="1">
        <v>142.01199340820312</v>
      </c>
      <c r="D215" s="1">
        <v>141.94599914550781</v>
      </c>
      <c r="E215" s="1">
        <v>144.78700256347656</v>
      </c>
      <c r="F215" s="1">
        <v>144.99000549316406</v>
      </c>
      <c r="G215" s="1">
        <v>145.18499755859375</v>
      </c>
      <c r="H215" s="1">
        <v>145.30099487304688</v>
      </c>
      <c r="I215" s="1">
        <v>146.23199462890625</v>
      </c>
      <c r="J215" s="1">
        <v>146.96299743652344</v>
      </c>
      <c r="K215" s="1">
        <v>146.88400268554687</v>
      </c>
      <c r="L215" s="1">
        <v>147.17100524902344</v>
      </c>
      <c r="M215" s="1">
        <v>148.99000549316406</v>
      </c>
      <c r="N215" s="1">
        <v>150.12699890136719</v>
      </c>
      <c r="O215" s="1">
        <v>150.46200561523437</v>
      </c>
      <c r="P215" s="1">
        <v>150.88699340820313</v>
      </c>
      <c r="Q215" s="1">
        <v>150.86250305175781</v>
      </c>
      <c r="R215" s="1">
        <v>150.73999404907227</v>
      </c>
      <c r="S215" s="1">
        <v>152.55374908447266</v>
      </c>
      <c r="T215" s="1">
        <v>154.28375244140625</v>
      </c>
      <c r="U215" s="1">
        <v>154.36624526977539</v>
      </c>
      <c r="V215" s="1">
        <v>154.04624938964844</v>
      </c>
      <c r="W215" s="1">
        <v>153.88500213623047</v>
      </c>
      <c r="X215" s="1">
        <v>153.84750366210937</v>
      </c>
      <c r="Y215" s="1">
        <v>153.73998641967773</v>
      </c>
      <c r="Z215" s="1">
        <v>153.08124542236328</v>
      </c>
      <c r="AA215" s="1">
        <v>152.84999847412109</v>
      </c>
      <c r="AB215" s="1">
        <v>152.65625</v>
      </c>
      <c r="AC215" s="1">
        <v>152.54499435424805</v>
      </c>
      <c r="AD215" s="1">
        <v>152.36000061035156</v>
      </c>
      <c r="AE215" s="1">
        <v>152.20375061035156</v>
      </c>
      <c r="AF215" s="1">
        <v>152.22999572753906</v>
      </c>
      <c r="AG215" s="1">
        <v>152.24498748779297</v>
      </c>
      <c r="AH215" s="1">
        <v>151.9849967956543</v>
      </c>
      <c r="AI215" s="1">
        <v>151.78874969482422</v>
      </c>
      <c r="AJ215" s="1">
        <v>151.69750213623047</v>
      </c>
      <c r="AK215" s="1">
        <v>151.60999298095703</v>
      </c>
      <c r="AL215" s="1">
        <v>151.41750335693359</v>
      </c>
      <c r="AM215" s="1">
        <v>171.05499267578125</v>
      </c>
      <c r="AN215" s="1">
        <v>171.04999542236328</v>
      </c>
      <c r="AO215" s="1">
        <v>171.00250244140625</v>
      </c>
      <c r="AP215" s="1">
        <v>170.86997985839844</v>
      </c>
      <c r="AQ215" s="1">
        <v>170.77999114990234</v>
      </c>
      <c r="AR215" s="1">
        <v>170.71998596191406</v>
      </c>
      <c r="AS215" s="1">
        <v>170.69248199462891</v>
      </c>
      <c r="AT215" s="1">
        <v>171.14750000000001</v>
      </c>
      <c r="AU215" s="1">
        <v>171.14499999999998</v>
      </c>
      <c r="AV215" s="1">
        <v>171.14499999999998</v>
      </c>
      <c r="AW215" s="1">
        <v>171.29750000000001</v>
      </c>
      <c r="AX215" s="1">
        <v>171.28</v>
      </c>
      <c r="AY215" s="1">
        <v>171.27749999999997</v>
      </c>
    </row>
    <row r="216" spans="1:51">
      <c r="A216" s="1" t="str">
        <v>BRUNSWICK CORP</v>
      </c>
      <c r="C216" s="1">
        <v>89.103988647460937</v>
      </c>
      <c r="D216" s="1">
        <v>89.103988647460937</v>
      </c>
      <c r="E216" s="1">
        <v>89.078994750976563</v>
      </c>
      <c r="F216" s="1">
        <v>89.050994873046875</v>
      </c>
      <c r="G216" s="1">
        <v>89.009002685546875</v>
      </c>
      <c r="H216" s="1">
        <v>88.660995483398438</v>
      </c>
      <c r="I216" s="1">
        <v>88.625991821289063</v>
      </c>
      <c r="J216" s="1">
        <v>88.599990844726563</v>
      </c>
      <c r="K216" s="1">
        <v>88.449996948242188</v>
      </c>
      <c r="L216" s="1">
        <v>88.26300048828125</v>
      </c>
      <c r="M216" s="1">
        <v>88.26300048828125</v>
      </c>
      <c r="N216" s="1">
        <v>88.216995239257813</v>
      </c>
      <c r="O216" s="1">
        <v>88.1669921875</v>
      </c>
      <c r="P216" s="1">
        <v>87.7449951171875</v>
      </c>
      <c r="Q216" s="1">
        <v>87.677001953125</v>
      </c>
      <c r="R216" s="1">
        <v>87.600997924804687</v>
      </c>
      <c r="S216" s="1">
        <v>87.582000732421875</v>
      </c>
      <c r="T216" s="1">
        <v>87.445999145507813</v>
      </c>
      <c r="U216" s="1">
        <v>87.932998657226562</v>
      </c>
      <c r="V216" s="1">
        <v>88.906997680664063</v>
      </c>
      <c r="W216" s="1">
        <v>90.280990600585938</v>
      </c>
      <c r="X216" s="1">
        <v>90.866989135742188</v>
      </c>
      <c r="Y216" s="1">
        <v>91.7919921875</v>
      </c>
      <c r="Z216" s="1">
        <v>93.196990966796875</v>
      </c>
      <c r="AA216" s="1">
        <v>94.244003295898438</v>
      </c>
      <c r="AB216" s="1">
        <v>95.656997680664063</v>
      </c>
      <c r="AC216" s="1">
        <v>97.052993774414063</v>
      </c>
      <c r="AD216" s="1">
        <v>97.179000854492188</v>
      </c>
      <c r="AE216" s="1">
        <v>96.974990844726563</v>
      </c>
      <c r="AF216" s="1">
        <v>96.828994750976563</v>
      </c>
      <c r="AG216" s="1">
        <v>96.123992919921875</v>
      </c>
      <c r="AH216" s="1">
        <v>95.492996215820313</v>
      </c>
      <c r="AI216" s="1">
        <v>94.404998779296875</v>
      </c>
      <c r="AJ216" s="1">
        <v>92.129989624023438</v>
      </c>
      <c r="AK216" s="1">
        <v>90.798995971679688</v>
      </c>
      <c r="AL216" s="1">
        <v>90.345993041992188</v>
      </c>
      <c r="AM216" s="1">
        <v>90.251998901367188</v>
      </c>
      <c r="AN216" s="1">
        <v>90.160995483398438</v>
      </c>
      <c r="AO216" s="1">
        <v>90.126998901367188</v>
      </c>
      <c r="AP216" s="1">
        <v>90.083999633789063</v>
      </c>
      <c r="AQ216" s="1">
        <v>89.382003784179687</v>
      </c>
      <c r="AR216" s="1">
        <v>87.798995971679688</v>
      </c>
      <c r="AS216" s="1">
        <v>87.725997924804688</v>
      </c>
      <c r="AT216" s="1">
        <v>87.649002075195313</v>
      </c>
      <c r="AU216" s="1">
        <v>87.561996459960937</v>
      </c>
      <c r="AV216" s="1">
        <v>87.343999999999994</v>
      </c>
      <c r="AW216" s="1">
        <v>87.343999999999994</v>
      </c>
      <c r="AX216" s="1">
        <v>87.277000000000001</v>
      </c>
      <c r="AY216" s="1">
        <v>88.941999999999993</v>
      </c>
    </row>
    <row r="217" spans="1:51">
      <c r="A217" s="1" t="str">
        <v>BUCKEYE TECHNOLOGIES INC</v>
      </c>
      <c r="C217" s="1">
        <v>39.342987060546875</v>
      </c>
      <c r="D217" s="1">
        <v>39.342987060546875</v>
      </c>
      <c r="E217" s="1">
        <v>39.345001220703125</v>
      </c>
      <c r="F217" s="1">
        <v>39.511993408203125</v>
      </c>
      <c r="G217" s="1">
        <v>39.891998291015625</v>
      </c>
      <c r="H217" s="1">
        <v>38.636001586914063</v>
      </c>
      <c r="I217" s="1">
        <v>39.492996215820312</v>
      </c>
      <c r="J217" s="1">
        <v>39.90899658203125</v>
      </c>
      <c r="K217" s="1">
        <v>39.240997314453125</v>
      </c>
      <c r="L217" s="1">
        <v>38.7659912109375</v>
      </c>
      <c r="M217" s="1">
        <v>38.740997314453125</v>
      </c>
      <c r="N217" s="1">
        <v>38.729995727539063</v>
      </c>
      <c r="O217" s="1">
        <v>38.649993896484375</v>
      </c>
      <c r="P217" s="1">
        <v>38.649993896484375</v>
      </c>
      <c r="Q217" s="1">
        <v>38.643997192382813</v>
      </c>
      <c r="R217" s="1">
        <v>39.159988403320313</v>
      </c>
      <c r="S217" s="1">
        <v>39.194992065429688</v>
      </c>
      <c r="T217" s="1">
        <v>39.261993408203125</v>
      </c>
      <c r="U217" s="1">
        <v>39.083999633789063</v>
      </c>
      <c r="V217" s="1">
        <v>38.845993041992188</v>
      </c>
      <c r="W217" s="1">
        <v>37.996994018554688</v>
      </c>
      <c r="X217" s="1">
        <v>37.813995361328125</v>
      </c>
      <c r="Y217" s="1">
        <v>37.662994384765625</v>
      </c>
      <c r="Z217" s="1">
        <v>37.9010009765625</v>
      </c>
      <c r="AA217" s="1">
        <v>37.660995483398437</v>
      </c>
      <c r="AB217" s="1">
        <v>37.597991943359375</v>
      </c>
      <c r="AC217" s="1">
        <v>37.587997436523438</v>
      </c>
      <c r="AD217" s="1">
        <v>37.58599853515625</v>
      </c>
      <c r="AE217" s="1">
        <v>37.577987670898438</v>
      </c>
      <c r="AF217" s="1">
        <v>37.458999633789063</v>
      </c>
      <c r="AG217" s="1">
        <v>37.337997436523438</v>
      </c>
      <c r="AH217" s="1">
        <v>37.074996948242187</v>
      </c>
      <c r="AI217" s="1">
        <v>37.172988891601562</v>
      </c>
      <c r="AJ217" s="1">
        <v>37.065994262695312</v>
      </c>
      <c r="AK217" s="1">
        <v>36.996994018554687</v>
      </c>
      <c r="AL217" s="1">
        <v>36.9739990234375</v>
      </c>
      <c r="AM217" s="1">
        <v>36.972991943359375</v>
      </c>
      <c r="AN217" s="1">
        <v>36.972991943359375</v>
      </c>
      <c r="AO217" s="1">
        <v>36.972991943359375</v>
      </c>
      <c r="AP217" s="1">
        <v>36.948989868164063</v>
      </c>
      <c r="AQ217" s="1">
        <v>34.798995971679688</v>
      </c>
      <c r="AR217" s="1">
        <v>34.763992309570313</v>
      </c>
      <c r="AS217" s="1">
        <v>34.673995971679688</v>
      </c>
      <c r="AT217" s="1">
        <v>34.194992065429688</v>
      </c>
      <c r="AU217" s="1">
        <v>34.183990478515625</v>
      </c>
      <c r="AV217" s="1">
        <v>34.526992797851563</v>
      </c>
      <c r="AW217" s="1">
        <v>34.802993774414063</v>
      </c>
      <c r="AX217" s="1">
        <v>34.750999999999998</v>
      </c>
      <c r="AY217" s="1">
        <v>34.926000000000002</v>
      </c>
    </row>
    <row r="218" spans="1:51">
      <c r="A218" s="1" t="str">
        <v>BUCKLE INC</v>
      </c>
      <c r="C218" s="1">
        <v>47.431991577148438</v>
      </c>
      <c r="D218" s="1">
        <v>47.402999877929688</v>
      </c>
      <c r="E218" s="1">
        <v>47.36199951171875</v>
      </c>
      <c r="F218" s="1">
        <v>47.342987060546875</v>
      </c>
      <c r="G218" s="1">
        <v>47.12799072265625</v>
      </c>
      <c r="H218" s="1">
        <v>46.60198974609375</v>
      </c>
      <c r="I218" s="1">
        <v>46.791000366210937</v>
      </c>
      <c r="J218" s="1">
        <v>46.725997924804688</v>
      </c>
      <c r="K218" s="1">
        <v>46.380996704101563</v>
      </c>
      <c r="L218" s="1">
        <v>46.294998168945313</v>
      </c>
      <c r="M218" s="1">
        <v>46.276992797851563</v>
      </c>
      <c r="N218" s="1">
        <v>46.108993530273438</v>
      </c>
      <c r="O218" s="1">
        <v>45.905990600585938</v>
      </c>
      <c r="P218" s="1">
        <v>46.462997436523438</v>
      </c>
      <c r="Q218" s="1">
        <v>45.976478576660156</v>
      </c>
      <c r="R218" s="1">
        <v>45.934478759765625</v>
      </c>
      <c r="S218" s="1">
        <v>44.762992858886719</v>
      </c>
      <c r="T218" s="1">
        <v>45.458999633789063</v>
      </c>
      <c r="U218" s="1">
        <v>45.28948974609375</v>
      </c>
      <c r="V218" s="1">
        <v>45.07049560546875</v>
      </c>
      <c r="W218" s="1">
        <v>44.113494873046875</v>
      </c>
      <c r="X218" s="1">
        <v>43.202224731445313</v>
      </c>
      <c r="Y218" s="1">
        <v>43.973979949951172</v>
      </c>
      <c r="Z218" s="1">
        <v>43.994235992431641</v>
      </c>
      <c r="AA218" s="1">
        <v>43.512725830078125</v>
      </c>
      <c r="AB218" s="1">
        <v>43.944728851318359</v>
      </c>
      <c r="AC218" s="1">
        <v>43.935733795166016</v>
      </c>
      <c r="AD218" s="1">
        <v>42.500232696533203</v>
      </c>
      <c r="AE218" s="1">
        <v>48.791244506835938</v>
      </c>
      <c r="AF218" s="1">
        <v>48.487472534179688</v>
      </c>
      <c r="AG218" s="1">
        <v>48.514492034912109</v>
      </c>
      <c r="AH218" s="1">
        <v>48.563999176025391</v>
      </c>
      <c r="AI218" s="1">
        <v>48.338985443115234</v>
      </c>
      <c r="AJ218" s="1">
        <v>48.095981597900391</v>
      </c>
      <c r="AK218" s="1">
        <v>47.612239837646484</v>
      </c>
      <c r="AL218" s="1">
        <v>47.330989837646484</v>
      </c>
      <c r="AM218" s="1">
        <v>47.351245880126953</v>
      </c>
      <c r="AN218" s="1">
        <v>47.344482421875</v>
      </c>
      <c r="AO218" s="1">
        <v>47.605476379394531</v>
      </c>
      <c r="AP218" s="1">
        <v>47.580722808837891</v>
      </c>
      <c r="AQ218" s="1">
        <v>47.510993957519531</v>
      </c>
      <c r="AR218" s="1">
        <v>46.574993133544922</v>
      </c>
      <c r="AS218" s="1">
        <v>46.338718414306641</v>
      </c>
      <c r="AT218" s="1">
        <v>46.257728576660156</v>
      </c>
      <c r="AU218" s="1">
        <v>45.85275</v>
      </c>
      <c r="AV218" s="1">
        <v>45.798749999999998</v>
      </c>
      <c r="AW218" s="1">
        <v>46.206000000000003</v>
      </c>
      <c r="AX218" s="1">
        <v>46.383749999999999</v>
      </c>
      <c r="AY218" s="1">
        <v>46.633499999999998</v>
      </c>
    </row>
    <row r="219" spans="1:51">
      <c r="A219" s="1" t="str">
        <v>BUFFALO WILD WINGS INC</v>
      </c>
      <c r="C219" s="1">
        <v>18.563995361328125</v>
      </c>
      <c r="D219" s="1">
        <v>18.337997436523438</v>
      </c>
      <c r="E219" s="1">
        <v>18.35198974609375</v>
      </c>
      <c r="F219" s="1">
        <v>18.343994140625</v>
      </c>
      <c r="G219" s="1">
        <v>18.320999145507813</v>
      </c>
      <c r="H219" s="1">
        <v>18.2139892578125</v>
      </c>
      <c r="I219" s="1">
        <v>18.189987182617188</v>
      </c>
      <c r="J219" s="1">
        <v>18.180999755859375</v>
      </c>
      <c r="K219" s="1">
        <v>18.154998779296875</v>
      </c>
      <c r="L219" s="1">
        <v>18.054000854492188</v>
      </c>
      <c r="M219" s="1">
        <v>18.024993896484375</v>
      </c>
      <c r="N219" s="1">
        <v>18.022994995117188</v>
      </c>
      <c r="O219" s="1">
        <v>17.977996826171875</v>
      </c>
      <c r="P219" s="1">
        <v>17.886993408203125</v>
      </c>
      <c r="Q219" s="1">
        <v>17.822998046875</v>
      </c>
      <c r="R219" s="1">
        <v>18.264999389648438</v>
      </c>
      <c r="S219" s="1">
        <v>18.241989135742188</v>
      </c>
      <c r="T219" s="1">
        <v>17.932998657226563</v>
      </c>
      <c r="U219" s="1">
        <v>17.87799072265625</v>
      </c>
      <c r="V219" s="1">
        <v>17.889999389648438</v>
      </c>
      <c r="W219" s="1">
        <v>17.856000900268555</v>
      </c>
      <c r="X219" s="1">
        <v>17.591999053955078</v>
      </c>
      <c r="Y219" s="1">
        <v>17.552000045776367</v>
      </c>
      <c r="Z219" s="1">
        <v>17.482000350952148</v>
      </c>
      <c r="AA219" s="1">
        <v>17.413999557495117</v>
      </c>
      <c r="AB219" s="1">
        <v>17.232000350952148</v>
      </c>
      <c r="AC219" s="1">
        <v>17.205999374389648</v>
      </c>
      <c r="AD219" s="1">
        <v>17.200000762939453</v>
      </c>
      <c r="AE219" s="1">
        <v>16.99799919128418</v>
      </c>
      <c r="AF219" s="1">
        <v>16.851999282836914</v>
      </c>
      <c r="AG219" s="1">
        <v>16.715999603271484</v>
      </c>
      <c r="AH219" s="1">
        <v>16.600000381469727</v>
      </c>
      <c r="AI219" s="1">
        <v>16.069999694824219</v>
      </c>
      <c r="AJ219" s="1">
        <v>15.963998794555664</v>
      </c>
      <c r="AK219" s="1">
        <v>15.184000015258789</v>
      </c>
      <c r="AL219" s="1" t="str">
        <v>@NA</v>
      </c>
      <c r="AM219" s="1" t="str">
        <v>@NA</v>
      </c>
      <c r="AN219" s="1">
        <v>5.0699996948242188</v>
      </c>
      <c r="AO219" s="1" t="str">
        <v>@NA</v>
      </c>
      <c r="AP219" s="1" t="str">
        <v>@NA</v>
      </c>
      <c r="AQ219" s="1" t="str">
        <v>@NA</v>
      </c>
      <c r="AR219" s="1">
        <v>5.0579986572265625</v>
      </c>
      <c r="AS219" s="1" t="str">
        <v>@NA</v>
      </c>
      <c r="AT219" s="1" t="str">
        <v>@NA</v>
      </c>
      <c r="AU219" s="1" t="str">
        <v>@NA</v>
      </c>
      <c r="AV219" s="1" t="str">
        <v>@NA</v>
      </c>
      <c r="AW219" s="1" t="str">
        <v>@NA</v>
      </c>
      <c r="AX219" s="1" t="str">
        <v>@NA</v>
      </c>
      <c r="AY219" s="1" t="str">
        <v>@NA</v>
      </c>
    </row>
    <row r="220" spans="1:51">
      <c r="A220" s="1" t="str">
        <v>C H ROBINSON WORLDWIDE INC</v>
      </c>
      <c r="C220" s="1">
        <v>163.44099426269531</v>
      </c>
      <c r="D220" s="1">
        <v>163.44099426269531</v>
      </c>
      <c r="E220" s="1">
        <v>164.2969970703125</v>
      </c>
      <c r="F220" s="1">
        <v>165.6199951171875</v>
      </c>
      <c r="G220" s="1">
        <v>165.75</v>
      </c>
      <c r="H220" s="1">
        <v>166.04800415039062</v>
      </c>
      <c r="I220" s="1">
        <v>165.97700500488281</v>
      </c>
      <c r="J220" s="1">
        <v>165.98800659179687</v>
      </c>
      <c r="K220" s="1">
        <v>166.14599609375</v>
      </c>
      <c r="L220" s="1">
        <v>167.09800720214844</v>
      </c>
      <c r="M220" s="1">
        <v>167.9219970703125</v>
      </c>
      <c r="N220" s="1">
        <v>168.53799438476562</v>
      </c>
      <c r="O220" s="1">
        <v>169.59700012207031</v>
      </c>
      <c r="P220" s="1">
        <v>170.43699645996094</v>
      </c>
      <c r="Q220" s="1">
        <v>169.31100463867187</v>
      </c>
      <c r="R220" s="1">
        <v>170.21800231933594</v>
      </c>
      <c r="S220" s="1">
        <v>170.66799926757813</v>
      </c>
      <c r="T220" s="1">
        <v>170.82200622558594</v>
      </c>
      <c r="U220" s="1">
        <v>171.41900634765625</v>
      </c>
      <c r="V220" s="1">
        <v>172.13200378417969</v>
      </c>
      <c r="W220" s="1">
        <v>172.60000610351562</v>
      </c>
      <c r="X220" s="1">
        <v>172.656005859375</v>
      </c>
      <c r="Y220" s="1">
        <v>173.08299255371094</v>
      </c>
      <c r="Z220" s="1">
        <v>173.343994140625</v>
      </c>
      <c r="AA220" s="1">
        <v>173.59199523925781</v>
      </c>
      <c r="AB220" s="1">
        <v>173.02999877929687</v>
      </c>
      <c r="AC220" s="1">
        <v>170.91799926757813</v>
      </c>
      <c r="AD220" s="1">
        <v>171.10598754882812</v>
      </c>
      <c r="AE220" s="1">
        <v>171.19000244140625</v>
      </c>
      <c r="AF220" s="1">
        <v>170.47998046875</v>
      </c>
      <c r="AG220" s="1">
        <v>170.57400512695312</v>
      </c>
      <c r="AH220" s="1">
        <v>170.81198120117187</v>
      </c>
      <c r="AI220" s="1">
        <v>170.85800170898437</v>
      </c>
      <c r="AJ220" s="1">
        <v>170.60800170898437</v>
      </c>
      <c r="AK220" s="1">
        <v>169.302001953125</v>
      </c>
      <c r="AL220" s="1">
        <v>169.14797973632812</v>
      </c>
      <c r="AM220" s="1">
        <v>169.23397827148437</v>
      </c>
      <c r="AN220" s="1">
        <v>169.01199340820312</v>
      </c>
      <c r="AO220" s="1">
        <v>169.00997924804687</v>
      </c>
      <c r="AP220" s="1">
        <v>169.1519775390625</v>
      </c>
      <c r="AQ220" s="1">
        <v>169.13400268554687</v>
      </c>
      <c r="AR220" s="1">
        <v>168.91400146484375</v>
      </c>
      <c r="AS220" s="1">
        <v>169.01998901367188</v>
      </c>
      <c r="AT220" s="1">
        <v>168.64797973632812</v>
      </c>
      <c r="AU220" s="1">
        <v>168.77798461914062</v>
      </c>
      <c r="AV220" s="1">
        <v>169.24199999999999</v>
      </c>
      <c r="AW220" s="1">
        <v>168.94</v>
      </c>
      <c r="AX220" s="1">
        <v>169.11600000000001</v>
      </c>
      <c r="AY220" s="1">
        <v>169.2</v>
      </c>
    </row>
    <row r="221" spans="1:51">
      <c r="A221" s="1" t="str">
        <v>CA INC</v>
      </c>
      <c r="C221" s="1">
        <v>479.91796875</v>
      </c>
      <c r="D221" s="1">
        <v>489.413818359375</v>
      </c>
      <c r="E221" s="1">
        <v>498.927001953125</v>
      </c>
      <c r="F221" s="1">
        <v>502.2998046875</v>
      </c>
      <c r="G221" s="1">
        <v>504.091796875</v>
      </c>
      <c r="H221" s="1">
        <v>505.387939453125</v>
      </c>
      <c r="I221" s="1">
        <v>510.532958984375</v>
      </c>
      <c r="J221" s="1">
        <v>509.469970703125</v>
      </c>
      <c r="K221" s="1">
        <v>514.9169921875</v>
      </c>
      <c r="L221" s="1">
        <v>516.865966796875</v>
      </c>
      <c r="M221" s="1">
        <v>518.64794921875</v>
      </c>
      <c r="N221" s="1">
        <v>514.29296875</v>
      </c>
      <c r="O221" s="1">
        <v>514.182861328125</v>
      </c>
      <c r="P221" s="1">
        <v>513.62890625</v>
      </c>
      <c r="Q221" s="1">
        <v>513.4248046875</v>
      </c>
      <c r="R221" s="1">
        <v>509.782958984375</v>
      </c>
      <c r="S221" s="1">
        <v>509.615966796875</v>
      </c>
      <c r="T221" s="1">
        <v>511.681884765625</v>
      </c>
      <c r="U221" s="1">
        <v>511.3759765625</v>
      </c>
      <c r="V221" s="1">
        <v>525.177001953125</v>
      </c>
      <c r="W221" s="1">
        <v>524.27587890625</v>
      </c>
      <c r="X221" s="1">
        <v>523.255859375</v>
      </c>
      <c r="Y221" s="1">
        <v>566.891845703125</v>
      </c>
      <c r="Z221" s="1">
        <v>571.7529296875</v>
      </c>
      <c r="AA221" s="1">
        <v>579.02490234375</v>
      </c>
      <c r="AB221" s="1">
        <v>580.850830078125</v>
      </c>
      <c r="AC221" s="1">
        <v>586.48779296875</v>
      </c>
      <c r="AD221" s="1">
        <v>586.98681640625</v>
      </c>
      <c r="AE221" s="1">
        <v>591.35693359375</v>
      </c>
      <c r="AF221" s="1">
        <v>585.642822265625</v>
      </c>
      <c r="AG221" s="1">
        <v>585.344970703125</v>
      </c>
      <c r="AH221" s="1">
        <v>582.593994140625</v>
      </c>
      <c r="AI221" s="1">
        <v>581.969970703125</v>
      </c>
      <c r="AJ221" s="1">
        <v>579.081787109375</v>
      </c>
      <c r="AK221" s="1">
        <v>578.869873046875</v>
      </c>
      <c r="AL221" s="1">
        <v>576.27294921875</v>
      </c>
      <c r="AM221" s="1">
        <v>574.708984375</v>
      </c>
      <c r="AN221" s="1">
        <v>573.2578125</v>
      </c>
      <c r="AO221" s="1">
        <v>577.701904296875</v>
      </c>
      <c r="AP221" s="1">
        <v>577.180908203125</v>
      </c>
      <c r="AQ221" s="1">
        <v>577.432861328125</v>
      </c>
      <c r="AR221" s="1">
        <v>575.98681640625</v>
      </c>
      <c r="AS221" s="1">
        <v>577.079833984375</v>
      </c>
      <c r="AT221" s="1">
        <v>575.697</v>
      </c>
      <c r="AU221" s="1">
        <v>576.279</v>
      </c>
      <c r="AV221" s="1">
        <v>580.58399999999995</v>
      </c>
      <c r="AW221" s="1">
        <v>590.97</v>
      </c>
      <c r="AX221" s="1">
        <v>589.39200000000005</v>
      </c>
      <c r="AY221" s="1">
        <v>541.97299999999996</v>
      </c>
    </row>
    <row r="222" spans="1:51">
      <c r="A222" s="1" t="str">
        <v>CABELAS INC</v>
      </c>
      <c r="C222" s="1">
        <v>70.354995727539063</v>
      </c>
      <c r="D222" s="1">
        <v>68.84100341796875</v>
      </c>
      <c r="E222" s="1">
        <v>69.571990966796875</v>
      </c>
      <c r="F222" s="1">
        <v>69.416000366210937</v>
      </c>
      <c r="G222" s="1">
        <v>69.10198974609375</v>
      </c>
      <c r="H222" s="1">
        <v>68.155990600585937</v>
      </c>
      <c r="I222" s="1">
        <v>67.897003173828125</v>
      </c>
      <c r="J222" s="1">
        <v>67.853988647460938</v>
      </c>
      <c r="K222" s="1">
        <v>67.626998901367188</v>
      </c>
      <c r="L222" s="1">
        <v>67.287994384765625</v>
      </c>
      <c r="M222" s="1">
        <v>67.209991455078125</v>
      </c>
      <c r="N222" s="1">
        <v>67.063003540039063</v>
      </c>
      <c r="O222" s="1">
        <v>66.922988891601563</v>
      </c>
      <c r="P222" s="1">
        <v>66.833999633789063</v>
      </c>
      <c r="Q222" s="1">
        <v>66.668991088867187</v>
      </c>
      <c r="R222" s="1">
        <v>66.462997436523437</v>
      </c>
      <c r="S222" s="1">
        <v>66.011993408203125</v>
      </c>
      <c r="T222" s="1">
        <v>65.88800048828125</v>
      </c>
      <c r="U222" s="1">
        <v>65.843994140625</v>
      </c>
      <c r="V222" s="1">
        <v>65.798995971679688</v>
      </c>
      <c r="W222" s="1">
        <v>65.6719970703125</v>
      </c>
      <c r="X222" s="1">
        <v>65.363998413085937</v>
      </c>
      <c r="Y222" s="1">
        <v>65.300003051757812</v>
      </c>
      <c r="Z222" s="1">
        <v>65.222991943359375</v>
      </c>
      <c r="AA222" s="1">
        <v>65.125</v>
      </c>
      <c r="AB222" s="1">
        <v>64.763992309570313</v>
      </c>
      <c r="AC222" s="1">
        <v>64.70599365234375</v>
      </c>
      <c r="AD222" s="1">
        <v>64.666000366210937</v>
      </c>
      <c r="AE222" s="1">
        <v>64.60198974609375</v>
      </c>
      <c r="AF222" s="1">
        <v>64.5679931640625</v>
      </c>
      <c r="AG222" s="1">
        <v>64.255996704101563</v>
      </c>
      <c r="AH222" s="1">
        <v>64.25</v>
      </c>
      <c r="AI222" s="1">
        <v>63.711990356445313</v>
      </c>
      <c r="AJ222" s="1">
        <v>56.604995727539063</v>
      </c>
      <c r="AK222" s="1" t="str">
        <v>@NA</v>
      </c>
      <c r="AL222" s="1" t="str">
        <v>@NA</v>
      </c>
      <c r="AM222" s="1" t="str">
        <v>@NA</v>
      </c>
      <c r="AN222" s="1">
        <v>49.89898681640625</v>
      </c>
      <c r="AO222" s="1" t="str">
        <v>@NA</v>
      </c>
      <c r="AP222" s="1" t="str">
        <v>@NA</v>
      </c>
      <c r="AQ222" s="1" t="str">
        <v>@NA</v>
      </c>
      <c r="AR222" s="1" t="str">
        <v>@NA</v>
      </c>
      <c r="AS222" s="1" t="str">
        <v>@NA</v>
      </c>
      <c r="AT222" s="1" t="str">
        <v>@NA</v>
      </c>
      <c r="AU222" s="1" t="str">
        <v>@NA</v>
      </c>
      <c r="AV222" s="1" t="str">
        <v>@NA</v>
      </c>
      <c r="AW222" s="1" t="str">
        <v>@NA</v>
      </c>
      <c r="AX222" s="1" t="str">
        <v>@NA</v>
      </c>
      <c r="AY222" s="1" t="str">
        <v>@NA</v>
      </c>
    </row>
    <row r="223" spans="1:51">
      <c r="A223" s="1" t="str">
        <v>CABLEVISION SYS CORP  -CL A</v>
      </c>
      <c r="C223" s="1">
        <v>274.307861328125</v>
      </c>
      <c r="D223" s="1">
        <v>279.453857421875</v>
      </c>
      <c r="E223" s="1">
        <v>285.390869140625</v>
      </c>
      <c r="F223" s="1">
        <v>289.388916015625</v>
      </c>
      <c r="G223" s="1">
        <v>295.202880859375</v>
      </c>
      <c r="H223" s="1">
        <v>300.06787109375</v>
      </c>
      <c r="I223" s="1">
        <v>304.783935546875</v>
      </c>
      <c r="J223" s="1">
        <v>305.615966796875</v>
      </c>
      <c r="K223" s="1">
        <v>302.02197265625</v>
      </c>
      <c r="L223" s="1">
        <v>301.73486328125</v>
      </c>
      <c r="M223" s="1">
        <v>301.185791015625</v>
      </c>
      <c r="N223" s="1">
        <v>301.935791015625</v>
      </c>
      <c r="O223" s="1">
        <v>297.1318359375</v>
      </c>
      <c r="P223" s="1">
        <v>297.07177734375</v>
      </c>
      <c r="Q223" s="1">
        <v>296.966796875</v>
      </c>
      <c r="R223" s="1">
        <v>296.77294921875</v>
      </c>
      <c r="S223" s="1">
        <v>294.27294921875</v>
      </c>
      <c r="T223" s="1">
        <v>294.162841796875</v>
      </c>
      <c r="U223" s="1">
        <v>294.1337890625</v>
      </c>
      <c r="V223" s="1">
        <v>292.81298828125</v>
      </c>
      <c r="W223" s="1">
        <v>292.3798828125</v>
      </c>
      <c r="X223" s="1">
        <v>292.058837890625</v>
      </c>
      <c r="Y223" s="1">
        <v>292.0458984375</v>
      </c>
      <c r="Z223" s="1">
        <v>289.554931640625</v>
      </c>
      <c r="AA223" s="1">
        <v>289.428955078125</v>
      </c>
      <c r="AB223" s="1">
        <v>288.574951171875</v>
      </c>
      <c r="AC223" s="1">
        <v>288.448974609375</v>
      </c>
      <c r="AD223" s="1">
        <v>287.98193359375</v>
      </c>
      <c r="AE223" s="1">
        <v>287.803955078125</v>
      </c>
      <c r="AF223" s="1">
        <v>287.185791015625</v>
      </c>
      <c r="AG223" s="1">
        <v>287.156005859375</v>
      </c>
      <c r="AH223" s="1">
        <v>286.85888671875</v>
      </c>
      <c r="AI223" s="1">
        <v>286.809814453125</v>
      </c>
      <c r="AJ223" s="1">
        <v>286.73193359375</v>
      </c>
      <c r="AK223" s="1">
        <v>286.7119140625</v>
      </c>
      <c r="AL223" s="1">
        <v>286.615966796875</v>
      </c>
      <c r="AM223" s="1">
        <v>280.1337890625</v>
      </c>
      <c r="AN223" s="1">
        <v>301.90087890625</v>
      </c>
      <c r="AO223" s="1">
        <v>280.25390625</v>
      </c>
      <c r="AP223" s="1">
        <v>270.914794921875</v>
      </c>
      <c r="AQ223" s="1">
        <v>270.0927734375</v>
      </c>
      <c r="AR223" s="1">
        <v>268.60791015625</v>
      </c>
      <c r="AS223" s="1">
        <v>265.013916015625</v>
      </c>
      <c r="AT223" s="1">
        <v>262.7099609375</v>
      </c>
      <c r="AU223" s="1">
        <v>174.922</v>
      </c>
      <c r="AV223" s="1">
        <v>174.48099999999999</v>
      </c>
      <c r="AW223" s="1">
        <v>173.78399999999999</v>
      </c>
      <c r="AX223" s="1">
        <v>173.38499999999999</v>
      </c>
      <c r="AY223" s="1">
        <v>173.21100000000001</v>
      </c>
    </row>
    <row r="224" spans="1:51">
      <c r="A224" s="1" t="str">
        <v>CABOT CORP</v>
      </c>
      <c r="C224" s="1">
        <v>63.00799560546875</v>
      </c>
      <c r="D224" s="1">
        <v>63.860992431640625</v>
      </c>
      <c r="E224" s="1">
        <v>65.405990600585937</v>
      </c>
      <c r="F224" s="1">
        <v>65.561996459960937</v>
      </c>
      <c r="G224" s="1">
        <v>65.40899658203125</v>
      </c>
      <c r="H224" s="1">
        <v>65.3699951171875</v>
      </c>
      <c r="I224" s="1">
        <v>65.2969970703125</v>
      </c>
      <c r="J224" s="1">
        <v>65.35198974609375</v>
      </c>
      <c r="K224" s="1">
        <v>65.305999755859375</v>
      </c>
      <c r="L224" s="1">
        <v>65.308990478515625</v>
      </c>
      <c r="M224" s="1">
        <v>64.0159912109375</v>
      </c>
      <c r="N224" s="1">
        <v>65.27099609375</v>
      </c>
      <c r="O224" s="1">
        <v>65.268997192382812</v>
      </c>
      <c r="P224" s="1">
        <v>65.277999877929688</v>
      </c>
      <c r="Q224" s="1">
        <v>64.222000122070313</v>
      </c>
      <c r="R224" s="1">
        <v>64.483993530273438</v>
      </c>
      <c r="S224" s="1">
        <v>65.170989990234375</v>
      </c>
      <c r="T224" s="1">
        <v>65.279998779296875</v>
      </c>
      <c r="U224" s="1">
        <v>63.78900146484375</v>
      </c>
      <c r="V224" s="1">
        <v>64.360992431640625</v>
      </c>
      <c r="W224" s="1">
        <v>64.207992553710938</v>
      </c>
      <c r="X224" s="1">
        <v>63.432998657226562</v>
      </c>
      <c r="Y224" s="1">
        <v>63.452987670898438</v>
      </c>
      <c r="Z224" s="1">
        <v>63.531997680664062</v>
      </c>
      <c r="AA224" s="1">
        <v>63.15899658203125</v>
      </c>
      <c r="AB224" s="1">
        <v>62.972000122070313</v>
      </c>
      <c r="AC224" s="1">
        <v>62.05999755859375</v>
      </c>
      <c r="AD224" s="1">
        <v>63.072998046875</v>
      </c>
      <c r="AE224" s="1">
        <v>62.972991943359375</v>
      </c>
      <c r="AF224" s="1">
        <v>63.05499267578125</v>
      </c>
      <c r="AG224" s="1">
        <v>61.655990600585938</v>
      </c>
      <c r="AH224" s="1">
        <v>62.20098876953125</v>
      </c>
      <c r="AI224" s="1">
        <v>61.75299072265625</v>
      </c>
      <c r="AJ224" s="1">
        <v>62.242996215820312</v>
      </c>
      <c r="AK224" s="1">
        <v>61.712997436523438</v>
      </c>
      <c r="AL224" s="1">
        <v>61.72698974609375</v>
      </c>
      <c r="AM224" s="1">
        <v>61.620986938476563</v>
      </c>
      <c r="AN224" s="1">
        <v>61.449996948242188</v>
      </c>
      <c r="AO224" s="1">
        <v>61.444000244140625</v>
      </c>
      <c r="AP224" s="1">
        <v>62.250991821289063</v>
      </c>
      <c r="AQ224" s="1">
        <v>62.183990478515625</v>
      </c>
      <c r="AR224" s="1">
        <v>62.63299560546875</v>
      </c>
      <c r="AS224" s="1">
        <v>62.386993408203125</v>
      </c>
      <c r="AT224" s="1">
        <v>65.3389892578125</v>
      </c>
      <c r="AU224" s="1">
        <v>66.269989013671875</v>
      </c>
      <c r="AV224" s="1">
        <v>67.7</v>
      </c>
      <c r="AW224" s="1">
        <v>66.192999999999998</v>
      </c>
      <c r="AX224" s="1">
        <v>66.977999999999994</v>
      </c>
      <c r="AY224" s="1">
        <v>67.004000000000005</v>
      </c>
    </row>
    <row r="225" spans="1:51">
      <c r="A225" s="1" t="str">
        <v>CABOT MICROELECTRONICS CORP</v>
      </c>
      <c r="C225" s="1">
        <v>22.74798583984375</v>
      </c>
      <c r="D225" s="1">
        <v>22.74798583984375</v>
      </c>
      <c r="E225" s="1">
        <v>22.936996459960937</v>
      </c>
      <c r="F225" s="1">
        <v>23.297988891601563</v>
      </c>
      <c r="G225" s="1">
        <v>23.485992431640625</v>
      </c>
      <c r="H225" s="1">
        <v>23.225997924804688</v>
      </c>
      <c r="I225" s="1">
        <v>22.938995361328125</v>
      </c>
      <c r="J225" s="1">
        <v>23.371994018554688</v>
      </c>
      <c r="K225" s="1">
        <v>23.599990844726563</v>
      </c>
      <c r="L225" s="1">
        <v>23.551986694335938</v>
      </c>
      <c r="M225" s="1">
        <v>23.444992065429688</v>
      </c>
      <c r="N225" s="1">
        <v>23.410995483398438</v>
      </c>
      <c r="O225" s="1">
        <v>23.410995483398438</v>
      </c>
      <c r="P225" s="1">
        <v>23.355987548828125</v>
      </c>
      <c r="Q225" s="1">
        <v>23.222991943359375</v>
      </c>
      <c r="R225" s="1">
        <v>23.233993530273438</v>
      </c>
      <c r="S225" s="1">
        <v>23.50299072265625</v>
      </c>
      <c r="T225" s="1">
        <v>23.753997802734375</v>
      </c>
      <c r="U225" s="1">
        <v>24.008987426757813</v>
      </c>
      <c r="V225" s="1">
        <v>23.7969970703125</v>
      </c>
      <c r="W225" s="1">
        <v>23.791000366210938</v>
      </c>
      <c r="X225" s="1">
        <v>23.876998901367188</v>
      </c>
      <c r="Y225" s="1">
        <v>23.957992553710937</v>
      </c>
      <c r="Z225" s="1">
        <v>24.203994750976562</v>
      </c>
      <c r="AA225" s="1">
        <v>24.203994750976562</v>
      </c>
      <c r="AB225" s="1">
        <v>24.297988891601563</v>
      </c>
      <c r="AC225" s="1">
        <v>24.42498779296875</v>
      </c>
      <c r="AD225" s="1">
        <v>24.52398681640625</v>
      </c>
      <c r="AE225" s="1">
        <v>24.689987182617188</v>
      </c>
      <c r="AF225" s="1">
        <v>24.683990478515625</v>
      </c>
      <c r="AG225" s="1">
        <v>24.613998413085938</v>
      </c>
      <c r="AH225" s="1">
        <v>24.819000244140625</v>
      </c>
      <c r="AI225" s="1">
        <v>24.81298828125</v>
      </c>
      <c r="AJ225" s="1">
        <v>24.755996704101563</v>
      </c>
      <c r="AK225" s="1">
        <v>24.712997436523438</v>
      </c>
      <c r="AL225" s="1">
        <v>24.423995971679688</v>
      </c>
      <c r="AM225" s="1">
        <v>24.368988037109375</v>
      </c>
      <c r="AN225" s="1">
        <v>24.343994140625</v>
      </c>
      <c r="AO225" s="1">
        <v>24.254989624023438</v>
      </c>
      <c r="AP225" s="1">
        <v>24.208999633789063</v>
      </c>
      <c r="AQ225" s="1">
        <v>24.079986572265625</v>
      </c>
      <c r="AR225" s="1">
        <v>24.11199951171875</v>
      </c>
      <c r="AS225" s="1">
        <v>24.079986572265625</v>
      </c>
      <c r="AT225" s="1">
        <v>24.004989624023438</v>
      </c>
      <c r="AU225" s="1">
        <v>23.925994873046875</v>
      </c>
      <c r="AV225" s="1">
        <v>23.644989013671875</v>
      </c>
      <c r="AW225" s="1">
        <v>23.59</v>
      </c>
      <c r="AX225" s="1">
        <v>23.59</v>
      </c>
      <c r="AY225" s="1">
        <v>23.59</v>
      </c>
    </row>
    <row r="226" spans="1:51">
      <c r="A226" s="1" t="str">
        <v>CABOT OIL &amp; GAS CORP</v>
      </c>
      <c r="C226" s="1">
        <v>209.42500305175781</v>
      </c>
      <c r="D226" s="1">
        <v>208.61599731445312</v>
      </c>
      <c r="E226" s="1">
        <v>208.58200073242187</v>
      </c>
      <c r="F226" s="1">
        <v>208.52999877929687</v>
      </c>
      <c r="G226" s="1">
        <v>208.50799560546875</v>
      </c>
      <c r="H226" s="1">
        <v>208.0159912109375</v>
      </c>
      <c r="I226" s="1">
        <v>207.927978515625</v>
      </c>
      <c r="J226" s="1">
        <v>207.86599731445312</v>
      </c>
      <c r="K226" s="1">
        <v>207.82000732421875</v>
      </c>
      <c r="L226" s="1">
        <v>207.3079833984375</v>
      </c>
      <c r="M226" s="1">
        <v>207.3079833984375</v>
      </c>
      <c r="N226" s="1">
        <v>207.28997802734375</v>
      </c>
      <c r="O226" s="1">
        <v>207.2760009765625</v>
      </c>
      <c r="P226" s="1">
        <v>206.71798706054687</v>
      </c>
      <c r="Q226" s="1">
        <v>206.7039794921875</v>
      </c>
      <c r="R226" s="1">
        <v>206.68399047851562</v>
      </c>
      <c r="S226" s="1">
        <v>195.65798950195312</v>
      </c>
      <c r="T226" s="1">
        <v>194.95199584960937</v>
      </c>
      <c r="U226" s="1">
        <v>194.18399047851562</v>
      </c>
      <c r="V226" s="1">
        <v>194.02798461914062</v>
      </c>
      <c r="W226" s="1">
        <v>193.69598388671875</v>
      </c>
      <c r="X226" s="1">
        <v>192.427978515625</v>
      </c>
      <c r="Y226" s="1">
        <v>191.6319580078125</v>
      </c>
      <c r="Z226" s="1">
        <v>193.04400634765625</v>
      </c>
      <c r="AA226" s="1">
        <v>195.17999267578125</v>
      </c>
      <c r="AB226" s="1">
        <v>194.27197265625</v>
      </c>
      <c r="AC226" s="1">
        <v>195.8759765625</v>
      </c>
      <c r="AD226" s="1">
        <v>195.74395751953125</v>
      </c>
      <c r="AE226" s="1">
        <v>195.6119384765625</v>
      </c>
      <c r="AF226" s="1">
        <v>194.47796630859375</v>
      </c>
      <c r="AG226" s="1">
        <v>195.19793701171875</v>
      </c>
      <c r="AH226" s="1">
        <v>195.37197875976562</v>
      </c>
      <c r="AI226" s="1">
        <v>194.94598388671875</v>
      </c>
      <c r="AJ226" s="1">
        <v>193.41595458984375</v>
      </c>
      <c r="AK226" s="1">
        <v>193.1279296875</v>
      </c>
      <c r="AL226" s="1">
        <v>193.01998901367187</v>
      </c>
      <c r="AM226" s="1">
        <v>191.14791870117187</v>
      </c>
      <c r="AN226" s="1">
        <v>190.9859619140625</v>
      </c>
      <c r="AO226" s="1">
        <v>190.75799560546875</v>
      </c>
      <c r="AP226" s="1">
        <v>190.751953125</v>
      </c>
      <c r="AQ226" s="1">
        <v>189.65396118164062</v>
      </c>
      <c r="AR226" s="1">
        <v>189.6119384765625</v>
      </c>
      <c r="AS226" s="1">
        <v>189.6119384765625</v>
      </c>
      <c r="AT226" s="1">
        <v>175.15191650390625</v>
      </c>
      <c r="AU226" s="1">
        <v>176.53793334960937</v>
      </c>
      <c r="AV226" s="1">
        <v>175.14599999999999</v>
      </c>
      <c r="AW226" s="1">
        <v>174.066</v>
      </c>
      <c r="AX226" s="1">
        <v>173.42400000000001</v>
      </c>
      <c r="AY226" s="1">
        <v>149.238</v>
      </c>
    </row>
    <row r="227" spans="1:51">
      <c r="A227" s="1" t="str">
        <v>CACI INTL INC  -CL A</v>
      </c>
      <c r="C227" s="1">
        <v>26.466995239257812</v>
      </c>
      <c r="D227" s="1">
        <v>26.40399169921875</v>
      </c>
      <c r="E227" s="1">
        <v>30.195999145507813</v>
      </c>
      <c r="F227" s="1">
        <v>30.185989379882812</v>
      </c>
      <c r="G227" s="1">
        <v>30.388992309570313</v>
      </c>
      <c r="H227" s="1">
        <v>30.090988159179688</v>
      </c>
      <c r="I227" s="1">
        <v>30.248992919921875</v>
      </c>
      <c r="J227" s="1">
        <v>30.232986450195313</v>
      </c>
      <c r="K227" s="1">
        <v>30.10699462890625</v>
      </c>
      <c r="L227" s="1">
        <v>30.079986572265625</v>
      </c>
      <c r="M227" s="1">
        <v>29.972991943359375</v>
      </c>
      <c r="N227" s="1">
        <v>29.957992553710938</v>
      </c>
      <c r="O227" s="1">
        <v>29.894989013671875</v>
      </c>
      <c r="P227" s="1">
        <v>29.894989013671875</v>
      </c>
      <c r="Q227" s="1">
        <v>30.216995239257813</v>
      </c>
      <c r="R227" s="1">
        <v>30.082992553710937</v>
      </c>
      <c r="S227" s="1">
        <v>30.056991577148438</v>
      </c>
      <c r="T227" s="1">
        <v>30.003997802734375</v>
      </c>
      <c r="U227" s="1">
        <v>29.977996826171875</v>
      </c>
      <c r="V227" s="1">
        <v>30.89898681640625</v>
      </c>
      <c r="W227" s="1">
        <v>30.750991821289062</v>
      </c>
      <c r="X227" s="1">
        <v>30.65899658203125</v>
      </c>
      <c r="Y227" s="1">
        <v>30.618988037109375</v>
      </c>
      <c r="Z227" s="1">
        <v>30.368988037109375</v>
      </c>
      <c r="AA227" s="1">
        <v>30.147994995117188</v>
      </c>
      <c r="AB227" s="1">
        <v>30.121994018554688</v>
      </c>
      <c r="AC227" s="1">
        <v>29.993988037109375</v>
      </c>
      <c r="AD227" s="1">
        <v>29.919998168945313</v>
      </c>
      <c r="AE227" s="1">
        <v>29.886993408203125</v>
      </c>
      <c r="AF227" s="1">
        <v>29.227996826171875</v>
      </c>
      <c r="AG227" s="1">
        <v>29.1409912109375</v>
      </c>
      <c r="AH227" s="1">
        <v>29.136993408203125</v>
      </c>
      <c r="AI227" s="1">
        <v>29.120986938476563</v>
      </c>
      <c r="AJ227" s="1">
        <v>28.926986694335938</v>
      </c>
      <c r="AK227" s="1">
        <v>28.735000610351563</v>
      </c>
      <c r="AL227" s="1">
        <v>28.722000122070313</v>
      </c>
      <c r="AM227" s="1">
        <v>28.698989868164063</v>
      </c>
      <c r="AN227" s="1">
        <v>28.452987670898438</v>
      </c>
      <c r="AO227" s="1">
        <v>28.422988891601563</v>
      </c>
      <c r="AP227" s="1">
        <v>28.407989501953125</v>
      </c>
      <c r="AQ227" s="1">
        <v>23.495986938476562</v>
      </c>
      <c r="AR227" s="1">
        <v>23.142000198364258</v>
      </c>
      <c r="AS227" s="1">
        <v>22.804000854492187</v>
      </c>
      <c r="AT227" s="1">
        <v>22.610000610351563</v>
      </c>
      <c r="AU227" s="1">
        <v>22.579999923706055</v>
      </c>
      <c r="AV227" s="1">
        <v>22.506000518798828</v>
      </c>
      <c r="AW227" s="1">
        <v>22.962</v>
      </c>
      <c r="AX227" s="1">
        <v>22.937999999999999</v>
      </c>
      <c r="AY227" s="1">
        <v>22.658000000000001</v>
      </c>
    </row>
    <row r="228" spans="1:51">
      <c r="A228" s="1" t="str">
        <v>CADENCE DESIGN SYSTEMS INC</v>
      </c>
      <c r="C228" s="1">
        <v>272.679931640625</v>
      </c>
      <c r="D228" s="1">
        <v>272.679931640625</v>
      </c>
      <c r="E228" s="1">
        <v>272.333984375</v>
      </c>
      <c r="F228" s="1">
        <v>269.102783203125</v>
      </c>
      <c r="G228" s="1">
        <v>268.94091796875</v>
      </c>
      <c r="H228" s="1">
        <v>267.115966796875</v>
      </c>
      <c r="I228" s="1">
        <v>267.2109375</v>
      </c>
      <c r="J228" s="1">
        <v>266.243896484375</v>
      </c>
      <c r="K228" s="1">
        <v>270.286865234375</v>
      </c>
      <c r="L228" s="1">
        <v>268.64892578125</v>
      </c>
      <c r="M228" s="1">
        <v>268.768798828125</v>
      </c>
      <c r="N228" s="1">
        <v>266.39794921875</v>
      </c>
      <c r="O228" s="1">
        <v>263.510009765625</v>
      </c>
      <c r="P228" s="1">
        <v>257.85693359375</v>
      </c>
      <c r="Q228" s="1">
        <v>256.27880859375</v>
      </c>
      <c r="R228" s="1">
        <v>260.255859375</v>
      </c>
      <c r="S228" s="1">
        <v>257.85498046875</v>
      </c>
      <c r="T228" s="1">
        <v>274.685791015625</v>
      </c>
      <c r="U228" s="1">
        <v>268.81201171875</v>
      </c>
      <c r="V228" s="1">
        <v>277.52880859375</v>
      </c>
      <c r="W228" s="1">
        <v>278.3408203125</v>
      </c>
      <c r="X228" s="1">
        <v>274.911865234375</v>
      </c>
      <c r="Y228" s="1">
        <v>277.44287109375</v>
      </c>
      <c r="Z228" s="1">
        <v>280.56494140625</v>
      </c>
      <c r="AA228" s="1">
        <v>282.505859375</v>
      </c>
      <c r="AB228" s="1">
        <v>280.955810546875</v>
      </c>
      <c r="AC228" s="1">
        <v>283.7080078125</v>
      </c>
      <c r="AD228" s="1">
        <v>277.94482421875</v>
      </c>
      <c r="AE228" s="1">
        <v>276.310791015625</v>
      </c>
      <c r="AF228" s="1">
        <v>271.56298828125</v>
      </c>
      <c r="AG228" s="1">
        <v>270.3369140625</v>
      </c>
      <c r="AH228" s="1">
        <v>269.680908203125</v>
      </c>
      <c r="AI228" s="1">
        <v>273.35595703125</v>
      </c>
      <c r="AJ228" s="1">
        <v>268.44189453125</v>
      </c>
      <c r="AK228" s="1">
        <v>263.048828125</v>
      </c>
      <c r="AL228" s="1">
        <v>271.48681640625</v>
      </c>
      <c r="AM228" s="1">
        <v>267.10595703125</v>
      </c>
      <c r="AN228" s="1">
        <v>269.68798828125</v>
      </c>
      <c r="AO228" s="1">
        <v>268.8798828125</v>
      </c>
      <c r="AP228" s="1">
        <v>265.573974609375</v>
      </c>
      <c r="AQ228" s="1">
        <v>250.5679931640625</v>
      </c>
      <c r="AR228" s="1">
        <v>249.90400695800781</v>
      </c>
      <c r="AS228" s="1">
        <v>244.51199340820313</v>
      </c>
      <c r="AT228" s="1">
        <v>248.51899719238281</v>
      </c>
      <c r="AU228" s="1">
        <v>248.69400024414062</v>
      </c>
      <c r="AV228" s="1">
        <v>243.66200000000001</v>
      </c>
      <c r="AW228" s="1">
        <v>245.78800000000001</v>
      </c>
      <c r="AX228" s="1">
        <v>246.24100000000001</v>
      </c>
      <c r="AY228" s="1">
        <v>245.65100000000001</v>
      </c>
    </row>
    <row r="229" spans="1:51">
      <c r="A229" s="1" t="str">
        <v>CAL-MAINE FOODS INC</v>
      </c>
      <c r="C229" s="1">
        <v>23.876998901367188</v>
      </c>
      <c r="D229" s="1">
        <v>23.870986938476563</v>
      </c>
      <c r="E229" s="1">
        <v>23.870986938476563</v>
      </c>
      <c r="F229" s="1">
        <v>23.864990234375</v>
      </c>
      <c r="G229" s="1">
        <v>23.864990234375</v>
      </c>
      <c r="H229" s="1">
        <v>23.852996826171875</v>
      </c>
      <c r="I229" s="1">
        <v>23.852996826171875</v>
      </c>
      <c r="J229" s="1">
        <v>23.840988159179688</v>
      </c>
      <c r="K229" s="1">
        <v>23.824996948242188</v>
      </c>
      <c r="L229" s="1">
        <v>23.806991577148438</v>
      </c>
      <c r="M229" s="1">
        <v>23.806991577148438</v>
      </c>
      <c r="N229" s="1">
        <v>23.788986206054688</v>
      </c>
      <c r="O229" s="1">
        <v>23.788986206054688</v>
      </c>
      <c r="P229" s="1">
        <v>23.788986206054688</v>
      </c>
      <c r="Q229" s="1">
        <v>23.788986206054688</v>
      </c>
      <c r="R229" s="1">
        <v>23.716995239257813</v>
      </c>
      <c r="S229" s="1">
        <v>23.711990356445313</v>
      </c>
      <c r="T229" s="1">
        <v>23.71099853515625</v>
      </c>
      <c r="U229" s="1">
        <v>23.614990234375</v>
      </c>
      <c r="V229" s="1">
        <v>23.592987060546875</v>
      </c>
      <c r="W229" s="1">
        <v>23.557998657226562</v>
      </c>
      <c r="X229" s="1">
        <v>23.50299072265625</v>
      </c>
      <c r="Y229" s="1">
        <v>23.50299072265625</v>
      </c>
      <c r="Z229" s="1">
        <v>23.490997314453125</v>
      </c>
      <c r="AA229" s="1">
        <v>23.498992919921875</v>
      </c>
      <c r="AB229" s="1">
        <v>23.4949951171875</v>
      </c>
      <c r="AC229" s="1">
        <v>23.4949951171875</v>
      </c>
      <c r="AD229" s="1">
        <v>23.48699951171875</v>
      </c>
      <c r="AE229" s="1">
        <v>23.72698974609375</v>
      </c>
      <c r="AF229" s="1">
        <v>23.681991577148438</v>
      </c>
      <c r="AG229" s="1">
        <v>23.83099365234375</v>
      </c>
      <c r="AH229" s="1">
        <v>24.222991943359375</v>
      </c>
      <c r="AI229" s="1">
        <v>24.209999084472656</v>
      </c>
      <c r="AJ229" s="1">
        <v>23.936000823974609</v>
      </c>
      <c r="AK229" s="1">
        <v>23.562000274658203</v>
      </c>
      <c r="AL229" s="1">
        <v>23.527999877929688</v>
      </c>
      <c r="AM229" s="1">
        <v>23.802000045776367</v>
      </c>
      <c r="AN229" s="1">
        <v>23.802000045776367</v>
      </c>
      <c r="AO229" s="1">
        <v>23.804000854492187</v>
      </c>
      <c r="AP229" s="1">
        <v>23.527999877929688</v>
      </c>
      <c r="AQ229" s="1">
        <v>23.527999877929688</v>
      </c>
      <c r="AR229" s="1">
        <v>23.527999877929688</v>
      </c>
      <c r="AS229" s="1">
        <v>23.544000625610352</v>
      </c>
      <c r="AT229" s="1">
        <v>23.802</v>
      </c>
      <c r="AU229" s="1">
        <v>23.846</v>
      </c>
      <c r="AV229" s="1">
        <v>21.771999999999998</v>
      </c>
      <c r="AW229" s="1">
        <v>21.943999999999999</v>
      </c>
      <c r="AX229" s="1">
        <v>24.428000000000001</v>
      </c>
      <c r="AY229" s="1">
        <v>24.574000000000002</v>
      </c>
    </row>
    <row r="230" spans="1:51">
      <c r="A230" s="1" t="str">
        <v>CALAMOS ASSET MANAGEMENT INC</v>
      </c>
      <c r="C230" s="1">
        <v>20.126998901367188</v>
      </c>
      <c r="D230" s="1">
        <v>20.126998901367188</v>
      </c>
      <c r="E230" s="1">
        <v>20.125991821289063</v>
      </c>
      <c r="F230" s="1">
        <v>20.125</v>
      </c>
      <c r="G230" s="1">
        <v>19.941986083984375</v>
      </c>
      <c r="H230" s="1">
        <v>19.894989013671875</v>
      </c>
      <c r="I230" s="1">
        <v>19.893997192382813</v>
      </c>
      <c r="J230" s="1">
        <v>19.893997192382813</v>
      </c>
      <c r="K230" s="1">
        <v>19.668991088867188</v>
      </c>
      <c r="L230" s="1">
        <v>19.620986938476563</v>
      </c>
      <c r="M230" s="1">
        <v>19.620986938476563</v>
      </c>
      <c r="N230" s="1">
        <v>19.620986938476563</v>
      </c>
      <c r="O230" s="1">
        <v>19.49798583984375</v>
      </c>
      <c r="P230" s="1">
        <v>19.452987670898438</v>
      </c>
      <c r="Q230" s="1">
        <v>19.452987670898438</v>
      </c>
      <c r="R230" s="1">
        <v>20.11199951171875</v>
      </c>
      <c r="S230" s="1">
        <v>20.871994018554688</v>
      </c>
      <c r="T230" s="1">
        <v>21.323989868164063</v>
      </c>
      <c r="U230" s="1">
        <v>22.535995483398437</v>
      </c>
      <c r="V230" s="1">
        <v>23.323989868164062</v>
      </c>
      <c r="W230" s="1">
        <v>23.1619873046875</v>
      </c>
      <c r="X230" s="1">
        <v>23.1619873046875</v>
      </c>
      <c r="Y230" s="1">
        <v>23.1619873046875</v>
      </c>
      <c r="Z230" s="1">
        <v>23.1619873046875</v>
      </c>
      <c r="AA230" s="1">
        <v>23</v>
      </c>
      <c r="AB230" s="1">
        <v>23</v>
      </c>
      <c r="AC230" s="1">
        <v>23</v>
      </c>
      <c r="AD230" s="1">
        <v>23</v>
      </c>
      <c r="AE230" s="1">
        <v>23</v>
      </c>
      <c r="AF230" s="1">
        <v>23</v>
      </c>
      <c r="AG230" s="1">
        <v>1.9999999552965164E-2</v>
      </c>
      <c r="AH230" s="1" t="str">
        <v>@NA</v>
      </c>
      <c r="AI230" s="1">
        <v>1.9999999552965164E-2</v>
      </c>
      <c r="AJ230" s="1" t="str">
        <v>@NA</v>
      </c>
      <c r="AK230" s="1" t="str">
        <v>@NA</v>
      </c>
      <c r="AL230" s="1" t="str">
        <v>@NA</v>
      </c>
      <c r="AM230" s="1">
        <v>1.9999999552965164E-2</v>
      </c>
      <c r="AN230" s="1" t="str">
        <v>@NA</v>
      </c>
      <c r="AO230" s="1" t="str">
        <v>@NA</v>
      </c>
      <c r="AP230" s="1" t="str">
        <v>@NA</v>
      </c>
      <c r="AQ230" s="1" t="str">
        <v>@NA</v>
      </c>
      <c r="AR230" s="1" t="str">
        <v>@NA</v>
      </c>
      <c r="AS230" s="1" t="str">
        <v>@NA</v>
      </c>
      <c r="AT230" s="1" t="str">
        <v>@NA</v>
      </c>
      <c r="AU230" s="1" t="str">
        <v>@NA</v>
      </c>
      <c r="AV230" s="1" t="str">
        <v>@NA</v>
      </c>
      <c r="AW230" s="1" t="str">
        <v>@NA</v>
      </c>
      <c r="AX230" s="1" t="str">
        <v>@NA</v>
      </c>
      <c r="AY230" s="1" t="str">
        <v>@NA</v>
      </c>
    </row>
    <row r="231" spans="1:51">
      <c r="A231" s="1" t="str">
        <v>CALAVO GROWERS INC</v>
      </c>
      <c r="C231" s="1">
        <v>14.786999702453613</v>
      </c>
      <c r="D231" s="1">
        <v>14.770000457763672</v>
      </c>
      <c r="E231" s="1">
        <v>14.770000457763672</v>
      </c>
      <c r="F231" s="1">
        <v>14.72700023651123</v>
      </c>
      <c r="G231" s="1">
        <v>14.72599983215332</v>
      </c>
      <c r="H231" s="1">
        <v>14.711999893188477</v>
      </c>
      <c r="I231" s="1">
        <v>14.656999588012695</v>
      </c>
      <c r="J231" s="1">
        <v>14.651000022888184</v>
      </c>
      <c r="K231" s="1">
        <v>14.505000114440918</v>
      </c>
      <c r="L231" s="1">
        <v>14.505000114440918</v>
      </c>
      <c r="M231" s="1">
        <v>14.505000114440918</v>
      </c>
      <c r="N231" s="1">
        <v>14.423000335693359</v>
      </c>
      <c r="O231" s="1">
        <v>14.423000335693359</v>
      </c>
      <c r="P231" s="1">
        <v>14.418999671936035</v>
      </c>
      <c r="Q231" s="1">
        <v>14.406000137329102</v>
      </c>
      <c r="R231" s="1">
        <v>14.404000282287598</v>
      </c>
      <c r="S231" s="1">
        <v>14.402999877929688</v>
      </c>
      <c r="T231" s="1">
        <v>14.371000289916992</v>
      </c>
      <c r="U231" s="1">
        <v>14.298999786376953</v>
      </c>
      <c r="V231" s="1">
        <v>14.296999931335449</v>
      </c>
      <c r="W231" s="1">
        <v>14.293000221252441</v>
      </c>
      <c r="X231" s="1">
        <v>14.293000221252441</v>
      </c>
      <c r="Y231" s="1">
        <v>14.291999816894531</v>
      </c>
      <c r="Z231" s="1">
        <v>14.291999816894531</v>
      </c>
      <c r="AA231" s="1">
        <v>14.267999649047852</v>
      </c>
      <c r="AB231" s="1">
        <v>14.362000465393066</v>
      </c>
      <c r="AC231" s="1">
        <v>14.519000053405762</v>
      </c>
      <c r="AD231" s="1">
        <v>13.506999969482422</v>
      </c>
      <c r="AE231" s="1">
        <v>13.506999969482422</v>
      </c>
      <c r="AF231" s="1">
        <v>13.506999969482422</v>
      </c>
      <c r="AG231" s="1">
        <v>13.506999969482422</v>
      </c>
      <c r="AH231" s="1">
        <v>13.506999969482422</v>
      </c>
      <c r="AI231" s="1">
        <v>13.506999969482422</v>
      </c>
      <c r="AJ231" s="1">
        <v>12.930000305175781</v>
      </c>
      <c r="AK231" s="1">
        <v>12.930000305175781</v>
      </c>
      <c r="AL231" s="1">
        <v>12.930000305175781</v>
      </c>
      <c r="AM231" s="1">
        <v>12.930000305175781</v>
      </c>
      <c r="AN231" s="1">
        <v>12.835000038146973</v>
      </c>
      <c r="AO231" s="1">
        <v>11.835000038146973</v>
      </c>
      <c r="AP231" s="1">
        <v>11.836000442504883</v>
      </c>
      <c r="AQ231" s="1">
        <v>11.520999908447266</v>
      </c>
      <c r="AR231" s="1">
        <v>9.9139995574951172</v>
      </c>
      <c r="AS231" s="1">
        <v>9.9069995880126953</v>
      </c>
      <c r="AT231" s="1" t="str">
        <v>@NA</v>
      </c>
      <c r="AU231" s="1" t="str">
        <v>@NA</v>
      </c>
      <c r="AV231" s="1" t="str">
        <v>@NA</v>
      </c>
      <c r="AW231" s="1" t="str">
        <v>@NA</v>
      </c>
      <c r="AX231" s="1" t="str">
        <v>@NA</v>
      </c>
      <c r="AY231" s="1" t="str">
        <v>@NA</v>
      </c>
    </row>
    <row r="232" spans="1:51">
      <c r="A232" s="1" t="str">
        <v>CALGON CARBON CORP</v>
      </c>
      <c r="C232" s="1">
        <v>56.280990600585938</v>
      </c>
      <c r="D232" s="1">
        <v>56.170989990234375</v>
      </c>
      <c r="E232" s="1">
        <v>55.990997314453125</v>
      </c>
      <c r="F232" s="1">
        <v>55.966995239257813</v>
      </c>
      <c r="G232" s="1">
        <v>55.918991088867187</v>
      </c>
      <c r="H232" s="1">
        <v>55.83599853515625</v>
      </c>
      <c r="I232" s="1">
        <v>55.666000366210937</v>
      </c>
      <c r="J232" s="1">
        <v>55.643997192382813</v>
      </c>
      <c r="K232" s="1">
        <v>55.547988891601563</v>
      </c>
      <c r="L232" s="1">
        <v>55.432998657226562</v>
      </c>
      <c r="M232" s="1">
        <v>54.211990356445313</v>
      </c>
      <c r="N232" s="1">
        <v>54.211990356445313</v>
      </c>
      <c r="O232" s="1">
        <v>54.058990478515625</v>
      </c>
      <c r="P232" s="1">
        <v>49.707992553710937</v>
      </c>
      <c r="Q232" s="1">
        <v>40.705001831054688</v>
      </c>
      <c r="R232" s="1">
        <v>40.451995849609375</v>
      </c>
      <c r="S232" s="1">
        <v>40.216995239257813</v>
      </c>
      <c r="T232" s="1">
        <v>39.881988525390625</v>
      </c>
      <c r="U232" s="1">
        <v>39.826995849609375</v>
      </c>
      <c r="V232" s="1">
        <v>39.707992553710938</v>
      </c>
      <c r="W232" s="1">
        <v>39.729995727539063</v>
      </c>
      <c r="X232" s="1">
        <v>39.697998046875</v>
      </c>
      <c r="Y232" s="1">
        <v>39.697998046875</v>
      </c>
      <c r="Z232" s="1">
        <v>39.67999267578125</v>
      </c>
      <c r="AA232" s="1">
        <v>39.6719970703125</v>
      </c>
      <c r="AB232" s="1">
        <v>39.659988403320312</v>
      </c>
      <c r="AC232" s="1">
        <v>39.618988037109375</v>
      </c>
      <c r="AD232" s="1">
        <v>39.474990844726563</v>
      </c>
      <c r="AE232" s="1">
        <v>39.1719970703125</v>
      </c>
      <c r="AF232" s="1">
        <v>39.071990966796875</v>
      </c>
      <c r="AG232" s="1">
        <v>39.034988403320312</v>
      </c>
      <c r="AH232" s="1">
        <v>39.034988403320312</v>
      </c>
      <c r="AI232" s="1">
        <v>39.006988525390625</v>
      </c>
      <c r="AJ232" s="1">
        <v>39.006988525390625</v>
      </c>
      <c r="AK232" s="1">
        <v>39.000991821289063</v>
      </c>
      <c r="AL232" s="1">
        <v>38.995986938476562</v>
      </c>
      <c r="AM232" s="1">
        <v>38.962997436523438</v>
      </c>
      <c r="AN232" s="1">
        <v>38.962997436523438</v>
      </c>
      <c r="AO232" s="1">
        <v>38.962997436523438</v>
      </c>
      <c r="AP232" s="1">
        <v>38.889999389648438</v>
      </c>
      <c r="AQ232" s="1">
        <v>38.855987548828125</v>
      </c>
      <c r="AR232" s="1">
        <v>38.802993774414063</v>
      </c>
      <c r="AS232" s="1">
        <v>38.802993774414063</v>
      </c>
      <c r="AT232" s="1">
        <v>38.800994873046875</v>
      </c>
      <c r="AU232" s="1">
        <v>38.802</v>
      </c>
      <c r="AV232" s="1">
        <v>38.813000000000002</v>
      </c>
      <c r="AW232" s="1">
        <v>38.805999999999997</v>
      </c>
      <c r="AX232" s="1">
        <v>38.802999999999997</v>
      </c>
      <c r="AY232" s="1">
        <v>38.802</v>
      </c>
    </row>
    <row r="233" spans="1:51">
      <c r="A233" s="1" t="str">
        <v>CALLAWAY GOLF CO</v>
      </c>
      <c r="C233" s="1">
        <v>64.886993408203125</v>
      </c>
      <c r="D233" s="1">
        <v>64.886993408203125</v>
      </c>
      <c r="E233" s="1">
        <v>64.886993408203125</v>
      </c>
      <c r="F233" s="1">
        <v>64.662994384765625</v>
      </c>
      <c r="G233" s="1">
        <v>64.410995483398437</v>
      </c>
      <c r="H233" s="1">
        <v>64.114990234375</v>
      </c>
      <c r="I233" s="1">
        <v>64.102996826171875</v>
      </c>
      <c r="J233" s="1">
        <v>63.863998413085938</v>
      </c>
      <c r="K233" s="1">
        <v>63.800994873046875</v>
      </c>
      <c r="L233" s="1">
        <v>63.488998413085938</v>
      </c>
      <c r="M233" s="1">
        <v>63.485000610351563</v>
      </c>
      <c r="N233" s="1">
        <v>63.301986694335938</v>
      </c>
      <c r="O233" s="1">
        <v>63.281997680664063</v>
      </c>
      <c r="P233" s="1">
        <v>63.067001342773438</v>
      </c>
      <c r="Q233" s="1">
        <v>63.139999389648438</v>
      </c>
      <c r="R233" s="1">
        <v>63.18499755859375</v>
      </c>
      <c r="S233" s="1">
        <v>64.656997680664063</v>
      </c>
      <c r="T233" s="1">
        <v>64.468994140625</v>
      </c>
      <c r="U233" s="1">
        <v>65.112991333007812</v>
      </c>
      <c r="V233" s="1">
        <v>69.1929931640625</v>
      </c>
      <c r="W233" s="1">
        <v>67.940994262695313</v>
      </c>
      <c r="X233" s="1">
        <v>67.953994750976562</v>
      </c>
      <c r="Y233" s="1">
        <v>67.932998657226562</v>
      </c>
      <c r="Z233" s="1">
        <v>68.466995239257813</v>
      </c>
      <c r="AA233" s="1">
        <v>70.167999267578125</v>
      </c>
      <c r="AB233" s="1">
        <v>70.4949951171875</v>
      </c>
      <c r="AC233" s="1">
        <v>70.401992797851562</v>
      </c>
      <c r="AD233" s="1">
        <v>69.46099853515625</v>
      </c>
      <c r="AE233" s="1">
        <v>69.30999755859375</v>
      </c>
      <c r="AF233" s="1">
        <v>69.110992431640625</v>
      </c>
      <c r="AG233" s="1">
        <v>67.972000122070312</v>
      </c>
      <c r="AH233" s="1">
        <v>67.763992309570313</v>
      </c>
      <c r="AI233" s="1">
        <v>67.55499267578125</v>
      </c>
      <c r="AJ233" s="1">
        <v>66.862991333007812</v>
      </c>
      <c r="AK233" s="1">
        <v>66.555999755859375</v>
      </c>
      <c r="AL233" s="1">
        <v>65.826995849609375</v>
      </c>
      <c r="AM233" s="1">
        <v>65.779998779296875</v>
      </c>
      <c r="AN233" s="1">
        <v>65.675994873046875</v>
      </c>
      <c r="AO233" s="1">
        <v>65.724990844726563</v>
      </c>
      <c r="AP233" s="1">
        <v>66.166000366210938</v>
      </c>
      <c r="AQ233" s="1">
        <v>67.92999267578125</v>
      </c>
      <c r="AR233" s="1">
        <v>77.754989624023437</v>
      </c>
      <c r="AS233" s="1">
        <v>77.925994873046875</v>
      </c>
      <c r="AT233" s="1">
        <v>76.569992065429688</v>
      </c>
      <c r="AU233" s="1">
        <v>76.565994262695313</v>
      </c>
      <c r="AV233" s="1">
        <v>74.144000000000005</v>
      </c>
      <c r="AW233" s="1">
        <v>74.051000000000002</v>
      </c>
      <c r="AX233" s="1">
        <v>75.471999999999994</v>
      </c>
      <c r="AY233" s="1">
        <v>76.765000000000001</v>
      </c>
    </row>
    <row r="234" spans="1:51">
      <c r="A234" s="1" t="str">
        <v>CAMBREX CORP</v>
      </c>
      <c r="C234" s="1">
        <v>29.574996948242188</v>
      </c>
      <c r="D234" s="1">
        <v>29.431991577148438</v>
      </c>
      <c r="E234" s="1">
        <v>29.418991088867188</v>
      </c>
      <c r="F234" s="1">
        <v>29.418991088867188</v>
      </c>
      <c r="G234" s="1">
        <v>29.430999755859375</v>
      </c>
      <c r="H234" s="1">
        <v>29.384994506835938</v>
      </c>
      <c r="I234" s="1">
        <v>29.3389892578125</v>
      </c>
      <c r="J234" s="1">
        <v>29.32598876953125</v>
      </c>
      <c r="K234" s="1">
        <v>29.2869873046875</v>
      </c>
      <c r="L234" s="1">
        <v>29.276992797851562</v>
      </c>
      <c r="M234" s="1">
        <v>29.228988647460937</v>
      </c>
      <c r="N234" s="1">
        <v>29.2139892578125</v>
      </c>
      <c r="O234" s="1">
        <v>29.181991577148438</v>
      </c>
      <c r="P234" s="1">
        <v>29.168991088867187</v>
      </c>
      <c r="Q234" s="1">
        <v>29.104995727539063</v>
      </c>
      <c r="R234" s="1">
        <v>29.078994750976563</v>
      </c>
      <c r="S234" s="1">
        <v>29.014999389648438</v>
      </c>
      <c r="T234" s="1">
        <v>28.97698974609375</v>
      </c>
      <c r="U234" s="1">
        <v>28.865997314453125</v>
      </c>
      <c r="V234" s="1">
        <v>28.468994140625</v>
      </c>
      <c r="W234" s="1">
        <v>27.698989868164063</v>
      </c>
      <c r="X234" s="1">
        <v>26.75299072265625</v>
      </c>
      <c r="Y234" s="1">
        <v>26.844985961914062</v>
      </c>
      <c r="Z234" s="1">
        <v>26.75299072265625</v>
      </c>
      <c r="AA234" s="1">
        <v>26.67498779296875</v>
      </c>
      <c r="AB234" s="1">
        <v>26.503997802734375</v>
      </c>
      <c r="AC234" s="1">
        <v>26.40899658203125</v>
      </c>
      <c r="AD234" s="1">
        <v>26.391998291015625</v>
      </c>
      <c r="AE234" s="1">
        <v>26.23199462890625</v>
      </c>
      <c r="AF234" s="1">
        <v>26.107986450195312</v>
      </c>
      <c r="AG234" s="1">
        <v>26.116989135742188</v>
      </c>
      <c r="AH234" s="1">
        <v>26.110000610351563</v>
      </c>
      <c r="AI234" s="1">
        <v>25.85699462890625</v>
      </c>
      <c r="AJ234" s="1">
        <v>25.722991943359375</v>
      </c>
      <c r="AK234" s="1">
        <v>25.719985961914062</v>
      </c>
      <c r="AL234" s="1">
        <v>25.866989135742187</v>
      </c>
      <c r="AM234" s="1">
        <v>25.83599853515625</v>
      </c>
      <c r="AN234" s="1">
        <v>26.026992797851563</v>
      </c>
      <c r="AO234" s="1">
        <v>26.005996704101563</v>
      </c>
      <c r="AP234" s="1">
        <v>25.927993774414063</v>
      </c>
      <c r="AQ234" s="1">
        <v>25.772994995117188</v>
      </c>
      <c r="AR234" s="1">
        <v>25.756988525390625</v>
      </c>
      <c r="AS234" s="1">
        <v>25.689987182617187</v>
      </c>
      <c r="AT234" s="1">
        <v>25.498992919921875</v>
      </c>
      <c r="AU234" s="1">
        <v>25.239000000000001</v>
      </c>
      <c r="AV234" s="1">
        <v>25.193000000000001</v>
      </c>
      <c r="AW234" s="1">
        <v>24.966999999999999</v>
      </c>
      <c r="AX234" s="1">
        <v>24.780999999999999</v>
      </c>
      <c r="AY234" s="1">
        <v>24.619</v>
      </c>
    </row>
    <row r="235" spans="1:51">
      <c r="A235" s="1" t="str">
        <v>CAMDEN PROPERTY TRUST</v>
      </c>
      <c r="C235" s="1">
        <v>74.867996215820313</v>
      </c>
      <c r="D235" s="1">
        <v>74.867996215820313</v>
      </c>
      <c r="E235" s="1">
        <v>74.246994018554687</v>
      </c>
      <c r="F235" s="1">
        <v>73.55499267578125</v>
      </c>
      <c r="G235" s="1">
        <v>72.897003173828125</v>
      </c>
      <c r="H235" s="1">
        <v>72.363998413085938</v>
      </c>
      <c r="I235" s="1">
        <v>70.362991333007812</v>
      </c>
      <c r="J235" s="1">
        <v>69.737991333007813</v>
      </c>
      <c r="K235" s="1">
        <v>67.688003540039062</v>
      </c>
      <c r="L235" s="1">
        <v>66.64599609375</v>
      </c>
      <c r="M235" s="1">
        <v>66.769989013671875</v>
      </c>
      <c r="N235" s="1">
        <v>66.701995849609375</v>
      </c>
      <c r="O235" s="1">
        <v>53.754989624023438</v>
      </c>
      <c r="P235" s="1">
        <v>66.027999877929688</v>
      </c>
      <c r="Q235" s="1">
        <v>53.259994506835938</v>
      </c>
      <c r="R235" s="1">
        <v>53.15899658203125</v>
      </c>
      <c r="S235" s="1">
        <v>53.149993896484375</v>
      </c>
      <c r="T235" s="1">
        <v>65.433990478515625</v>
      </c>
      <c r="U235" s="1">
        <v>55.545989990234375</v>
      </c>
      <c r="V235" s="1">
        <v>56.12799072265625</v>
      </c>
      <c r="W235" s="1">
        <v>56.821990966796875</v>
      </c>
      <c r="X235" s="1">
        <v>65.005996704101563</v>
      </c>
      <c r="Y235" s="1">
        <v>56.425994873046875</v>
      </c>
      <c r="Z235" s="1">
        <v>56.384994506835938</v>
      </c>
      <c r="AA235" s="1">
        <v>52.467987060546875</v>
      </c>
      <c r="AB235" s="1">
        <v>60.76300048828125</v>
      </c>
      <c r="AC235" s="1">
        <v>52.133987426757813</v>
      </c>
      <c r="AD235" s="1">
        <v>52.03900146484375</v>
      </c>
      <c r="AE235" s="1">
        <v>51.891998291015625</v>
      </c>
      <c r="AF235" s="1">
        <v>48.600997924804688</v>
      </c>
      <c r="AG235" s="1">
        <v>39.946990966796875</v>
      </c>
      <c r="AH235" s="1">
        <v>39.910995483398437</v>
      </c>
      <c r="AI235" s="1">
        <v>39.807998657226563</v>
      </c>
      <c r="AJ235" s="1" t="str">
        <v>@NA</v>
      </c>
      <c r="AK235" s="1">
        <v>39.612991333007813</v>
      </c>
      <c r="AL235" s="1">
        <v>39.332000732421875</v>
      </c>
      <c r="AM235" s="1">
        <v>39.28399658203125</v>
      </c>
      <c r="AN235" s="1" t="str">
        <v>@NA</v>
      </c>
      <c r="AO235" s="1">
        <v>39.21099853515625</v>
      </c>
      <c r="AP235" s="1">
        <v>40.597000122070313</v>
      </c>
      <c r="AQ235" s="1">
        <v>41.123992919921875</v>
      </c>
      <c r="AR235" s="1">
        <v>42.103988647460938</v>
      </c>
      <c r="AS235" s="1">
        <v>40.77398681640625</v>
      </c>
      <c r="AT235" s="1">
        <v>40.735992431640625</v>
      </c>
      <c r="AU235" s="1">
        <v>40.5889892578125</v>
      </c>
      <c r="AV235" s="1">
        <v>38.902000000000001</v>
      </c>
      <c r="AW235" s="1">
        <v>38.255000000000003</v>
      </c>
      <c r="AX235" s="1">
        <v>38.234999999999999</v>
      </c>
      <c r="AY235" s="1">
        <v>38.194000000000003</v>
      </c>
    </row>
    <row r="236" spans="1:51">
      <c r="A236" s="1" t="str">
        <v>CAMERON INTERNATIONAL CORP</v>
      </c>
      <c r="C236" s="1">
        <v>246.28500366210937</v>
      </c>
      <c r="D236" s="1">
        <v>245.53199768066406</v>
      </c>
      <c r="E236" s="1">
        <v>245.197998046875</v>
      </c>
      <c r="F236" s="1">
        <v>245.06500244140625</v>
      </c>
      <c r="G236" s="1">
        <v>244.99899291992187</v>
      </c>
      <c r="H236" s="1">
        <v>243.91400146484375</v>
      </c>
      <c r="I236" s="1">
        <v>242.39999389648437</v>
      </c>
      <c r="J236" s="1">
        <v>242.1820068359375</v>
      </c>
      <c r="K236" s="1">
        <v>243.90299987792969</v>
      </c>
      <c r="L236" s="1">
        <v>244.65800476074219</v>
      </c>
      <c r="M236" s="1">
        <v>220.66700744628906</v>
      </c>
      <c r="N236" s="1">
        <v>217.26499938964844</v>
      </c>
      <c r="O236" s="1">
        <v>216.95199584960937</v>
      </c>
      <c r="P236" s="1">
        <v>216.89300537109375</v>
      </c>
      <c r="Q236" s="1">
        <v>219.50599670410156</v>
      </c>
      <c r="R236" s="1">
        <v>216.46099853515625</v>
      </c>
      <c r="S236" s="1">
        <v>216.57600402832031</v>
      </c>
      <c r="T236" s="1">
        <v>218.00900268554687</v>
      </c>
      <c r="U236" s="1">
        <v>218.55398559570312</v>
      </c>
      <c r="V236" s="1">
        <v>217.3699951171875</v>
      </c>
      <c r="W236" s="1">
        <v>220.08200073242187</v>
      </c>
      <c r="X236" s="1">
        <v>224.57998657226562</v>
      </c>
      <c r="Y236" s="1">
        <v>222.33999633789062</v>
      </c>
      <c r="Z236" s="1">
        <v>223.17999267578125</v>
      </c>
      <c r="AA236" s="1">
        <v>230.7760009765625</v>
      </c>
      <c r="AB236" s="1">
        <v>231.25799560546875</v>
      </c>
      <c r="AC236" s="1">
        <v>226.6319580078125</v>
      </c>
      <c r="AD236" s="1">
        <v>220.739990234375</v>
      </c>
      <c r="AE236" s="1">
        <v>217.11199951171875</v>
      </c>
      <c r="AF236" s="1">
        <v>212.552001953125</v>
      </c>
      <c r="AG236" s="1">
        <v>212.2559814453125</v>
      </c>
      <c r="AH236" s="1">
        <v>211.5279541015625</v>
      </c>
      <c r="AI236" s="1">
        <v>214.7760009765625</v>
      </c>
      <c r="AJ236" s="1">
        <v>215.21197509765625</v>
      </c>
      <c r="AK236" s="1">
        <v>215.95196533203125</v>
      </c>
      <c r="AL236" s="1">
        <v>218.85595703125</v>
      </c>
      <c r="AM236" s="1">
        <v>218.47198486328125</v>
      </c>
      <c r="AN236" s="1">
        <v>218.04400634765625</v>
      </c>
      <c r="AO236" s="1">
        <v>217.3719482421875</v>
      </c>
      <c r="AP236" s="1">
        <v>216.78399658203125</v>
      </c>
      <c r="AQ236" s="1">
        <v>216.28399658203125</v>
      </c>
      <c r="AR236" s="1">
        <v>215.97998046875</v>
      </c>
      <c r="AS236" s="1">
        <v>215.83599853515625</v>
      </c>
      <c r="AT236" s="1">
        <v>217.803955078125</v>
      </c>
      <c r="AU236" s="1">
        <v>216.44000244140625</v>
      </c>
      <c r="AV236" s="1">
        <v>216.048</v>
      </c>
      <c r="AW236" s="1">
        <v>215.696</v>
      </c>
      <c r="AX236" s="1">
        <v>212.06800000000001</v>
      </c>
      <c r="AY236" s="1">
        <v>209.32</v>
      </c>
    </row>
    <row r="237" spans="1:51">
      <c r="A237" s="1" t="str">
        <v>CAMPBELL SOUP CO</v>
      </c>
      <c r="C237" s="1">
        <v>317</v>
      </c>
      <c r="D237" s="1">
        <v>318</v>
      </c>
      <c r="E237" s="1">
        <v>320</v>
      </c>
      <c r="F237" s="1">
        <v>319</v>
      </c>
      <c r="G237" s="1">
        <v>323</v>
      </c>
      <c r="H237" s="1">
        <v>334</v>
      </c>
      <c r="I237" s="1">
        <v>336</v>
      </c>
      <c r="J237" s="1">
        <v>338</v>
      </c>
      <c r="K237" s="1">
        <v>339</v>
      </c>
      <c r="L237" s="1">
        <v>343</v>
      </c>
      <c r="M237" s="1">
        <v>343</v>
      </c>
      <c r="N237" s="1">
        <v>347</v>
      </c>
      <c r="O237" s="1">
        <v>351</v>
      </c>
      <c r="P237" s="1">
        <v>357</v>
      </c>
      <c r="Q237" s="1">
        <v>356</v>
      </c>
      <c r="R237" s="1">
        <v>369</v>
      </c>
      <c r="S237" s="1">
        <v>375</v>
      </c>
      <c r="T237" s="1">
        <v>378</v>
      </c>
      <c r="U237" s="1">
        <v>379</v>
      </c>
      <c r="V237" s="1">
        <v>382</v>
      </c>
      <c r="W237" s="1">
        <v>383</v>
      </c>
      <c r="X237" s="1">
        <v>384</v>
      </c>
      <c r="Y237" s="1">
        <v>402</v>
      </c>
      <c r="Z237" s="1">
        <v>406</v>
      </c>
      <c r="AA237" s="1">
        <v>405</v>
      </c>
      <c r="AB237" s="1">
        <v>409</v>
      </c>
      <c r="AC237" s="1">
        <v>408</v>
      </c>
      <c r="AD237" s="1">
        <v>408</v>
      </c>
      <c r="AE237" s="1">
        <v>409</v>
      </c>
      <c r="AF237" s="1">
        <v>408</v>
      </c>
      <c r="AG237" s="1">
        <v>408</v>
      </c>
      <c r="AH237" s="1">
        <v>410</v>
      </c>
      <c r="AI237" s="1">
        <v>410</v>
      </c>
      <c r="AJ237" s="1">
        <v>411</v>
      </c>
      <c r="AK237" s="1">
        <v>410</v>
      </c>
      <c r="AL237" s="1">
        <v>410</v>
      </c>
      <c r="AM237" s="1">
        <v>410</v>
      </c>
      <c r="AN237" s="1">
        <v>410</v>
      </c>
      <c r="AO237" s="1">
        <v>410</v>
      </c>
      <c r="AP237" s="1">
        <v>410</v>
      </c>
      <c r="AQ237" s="1">
        <v>409</v>
      </c>
      <c r="AR237" s="1">
        <v>409</v>
      </c>
      <c r="AS237" s="1">
        <v>409</v>
      </c>
      <c r="AT237" s="1">
        <v>409</v>
      </c>
      <c r="AU237" s="1">
        <v>410</v>
      </c>
      <c r="AV237" s="1">
        <v>419</v>
      </c>
      <c r="AW237" s="1">
        <v>439</v>
      </c>
      <c r="AX237" s="1">
        <v>421</v>
      </c>
      <c r="AY237" s="1">
        <v>424</v>
      </c>
    </row>
    <row r="238" spans="1:51">
      <c r="A238" s="1" t="str">
        <v>CANTEL MEDICAL CORP</v>
      </c>
      <c r="C238" s="1">
        <v>26.959487915039063</v>
      </c>
      <c r="D238" s="1">
        <v>26.879997253417969</v>
      </c>
      <c r="E238" s="1">
        <v>25.909492492675781</v>
      </c>
      <c r="F238" s="1">
        <v>25.826980590820312</v>
      </c>
      <c r="G238" s="1">
        <v>25.747489929199219</v>
      </c>
      <c r="H238" s="1">
        <v>25.534492492675781</v>
      </c>
      <c r="I238" s="1">
        <v>25.298995971679688</v>
      </c>
      <c r="J238" s="1">
        <v>25.283981323242188</v>
      </c>
      <c r="K238" s="1">
        <v>25.231498718261719</v>
      </c>
      <c r="L238" s="1">
        <v>25.058990478515625</v>
      </c>
      <c r="M238" s="1">
        <v>24.965995788574219</v>
      </c>
      <c r="N238" s="1">
        <v>24.89849853515625</v>
      </c>
      <c r="O238" s="1">
        <v>24.739494323730469</v>
      </c>
      <c r="P238" s="1">
        <v>24.691497802734375</v>
      </c>
      <c r="Q238" s="1">
        <v>24.556480407714844</v>
      </c>
      <c r="R238" s="1">
        <v>24.431991577148438</v>
      </c>
      <c r="S238" s="1">
        <v>24.43048095703125</v>
      </c>
      <c r="T238" s="1">
        <v>24.394500732421875</v>
      </c>
      <c r="U238" s="1">
        <v>24.173995971679688</v>
      </c>
      <c r="V238" s="1">
        <v>24.052482604980469</v>
      </c>
      <c r="W238" s="1">
        <v>23.254500389099121</v>
      </c>
      <c r="X238" s="1">
        <v>23.335500240325928</v>
      </c>
      <c r="Y238" s="1">
        <v>23.09850025177002</v>
      </c>
      <c r="Z238" s="1">
        <v>23.254500389099121</v>
      </c>
      <c r="AA238" s="1">
        <v>23.28749942779541</v>
      </c>
      <c r="AB238" s="1">
        <v>23.195999622344971</v>
      </c>
      <c r="AC238" s="1">
        <v>22.507500171661377</v>
      </c>
      <c r="AD238" s="1">
        <v>22.435499668121338</v>
      </c>
      <c r="AE238" s="1">
        <v>22.364999771118164</v>
      </c>
      <c r="AF238" s="1">
        <v>21.991500377655029</v>
      </c>
      <c r="AG238" s="1">
        <v>21.917250394821167</v>
      </c>
      <c r="AH238" s="1">
        <v>21.629249811172485</v>
      </c>
      <c r="AI238" s="1">
        <v>21.143250703811646</v>
      </c>
      <c r="AJ238" s="1">
        <v>20.976749897003174</v>
      </c>
      <c r="AK238" s="1">
        <v>20.945250034332275</v>
      </c>
      <c r="AL238" s="1">
        <v>20.882250308990479</v>
      </c>
      <c r="AM238" s="1">
        <v>20.85075044631958</v>
      </c>
      <c r="AN238" s="1">
        <v>20.843999862670898</v>
      </c>
      <c r="AO238" s="1">
        <v>20.747249364852905</v>
      </c>
      <c r="AP238" s="1">
        <v>20.604373455047607</v>
      </c>
      <c r="AQ238" s="1">
        <v>20.438999176025391</v>
      </c>
      <c r="AR238" s="1">
        <v>20.428873300552368</v>
      </c>
      <c r="AS238" s="1">
        <v>15.386625051498413</v>
      </c>
      <c r="AT238" s="1">
        <v>15.133500695228577</v>
      </c>
      <c r="AU238" s="1">
        <v>15.028875231742859</v>
      </c>
      <c r="AV238" s="1">
        <v>14.995124459266663</v>
      </c>
      <c r="AW238" s="1">
        <v>14.978249999999999</v>
      </c>
      <c r="AX238" s="1">
        <v>14.8635</v>
      </c>
      <c r="AY238" s="1">
        <v>14.8635</v>
      </c>
    </row>
    <row r="239" spans="1:51">
      <c r="A239" s="1" t="str">
        <v>CAPELLA EDUCATION CO</v>
      </c>
      <c r="C239" s="1">
        <v>13.574000358581543</v>
      </c>
      <c r="D239" s="1">
        <v>13.881999969482422</v>
      </c>
      <c r="E239" s="1">
        <v>14.651000022888184</v>
      </c>
      <c r="F239" s="1">
        <v>15.338000297546387</v>
      </c>
      <c r="G239" s="1">
        <v>15.85200023651123</v>
      </c>
      <c r="H239" s="1">
        <v>16.305999755859375</v>
      </c>
      <c r="I239" s="1">
        <v>16.530990600585938</v>
      </c>
      <c r="J239" s="1">
        <v>16.75299072265625</v>
      </c>
      <c r="K239" s="1">
        <v>16.768997192382813</v>
      </c>
      <c r="L239" s="1">
        <v>16.76300048828125</v>
      </c>
      <c r="M239" s="1">
        <v>16.655990600585938</v>
      </c>
      <c r="N239" s="1">
        <v>16.708999633789063</v>
      </c>
      <c r="O239" s="1">
        <v>16.718994140625</v>
      </c>
      <c r="P239" s="1">
        <v>16.666000366210938</v>
      </c>
      <c r="Q239" s="1">
        <v>16.58099365234375</v>
      </c>
      <c r="R239" s="1">
        <v>16.621994018554688</v>
      </c>
      <c r="S239" s="1">
        <v>17.009994506835938</v>
      </c>
      <c r="T239" s="1">
        <v>17.362991333007813</v>
      </c>
      <c r="U239" s="1">
        <v>16.496994018554687</v>
      </c>
      <c r="V239" s="1">
        <v>16.714996337890625</v>
      </c>
      <c r="W239" s="1">
        <v>16.027999877929687</v>
      </c>
      <c r="X239" s="1">
        <v>16.001998901367188</v>
      </c>
      <c r="Y239" s="1">
        <v>15.366000175476074</v>
      </c>
      <c r="Z239" s="1" t="str">
        <v>@NA</v>
      </c>
      <c r="AA239" s="1" t="str">
        <v>@NA</v>
      </c>
      <c r="AB239" s="1">
        <v>2.430999755859375</v>
      </c>
      <c r="AC239" s="1" t="str">
        <v>@NA</v>
      </c>
      <c r="AD239" s="1" t="str">
        <v>@NA</v>
      </c>
      <c r="AE239" s="1" t="str">
        <v>@NA</v>
      </c>
      <c r="AF239" s="1">
        <v>2.0739994049072266</v>
      </c>
      <c r="AG239" s="1" t="str">
        <v>@NA</v>
      </c>
      <c r="AH239" s="1" t="str">
        <v>@NA</v>
      </c>
      <c r="AI239" s="1" t="str">
        <v>@NA</v>
      </c>
      <c r="AJ239" s="1" t="str">
        <v>@NA</v>
      </c>
      <c r="AK239" s="1" t="str">
        <v>@NA</v>
      </c>
      <c r="AL239" s="1" t="str">
        <v>@NA</v>
      </c>
      <c r="AM239" s="1" t="str">
        <v>@NA</v>
      </c>
      <c r="AN239" s="1" t="str">
        <v>@NA</v>
      </c>
      <c r="AO239" s="1" t="str">
        <v>@NA</v>
      </c>
      <c r="AP239" s="1" t="str">
        <v>@NA</v>
      </c>
      <c r="AQ239" s="1" t="str">
        <v>@NA</v>
      </c>
      <c r="AR239" s="1" t="str">
        <v>@NA</v>
      </c>
      <c r="AS239" s="1" t="str">
        <v>@NA</v>
      </c>
      <c r="AT239" s="1" t="str">
        <v>@NA</v>
      </c>
      <c r="AU239" s="1" t="str">
        <v>@NA</v>
      </c>
      <c r="AV239" s="1" t="str">
        <v>@NA</v>
      </c>
      <c r="AW239" s="1" t="str">
        <v>@NA</v>
      </c>
      <c r="AX239" s="1" t="str">
        <v>@NA</v>
      </c>
      <c r="AY239" s="1" t="str">
        <v>@NA</v>
      </c>
    </row>
    <row r="240" spans="1:51">
      <c r="A240" s="1" t="str">
        <v>CAPITAL ONE FINANCIAL CORP</v>
      </c>
      <c r="C240" s="1">
        <v>580.199951171875</v>
      </c>
      <c r="D240" s="1">
        <v>459.94677734375</v>
      </c>
      <c r="E240" s="1">
        <v>459.573974609375</v>
      </c>
      <c r="F240" s="1">
        <v>459.304931640625</v>
      </c>
      <c r="G240" s="1">
        <v>458.743896484375</v>
      </c>
      <c r="H240" s="1">
        <v>457.012939453125</v>
      </c>
      <c r="I240" s="1">
        <v>456.885009765625</v>
      </c>
      <c r="J240" s="1">
        <v>456.746826171875</v>
      </c>
      <c r="K240" s="1">
        <v>456.419921875</v>
      </c>
      <c r="L240" s="1">
        <v>455.169921875</v>
      </c>
      <c r="M240" s="1">
        <v>455.0830078125</v>
      </c>
      <c r="N240" s="1">
        <v>454.94091796875</v>
      </c>
      <c r="O240" s="1">
        <v>395.660888671875</v>
      </c>
      <c r="P240" s="1">
        <v>391.796875</v>
      </c>
      <c r="Q240" s="1">
        <v>391.682861328125</v>
      </c>
      <c r="R240" s="1">
        <v>375.684814453125</v>
      </c>
      <c r="S240" s="1">
        <v>374.72998046875</v>
      </c>
      <c r="T240" s="1">
        <v>372.85400390625</v>
      </c>
      <c r="U240" s="1">
        <v>385.423828125</v>
      </c>
      <c r="V240" s="1">
        <v>391.43994140625</v>
      </c>
      <c r="W240" s="1">
        <v>412.27783203125</v>
      </c>
      <c r="X240" s="1">
        <v>409.9248046875</v>
      </c>
      <c r="Y240" s="1">
        <v>304.42578125</v>
      </c>
      <c r="Z240" s="1">
        <v>303.87890625</v>
      </c>
      <c r="AA240" s="1">
        <v>303.0439453125</v>
      </c>
      <c r="AB240" s="1">
        <v>300.760986328125</v>
      </c>
      <c r="AC240" s="1">
        <v>266.61083984375</v>
      </c>
      <c r="AD240" s="1">
        <v>263.451904296875</v>
      </c>
      <c r="AE240" s="1">
        <v>252.11300659179687</v>
      </c>
      <c r="AF240" s="1">
        <v>246.83299255371094</v>
      </c>
      <c r="AG240" s="1">
        <v>242.71699523925781</v>
      </c>
      <c r="AH240" s="1">
        <v>241.51100158691406</v>
      </c>
      <c r="AI240" s="1">
        <v>239.75799560546875</v>
      </c>
      <c r="AJ240" s="1">
        <v>235.04200744628906</v>
      </c>
      <c r="AK240" s="1">
        <v>229.16200256347656</v>
      </c>
      <c r="AL240" s="1">
        <v>227.12399291992187</v>
      </c>
      <c r="AM240" s="1">
        <v>226.3179931640625</v>
      </c>
      <c r="AN240" s="1">
        <v>226.19500732421875</v>
      </c>
      <c r="AO240" s="1">
        <v>221.77000427246094</v>
      </c>
      <c r="AP240" s="1">
        <v>221.33500671386719</v>
      </c>
      <c r="AQ240" s="1">
        <v>220.50599670410156</v>
      </c>
      <c r="AR240" s="1">
        <v>216.77799987792969</v>
      </c>
      <c r="AS240" s="1">
        <v>210.95100402832031</v>
      </c>
      <c r="AT240" s="1">
        <v>210.58299255371094</v>
      </c>
      <c r="AU240" s="1">
        <v>207.37199401855469</v>
      </c>
      <c r="AV240" s="1">
        <v>197.369</v>
      </c>
      <c r="AW240" s="1">
        <v>196.726</v>
      </c>
      <c r="AX240" s="1">
        <v>196.02099999999999</v>
      </c>
      <c r="AY240" s="1">
        <v>195.59800000000001</v>
      </c>
    </row>
    <row r="241" spans="1:51">
      <c r="A241" s="1" t="str">
        <v>CARBO CERAMICS INC</v>
      </c>
      <c r="C241" s="1">
        <v>23.105987548828125</v>
      </c>
      <c r="D241" s="1">
        <v>23.105987548828125</v>
      </c>
      <c r="E241" s="1">
        <v>23.10699462890625</v>
      </c>
      <c r="F241" s="1">
        <v>23.1619873046875</v>
      </c>
      <c r="G241" s="1">
        <v>23.1619873046875</v>
      </c>
      <c r="H241" s="1">
        <v>23.107986450195313</v>
      </c>
      <c r="I241" s="1">
        <v>23.110000610351563</v>
      </c>
      <c r="J241" s="1">
        <v>23.110000610351563</v>
      </c>
      <c r="K241" s="1">
        <v>23.12298583984375</v>
      </c>
      <c r="L241" s="1">
        <v>23.076995849609375</v>
      </c>
      <c r="M241" s="1">
        <v>23.043991088867188</v>
      </c>
      <c r="N241" s="1">
        <v>23.047988891601563</v>
      </c>
      <c r="O241" s="1">
        <v>23.263992309570313</v>
      </c>
      <c r="P241" s="1">
        <v>23.63800048828125</v>
      </c>
      <c r="Q241" s="1">
        <v>24.610000610351563</v>
      </c>
      <c r="R241" s="1">
        <v>24.593994140625</v>
      </c>
      <c r="S241" s="1">
        <v>24.586990356445313</v>
      </c>
      <c r="T241" s="1">
        <v>24.5159912109375</v>
      </c>
      <c r="U241" s="1">
        <v>24.479995727539063</v>
      </c>
      <c r="V241" s="1">
        <v>24.475997924804688</v>
      </c>
      <c r="W241" s="1">
        <v>24.457000732421875</v>
      </c>
      <c r="X241" s="1">
        <v>24.3909912109375</v>
      </c>
      <c r="Y241" s="1">
        <v>24.3909912109375</v>
      </c>
      <c r="Z241" s="1">
        <v>24.367996215820313</v>
      </c>
      <c r="AA241" s="1">
        <v>24.323989868164062</v>
      </c>
      <c r="AB241" s="1">
        <v>24.285995483398438</v>
      </c>
      <c r="AC241" s="1">
        <v>24.082992553710938</v>
      </c>
      <c r="AD241" s="1">
        <v>24.028495788574219</v>
      </c>
      <c r="AE241" s="1">
        <v>24.014991760253906</v>
      </c>
      <c r="AF241" s="1">
        <v>23.976000308990479</v>
      </c>
      <c r="AG241" s="1">
        <v>23.927999496459961</v>
      </c>
      <c r="AH241" s="1">
        <v>23.906999588012695</v>
      </c>
      <c r="AI241" s="1">
        <v>23.84850025177002</v>
      </c>
      <c r="AJ241" s="1">
        <v>23.599499702453613</v>
      </c>
      <c r="AK241" s="1">
        <v>23.369999885559082</v>
      </c>
      <c r="AL241" s="1">
        <v>23.335500240325928</v>
      </c>
      <c r="AM241" s="1">
        <v>23.236500263214111</v>
      </c>
      <c r="AN241" s="1">
        <v>23.223000526428223</v>
      </c>
      <c r="AO241" s="1">
        <v>23.070000171661377</v>
      </c>
      <c r="AP241" s="1">
        <v>23.02649974822998</v>
      </c>
      <c r="AQ241" s="1">
        <v>22.593000411987305</v>
      </c>
      <c r="AR241" s="1">
        <v>22.424999713897705</v>
      </c>
      <c r="AS241" s="1">
        <v>22.399499416351318</v>
      </c>
      <c r="AT241" s="1">
        <v>22.399499416351318</v>
      </c>
      <c r="AU241" s="1">
        <v>22.314000606536865</v>
      </c>
      <c r="AV241" s="1">
        <v>22.048500000000001</v>
      </c>
      <c r="AW241" s="1">
        <v>22.049999999999997</v>
      </c>
      <c r="AX241" s="1">
        <v>21.967500000000001</v>
      </c>
      <c r="AY241" s="1">
        <v>21.902999999999999</v>
      </c>
    </row>
    <row r="242" spans="1:51">
      <c r="A242" s="1" t="str">
        <v>CARDINAL HEALTH INC</v>
      </c>
      <c r="C242" s="1">
        <v>345.599853515625</v>
      </c>
      <c r="D242" s="1">
        <v>345.199951171875</v>
      </c>
      <c r="E242" s="1">
        <v>351.099853515625</v>
      </c>
      <c r="F242" s="1">
        <v>350.2998046875</v>
      </c>
      <c r="G242" s="1">
        <v>349.39990234375</v>
      </c>
      <c r="H242" s="1">
        <v>348.89990234375</v>
      </c>
      <c r="I242" s="1">
        <v>356.39990234375</v>
      </c>
      <c r="J242" s="1">
        <v>361.699951171875</v>
      </c>
      <c r="K242" s="1">
        <v>361.2998046875</v>
      </c>
      <c r="L242" s="1">
        <v>362.5</v>
      </c>
      <c r="M242" s="1">
        <v>360</v>
      </c>
      <c r="N242" s="1">
        <v>360.39990234375</v>
      </c>
      <c r="O242" s="1">
        <v>359.599853515625</v>
      </c>
      <c r="P242" s="1">
        <v>359.5</v>
      </c>
      <c r="Q242" s="1">
        <v>357.099853515625</v>
      </c>
      <c r="R242" s="1">
        <v>356.699951171875</v>
      </c>
      <c r="S242" s="1">
        <v>358.199951171875</v>
      </c>
      <c r="T242" s="1">
        <v>362.5</v>
      </c>
      <c r="U242" s="1">
        <v>368.099853515625</v>
      </c>
      <c r="V242" s="1">
        <v>386.7998046875</v>
      </c>
      <c r="W242" s="1">
        <v>401.699951171875</v>
      </c>
      <c r="X242" s="1">
        <v>405.7998046875</v>
      </c>
      <c r="Y242" s="1">
        <v>410.7998046875</v>
      </c>
      <c r="Z242" s="1">
        <v>417.599853515625</v>
      </c>
      <c r="AA242" s="1">
        <v>421.89990234375</v>
      </c>
      <c r="AB242" s="1">
        <v>428</v>
      </c>
      <c r="AC242" s="1">
        <v>426.199951171875</v>
      </c>
      <c r="AD242" s="1">
        <v>429.89990234375</v>
      </c>
      <c r="AE242" s="1">
        <v>433</v>
      </c>
      <c r="AF242" s="1">
        <v>432</v>
      </c>
      <c r="AG242" s="1">
        <v>430.89990234375</v>
      </c>
      <c r="AH242" s="1">
        <v>429.199951171875</v>
      </c>
      <c r="AI242" s="1">
        <v>434</v>
      </c>
      <c r="AJ242" s="1">
        <v>432.5</v>
      </c>
      <c r="AK242" s="1">
        <v>448.39990234375</v>
      </c>
      <c r="AL242" s="1">
        <v>446</v>
      </c>
      <c r="AM242" s="1">
        <v>441.199951171875</v>
      </c>
      <c r="AN242" s="1">
        <v>443.39990234375</v>
      </c>
      <c r="AO242" s="1">
        <v>448.7998046875</v>
      </c>
      <c r="AP242" s="1">
        <v>451.678955078125</v>
      </c>
      <c r="AQ242" s="1">
        <v>449.5068359375</v>
      </c>
      <c r="AR242" s="1">
        <v>450.888916015625</v>
      </c>
      <c r="AS242" s="1">
        <v>448.699951171875</v>
      </c>
      <c r="AT242" s="1">
        <v>445.8402099609375</v>
      </c>
      <c r="AU242" s="1">
        <v>420.5504150390625</v>
      </c>
      <c r="AV242" s="1">
        <v>418.6783447265625</v>
      </c>
      <c r="AW242" s="1">
        <v>414.75</v>
      </c>
      <c r="AX242" s="1">
        <v>412.97550000000001</v>
      </c>
      <c r="AY242" s="1">
        <v>421.9425</v>
      </c>
    </row>
    <row r="243" spans="1:51">
      <c r="A243" s="1" t="str">
        <v>CARDTRONICS INC</v>
      </c>
      <c r="C243" s="1">
        <v>43.998992919921875</v>
      </c>
      <c r="D243" s="1">
        <v>43.80999755859375</v>
      </c>
      <c r="E243" s="1">
        <v>43.4010009765625</v>
      </c>
      <c r="F243" s="1">
        <v>43.06298828125</v>
      </c>
      <c r="G243" s="1">
        <v>42.832992553710938</v>
      </c>
      <c r="H243" s="1">
        <v>42.118988037109375</v>
      </c>
      <c r="I243" s="1">
        <v>41.745986938476563</v>
      </c>
      <c r="J243" s="1">
        <v>41.748992919921875</v>
      </c>
      <c r="K243" s="1">
        <v>40.9010009765625</v>
      </c>
      <c r="L243" s="1">
        <v>40.672988891601563</v>
      </c>
      <c r="M243" s="1">
        <v>40.439987182617188</v>
      </c>
      <c r="N243" s="1">
        <v>40.518997192382813</v>
      </c>
      <c r="O243" s="1">
        <v>40.636993408203125</v>
      </c>
      <c r="P243" s="1">
        <v>40.62799072265625</v>
      </c>
      <c r="Q243" s="1">
        <v>40.524993896484375</v>
      </c>
      <c r="R243" s="1">
        <v>38.65399169921875</v>
      </c>
      <c r="S243" s="1">
        <v>38.565994262695313</v>
      </c>
      <c r="T243" s="1">
        <v>1.7649993896484375</v>
      </c>
      <c r="U243" s="1">
        <v>1.7649993896484375</v>
      </c>
      <c r="V243" s="1">
        <v>1.7649993896484375</v>
      </c>
      <c r="W243" s="1">
        <v>1.7609996795654297</v>
      </c>
      <c r="X243" s="1">
        <v>1.7609996795654297</v>
      </c>
      <c r="Y243" s="1">
        <v>1.7760000228881836</v>
      </c>
      <c r="Z243" s="1" t="str">
        <v>@NA</v>
      </c>
      <c r="AA243" s="1">
        <v>1.7709999084472656</v>
      </c>
      <c r="AB243" s="1" t="str">
        <v>@NA</v>
      </c>
      <c r="AC243" s="1" t="str">
        <v>@NA</v>
      </c>
      <c r="AD243" s="1" t="str">
        <v>@NA</v>
      </c>
      <c r="AE243" s="1" t="str">
        <v>@NA</v>
      </c>
      <c r="AF243" s="1" t="str">
        <v>@NA</v>
      </c>
      <c r="AG243" s="1" t="str">
        <v>@NA</v>
      </c>
      <c r="AH243" s="1" t="str">
        <v>@NA</v>
      </c>
      <c r="AI243" s="1" t="str">
        <v>@NA</v>
      </c>
      <c r="AJ243" s="1" t="str">
        <v>@NA</v>
      </c>
      <c r="AK243" s="1" t="str">
        <v>@NA</v>
      </c>
      <c r="AL243" s="1" t="str">
        <v>@NA</v>
      </c>
      <c r="AM243" s="1" t="str">
        <v>@NA</v>
      </c>
      <c r="AN243" s="1" t="str">
        <v>@NA</v>
      </c>
      <c r="AO243" s="1" t="str">
        <v>@NA</v>
      </c>
      <c r="AP243" s="1" t="str">
        <v>@NA</v>
      </c>
      <c r="AQ243" s="1" t="str">
        <v>@NA</v>
      </c>
      <c r="AR243" s="1" t="str">
        <v>@NA</v>
      </c>
      <c r="AS243" s="1" t="str">
        <v>@NA</v>
      </c>
      <c r="AT243" s="1" t="str">
        <v>@NA</v>
      </c>
      <c r="AU243" s="1" t="str">
        <v>@NA</v>
      </c>
      <c r="AV243" s="1" t="str">
        <v>@NA</v>
      </c>
      <c r="AW243" s="1" t="str">
        <v>@NA</v>
      </c>
      <c r="AX243" s="1" t="str">
        <v>@NA</v>
      </c>
      <c r="AY243" s="1" t="str">
        <v>@NA</v>
      </c>
    </row>
    <row r="244" spans="1:51">
      <c r="A244" s="1" t="str">
        <v>CAREER EDUCATION CORP</v>
      </c>
      <c r="C244" s="1">
        <v>73.621994018554688</v>
      </c>
      <c r="D244" s="1">
        <v>75.9169921875</v>
      </c>
      <c r="E244" s="1">
        <v>76.2659912109375</v>
      </c>
      <c r="F244" s="1">
        <v>77.65899658203125</v>
      </c>
      <c r="G244" s="1">
        <v>81.208999633789063</v>
      </c>
      <c r="H244" s="1">
        <v>81.264999389648437</v>
      </c>
      <c r="I244" s="1">
        <v>81.277999877929688</v>
      </c>
      <c r="J244" s="1">
        <v>83.386001586914063</v>
      </c>
      <c r="K244" s="1">
        <v>85.785003662109375</v>
      </c>
      <c r="L244" s="1">
        <v>86.50799560546875</v>
      </c>
      <c r="M244" s="1">
        <v>85.147994995117188</v>
      </c>
      <c r="N244" s="1">
        <v>90.060989379882813</v>
      </c>
      <c r="O244" s="1">
        <v>89.748001098632813</v>
      </c>
      <c r="P244" s="1">
        <v>89.699996948242188</v>
      </c>
      <c r="Q244" s="1">
        <v>89.584991455078125</v>
      </c>
      <c r="R244" s="1">
        <v>89.481002807617188</v>
      </c>
      <c r="S244" s="1">
        <v>90.412002563476563</v>
      </c>
      <c r="T244" s="1">
        <v>92.083999633789063</v>
      </c>
      <c r="U244" s="1">
        <v>92.826995849609375</v>
      </c>
      <c r="V244" s="1">
        <v>94.974990844726563</v>
      </c>
      <c r="W244" s="1">
        <v>96.1929931640625</v>
      </c>
      <c r="X244" s="1">
        <v>94.696990966796875</v>
      </c>
      <c r="Y244" s="1">
        <v>94.695999145507813</v>
      </c>
      <c r="Z244" s="1">
        <v>97.571990966796875</v>
      </c>
      <c r="AA244" s="1">
        <v>98.112991333007812</v>
      </c>
      <c r="AB244" s="1">
        <v>97.97698974609375</v>
      </c>
      <c r="AC244" s="1">
        <v>102.9429931640625</v>
      </c>
      <c r="AD244" s="1">
        <v>102.66499328613281</v>
      </c>
      <c r="AE244" s="1">
        <v>102.53700256347656</v>
      </c>
      <c r="AF244" s="1">
        <v>102.42500305175781</v>
      </c>
      <c r="AG244" s="1">
        <v>102.31900024414062</v>
      </c>
      <c r="AH244" s="1">
        <v>100.43399047851562</v>
      </c>
      <c r="AI244" s="1">
        <v>100.19499206542969</v>
      </c>
      <c r="AJ244" s="1">
        <v>99.959991455078125</v>
      </c>
      <c r="AK244" s="1">
        <v>93.7760009765625</v>
      </c>
      <c r="AL244" s="1">
        <v>92.537994384765625</v>
      </c>
      <c r="AM244" s="1">
        <v>92.05999755859375</v>
      </c>
      <c r="AN244" s="1">
        <v>91.9539794921875</v>
      </c>
      <c r="AO244" s="1">
        <v>90.739990234375</v>
      </c>
      <c r="AP244" s="1">
        <v>89.959991455078125</v>
      </c>
      <c r="AQ244" s="1">
        <v>89.39599609375</v>
      </c>
      <c r="AR244" s="1">
        <v>88.0799560546875</v>
      </c>
      <c r="AS244" s="1">
        <v>87.37994384765625</v>
      </c>
      <c r="AT244" s="1">
        <v>87.011962890625</v>
      </c>
      <c r="AU244" s="1">
        <v>81.296000000000006</v>
      </c>
      <c r="AV244" s="1">
        <v>81.168000000000006</v>
      </c>
      <c r="AW244" s="1">
        <v>80.864000000000004</v>
      </c>
      <c r="AX244" s="1">
        <v>63.607999999999997</v>
      </c>
      <c r="AY244" s="1">
        <v>63.015999999999998</v>
      </c>
    </row>
    <row r="245" spans="1:51">
      <c r="A245" s="1" t="str">
        <v>CAREFUSION CORP</v>
      </c>
      <c r="C245" s="1">
        <v>224.5</v>
      </c>
      <c r="D245" s="1">
        <v>224.39999389648437</v>
      </c>
      <c r="E245" s="1">
        <v>223.5</v>
      </c>
      <c r="F245" s="1">
        <v>223</v>
      </c>
      <c r="G245" s="1">
        <v>223</v>
      </c>
      <c r="H245" s="1">
        <v>222.80000305175781</v>
      </c>
      <c r="I245" s="1">
        <v>222.30000305175781</v>
      </c>
      <c r="J245" s="1">
        <v>222.19999694824219</v>
      </c>
      <c r="K245" s="1">
        <v>221.5</v>
      </c>
      <c r="L245" s="1">
        <v>221.30000305175781</v>
      </c>
      <c r="M245" s="1">
        <v>221.23500061035156</v>
      </c>
      <c r="N245" s="1" t="str">
        <v>@NA</v>
      </c>
      <c r="O245" s="1" t="str">
        <v>@NA</v>
      </c>
      <c r="P245" s="1" t="str">
        <v>@NA</v>
      </c>
      <c r="Q245" s="1" t="str">
        <v>@NA</v>
      </c>
      <c r="R245" s="1" t="str">
        <v>@NA</v>
      </c>
      <c r="S245" s="1" t="str">
        <v>@NA</v>
      </c>
      <c r="T245" s="1" t="str">
        <v>@NA</v>
      </c>
      <c r="U245" s="1" t="str">
        <v>@NA</v>
      </c>
      <c r="V245" s="1" t="str">
        <v>@NA</v>
      </c>
      <c r="W245" s="1" t="str">
        <v>@NA</v>
      </c>
      <c r="X245" s="1" t="str">
        <v>@NA</v>
      </c>
      <c r="Y245" s="1" t="str">
        <v>@NA</v>
      </c>
      <c r="Z245" s="1" t="str">
        <v>@NA</v>
      </c>
      <c r="AA245" s="1" t="str">
        <v>@NA</v>
      </c>
      <c r="AB245" s="1" t="str">
        <v>@NA</v>
      </c>
      <c r="AC245" s="1" t="str">
        <v>@NA</v>
      </c>
      <c r="AD245" s="1" t="str">
        <v>@NA</v>
      </c>
      <c r="AE245" s="1" t="str">
        <v>@NA</v>
      </c>
      <c r="AF245" s="1" t="str">
        <v>@NA</v>
      </c>
      <c r="AG245" s="1" t="str">
        <v>@NA</v>
      </c>
      <c r="AH245" s="1" t="str">
        <v>@NA</v>
      </c>
      <c r="AI245" s="1" t="str">
        <v>@NA</v>
      </c>
      <c r="AJ245" s="1" t="str">
        <v>@NA</v>
      </c>
      <c r="AK245" s="1" t="str">
        <v>@NA</v>
      </c>
      <c r="AL245" s="1" t="str">
        <v>@NA</v>
      </c>
      <c r="AM245" s="1" t="str">
        <v>@NA</v>
      </c>
      <c r="AN245" s="1" t="str">
        <v>@NA</v>
      </c>
      <c r="AO245" s="1" t="str">
        <v>@NA</v>
      </c>
      <c r="AP245" s="1" t="str">
        <v>@NA</v>
      </c>
      <c r="AQ245" s="1" t="str">
        <v>@NA</v>
      </c>
      <c r="AR245" s="1" t="str">
        <v>@NA</v>
      </c>
      <c r="AS245" s="1" t="str">
        <v>@NA</v>
      </c>
      <c r="AT245" s="1" t="str">
        <v>@NA</v>
      </c>
      <c r="AU245" s="1" t="str">
        <v>@NA</v>
      </c>
      <c r="AV245" s="1" t="str">
        <v>@NA</v>
      </c>
      <c r="AW245" s="1" t="str">
        <v>@NA</v>
      </c>
      <c r="AX245" s="1" t="str">
        <v>@NA</v>
      </c>
      <c r="AY245" s="1" t="str">
        <v>@NA</v>
      </c>
    </row>
    <row r="246" spans="1:51">
      <c r="A246" s="1" t="str">
        <v>CARLISLE COS INC</v>
      </c>
      <c r="C246" s="1">
        <v>62.123001098632813</v>
      </c>
      <c r="D246" s="1">
        <v>61.664993286132812</v>
      </c>
      <c r="E246" s="1">
        <v>61.578994750976563</v>
      </c>
      <c r="F246" s="1">
        <v>61.578994750976563</v>
      </c>
      <c r="G246" s="1">
        <v>61.133987426757813</v>
      </c>
      <c r="H246" s="1">
        <v>61.024993896484375</v>
      </c>
      <c r="I246" s="1">
        <v>60.985992431640625</v>
      </c>
      <c r="J246" s="1">
        <v>60.978988647460937</v>
      </c>
      <c r="K246" s="1">
        <v>60.748001098632813</v>
      </c>
      <c r="L246" s="1">
        <v>60.64599609375</v>
      </c>
      <c r="M246" s="1">
        <v>60.63299560546875</v>
      </c>
      <c r="N246" s="1">
        <v>60.605987548828125</v>
      </c>
      <c r="O246" s="1">
        <v>60.58099365234375</v>
      </c>
      <c r="P246" s="1">
        <v>60.532989501953125</v>
      </c>
      <c r="Q246" s="1">
        <v>60.531997680664063</v>
      </c>
      <c r="R246" s="1">
        <v>60.505996704101563</v>
      </c>
      <c r="S246" s="1">
        <v>60.508987426757813</v>
      </c>
      <c r="T246" s="1">
        <v>60.603988647460938</v>
      </c>
      <c r="U246" s="1">
        <v>62.027999877929688</v>
      </c>
      <c r="V246" s="1">
        <v>61.80999755859375</v>
      </c>
      <c r="W246" s="1">
        <v>61.80999755859375</v>
      </c>
      <c r="X246" s="1">
        <v>61.449981689453125</v>
      </c>
      <c r="Y246" s="1">
        <v>61.40997314453125</v>
      </c>
      <c r="Z246" s="1">
        <v>61.32598876953125</v>
      </c>
      <c r="AA246" s="1">
        <v>61.175994873046875</v>
      </c>
      <c r="AB246" s="1">
        <v>60.7139892578125</v>
      </c>
      <c r="AC246" s="1">
        <v>60.9959716796875</v>
      </c>
      <c r="AD246" s="1">
        <v>61.583984375</v>
      </c>
      <c r="AE246" s="1">
        <v>62.029998779296875</v>
      </c>
      <c r="AF246" s="1">
        <v>61.7919921875</v>
      </c>
      <c r="AG246" s="1">
        <v>62.431976318359375</v>
      </c>
      <c r="AH246" s="1">
        <v>62.083984375</v>
      </c>
      <c r="AI246" s="1">
        <v>61.993988037109375</v>
      </c>
      <c r="AJ246" s="1">
        <v>61.983978271484375</v>
      </c>
      <c r="AK246" s="1">
        <v>61.4119873046875</v>
      </c>
      <c r="AL246" s="1">
        <v>61.332000732421875</v>
      </c>
      <c r="AM246" s="1">
        <v>61.27197265625</v>
      </c>
      <c r="AN246" s="1">
        <v>61.19598388671875</v>
      </c>
      <c r="AO246" s="1">
        <v>61.15997314453125</v>
      </c>
      <c r="AP246" s="1">
        <v>60.81597900390625</v>
      </c>
      <c r="AQ246" s="1">
        <v>60.69598388671875</v>
      </c>
      <c r="AR246" s="1">
        <v>60.5260009765625</v>
      </c>
      <c r="AS246" s="1">
        <v>60.5260009765625</v>
      </c>
      <c r="AT246" s="1">
        <v>60.519989013671875</v>
      </c>
      <c r="AU246" s="1">
        <v>60.52398681640625</v>
      </c>
      <c r="AV246" s="1">
        <v>60.503999999999998</v>
      </c>
      <c r="AW246" s="1">
        <v>60.51</v>
      </c>
      <c r="AX246" s="1">
        <v>60.51</v>
      </c>
      <c r="AY246" s="1">
        <v>60.442</v>
      </c>
    </row>
    <row r="247" spans="1:51">
      <c r="A247" s="1" t="str">
        <v>CARMAX INC</v>
      </c>
      <c r="C247" s="1">
        <v>227.11900329589844</v>
      </c>
      <c r="D247" s="1">
        <v>226.47300720214844</v>
      </c>
      <c r="E247" s="1">
        <v>226.42599487304687</v>
      </c>
      <c r="F247" s="1">
        <v>226.03700256347656</v>
      </c>
      <c r="G247" s="1">
        <v>225.88600158691406</v>
      </c>
      <c r="H247" s="1">
        <v>225.50399780273437</v>
      </c>
      <c r="I247" s="1">
        <v>223.8179931640625</v>
      </c>
      <c r="J247" s="1">
        <v>223.71499633789062</v>
      </c>
      <c r="K247" s="1">
        <v>223.06599426269531</v>
      </c>
      <c r="L247" s="1">
        <v>222.45199584960937</v>
      </c>
      <c r="M247" s="1">
        <v>220.87100219726562</v>
      </c>
      <c r="N247" s="1">
        <v>220.20899963378906</v>
      </c>
      <c r="O247" s="1">
        <v>220.39199829101562</v>
      </c>
      <c r="P247" s="1">
        <v>220.41099548339844</v>
      </c>
      <c r="Q247" s="1">
        <v>220.37899780273438</v>
      </c>
      <c r="R247" s="1">
        <v>220.29400634765625</v>
      </c>
      <c r="S247" s="1">
        <v>218.61599731445312</v>
      </c>
      <c r="T247" s="1">
        <v>218.3070068359375</v>
      </c>
      <c r="U247" s="1">
        <v>217.8800048828125</v>
      </c>
      <c r="V247" s="1">
        <v>217.30299377441406</v>
      </c>
      <c r="W247" s="1">
        <v>216.02798461914062</v>
      </c>
      <c r="X247" s="1">
        <v>214.45999145507812</v>
      </c>
      <c r="Y247" s="1">
        <v>213.21600341796875</v>
      </c>
      <c r="Z247" s="1">
        <v>211.989990234375</v>
      </c>
      <c r="AA247" s="1">
        <v>209.91000366210937</v>
      </c>
      <c r="AB247" s="1">
        <v>209.6820068359375</v>
      </c>
      <c r="AC247" s="1">
        <v>209.28997802734375</v>
      </c>
      <c r="AD247" s="1">
        <v>208.98199462890625</v>
      </c>
      <c r="AE247" s="1">
        <v>208.60598754882812</v>
      </c>
      <c r="AF247" s="1">
        <v>208.26199340820312</v>
      </c>
      <c r="AG247" s="1">
        <v>208.1199951171875</v>
      </c>
      <c r="AH247" s="1">
        <v>207.94598388671875</v>
      </c>
      <c r="AI247" s="1">
        <v>207.55599975585938</v>
      </c>
      <c r="AJ247" s="1">
        <v>207.45599365234375</v>
      </c>
      <c r="AK247" s="1">
        <v>207.24600219726562</v>
      </c>
      <c r="AL247" s="1">
        <v>206.583984375</v>
      </c>
      <c r="AM247" s="1">
        <v>206.16598510742187</v>
      </c>
      <c r="AN247" s="1">
        <v>206.20199584960937</v>
      </c>
      <c r="AO247" s="1">
        <v>206.1199951171875</v>
      </c>
      <c r="AP247" s="1">
        <v>74.123992919921875</v>
      </c>
      <c r="AQ247" s="1">
        <v>73.701995849609375</v>
      </c>
      <c r="AR247" s="1">
        <v>72.832000732421875</v>
      </c>
      <c r="AS247" s="1">
        <v>72.511993408203125</v>
      </c>
      <c r="AT247" s="1">
        <v>52.873992919921875</v>
      </c>
      <c r="AU247" s="1">
        <v>51.277999999999999</v>
      </c>
      <c r="AV247" s="1">
        <v>51.292000000000002</v>
      </c>
      <c r="AW247" s="1">
        <v>51.26</v>
      </c>
      <c r="AX247" s="1">
        <v>51.24</v>
      </c>
      <c r="AY247" s="1">
        <v>51.228000000000002</v>
      </c>
    </row>
    <row r="248" spans="1:51">
      <c r="A248" s="1" t="str">
        <v>CARNIVAL CORP/PLC (USA)</v>
      </c>
      <c r="C248" s="1">
        <v>779</v>
      </c>
      <c r="D248" s="1">
        <v>777</v>
      </c>
      <c r="E248" s="1">
        <v>782</v>
      </c>
      <c r="F248" s="1">
        <v>792</v>
      </c>
      <c r="G248" s="1">
        <v>792</v>
      </c>
      <c r="H248" s="1">
        <v>790</v>
      </c>
      <c r="I248" s="1">
        <v>789</v>
      </c>
      <c r="J248" s="1">
        <v>789</v>
      </c>
      <c r="K248" s="1">
        <v>789</v>
      </c>
      <c r="L248" s="1">
        <v>787</v>
      </c>
      <c r="M248" s="1">
        <v>786</v>
      </c>
      <c r="N248" s="1">
        <v>787</v>
      </c>
      <c r="O248" s="1">
        <v>787</v>
      </c>
      <c r="P248" s="1">
        <v>785</v>
      </c>
      <c r="Q248" s="1">
        <v>786</v>
      </c>
      <c r="R248" s="1">
        <v>786</v>
      </c>
      <c r="S248" s="1">
        <v>786</v>
      </c>
      <c r="T248" s="1">
        <v>787</v>
      </c>
      <c r="U248" s="1">
        <v>792</v>
      </c>
      <c r="V248" s="1">
        <v>795</v>
      </c>
      <c r="W248" s="1">
        <v>795</v>
      </c>
      <c r="X248" s="1">
        <v>794</v>
      </c>
      <c r="Y248" s="1">
        <v>794</v>
      </c>
      <c r="Z248" s="1">
        <v>801</v>
      </c>
      <c r="AA248" s="1">
        <v>811</v>
      </c>
      <c r="AB248" s="1">
        <v>809</v>
      </c>
      <c r="AC248" s="1">
        <v>808</v>
      </c>
      <c r="AD248" s="1">
        <v>804</v>
      </c>
      <c r="AE248" s="1">
        <v>805</v>
      </c>
      <c r="AF248" s="1">
        <v>804</v>
      </c>
      <c r="AG248" s="1">
        <v>803</v>
      </c>
      <c r="AH248" s="1">
        <v>803</v>
      </c>
      <c r="AI248" s="1">
        <v>802</v>
      </c>
      <c r="AJ248" s="1">
        <v>798</v>
      </c>
      <c r="AK248" s="1">
        <v>813.246826171875</v>
      </c>
      <c r="AL248" s="1">
        <v>795.912841796875</v>
      </c>
      <c r="AM248" s="1">
        <v>586.972900390625</v>
      </c>
      <c r="AN248" s="1">
        <v>586.787841796875</v>
      </c>
      <c r="AO248" s="1">
        <v>586.77294921875</v>
      </c>
      <c r="AP248" s="1">
        <v>586.593994140625</v>
      </c>
      <c r="AQ248" s="1">
        <v>586.39794921875</v>
      </c>
      <c r="AR248" s="1">
        <v>586.1708984375</v>
      </c>
      <c r="AS248" s="1">
        <v>586.157958984375</v>
      </c>
      <c r="AT248" s="1">
        <v>586.0078125</v>
      </c>
      <c r="AU248" s="1">
        <v>584.7158203125</v>
      </c>
      <c r="AV248" s="1">
        <v>584.48099999999999</v>
      </c>
      <c r="AW248" s="1">
        <v>584.47</v>
      </c>
      <c r="AX248" s="1">
        <v>603.35900000000004</v>
      </c>
      <c r="AY248" s="1">
        <v>617.32600000000002</v>
      </c>
    </row>
    <row r="249" spans="1:51">
      <c r="A249" s="1" t="str">
        <v>CARPENTER TECHNOLOGY CORP</v>
      </c>
      <c r="C249" s="1">
        <v>44.2139892578125</v>
      </c>
      <c r="D249" s="1">
        <v>44.2139892578125</v>
      </c>
      <c r="E249" s="1">
        <v>44.182998657226563</v>
      </c>
      <c r="F249" s="1">
        <v>44.10699462890625</v>
      </c>
      <c r="G249" s="1">
        <v>44.019989013671875</v>
      </c>
      <c r="H249" s="1">
        <v>44.00799560546875</v>
      </c>
      <c r="I249" s="1">
        <v>43.968994140625</v>
      </c>
      <c r="J249" s="1">
        <v>43.966995239257813</v>
      </c>
      <c r="K249" s="1">
        <v>43.975997924804688</v>
      </c>
      <c r="L249" s="1">
        <v>43.975997924804688</v>
      </c>
      <c r="M249" s="1">
        <v>44.02398681640625</v>
      </c>
      <c r="N249" s="1">
        <v>44.02899169921875</v>
      </c>
      <c r="O249" s="1">
        <v>44.051986694335938</v>
      </c>
      <c r="P249" s="1">
        <v>44.074996948242188</v>
      </c>
      <c r="Q249" s="1">
        <v>44.083999633789063</v>
      </c>
      <c r="R249" s="1">
        <v>45.295989990234375</v>
      </c>
      <c r="S249" s="1">
        <v>48.211990356445313</v>
      </c>
      <c r="T249" s="1">
        <v>48.5889892578125</v>
      </c>
      <c r="U249" s="1">
        <v>49.55999755859375</v>
      </c>
      <c r="V249" s="1">
        <v>52.243988037109375</v>
      </c>
      <c r="W249" s="1">
        <v>52.305999755859375</v>
      </c>
      <c r="X249" s="1">
        <v>51.23797607421875</v>
      </c>
      <c r="Y249" s="1">
        <v>51.07598876953125</v>
      </c>
      <c r="Z249" s="1">
        <v>51.027984619140625</v>
      </c>
      <c r="AA249" s="1">
        <v>50.793975830078125</v>
      </c>
      <c r="AB249" s="1">
        <v>50.475982666015625</v>
      </c>
      <c r="AC249" s="1">
        <v>50.165985107421875</v>
      </c>
      <c r="AD249" s="1">
        <v>49.843994140625</v>
      </c>
      <c r="AE249" s="1">
        <v>49.079986572265625</v>
      </c>
      <c r="AF249" s="1">
        <v>48.491973876953125</v>
      </c>
      <c r="AG249" s="1">
        <v>47.691986083984375</v>
      </c>
      <c r="AH249" s="1">
        <v>46.0679931640625</v>
      </c>
      <c r="AI249" s="1">
        <v>45.615997314453125</v>
      </c>
      <c r="AJ249" s="1">
        <v>44.823974609375</v>
      </c>
      <c r="AK249" s="1">
        <v>44.683990478515625</v>
      </c>
      <c r="AL249" s="1">
        <v>44.673980712890625</v>
      </c>
      <c r="AM249" s="1">
        <v>44.7039794921875</v>
      </c>
      <c r="AN249" s="1">
        <v>44.7039794921875</v>
      </c>
      <c r="AO249" s="1">
        <v>44.683990478515625</v>
      </c>
      <c r="AP249" s="1">
        <v>44.691986083984375</v>
      </c>
      <c r="AQ249" s="1">
        <v>44.381988525390625</v>
      </c>
      <c r="AR249" s="1">
        <v>44.36798095703125</v>
      </c>
      <c r="AS249" s="1">
        <v>44.355987548828125</v>
      </c>
      <c r="AT249" s="1">
        <v>44.3179931640625</v>
      </c>
      <c r="AU249" s="1">
        <v>44.11798095703125</v>
      </c>
      <c r="AV249" s="1">
        <v>44.11798095703125</v>
      </c>
      <c r="AW249" s="1">
        <v>44.04998779296875</v>
      </c>
      <c r="AX249" s="1">
        <v>43.93</v>
      </c>
      <c r="AY249" s="1">
        <v>43.93</v>
      </c>
    </row>
    <row r="250" spans="1:51">
      <c r="A250" s="1" t="str">
        <v>CARTER'S INC</v>
      </c>
      <c r="C250" s="1">
        <v>58.938995361328125</v>
      </c>
      <c r="D250" s="1">
        <v>58.595001220703125</v>
      </c>
      <c r="E250" s="1">
        <v>58.529998779296875</v>
      </c>
      <c r="F250" s="1">
        <v>58.086990356445313</v>
      </c>
      <c r="G250" s="1">
        <v>57.761001586914063</v>
      </c>
      <c r="H250" s="1">
        <v>57.493988037109375</v>
      </c>
      <c r="I250" s="1">
        <v>57.695999145507813</v>
      </c>
      <c r="J250" s="1">
        <v>59.4429931640625</v>
      </c>
      <c r="K250" s="1">
        <v>59.3909912109375</v>
      </c>
      <c r="L250" s="1">
        <v>58.082000732421875</v>
      </c>
      <c r="M250" s="1">
        <v>58.0369873046875</v>
      </c>
      <c r="N250" s="1">
        <v>56.784988403320313</v>
      </c>
      <c r="O250" s="1">
        <v>56.676986694335938</v>
      </c>
      <c r="P250" s="1">
        <v>56.35198974609375</v>
      </c>
      <c r="Q250" s="1">
        <v>56.532989501953125</v>
      </c>
      <c r="R250" s="1">
        <v>56.422988891601563</v>
      </c>
      <c r="S250" s="1">
        <v>57.008987426757813</v>
      </c>
      <c r="T250" s="1">
        <v>57.662994384765625</v>
      </c>
      <c r="U250" s="1">
        <v>57.926986694335938</v>
      </c>
      <c r="V250" s="1">
        <v>58.18499755859375</v>
      </c>
      <c r="W250" s="1">
        <v>57.791000366210938</v>
      </c>
      <c r="X250" s="1">
        <v>58.926986694335938</v>
      </c>
      <c r="Y250" s="1">
        <v>58.179000854492187</v>
      </c>
      <c r="Z250" s="1">
        <v>58.152999877929688</v>
      </c>
      <c r="AA250" s="1">
        <v>57.975982666015625</v>
      </c>
      <c r="AB250" s="1">
        <v>57.819976806640625</v>
      </c>
      <c r="AC250" s="1">
        <v>57.657989501953125</v>
      </c>
      <c r="AD250" s="1">
        <v>57.405975341796875</v>
      </c>
      <c r="AE250" s="1">
        <v>57.01397705078125</v>
      </c>
      <c r="AF250" s="1">
        <v>56.863983154296875</v>
      </c>
      <c r="AG250" s="1">
        <v>56.6619873046875</v>
      </c>
      <c r="AH250" s="1">
        <v>56.14599609375</v>
      </c>
      <c r="AI250" s="1">
        <v>55.970001220703125</v>
      </c>
      <c r="AJ250" s="1">
        <v>55.970001220703125</v>
      </c>
      <c r="AK250" s="1">
        <v>45.189971923828125</v>
      </c>
      <c r="AL250" s="1">
        <v>45.11798095703125</v>
      </c>
      <c r="AM250" s="1" t="str">
        <v>@NA</v>
      </c>
      <c r="AN250" s="1">
        <v>45.097991943359375</v>
      </c>
      <c r="AO250" s="1" t="str">
        <v>@NA</v>
      </c>
      <c r="AP250" s="1" t="str">
        <v>@NA</v>
      </c>
      <c r="AQ250" s="1" t="str">
        <v>@NA</v>
      </c>
      <c r="AR250" s="1">
        <v>44.66400146484375</v>
      </c>
      <c r="AS250" s="1" t="str">
        <v>@NA</v>
      </c>
      <c r="AT250" s="1" t="str">
        <v>@NA</v>
      </c>
      <c r="AU250" s="1" t="str">
        <v>@NA</v>
      </c>
      <c r="AV250" s="1" t="str">
        <v>@NA</v>
      </c>
      <c r="AW250" s="1" t="str">
        <v>@NA</v>
      </c>
      <c r="AX250" s="1" t="str">
        <v>@NA</v>
      </c>
      <c r="AY250" s="1" t="str">
        <v>@NA</v>
      </c>
    </row>
    <row r="251" spans="1:51">
      <c r="A251" s="1" t="str">
        <v>CASCADE CORP</v>
      </c>
      <c r="C251" s="1">
        <v>11.088000297546387</v>
      </c>
      <c r="D251" s="1">
        <v>11.078000068664551</v>
      </c>
      <c r="E251" s="1">
        <v>11.078000068664551</v>
      </c>
      <c r="F251" s="1">
        <v>11.057000160217285</v>
      </c>
      <c r="G251" s="1">
        <v>10.972000122070312</v>
      </c>
      <c r="H251" s="1">
        <v>10.961000442504883</v>
      </c>
      <c r="I251" s="1">
        <v>10.961000442504883</v>
      </c>
      <c r="J251" s="1">
        <v>10.928000450134277</v>
      </c>
      <c r="K251" s="1">
        <v>10.885000228881836</v>
      </c>
      <c r="L251" s="1">
        <v>10.885000228881836</v>
      </c>
      <c r="M251" s="1">
        <v>10.883000373840332</v>
      </c>
      <c r="N251" s="1">
        <v>10.85200023651123</v>
      </c>
      <c r="O251" s="1">
        <v>10.85200023651123</v>
      </c>
      <c r="P251" s="1">
        <v>10.85200023651123</v>
      </c>
      <c r="Q251" s="1">
        <v>10.85200023651123</v>
      </c>
      <c r="R251" s="1">
        <v>10.826000213623047</v>
      </c>
      <c r="S251" s="1">
        <v>10.840000152587891</v>
      </c>
      <c r="T251" s="1">
        <v>11.803000450134277</v>
      </c>
      <c r="U251" s="1">
        <v>12.104999542236328</v>
      </c>
      <c r="V251" s="1">
        <v>11.786999702453613</v>
      </c>
      <c r="W251" s="1">
        <v>12.069999694824219</v>
      </c>
      <c r="X251" s="1">
        <v>12.411999702453613</v>
      </c>
      <c r="Y251" s="1">
        <v>12.600000381469727</v>
      </c>
      <c r="Z251" s="1">
        <v>12.548000335693359</v>
      </c>
      <c r="AA251" s="1">
        <v>12.53600025177002</v>
      </c>
      <c r="AB251" s="1">
        <v>12.447999954223633</v>
      </c>
      <c r="AC251" s="1">
        <v>12.383000373840332</v>
      </c>
      <c r="AD251" s="1">
        <v>12.241000175476074</v>
      </c>
      <c r="AE251" s="1">
        <v>12.223999977111816</v>
      </c>
      <c r="AF251" s="1">
        <v>12.201000213623047</v>
      </c>
      <c r="AG251" s="1">
        <v>12.189000129699707</v>
      </c>
      <c r="AH251" s="1">
        <v>12.107999801635742</v>
      </c>
      <c r="AI251" s="1">
        <v>12.10200023651123</v>
      </c>
      <c r="AJ251" s="1">
        <v>12.083000183105469</v>
      </c>
      <c r="AK251" s="1">
        <v>11.998000144958496</v>
      </c>
      <c r="AL251" s="1">
        <v>11.697999954223633</v>
      </c>
      <c r="AM251" s="1">
        <v>11.39799976348877</v>
      </c>
      <c r="AN251" s="1">
        <v>11.39799976348877</v>
      </c>
      <c r="AO251" s="1">
        <v>11.494999885559082</v>
      </c>
      <c r="AP251" s="1">
        <v>11.295000076293945</v>
      </c>
      <c r="AQ251" s="1">
        <v>11.291000366210938</v>
      </c>
      <c r="AR251" s="1">
        <v>11.312999725341797</v>
      </c>
      <c r="AS251" s="1">
        <v>11.439999580383301</v>
      </c>
      <c r="AT251" s="1">
        <v>11.439999580383301</v>
      </c>
      <c r="AU251" s="1">
        <v>11.44</v>
      </c>
      <c r="AV251" s="1">
        <v>11.44</v>
      </c>
      <c r="AW251" s="1">
        <v>11.44</v>
      </c>
      <c r="AX251" s="1">
        <v>11.44</v>
      </c>
      <c r="AY251" s="1">
        <v>11.44</v>
      </c>
    </row>
    <row r="252" spans="1:51">
      <c r="A252" s="1" t="str">
        <v>CASEYS GENERAL STORES INC</v>
      </c>
      <c r="C252" s="1">
        <v>38.080001831054688</v>
      </c>
      <c r="D252" s="1">
        <v>38.061996459960938</v>
      </c>
      <c r="E252" s="1">
        <v>38.051986694335938</v>
      </c>
      <c r="F252" s="1">
        <v>37.966995239257813</v>
      </c>
      <c r="G252" s="1">
        <v>37.95098876953125</v>
      </c>
      <c r="H252" s="1">
        <v>37.930999755859375</v>
      </c>
      <c r="I252" s="1">
        <v>37.847991943359375</v>
      </c>
      <c r="J252" s="1">
        <v>50.925994873046875</v>
      </c>
      <c r="K252" s="1">
        <v>50.916000366210938</v>
      </c>
      <c r="L252" s="1">
        <v>50.91400146484375</v>
      </c>
      <c r="M252" s="1">
        <v>50.87799072265625</v>
      </c>
      <c r="N252" s="1">
        <v>50.842987060546875</v>
      </c>
      <c r="O252" s="1">
        <v>50.82598876953125</v>
      </c>
      <c r="P252" s="1">
        <v>50.824996948242188</v>
      </c>
      <c r="Q252" s="1">
        <v>50.7760009765625</v>
      </c>
      <c r="R252" s="1">
        <v>50.733001708984375</v>
      </c>
      <c r="S252" s="1">
        <v>50.709991455078125</v>
      </c>
      <c r="T252" s="1">
        <v>50.680999755859375</v>
      </c>
      <c r="U252" s="1">
        <v>50.65399169921875</v>
      </c>
      <c r="V252" s="1">
        <v>50.591995239257813</v>
      </c>
      <c r="W252" s="1">
        <v>50.52398681640625</v>
      </c>
      <c r="X252" s="1">
        <v>50.457992553710937</v>
      </c>
      <c r="Y252" s="1">
        <v>50.410995483398438</v>
      </c>
      <c r="Z252" s="1">
        <v>50.368988037109375</v>
      </c>
      <c r="AA252" s="1">
        <v>50.360992431640625</v>
      </c>
      <c r="AB252" s="1">
        <v>50.32598876953125</v>
      </c>
      <c r="AC252" s="1">
        <v>50.271987915039063</v>
      </c>
      <c r="AD252" s="1">
        <v>50.189987182617187</v>
      </c>
      <c r="AE252" s="1">
        <v>50.173995971679688</v>
      </c>
      <c r="AF252" s="1">
        <v>50.131988525390625</v>
      </c>
      <c r="AG252" s="1">
        <v>50.058990478515625</v>
      </c>
      <c r="AH252" s="1">
        <v>50.0159912109375</v>
      </c>
      <c r="AI252" s="1">
        <v>49.991989135742188</v>
      </c>
      <c r="AJ252" s="1">
        <v>49.864990234375</v>
      </c>
      <c r="AK252" s="1">
        <v>49.82598876953125</v>
      </c>
      <c r="AL252" s="1">
        <v>49.668991088867188</v>
      </c>
      <c r="AM252" s="1">
        <v>49.649993896484375</v>
      </c>
      <c r="AN252" s="1">
        <v>49.649993896484375</v>
      </c>
      <c r="AO252" s="1">
        <v>49.638992309570313</v>
      </c>
      <c r="AP252" s="1">
        <v>49.623992919921875</v>
      </c>
      <c r="AQ252" s="1">
        <v>49.614990234375</v>
      </c>
      <c r="AR252" s="1">
        <v>49.542999267578125</v>
      </c>
      <c r="AS252" s="1">
        <v>49.514999389648438</v>
      </c>
      <c r="AT252" s="1">
        <v>49.494999999999997</v>
      </c>
      <c r="AU252" s="1">
        <v>49.493000000000002</v>
      </c>
      <c r="AV252" s="1">
        <v>49.478999999999999</v>
      </c>
      <c r="AW252" s="1">
        <v>49.466999999999999</v>
      </c>
      <c r="AX252" s="1">
        <v>49.451000000000001</v>
      </c>
      <c r="AY252" s="1">
        <v>50.375</v>
      </c>
    </row>
    <row r="253" spans="1:51">
      <c r="A253" s="1" t="str">
        <v>CASH AMERICA INTL INC</v>
      </c>
      <c r="C253" s="1">
        <v>29.347000122070312</v>
      </c>
      <c r="D253" s="1">
        <v>29.2239990234375</v>
      </c>
      <c r="E253" s="1">
        <v>29.251998901367188</v>
      </c>
      <c r="F253" s="1">
        <v>29.2919921875</v>
      </c>
      <c r="G253" s="1">
        <v>29.364990234375</v>
      </c>
      <c r="H253" s="1">
        <v>29.54998779296875</v>
      </c>
      <c r="I253" s="1">
        <v>29.17498779296875</v>
      </c>
      <c r="J253" s="1">
        <v>29.353988647460938</v>
      </c>
      <c r="K253" s="1">
        <v>29.509994506835938</v>
      </c>
      <c r="L253" s="1">
        <v>29.301986694335937</v>
      </c>
      <c r="M253" s="1">
        <v>29.269989013671875</v>
      </c>
      <c r="N253" s="1">
        <v>29.418991088867188</v>
      </c>
      <c r="O253" s="1">
        <v>29.48199462890625</v>
      </c>
      <c r="P253" s="1">
        <v>29.416000366210937</v>
      </c>
      <c r="Q253" s="1">
        <v>29.016998291015625</v>
      </c>
      <c r="R253" s="1">
        <v>29.011993408203125</v>
      </c>
      <c r="S253" s="1">
        <v>29.073989868164063</v>
      </c>
      <c r="T253" s="1">
        <v>29.0989990234375</v>
      </c>
      <c r="U253" s="1">
        <v>29.551986694335937</v>
      </c>
      <c r="V253" s="1">
        <v>29.550994873046875</v>
      </c>
      <c r="W253" s="1">
        <v>29.642990112304688</v>
      </c>
      <c r="X253" s="1">
        <v>29.668991088867188</v>
      </c>
      <c r="Y253" s="1">
        <v>29.551986694335937</v>
      </c>
      <c r="Z253" s="1">
        <v>29.555999755859375</v>
      </c>
      <c r="AA253" s="1">
        <v>29.527999877929687</v>
      </c>
      <c r="AB253" s="1">
        <v>29.235992431640625</v>
      </c>
      <c r="AC253" s="1">
        <v>29.188995361328125</v>
      </c>
      <c r="AD253" s="1">
        <v>29.126998901367188</v>
      </c>
      <c r="AE253" s="1">
        <v>29.23699951171875</v>
      </c>
      <c r="AF253" s="1">
        <v>29.2969970703125</v>
      </c>
      <c r="AG253" s="1">
        <v>28.539993286132812</v>
      </c>
      <c r="AH253" s="1">
        <v>28.24798583984375</v>
      </c>
      <c r="AI253" s="1">
        <v>28.27899169921875</v>
      </c>
      <c r="AJ253" s="1">
        <v>28.194992065429688</v>
      </c>
      <c r="AK253" s="1">
        <v>27.927993774414063</v>
      </c>
      <c r="AL253" s="1">
        <v>24.239990234375</v>
      </c>
      <c r="AM253" s="1">
        <v>24.179000854492188</v>
      </c>
      <c r="AN253" s="1">
        <v>24.294998168945313</v>
      </c>
      <c r="AO253" s="1">
        <v>24.360000610351563</v>
      </c>
      <c r="AP253" s="1">
        <v>24.42999267578125</v>
      </c>
      <c r="AQ253" s="1">
        <v>24.454986572265625</v>
      </c>
      <c r="AR253" s="1">
        <v>24.591995239257812</v>
      </c>
      <c r="AS253" s="1">
        <v>24.654998779296875</v>
      </c>
      <c r="AT253" s="1">
        <v>24.651992797851563</v>
      </c>
      <c r="AU253" s="1">
        <v>24.666000366210937</v>
      </c>
      <c r="AV253" s="1">
        <v>24.658000000000001</v>
      </c>
      <c r="AW253" s="1">
        <v>25.59</v>
      </c>
      <c r="AX253" s="1">
        <v>25.751000000000001</v>
      </c>
      <c r="AY253" s="1">
        <v>25.401</v>
      </c>
    </row>
    <row r="254" spans="1:51">
      <c r="A254" s="1" t="str">
        <v>CASTLE (A M) &amp; CO</v>
      </c>
      <c r="C254" s="1">
        <v>23.009994506835937</v>
      </c>
      <c r="D254" s="1">
        <v>23.034988403320313</v>
      </c>
      <c r="E254" s="1">
        <v>23.038986206054687</v>
      </c>
      <c r="F254" s="1">
        <v>22.979995727539063</v>
      </c>
      <c r="G254" s="1">
        <v>22.985992431640625</v>
      </c>
      <c r="H254" s="1">
        <v>22.953994750976562</v>
      </c>
      <c r="I254" s="1">
        <v>22.95599365234375</v>
      </c>
      <c r="J254" s="1">
        <v>22.89898681640625</v>
      </c>
      <c r="K254" s="1">
        <v>22.905990600585938</v>
      </c>
      <c r="L254" s="1">
        <v>22.907989501953125</v>
      </c>
      <c r="M254" s="1">
        <v>22.907989501953125</v>
      </c>
      <c r="N254" s="1">
        <v>22.857986450195313</v>
      </c>
      <c r="O254" s="1">
        <v>22.652999877929688</v>
      </c>
      <c r="P254" s="1">
        <v>22.64599609375</v>
      </c>
      <c r="Q254" s="1">
        <v>22.638992309570312</v>
      </c>
      <c r="R254" s="1">
        <v>22.58599853515625</v>
      </c>
      <c r="S254" s="1">
        <v>22.097991943359375</v>
      </c>
      <c r="T254" s="1">
        <v>22.094985961914063</v>
      </c>
      <c r="U254" s="1">
        <v>22.037994384765625</v>
      </c>
      <c r="V254" s="1">
        <v>17.084991455078125</v>
      </c>
      <c r="W254" s="1">
        <v>16.722991943359375</v>
      </c>
      <c r="X254" s="1">
        <v>16.60198974609375</v>
      </c>
      <c r="Y254" s="1">
        <v>16.569000244140625</v>
      </c>
      <c r="Z254" s="1">
        <v>16.11199951171875</v>
      </c>
      <c r="AA254" s="1">
        <v>16.05999755859375</v>
      </c>
      <c r="AB254" s="1">
        <v>15.76200008392334</v>
      </c>
      <c r="AC254" s="1">
        <v>15.723999977111816</v>
      </c>
      <c r="AD254" s="1">
        <v>15.760000228881836</v>
      </c>
      <c r="AE254" s="1">
        <v>15.744000434875488</v>
      </c>
      <c r="AF254" s="1">
        <v>15.795999526977539</v>
      </c>
      <c r="AG254" s="1">
        <v>15.793999671936035</v>
      </c>
      <c r="AH254" s="1">
        <v>15.795999526977539</v>
      </c>
      <c r="AI254" s="1">
        <v>15.751999855041504</v>
      </c>
      <c r="AJ254" s="1">
        <v>15.798999786376953</v>
      </c>
      <c r="AK254" s="1">
        <v>15.798999786376953</v>
      </c>
      <c r="AL254" s="1">
        <v>15.798999786376953</v>
      </c>
      <c r="AM254" s="1">
        <v>15.798999786376953</v>
      </c>
      <c r="AN254" s="1">
        <v>15.098999977111816</v>
      </c>
      <c r="AO254" s="1">
        <v>14.862000465393066</v>
      </c>
      <c r="AP254" s="1">
        <v>14.72700023651123</v>
      </c>
      <c r="AQ254" s="1">
        <v>14.16100025177002</v>
      </c>
      <c r="AR254" s="1">
        <v>14.16100025177002</v>
      </c>
      <c r="AS254" s="1">
        <v>14.16100025177002</v>
      </c>
      <c r="AT254" s="1">
        <v>14.16100025177002</v>
      </c>
      <c r="AU254" s="1">
        <v>14.161</v>
      </c>
      <c r="AV254" s="1">
        <v>14.061</v>
      </c>
      <c r="AW254" s="1">
        <v>14.048</v>
      </c>
      <c r="AX254" s="1">
        <v>14.048</v>
      </c>
      <c r="AY254" s="1">
        <v>14.048</v>
      </c>
    </row>
    <row r="255" spans="1:51">
      <c r="A255" s="1" t="str">
        <v>CATALYST HEALTH SOLUTIONS</v>
      </c>
      <c r="C255" s="1">
        <v>49.888992309570313</v>
      </c>
      <c r="D255" s="1">
        <v>49.64599609375</v>
      </c>
      <c r="E255" s="1">
        <v>49.53900146484375</v>
      </c>
      <c r="F255" s="1">
        <v>44.92999267578125</v>
      </c>
      <c r="G255" s="1">
        <v>44.708999633789063</v>
      </c>
      <c r="H255" s="1">
        <v>44.631988525390625</v>
      </c>
      <c r="I255" s="1">
        <v>44.58099365234375</v>
      </c>
      <c r="J255" s="1">
        <v>44.5</v>
      </c>
      <c r="K255" s="1">
        <v>44.126998901367188</v>
      </c>
      <c r="L255" s="1">
        <v>43.978988647460938</v>
      </c>
      <c r="M255" s="1">
        <v>43.722000122070313</v>
      </c>
      <c r="N255" s="1">
        <v>43.64599609375</v>
      </c>
      <c r="O255" s="1">
        <v>43.367996215820313</v>
      </c>
      <c r="P255" s="1">
        <v>43.392990112304688</v>
      </c>
      <c r="Q255" s="1">
        <v>43.069992065429687</v>
      </c>
      <c r="R255" s="1">
        <v>42.888992309570313</v>
      </c>
      <c r="S255" s="1">
        <v>42.550994873046875</v>
      </c>
      <c r="T255" s="1">
        <v>42.40399169921875</v>
      </c>
      <c r="U255" s="1">
        <v>42.061996459960938</v>
      </c>
      <c r="V255" s="1">
        <v>41.514999389648438</v>
      </c>
      <c r="W255" s="1">
        <v>41.342987060546875</v>
      </c>
      <c r="X255" s="1">
        <v>41.169998168945313</v>
      </c>
      <c r="Y255" s="1">
        <v>40.821990966796875</v>
      </c>
      <c r="Z255" s="1">
        <v>40.5159912109375</v>
      </c>
      <c r="AA255" s="1">
        <v>39.830001831054688</v>
      </c>
      <c r="AB255" s="1">
        <v>39.40899658203125</v>
      </c>
      <c r="AC255" s="1">
        <v>38.451995849609375</v>
      </c>
      <c r="AD255" s="1">
        <v>38.131988525390625</v>
      </c>
      <c r="AE255" s="1">
        <v>37.7139892578125</v>
      </c>
      <c r="AF255" s="1">
        <v>33.449996948242187</v>
      </c>
      <c r="AG255" s="1">
        <v>33.383987426757813</v>
      </c>
      <c r="AH255" s="1">
        <v>33.0989990234375</v>
      </c>
      <c r="AI255" s="1">
        <v>32.602996826171875</v>
      </c>
      <c r="AJ255" s="1">
        <v>32.519989013671875</v>
      </c>
      <c r="AK255" s="1">
        <v>32.41400146484375</v>
      </c>
      <c r="AL255" s="1">
        <v>32.376998901367188</v>
      </c>
      <c r="AM255" s="1">
        <v>32.294998168945313</v>
      </c>
      <c r="AN255" s="1">
        <v>32.277999877929688</v>
      </c>
      <c r="AO255" s="1">
        <v>32.277999877929688</v>
      </c>
      <c r="AP255" s="1">
        <v>31.958999633789063</v>
      </c>
      <c r="AQ255" s="1">
        <v>31.867996215820313</v>
      </c>
      <c r="AR255" s="1">
        <v>31.48699951171875</v>
      </c>
      <c r="AS255" s="1">
        <v>29.201995849609375</v>
      </c>
      <c r="AT255" s="1">
        <v>29.185989379882813</v>
      </c>
      <c r="AU255" s="1">
        <v>28.902999999999999</v>
      </c>
      <c r="AV255" s="1">
        <v>27.6</v>
      </c>
      <c r="AW255" s="1">
        <v>27.6</v>
      </c>
      <c r="AX255" s="1">
        <v>27.6</v>
      </c>
      <c r="AY255" s="1">
        <v>27.6</v>
      </c>
    </row>
    <row r="256" spans="1:51">
      <c r="A256" s="1" t="str">
        <v>CATERPILLAR INC</v>
      </c>
      <c r="C256" s="1">
        <v>647.532958984375</v>
      </c>
      <c r="D256" s="1">
        <v>647.532958984375</v>
      </c>
      <c r="E256" s="1">
        <v>646.619873046875</v>
      </c>
      <c r="F256" s="1">
        <v>646.06689453125</v>
      </c>
      <c r="G256" s="1">
        <v>644.451904296875</v>
      </c>
      <c r="H256" s="1">
        <v>638.822998046875</v>
      </c>
      <c r="I256" s="1">
        <v>634.702880859375</v>
      </c>
      <c r="J256" s="1">
        <v>630.472900390625</v>
      </c>
      <c r="K256" s="1">
        <v>627.744873046875</v>
      </c>
      <c r="L256" s="1">
        <v>624.722900390625</v>
      </c>
      <c r="M256" s="1">
        <v>622.72802734375</v>
      </c>
      <c r="N256" s="1">
        <v>621.2939453125</v>
      </c>
      <c r="O256" s="1">
        <v>601.7099609375</v>
      </c>
      <c r="P256" s="1">
        <v>601.52685546875</v>
      </c>
      <c r="Q256" s="1">
        <v>603.23388671875</v>
      </c>
      <c r="R256" s="1">
        <v>608.7158203125</v>
      </c>
      <c r="S256" s="1">
        <v>614.768798828125</v>
      </c>
      <c r="T256" s="1">
        <v>623.98681640625</v>
      </c>
      <c r="U256" s="1">
        <v>635.9599609375</v>
      </c>
      <c r="V256" s="1">
        <v>639.156005859375</v>
      </c>
      <c r="W256" s="1">
        <v>640.39599609375</v>
      </c>
      <c r="X256" s="1">
        <v>645.807861328125</v>
      </c>
      <c r="Y256" s="1">
        <v>650.534912109375</v>
      </c>
      <c r="Z256" s="1">
        <v>655.747802734375</v>
      </c>
      <c r="AA256" s="1">
        <v>669.630859375</v>
      </c>
      <c r="AB256" s="1">
        <v>670.867919921875</v>
      </c>
      <c r="AC256" s="1">
        <v>680.2080078125</v>
      </c>
      <c r="AD256" s="1">
        <v>676.77587890625</v>
      </c>
      <c r="AE256" s="1">
        <v>683.3896484375</v>
      </c>
      <c r="AF256" s="1">
        <v>685.8740234375</v>
      </c>
      <c r="AG256" s="1">
        <v>682.4716796875</v>
      </c>
      <c r="AH256" s="1">
        <v>685.4638671875</v>
      </c>
      <c r="AI256" s="1">
        <v>683.8037109375</v>
      </c>
      <c r="AJ256" s="1">
        <v>687.52392578125</v>
      </c>
      <c r="AK256" s="1">
        <v>694.47998046875</v>
      </c>
      <c r="AL256" s="1">
        <v>690.095703125</v>
      </c>
      <c r="AM256" s="1">
        <v>688.90576171875</v>
      </c>
      <c r="AN256" s="1">
        <v>688.509765625</v>
      </c>
      <c r="AO256" s="1">
        <v>688.36181640625</v>
      </c>
      <c r="AP256" s="1">
        <v>688.3056640625</v>
      </c>
      <c r="AQ256" s="1">
        <v>687.78173828125</v>
      </c>
      <c r="AR256" s="1">
        <v>686.751953125</v>
      </c>
      <c r="AS256" s="1">
        <v>686.513671875</v>
      </c>
      <c r="AT256" s="1">
        <v>686.74755859375</v>
      </c>
      <c r="AU256" s="1">
        <v>686.515625</v>
      </c>
      <c r="AV256" s="1">
        <v>686.79200000000003</v>
      </c>
      <c r="AW256" s="1">
        <v>687.50599999999997</v>
      </c>
      <c r="AX256" s="1">
        <v>691.428</v>
      </c>
      <c r="AY256" s="1">
        <v>697.178</v>
      </c>
    </row>
    <row r="257" spans="1:51">
      <c r="A257" s="1" t="str">
        <v>CATHAY GENERAL BANCORP</v>
      </c>
      <c r="C257" s="1">
        <v>78.707992553710937</v>
      </c>
      <c r="D257" s="1">
        <v>78.652999877929688</v>
      </c>
      <c r="E257" s="1">
        <v>78.64599609375</v>
      </c>
      <c r="F257" s="1">
        <v>78.63800048828125</v>
      </c>
      <c r="G257" s="1">
        <v>78.634002685546875</v>
      </c>
      <c r="H257" s="1">
        <v>78.531997680664063</v>
      </c>
      <c r="I257" s="1">
        <v>78.5260009765625</v>
      </c>
      <c r="J257" s="1">
        <v>78.517990112304688</v>
      </c>
      <c r="K257" s="1">
        <v>78.511993408203125</v>
      </c>
      <c r="L257" s="1">
        <v>63.459991455078125</v>
      </c>
      <c r="M257" s="1">
        <v>53.071990966796875</v>
      </c>
      <c r="N257" s="1">
        <v>49.572998046875</v>
      </c>
      <c r="O257" s="1">
        <v>49.535995483398437</v>
      </c>
      <c r="P257" s="1">
        <v>49.50799560546875</v>
      </c>
      <c r="Q257" s="1">
        <v>49.477996826171875</v>
      </c>
      <c r="R257" s="1">
        <v>49.418991088867188</v>
      </c>
      <c r="S257" s="1">
        <v>49.381988525390625</v>
      </c>
      <c r="T257" s="1">
        <v>49.33599853515625</v>
      </c>
      <c r="U257" s="1">
        <v>49.81298828125</v>
      </c>
      <c r="V257" s="1">
        <v>49.962997436523438</v>
      </c>
      <c r="W257" s="1">
        <v>51.15399169921875</v>
      </c>
      <c r="X257" s="1">
        <v>51.930999755859375</v>
      </c>
      <c r="Y257" s="1">
        <v>51.548995971679688</v>
      </c>
      <c r="Z257" s="1">
        <v>51.51300048828125</v>
      </c>
      <c r="AA257" s="1">
        <v>50.281997680664063</v>
      </c>
      <c r="AB257" s="1">
        <v>50.190994262695313</v>
      </c>
      <c r="AC257" s="1">
        <v>50.136993408203125</v>
      </c>
      <c r="AD257" s="1">
        <v>50.099990844726563</v>
      </c>
      <c r="AE257" s="1">
        <v>50.777999877929688</v>
      </c>
      <c r="AF257" s="1">
        <v>50.677993774414063</v>
      </c>
      <c r="AG257" s="1">
        <v>49.8489990234375</v>
      </c>
      <c r="AH257" s="1">
        <v>49.7760009765625</v>
      </c>
      <c r="AI257" s="1">
        <v>49.717987060546875</v>
      </c>
      <c r="AJ257" s="1">
        <v>49.608001708984375</v>
      </c>
      <c r="AK257" s="1">
        <v>36.10198974609375</v>
      </c>
      <c r="AL257" s="1">
        <v>36.043975830078125</v>
      </c>
      <c r="AM257" s="1">
        <v>36.001983642578125</v>
      </c>
      <c r="AN257" s="1">
        <v>36</v>
      </c>
      <c r="AO257" s="1">
        <v>36.01397705078125</v>
      </c>
      <c r="AP257" s="1">
        <v>36.001983642578125</v>
      </c>
      <c r="AQ257" s="1">
        <v>35.948001861572266</v>
      </c>
      <c r="AR257" s="1">
        <v>35.916000366210937</v>
      </c>
      <c r="AS257" s="1">
        <v>35.944000244140625</v>
      </c>
      <c r="AT257" s="1">
        <v>36.375999450683594</v>
      </c>
      <c r="AU257" s="1">
        <v>36.344001770019531</v>
      </c>
      <c r="AV257" s="1">
        <v>36.295999999999999</v>
      </c>
      <c r="AW257" s="1">
        <v>36.256</v>
      </c>
      <c r="AX257" s="1">
        <v>36.22</v>
      </c>
      <c r="AY257" s="1">
        <v>36.18</v>
      </c>
    </row>
    <row r="258" spans="1:51">
      <c r="A258" s="1" t="str">
        <v>CATO CORP  -CL A</v>
      </c>
      <c r="C258" s="1">
        <v>29.162994384765625</v>
      </c>
      <c r="D258" s="1">
        <v>29.163986206054687</v>
      </c>
      <c r="E258" s="1">
        <v>29.485000610351563</v>
      </c>
      <c r="F258" s="1">
        <v>29.401992797851563</v>
      </c>
      <c r="G258" s="1">
        <v>29.501998901367188</v>
      </c>
      <c r="H258" s="1">
        <v>29.503997802734375</v>
      </c>
      <c r="I258" s="1">
        <v>29.479995727539063</v>
      </c>
      <c r="J258" s="1">
        <v>29.587997436523438</v>
      </c>
      <c r="K258" s="1">
        <v>29.58599853515625</v>
      </c>
      <c r="L258" s="1">
        <v>29.584991455078125</v>
      </c>
      <c r="M258" s="1">
        <v>29.551986694335937</v>
      </c>
      <c r="N258" s="1">
        <v>29.526992797851563</v>
      </c>
      <c r="O258" s="1">
        <v>29.386993408203125</v>
      </c>
      <c r="P258" s="1">
        <v>29.386993408203125</v>
      </c>
      <c r="Q258" s="1">
        <v>29.56298828125</v>
      </c>
      <c r="R258" s="1">
        <v>29.539993286132813</v>
      </c>
      <c r="S258" s="1">
        <v>29.3909912109375</v>
      </c>
      <c r="T258" s="1">
        <v>31.715988159179688</v>
      </c>
      <c r="U258" s="1">
        <v>32.532989501953125</v>
      </c>
      <c r="V258" s="1">
        <v>31.679000854492188</v>
      </c>
      <c r="W258" s="1">
        <v>31.552993774414062</v>
      </c>
      <c r="X258" s="1">
        <v>31.518997192382812</v>
      </c>
      <c r="Y258" s="1">
        <v>31.505996704101563</v>
      </c>
      <c r="Z258" s="1">
        <v>31.250991821289063</v>
      </c>
      <c r="AA258" s="1">
        <v>31.218994140625</v>
      </c>
      <c r="AB258" s="1">
        <v>31.20599365234375</v>
      </c>
      <c r="AC258" s="1">
        <v>31.339996337890625</v>
      </c>
      <c r="AD258" s="1">
        <v>31.332000732421875</v>
      </c>
      <c r="AE258" s="1">
        <v>31.204490661621094</v>
      </c>
      <c r="AF258" s="1">
        <v>31.08599853515625</v>
      </c>
      <c r="AG258" s="1">
        <v>31.051483154296875</v>
      </c>
      <c r="AH258" s="1">
        <v>30.920997619628906</v>
      </c>
      <c r="AI258" s="1">
        <v>30.869979858398438</v>
      </c>
      <c r="AJ258" s="1">
        <v>30.752998352050781</v>
      </c>
      <c r="AK258" s="1">
        <v>38.252998352050781</v>
      </c>
      <c r="AL258" s="1">
        <v>38.156982421875</v>
      </c>
      <c r="AM258" s="1">
        <v>38.344482421875</v>
      </c>
      <c r="AN258" s="1">
        <v>38.299484252929688</v>
      </c>
      <c r="AO258" s="1">
        <v>38.257484436035156</v>
      </c>
      <c r="AP258" s="1">
        <v>38.168998718261719</v>
      </c>
      <c r="AQ258" s="1">
        <v>37.7969970703125</v>
      </c>
      <c r="AR258" s="1">
        <v>37.416000366210937</v>
      </c>
      <c r="AS258" s="1">
        <v>37.834487915039063</v>
      </c>
      <c r="AT258" s="1">
        <v>38.246978759765625</v>
      </c>
      <c r="AU258" s="1">
        <v>37.8735</v>
      </c>
      <c r="AV258" s="1">
        <v>37.353000000000002</v>
      </c>
      <c r="AW258" s="1">
        <v>37.266000000000005</v>
      </c>
      <c r="AX258" s="1">
        <v>36.910499999999999</v>
      </c>
      <c r="AY258" s="1">
        <v>39.3705</v>
      </c>
    </row>
    <row r="259" spans="1:51">
      <c r="A259" s="1" t="str">
        <v>CBEYOND INC</v>
      </c>
      <c r="C259" s="1">
        <v>28.912994384765625</v>
      </c>
      <c r="D259" s="1">
        <v>29.13800048828125</v>
      </c>
      <c r="E259" s="1">
        <v>29.82598876953125</v>
      </c>
      <c r="F259" s="1">
        <v>29.985000610351562</v>
      </c>
      <c r="G259" s="1">
        <v>29.576995849609375</v>
      </c>
      <c r="H259" s="1">
        <v>29.513992309570312</v>
      </c>
      <c r="I259" s="1">
        <v>29.477996826171875</v>
      </c>
      <c r="J259" s="1">
        <v>29.238998413085937</v>
      </c>
      <c r="K259" s="1">
        <v>28.972991943359375</v>
      </c>
      <c r="L259" s="1">
        <v>28.953994750976562</v>
      </c>
      <c r="M259" s="1">
        <v>28.716995239257812</v>
      </c>
      <c r="N259" s="1">
        <v>28.50799560546875</v>
      </c>
      <c r="O259" s="1">
        <v>28.43499755859375</v>
      </c>
      <c r="P259" s="1">
        <v>28.425994873046875</v>
      </c>
      <c r="Q259" s="1">
        <v>28.301986694335938</v>
      </c>
      <c r="R259" s="1">
        <v>28.276992797851563</v>
      </c>
      <c r="S259" s="1">
        <v>28.207992553710938</v>
      </c>
      <c r="T259" s="1">
        <v>28.102996826171875</v>
      </c>
      <c r="U259" s="1">
        <v>27.8389892578125</v>
      </c>
      <c r="V259" s="1">
        <v>27.582992553710937</v>
      </c>
      <c r="W259" s="1">
        <v>27.418991088867188</v>
      </c>
      <c r="X259" s="1">
        <v>27.13800048828125</v>
      </c>
      <c r="Y259" s="1">
        <v>26.992996215820312</v>
      </c>
      <c r="Z259" s="1">
        <v>26.6719970703125</v>
      </c>
      <c r="AA259" s="1">
        <v>26.55999755859375</v>
      </c>
      <c r="AB259" s="1">
        <v>24.962997436523438</v>
      </c>
      <c r="AC259" s="1">
        <v>0.16200000047683716</v>
      </c>
      <c r="AD259" s="1" t="str">
        <v>@NA</v>
      </c>
      <c r="AE259" s="1">
        <v>0.13199996948242188</v>
      </c>
      <c r="AF259" s="1" t="str">
        <v>@NA</v>
      </c>
      <c r="AG259" s="1" t="str">
        <v>@NA</v>
      </c>
      <c r="AH259" s="1" t="str">
        <v>@NA</v>
      </c>
      <c r="AI259" s="1">
        <v>0.1239999532699585</v>
      </c>
      <c r="AJ259" s="1" t="str">
        <v>@NA</v>
      </c>
      <c r="AK259" s="1" t="str">
        <v>@NA</v>
      </c>
      <c r="AL259" s="1" t="str">
        <v>@NA</v>
      </c>
      <c r="AM259" s="1" t="str">
        <v>@NA</v>
      </c>
      <c r="AN259" s="1" t="str">
        <v>@NA</v>
      </c>
      <c r="AO259" s="1" t="str">
        <v>@NA</v>
      </c>
      <c r="AP259" s="1" t="str">
        <v>@NA</v>
      </c>
      <c r="AQ259" s="1" t="str">
        <v>@NA</v>
      </c>
      <c r="AR259" s="1" t="str">
        <v>@NA</v>
      </c>
      <c r="AS259" s="1" t="str">
        <v>@NA</v>
      </c>
      <c r="AT259" s="1" t="str">
        <v>@NA</v>
      </c>
      <c r="AU259" s="1" t="str">
        <v>@NA</v>
      </c>
      <c r="AV259" s="1" t="str">
        <v>@NA</v>
      </c>
      <c r="AW259" s="1" t="str">
        <v>@NA</v>
      </c>
      <c r="AX259" s="1" t="str">
        <v>@NA</v>
      </c>
      <c r="AY259" s="1" t="str">
        <v>@NA</v>
      </c>
    </row>
    <row r="260" spans="1:51">
      <c r="A260" s="1" t="str">
        <v>CBOE HOLDINGS INC</v>
      </c>
      <c r="C260" s="1">
        <v>88.768997192382813</v>
      </c>
      <c r="D260" s="1">
        <v>89.920989990234375</v>
      </c>
      <c r="E260" s="1">
        <v>90.52099609375</v>
      </c>
      <c r="F260" s="1">
        <v>97.152999877929687</v>
      </c>
      <c r="G260" s="1">
        <v>90.084991455078125</v>
      </c>
      <c r="H260" s="1">
        <v>102.10299682617187</v>
      </c>
      <c r="I260" s="1">
        <v>102.10299682617187</v>
      </c>
      <c r="J260" s="1">
        <v>91.382003784179688</v>
      </c>
      <c r="K260" s="1" t="str">
        <v>@NA</v>
      </c>
      <c r="L260" s="1" t="str">
        <v>@NA</v>
      </c>
      <c r="M260" s="1" t="str">
        <v>@NA</v>
      </c>
      <c r="N260" s="1" t="str">
        <v>@NA</v>
      </c>
      <c r="O260" s="1" t="str">
        <v>@NA</v>
      </c>
      <c r="P260" s="1" t="str">
        <v>@NA</v>
      </c>
      <c r="Q260" s="1" t="str">
        <v>@NA</v>
      </c>
      <c r="R260" s="1" t="str">
        <v>@NA</v>
      </c>
      <c r="S260" s="1" t="str">
        <v>@NA</v>
      </c>
      <c r="T260" s="1" t="str">
        <v>@NA</v>
      </c>
      <c r="U260" s="1" t="str">
        <v>@NA</v>
      </c>
      <c r="V260" s="1" t="str">
        <v>@NA</v>
      </c>
      <c r="W260" s="1" t="str">
        <v>@NA</v>
      </c>
      <c r="X260" s="1" t="str">
        <v>@NA</v>
      </c>
      <c r="Y260" s="1" t="str">
        <v>@NA</v>
      </c>
      <c r="Z260" s="1" t="str">
        <v>@NA</v>
      </c>
      <c r="AA260" s="1" t="str">
        <v>@NA</v>
      </c>
      <c r="AB260" s="1" t="str">
        <v>@NA</v>
      </c>
      <c r="AC260" s="1" t="str">
        <v>@NA</v>
      </c>
      <c r="AD260" s="1" t="str">
        <v>@NA</v>
      </c>
      <c r="AE260" s="1" t="str">
        <v>@NA</v>
      </c>
      <c r="AF260" s="1" t="str">
        <v>@NA</v>
      </c>
      <c r="AG260" s="1" t="str">
        <v>@NA</v>
      </c>
      <c r="AH260" s="1" t="str">
        <v>@NA</v>
      </c>
      <c r="AI260" s="1" t="str">
        <v>@NA</v>
      </c>
      <c r="AJ260" s="1" t="str">
        <v>@NA</v>
      </c>
      <c r="AK260" s="1" t="str">
        <v>@NA</v>
      </c>
      <c r="AL260" s="1" t="str">
        <v>@NA</v>
      </c>
      <c r="AM260" s="1" t="str">
        <v>@NA</v>
      </c>
      <c r="AN260" s="1" t="str">
        <v>@NA</v>
      </c>
      <c r="AO260" s="1" t="str">
        <v>@NA</v>
      </c>
      <c r="AP260" s="1" t="str">
        <v>@NA</v>
      </c>
      <c r="AQ260" s="1" t="str">
        <v>@NA</v>
      </c>
      <c r="AR260" s="1" t="str">
        <v>@NA</v>
      </c>
      <c r="AS260" s="1" t="str">
        <v>@NA</v>
      </c>
      <c r="AT260" s="1" t="str">
        <v>@NA</v>
      </c>
      <c r="AU260" s="1" t="str">
        <v>@NA</v>
      </c>
      <c r="AV260" s="1" t="str">
        <v>@NA</v>
      </c>
      <c r="AW260" s="1" t="str">
        <v>@NA</v>
      </c>
      <c r="AX260" s="1" t="str">
        <v>@NA</v>
      </c>
      <c r="AY260" s="1" t="str">
        <v>@NA</v>
      </c>
    </row>
    <row r="261" spans="1:51">
      <c r="A261" s="1" t="str">
        <v>CBRE GROUP INC</v>
      </c>
      <c r="C261" s="1">
        <v>327.971923828125</v>
      </c>
      <c r="D261" s="1">
        <v>327.971923828125</v>
      </c>
      <c r="E261" s="1">
        <v>327.906005859375</v>
      </c>
      <c r="F261" s="1">
        <v>324.992919921875</v>
      </c>
      <c r="G261" s="1">
        <v>324.662841796875</v>
      </c>
      <c r="H261" s="1">
        <v>323.594970703125</v>
      </c>
      <c r="I261" s="1">
        <v>322.97998046875</v>
      </c>
      <c r="J261" s="1">
        <v>321.783935546875</v>
      </c>
      <c r="K261" s="1">
        <v>321.81982421875</v>
      </c>
      <c r="L261" s="1">
        <v>321.766845703125</v>
      </c>
      <c r="M261" s="1">
        <v>292.7080078125</v>
      </c>
      <c r="N261" s="1">
        <v>284.5888671875</v>
      </c>
      <c r="O261" s="1">
        <v>264.823974609375</v>
      </c>
      <c r="P261" s="1">
        <v>262.3359375</v>
      </c>
      <c r="Q261" s="1">
        <v>204.84599304199219</v>
      </c>
      <c r="R261" s="1">
        <v>202.25399780273438</v>
      </c>
      <c r="S261" s="1">
        <v>202.10899353027344</v>
      </c>
      <c r="T261" s="1">
        <v>201.59500122070312</v>
      </c>
      <c r="U261" s="1">
        <v>230.08900451660156</v>
      </c>
      <c r="V261" s="1">
        <v>229.16200256347656</v>
      </c>
      <c r="W261" s="1">
        <v>228.44599914550781</v>
      </c>
      <c r="X261" s="1">
        <v>227.47500610351562</v>
      </c>
      <c r="Y261" s="1">
        <v>225.28300476074219</v>
      </c>
      <c r="Z261" s="1">
        <v>223.37199401855469</v>
      </c>
      <c r="AA261" s="1">
        <v>222.78300476074219</v>
      </c>
      <c r="AB261" s="1">
        <v>221.35501098632812</v>
      </c>
      <c r="AC261" s="1">
        <v>219.43199157714844</v>
      </c>
      <c r="AD261" s="1">
        <v>217.49697875976562</v>
      </c>
      <c r="AE261" s="1">
        <v>215.88597106933594</v>
      </c>
      <c r="AF261" s="1">
        <v>213.09297180175781</v>
      </c>
      <c r="AG261" s="1">
        <v>210.58799743652344</v>
      </c>
      <c r="AH261" s="1">
        <v>205.7039794921875</v>
      </c>
      <c r="AI261" s="1">
        <v>207.05996704101562</v>
      </c>
      <c r="AJ261" s="1">
        <v>181.75799560546875</v>
      </c>
      <c r="AK261" s="1" t="str">
        <v>@NA</v>
      </c>
      <c r="AL261" s="1" t="str">
        <v>@NA</v>
      </c>
      <c r="AM261" s="1" t="str">
        <v>@NA</v>
      </c>
      <c r="AN261" s="1">
        <v>118.95899963378906</v>
      </c>
      <c r="AO261" s="1" t="str">
        <v>@NA</v>
      </c>
      <c r="AP261" s="1" t="str">
        <v>@NA</v>
      </c>
      <c r="AQ261" s="1" t="str">
        <v>@NA</v>
      </c>
      <c r="AR261" s="1" t="str">
        <v>@NA</v>
      </c>
      <c r="AS261" s="1" t="str">
        <v>@NA</v>
      </c>
      <c r="AT261" s="1" t="str">
        <v>@NA</v>
      </c>
      <c r="AU261" s="1" t="str">
        <v>@NA</v>
      </c>
      <c r="AV261" s="1" t="str">
        <v>@NA</v>
      </c>
      <c r="AW261" s="1" t="str">
        <v>@NA</v>
      </c>
      <c r="AX261" s="1" t="str">
        <v>@NA</v>
      </c>
      <c r="AY261" s="1" t="str">
        <v>@NA</v>
      </c>
    </row>
    <row r="262" spans="1:51">
      <c r="A262" s="1" t="str">
        <v>CBS CORP</v>
      </c>
      <c r="C262" s="1">
        <v>651</v>
      </c>
      <c r="D262" s="1">
        <v>656</v>
      </c>
      <c r="E262" s="1">
        <v>668</v>
      </c>
      <c r="F262" s="1">
        <v>674</v>
      </c>
      <c r="G262" s="1">
        <v>680.199951171875</v>
      </c>
      <c r="H262" s="1">
        <v>679.599853515625</v>
      </c>
      <c r="I262" s="1">
        <v>679.2998046875</v>
      </c>
      <c r="J262" s="1">
        <v>678.2998046875</v>
      </c>
      <c r="K262" s="1">
        <v>674.7998046875</v>
      </c>
      <c r="L262" s="1">
        <v>674.7998046875</v>
      </c>
      <c r="M262" s="1">
        <v>674.699951171875</v>
      </c>
      <c r="N262" s="1">
        <v>672.099853515625</v>
      </c>
      <c r="O262" s="1">
        <v>670.7998046875</v>
      </c>
      <c r="P262" s="1">
        <v>670.89990234375</v>
      </c>
      <c r="Q262" s="1">
        <v>671</v>
      </c>
      <c r="R262" s="1">
        <v>668.599853515625</v>
      </c>
      <c r="S262" s="1">
        <v>671.89990234375</v>
      </c>
      <c r="T262" s="1">
        <v>663</v>
      </c>
      <c r="U262" s="1">
        <v>721.699951171875</v>
      </c>
      <c r="V262" s="1">
        <v>725.199951171875</v>
      </c>
      <c r="W262" s="1">
        <v>768.39990234375</v>
      </c>
      <c r="X262" s="1">
        <v>766.599853515625</v>
      </c>
      <c r="Y262" s="1">
        <v>765.2998046875</v>
      </c>
      <c r="Z262" s="1">
        <v>764</v>
      </c>
      <c r="AA262" s="1">
        <v>751.699951171875</v>
      </c>
      <c r="AB262" s="1">
        <v>776.199951171875</v>
      </c>
      <c r="AC262" s="1">
        <v>792.7999267578125</v>
      </c>
      <c r="AD262" s="1">
        <v>805.0499267578125</v>
      </c>
      <c r="AE262" s="1">
        <v>822.6500244140625</v>
      </c>
      <c r="AF262" s="1">
        <v>863.2999267578125</v>
      </c>
      <c r="AG262" s="1">
        <v>862.0499267578125</v>
      </c>
      <c r="AH262" s="1">
        <v>863.75</v>
      </c>
      <c r="AI262" s="1">
        <v>867.2999267578125</v>
      </c>
      <c r="AJ262" s="1">
        <v>871.8499755859375</v>
      </c>
      <c r="AK262" s="1">
        <v>873.0999755859375</v>
      </c>
      <c r="AL262" s="1">
        <v>872.5</v>
      </c>
      <c r="AM262" s="1">
        <v>873.2999267578125</v>
      </c>
      <c r="AN262" s="1">
        <v>875.75</v>
      </c>
      <c r="AO262" s="1">
        <v>878.699951171875</v>
      </c>
      <c r="AP262" s="1">
        <v>877.25</v>
      </c>
      <c r="AQ262" s="1">
        <v>878.25</v>
      </c>
      <c r="AR262" s="1">
        <v>881.2999267578125</v>
      </c>
      <c r="AS262" s="1">
        <v>884.6500244140625</v>
      </c>
      <c r="AT262" s="1">
        <v>884.1500244140625</v>
      </c>
      <c r="AU262" s="1">
        <v>747.95</v>
      </c>
      <c r="AV262" s="1">
        <v>757.65</v>
      </c>
      <c r="AW262" s="1">
        <v>758.5</v>
      </c>
      <c r="AX262" s="1">
        <v>342.25</v>
      </c>
      <c r="AY262" s="1">
        <v>348.9</v>
      </c>
    </row>
    <row r="263" spans="1:51">
      <c r="A263" s="1" t="str">
        <v>CDI CORP</v>
      </c>
      <c r="C263" s="1">
        <v>19.179000854492188</v>
      </c>
      <c r="D263" s="1">
        <v>19.177993774414063</v>
      </c>
      <c r="E263" s="1">
        <v>19.167999267578125</v>
      </c>
      <c r="F263" s="1">
        <v>19.126998901367188</v>
      </c>
      <c r="G263" s="1">
        <v>19.069000244140625</v>
      </c>
      <c r="H263" s="1">
        <v>19.035995483398438</v>
      </c>
      <c r="I263" s="1">
        <v>19.02099609375</v>
      </c>
      <c r="J263" s="1">
        <v>19.005996704101563</v>
      </c>
      <c r="K263" s="1">
        <v>18.972991943359375</v>
      </c>
      <c r="L263" s="1">
        <v>18.953994750976562</v>
      </c>
      <c r="M263" s="1">
        <v>18.953994750976562</v>
      </c>
      <c r="N263" s="1">
        <v>18.93499755859375</v>
      </c>
      <c r="O263" s="1">
        <v>18.904998779296875</v>
      </c>
      <c r="P263" s="1">
        <v>19.436996459960938</v>
      </c>
      <c r="Q263" s="1">
        <v>20.3179931640625</v>
      </c>
      <c r="R263" s="1">
        <v>20.305999755859375</v>
      </c>
      <c r="S263" s="1">
        <v>20.333999633789063</v>
      </c>
      <c r="T263" s="1">
        <v>20.324996948242187</v>
      </c>
      <c r="U263" s="1">
        <v>20.305999755859375</v>
      </c>
      <c r="V263" s="1">
        <v>20.136993408203125</v>
      </c>
      <c r="W263" s="1">
        <v>20.00799560546875</v>
      </c>
      <c r="X263" s="1">
        <v>20.00799560546875</v>
      </c>
      <c r="Y263" s="1">
        <v>19.996994018554688</v>
      </c>
      <c r="Z263" s="1">
        <v>19.87799072265625</v>
      </c>
      <c r="AA263" s="1">
        <v>19.822998046875</v>
      </c>
      <c r="AB263" s="1">
        <v>19.800994873046875</v>
      </c>
      <c r="AC263" s="1">
        <v>19.750991821289063</v>
      </c>
      <c r="AD263" s="1">
        <v>19.715988159179688</v>
      </c>
      <c r="AE263" s="1">
        <v>19.703994750976563</v>
      </c>
      <c r="AF263" s="1">
        <v>22.875</v>
      </c>
      <c r="AG263" s="1">
        <v>19.697998046875</v>
      </c>
      <c r="AH263" s="1">
        <v>19.612991333007813</v>
      </c>
      <c r="AI263" s="1">
        <v>19.571990966796875</v>
      </c>
      <c r="AJ263" s="1">
        <v>19.466995239257813</v>
      </c>
      <c r="AK263" s="1">
        <v>19.426986694335938</v>
      </c>
      <c r="AL263" s="1">
        <v>19.376998901367188</v>
      </c>
      <c r="AM263" s="1">
        <v>19.355987548828125</v>
      </c>
      <c r="AN263" s="1">
        <v>19.306991577148438</v>
      </c>
      <c r="AO263" s="1">
        <v>19.274993896484375</v>
      </c>
      <c r="AP263" s="1">
        <v>19.182998657226562</v>
      </c>
      <c r="AQ263" s="1">
        <v>19.12799072265625</v>
      </c>
      <c r="AR263" s="1">
        <v>19.08099365234375</v>
      </c>
      <c r="AS263" s="1">
        <v>19.076995849609375</v>
      </c>
      <c r="AT263" s="1">
        <v>19.069992065429688</v>
      </c>
      <c r="AU263" s="1">
        <v>19.065000000000001</v>
      </c>
      <c r="AV263" s="1">
        <v>19.079000000000001</v>
      </c>
      <c r="AW263" s="1">
        <v>19.079000000000001</v>
      </c>
      <c r="AX263" s="1">
        <v>19.068999999999999</v>
      </c>
      <c r="AY263" s="1">
        <v>19.071000000000002</v>
      </c>
    </row>
    <row r="264" spans="1:51">
      <c r="A264" s="1" t="str">
        <v>CEC ENTERTAINMENT INC</v>
      </c>
      <c r="C264" s="1">
        <v>18.144989013671875</v>
      </c>
      <c r="D264" s="1">
        <v>18.864990234375</v>
      </c>
      <c r="E264" s="1">
        <v>19.410995483398437</v>
      </c>
      <c r="F264" s="1">
        <v>19.845993041992187</v>
      </c>
      <c r="G264" s="1">
        <v>20.306991577148438</v>
      </c>
      <c r="H264" s="1">
        <v>20.538986206054688</v>
      </c>
      <c r="I264" s="1">
        <v>21.569992065429687</v>
      </c>
      <c r="J264" s="1">
        <v>21.970993041992187</v>
      </c>
      <c r="K264" s="1">
        <v>22.175994873046875</v>
      </c>
      <c r="L264" s="1">
        <v>22.738998413085938</v>
      </c>
      <c r="M264" s="1">
        <v>23.089996337890625</v>
      </c>
      <c r="N264" s="1">
        <v>23.022994995117188</v>
      </c>
      <c r="O264" s="1">
        <v>22.691986083984375</v>
      </c>
      <c r="P264" s="1">
        <v>22.697998046875</v>
      </c>
      <c r="Q264" s="1">
        <v>22.62799072265625</v>
      </c>
      <c r="R264" s="1">
        <v>24.845993041992188</v>
      </c>
      <c r="S264" s="1">
        <v>26.616989135742188</v>
      </c>
      <c r="T264" s="1">
        <v>30.279998779296875</v>
      </c>
      <c r="U264" s="1">
        <v>32.217987060546875</v>
      </c>
      <c r="V264" s="1">
        <v>32.238998413085938</v>
      </c>
      <c r="W264" s="1">
        <v>32.259994506835937</v>
      </c>
      <c r="X264" s="1">
        <v>32.233993530273438</v>
      </c>
      <c r="Y264" s="1">
        <v>32.207992553710937</v>
      </c>
      <c r="Z264" s="1">
        <v>33.77099609375</v>
      </c>
      <c r="AA264" s="1">
        <v>33.615997314453125</v>
      </c>
      <c r="AB264" s="1">
        <v>34.322998046875</v>
      </c>
      <c r="AC264" s="1">
        <v>35.051986694335938</v>
      </c>
      <c r="AD264" s="1">
        <v>35.863998413085938</v>
      </c>
      <c r="AE264" s="1">
        <v>36.345993041992188</v>
      </c>
      <c r="AF264" s="1">
        <v>36.208999633789063</v>
      </c>
      <c r="AG264" s="1">
        <v>37.394989013671875</v>
      </c>
      <c r="AH264" s="1">
        <v>37.85699462890625</v>
      </c>
      <c r="AI264" s="1">
        <v>38.438987731933594</v>
      </c>
      <c r="AJ264" s="1">
        <v>37.964996337890625</v>
      </c>
      <c r="AK264" s="1">
        <v>40.147499084472656</v>
      </c>
      <c r="AL264" s="1">
        <v>40.588485717773437</v>
      </c>
      <c r="AM264" s="1">
        <v>40.8914794921875</v>
      </c>
      <c r="AN264" s="1">
        <v>41.287490844726563</v>
      </c>
      <c r="AO264" s="1">
        <v>41.489982604980469</v>
      </c>
      <c r="AP264" s="1">
        <v>41.9534912109375</v>
      </c>
      <c r="AQ264" s="1">
        <v>41.608497619628906</v>
      </c>
      <c r="AR264" s="1">
        <v>41.819984436035156</v>
      </c>
      <c r="AS264" s="1">
        <v>41.8289794921875</v>
      </c>
      <c r="AT264" s="1">
        <v>41.525985717773437</v>
      </c>
      <c r="AU264" s="1">
        <v>41.317500000000003</v>
      </c>
      <c r="AV264" s="1">
        <v>40.664999999999999</v>
      </c>
      <c r="AW264" s="1">
        <v>40.277999999999999</v>
      </c>
      <c r="AX264" s="1">
        <v>40.1265</v>
      </c>
      <c r="AY264" s="1">
        <v>40.521000000000001</v>
      </c>
    </row>
    <row r="265" spans="1:51">
      <c r="A265" s="1" t="str">
        <v>CEDAR REALTY TRUST INC</v>
      </c>
      <c r="C265" s="1">
        <v>66.614990234375</v>
      </c>
      <c r="D265" s="1">
        <v>66.68499755859375</v>
      </c>
      <c r="E265" s="1">
        <v>66.666000366210938</v>
      </c>
      <c r="F265" s="1">
        <v>66.293991088867188</v>
      </c>
      <c r="G265" s="1">
        <v>65.399993896484375</v>
      </c>
      <c r="H265" s="1">
        <v>64.914993286132812</v>
      </c>
      <c r="I265" s="1">
        <v>63.97698974609375</v>
      </c>
      <c r="J265" s="1">
        <v>61.7760009765625</v>
      </c>
      <c r="K265" s="1">
        <v>51.157989501953125</v>
      </c>
      <c r="L265" s="1">
        <v>44.097000122070312</v>
      </c>
      <c r="M265" s="1">
        <v>44.078994750976563</v>
      </c>
      <c r="N265" s="1">
        <v>44.072998046875</v>
      </c>
      <c r="O265" s="1">
        <v>43.754989624023438</v>
      </c>
      <c r="P265" s="1">
        <v>43.77099609375</v>
      </c>
      <c r="Q265" s="1">
        <v>43.768997192382813</v>
      </c>
      <c r="R265" s="1">
        <v>43.759994506835938</v>
      </c>
      <c r="S265" s="1">
        <v>43.621994018554688</v>
      </c>
      <c r="T265" s="1">
        <v>43.617996215820313</v>
      </c>
      <c r="U265" s="1">
        <v>43.614990234375</v>
      </c>
      <c r="V265" s="1">
        <v>43.597000122070313</v>
      </c>
      <c r="W265" s="1">
        <v>43.27099609375</v>
      </c>
      <c r="X265" s="1">
        <v>34.489990234375</v>
      </c>
      <c r="Y265" s="1">
        <v>33.631988525390625</v>
      </c>
      <c r="Z265" s="1">
        <v>29.795989990234375</v>
      </c>
      <c r="AA265" s="1">
        <v>29.17498779296875</v>
      </c>
      <c r="AB265" s="1">
        <v>28.069000244140625</v>
      </c>
      <c r="AC265" s="1">
        <v>21.974990844726563</v>
      </c>
      <c r="AD265" s="1">
        <v>19.011993408203125</v>
      </c>
      <c r="AE265" s="1">
        <v>19.011993408203125</v>
      </c>
      <c r="AF265" s="1">
        <v>16.136993408203125</v>
      </c>
      <c r="AG265" s="1">
        <v>16.136993408203125</v>
      </c>
      <c r="AH265" s="1">
        <v>16.136993408203125</v>
      </c>
      <c r="AI265" s="1">
        <v>16.136993408203125</v>
      </c>
      <c r="AJ265" s="1">
        <v>0.23799981677535698</v>
      </c>
      <c r="AK265" s="1">
        <v>0.23799989624818352</v>
      </c>
      <c r="AL265" s="1">
        <v>0.28366655196746038</v>
      </c>
      <c r="AM265" s="1">
        <v>0.23133323872089306</v>
      </c>
      <c r="AN265" s="1">
        <v>0.23133323872089306</v>
      </c>
      <c r="AO265" s="1">
        <v>0.23133323872089306</v>
      </c>
      <c r="AP265" s="1">
        <v>0.23066656104724004</v>
      </c>
      <c r="AQ265" s="1">
        <v>0.23066656104724004</v>
      </c>
      <c r="AR265" s="1">
        <v>0.23066656104724004</v>
      </c>
      <c r="AS265" s="1">
        <v>0.23066656104724004</v>
      </c>
      <c r="AT265" s="1">
        <v>0.23066656104724004</v>
      </c>
      <c r="AU265" s="1">
        <v>0.23066657042503355</v>
      </c>
      <c r="AV265" s="1">
        <v>0.26399988985061645</v>
      </c>
      <c r="AW265" s="1">
        <v>0.31399986898899079</v>
      </c>
      <c r="AX265" s="1">
        <v>0.31399986898899079</v>
      </c>
      <c r="AY265" s="1">
        <v>0.31433320218324662</v>
      </c>
    </row>
    <row r="266" spans="1:51">
      <c r="A266" s="1" t="str">
        <v>CELGENE CORP</v>
      </c>
      <c r="C266" s="1">
        <v>437.491943359375</v>
      </c>
      <c r="D266" s="1">
        <v>437.491943359375</v>
      </c>
      <c r="E266" s="1">
        <v>445.415771484375</v>
      </c>
      <c r="F266" s="1">
        <v>460.010009765625</v>
      </c>
      <c r="G266" s="1">
        <v>462.766845703125</v>
      </c>
      <c r="H266" s="1">
        <v>470.387939453125</v>
      </c>
      <c r="I266" s="1">
        <v>459.93994140625</v>
      </c>
      <c r="J266" s="1">
        <v>459.44677734375</v>
      </c>
      <c r="K266" s="1">
        <v>460.8408203125</v>
      </c>
      <c r="L266" s="1">
        <v>459.290771484375</v>
      </c>
      <c r="M266" s="1">
        <v>458.98681640625</v>
      </c>
      <c r="N266" s="1">
        <v>458.52197265625</v>
      </c>
      <c r="O266" s="1">
        <v>460.10693359375</v>
      </c>
      <c r="P266" s="1">
        <v>459.1298828125</v>
      </c>
      <c r="Q266" s="1">
        <v>458.120849609375</v>
      </c>
      <c r="R266" s="1">
        <v>454.60595703125</v>
      </c>
      <c r="S266" s="1">
        <v>435.69189453125</v>
      </c>
      <c r="T266" s="1">
        <v>403.125</v>
      </c>
      <c r="U266" s="1">
        <v>385.7529296875</v>
      </c>
      <c r="V266" s="1">
        <v>382.52197265625</v>
      </c>
      <c r="W266" s="1">
        <v>379.46484375</v>
      </c>
      <c r="X266" s="1">
        <v>376.034912109375</v>
      </c>
      <c r="Y266" s="1">
        <v>352.1337890625</v>
      </c>
      <c r="Z266" s="1">
        <v>350.36083984375</v>
      </c>
      <c r="AA266" s="1">
        <v>346.364013671875</v>
      </c>
      <c r="AB266" s="1">
        <v>342.1719970703125</v>
      </c>
      <c r="AC266" s="1">
        <v>338.98599243164062</v>
      </c>
      <c r="AD266" s="1">
        <v>335.47601318359375</v>
      </c>
      <c r="AE266" s="1">
        <v>333.29400634765625</v>
      </c>
      <c r="AF266" s="1">
        <v>330.13800048828125</v>
      </c>
      <c r="AG266" s="1">
        <v>328.61199951171875</v>
      </c>
      <c r="AH266" s="1">
        <v>327.907958984375</v>
      </c>
      <c r="AI266" s="1">
        <v>326.83197021484375</v>
      </c>
      <c r="AJ266" s="1">
        <v>325.64398193359375</v>
      </c>
      <c r="AK266" s="1">
        <v>324.74395751953125</v>
      </c>
      <c r="AL266" s="1">
        <v>323.83599853515625</v>
      </c>
      <c r="AM266" s="1">
        <v>322.9119873046875</v>
      </c>
      <c r="AN266" s="1">
        <v>320.7080078125</v>
      </c>
      <c r="AO266" s="1">
        <v>314.45599365234375</v>
      </c>
      <c r="AP266" s="1">
        <v>314.17999267578125</v>
      </c>
      <c r="AQ266" s="1">
        <v>302.7080078125</v>
      </c>
      <c r="AR266" s="1">
        <v>302.29998779296875</v>
      </c>
      <c r="AS266" s="1">
        <v>301.60400390625</v>
      </c>
      <c r="AT266" s="1">
        <v>301.26397705078125</v>
      </c>
      <c r="AU266" s="1">
        <v>299.3759765625</v>
      </c>
      <c r="AV266" s="1">
        <v>296</v>
      </c>
      <c r="AW266" s="1">
        <v>283.50799999999998</v>
      </c>
      <c r="AX266" s="1">
        <v>262.94799999999998</v>
      </c>
      <c r="AY266" s="1">
        <v>257.28000000000003</v>
      </c>
    </row>
    <row r="267" spans="1:51">
      <c r="A267" s="1" t="str">
        <v>CENTENE CORP</v>
      </c>
      <c r="C267" s="1">
        <v>51.458999633789063</v>
      </c>
      <c r="D267" s="1">
        <v>50.864990234375</v>
      </c>
      <c r="E267" s="1">
        <v>50.37799072265625</v>
      </c>
      <c r="F267" s="1">
        <v>50.294998168945313</v>
      </c>
      <c r="G267" s="1">
        <v>49.964996337890625</v>
      </c>
      <c r="H267" s="1">
        <v>49.616989135742188</v>
      </c>
      <c r="I267" s="1">
        <v>49.2659912109375</v>
      </c>
      <c r="J267" s="1">
        <v>49.21099853515625</v>
      </c>
      <c r="K267" s="1">
        <v>49.04998779296875</v>
      </c>
      <c r="L267" s="1">
        <v>43.179000854492188</v>
      </c>
      <c r="M267" s="1">
        <v>43.027999877929688</v>
      </c>
      <c r="N267" s="1">
        <v>42.975997924804688</v>
      </c>
      <c r="O267" s="1">
        <v>43.15899658203125</v>
      </c>
      <c r="P267" s="1">
        <v>42.987991333007813</v>
      </c>
      <c r="Q267" s="1">
        <v>43.159988403320313</v>
      </c>
      <c r="R267" s="1">
        <v>43.261993408203125</v>
      </c>
      <c r="S267" s="1">
        <v>43.423995971679688</v>
      </c>
      <c r="T267" s="1">
        <v>43.667999267578125</v>
      </c>
      <c r="U267" s="1">
        <v>43.495986938476563</v>
      </c>
      <c r="V267" s="1">
        <v>43.66400146484375</v>
      </c>
      <c r="W267" s="1">
        <v>43.447998046875</v>
      </c>
      <c r="X267" s="1">
        <v>43.3699951171875</v>
      </c>
      <c r="Y267" s="1">
        <v>43.168991088867188</v>
      </c>
      <c r="Z267" s="1">
        <v>43.20098876953125</v>
      </c>
      <c r="AA267" s="1">
        <v>43.071990966796875</v>
      </c>
      <c r="AB267" s="1">
        <v>42.987991333007813</v>
      </c>
      <c r="AC267" s="1">
        <v>42.64599609375</v>
      </c>
      <c r="AD267" s="1">
        <v>42.480987548828125</v>
      </c>
      <c r="AE267" s="1">
        <v>41.7869873046875</v>
      </c>
      <c r="AF267" s="1">
        <v>41.315994262695312</v>
      </c>
      <c r="AG267" s="1">
        <v>41.03997802734375</v>
      </c>
      <c r="AH267" s="1">
        <v>40.865997314453125</v>
      </c>
      <c r="AI267" s="1">
        <v>40.511993408203125</v>
      </c>
      <c r="AJ267" s="1">
        <v>40.26397705078125</v>
      </c>
      <c r="AK267" s="1">
        <v>40.121978759765625</v>
      </c>
      <c r="AL267" s="1">
        <v>33.213000297546387</v>
      </c>
      <c r="AM267" s="1">
        <v>32.828999519348145</v>
      </c>
      <c r="AN267" s="1">
        <v>32.487001419067383</v>
      </c>
      <c r="AO267" s="1">
        <v>32.301000595092773</v>
      </c>
      <c r="AP267" s="1">
        <v>31.913998603820801</v>
      </c>
      <c r="AQ267" s="1">
        <v>30.296999931335449</v>
      </c>
      <c r="AR267" s="1">
        <v>30.255000114440918</v>
      </c>
      <c r="AS267" s="1">
        <v>30.209999084472656</v>
      </c>
      <c r="AT267" s="1">
        <v>2.7389999628067017</v>
      </c>
      <c r="AU267" s="1" t="str">
        <v>@NA</v>
      </c>
      <c r="AV267" s="1">
        <v>2.706</v>
      </c>
      <c r="AW267" s="1" t="str">
        <v>@NA</v>
      </c>
      <c r="AX267" s="1" t="str">
        <v>@NA</v>
      </c>
      <c r="AY267" s="1" t="str">
        <v>@NA</v>
      </c>
    </row>
    <row r="268" spans="1:51">
      <c r="A268" s="1" t="str">
        <v>CENTERPOINT ENERGY INC</v>
      </c>
      <c r="C268" s="1">
        <v>426</v>
      </c>
      <c r="D268" s="1">
        <v>425.9189453125</v>
      </c>
      <c r="E268" s="1">
        <v>425.833984375</v>
      </c>
      <c r="F268" s="1">
        <v>425.376953125</v>
      </c>
      <c r="G268" s="1">
        <v>425</v>
      </c>
      <c r="H268" s="1">
        <v>423.118896484375</v>
      </c>
      <c r="I268" s="1">
        <v>421.475830078125</v>
      </c>
      <c r="J268" s="1">
        <v>394.185791015625</v>
      </c>
      <c r="K268" s="1">
        <v>391</v>
      </c>
      <c r="L268" s="1">
        <v>390.331787109375</v>
      </c>
      <c r="M268" s="1">
        <v>364.392822265625</v>
      </c>
      <c r="N268" s="1">
        <v>349.216796875</v>
      </c>
      <c r="O268" s="1">
        <v>346</v>
      </c>
      <c r="P268" s="1">
        <v>342.966796875</v>
      </c>
      <c r="Q268" s="1">
        <v>341.77783203125</v>
      </c>
      <c r="R268" s="1">
        <v>328.264892578125</v>
      </c>
      <c r="S268" s="1">
        <v>323</v>
      </c>
      <c r="T268" s="1">
        <v>321.218994140625</v>
      </c>
      <c r="U268" s="1">
        <v>321.160888671875</v>
      </c>
      <c r="V268" s="1">
        <v>320.537841796875</v>
      </c>
      <c r="W268" s="1">
        <v>314</v>
      </c>
      <c r="X268" s="1">
        <v>312.325927734375</v>
      </c>
      <c r="Y268" s="1">
        <v>311.6298828125</v>
      </c>
      <c r="Z268" s="1">
        <v>311.343994140625</v>
      </c>
      <c r="AA268" s="1">
        <v>310</v>
      </c>
      <c r="AB268" s="1">
        <v>310.06982421875</v>
      </c>
      <c r="AC268" s="1">
        <v>309.39599609375</v>
      </c>
      <c r="AD268" s="1">
        <v>309.00390625</v>
      </c>
      <c r="AE268" s="1">
        <v>308.044921875</v>
      </c>
      <c r="AF268" s="1">
        <v>307.77099609375</v>
      </c>
      <c r="AG268" s="1">
        <v>307.434814453125</v>
      </c>
      <c r="AH268" s="1">
        <v>307.072998046875</v>
      </c>
      <c r="AI268" s="1">
        <v>306.296875</v>
      </c>
      <c r="AJ268" s="1">
        <v>305.419921875</v>
      </c>
      <c r="AK268" s="1">
        <v>304.642822265625</v>
      </c>
      <c r="AL268" s="1">
        <v>301.663818359375</v>
      </c>
      <c r="AM268" s="1">
        <v>305.016845703125</v>
      </c>
      <c r="AN268" s="1">
        <v>299.4189453125</v>
      </c>
      <c r="AO268" s="1">
        <v>303.5908203125</v>
      </c>
      <c r="AP268" s="1">
        <v>303.495849609375</v>
      </c>
      <c r="AQ268" s="1">
        <v>302.94384765625</v>
      </c>
      <c r="AR268" s="1">
        <v>298.02099609375</v>
      </c>
      <c r="AS268" s="1">
        <v>297.751953125</v>
      </c>
      <c r="AT268" s="1">
        <v>296.6279296875</v>
      </c>
      <c r="AU268" s="1">
        <v>295.10300000000001</v>
      </c>
      <c r="AV268" s="1">
        <v>294.66199999999998</v>
      </c>
      <c r="AW268" s="1">
        <v>293.74099999999999</v>
      </c>
      <c r="AX268" s="1">
        <v>293.37799999999999</v>
      </c>
      <c r="AY268" s="1">
        <v>293.98700000000002</v>
      </c>
    </row>
    <row r="269" spans="1:51">
      <c r="A269" s="1" t="str">
        <v>CENTRAL GARDEN &amp; PET CO</v>
      </c>
      <c r="C269" s="1">
        <v>48.0369873046875</v>
      </c>
      <c r="D269" s="1">
        <v>50.542999267578125</v>
      </c>
      <c r="E269" s="1">
        <v>53.599990844726563</v>
      </c>
      <c r="F269" s="1">
        <v>56.464996337890625</v>
      </c>
      <c r="G269" s="1">
        <v>60.305999755859375</v>
      </c>
      <c r="H269" s="1">
        <v>61.60699462890625</v>
      </c>
      <c r="I269" s="1">
        <v>63.470001220703125</v>
      </c>
      <c r="J269" s="1">
        <v>64.4219970703125</v>
      </c>
      <c r="K269" s="1">
        <v>64.522994995117188</v>
      </c>
      <c r="L269" s="1">
        <v>67.961990356445312</v>
      </c>
      <c r="M269" s="1">
        <v>69.246994018554688</v>
      </c>
      <c r="N269" s="1">
        <v>69.716995239257813</v>
      </c>
      <c r="O269" s="1">
        <v>70.384002685546875</v>
      </c>
      <c r="P269" s="1">
        <v>71.12799072265625</v>
      </c>
      <c r="Q269" s="1">
        <v>71.185989379882812</v>
      </c>
      <c r="R269" s="1">
        <v>72.15399169921875</v>
      </c>
      <c r="S269" s="1">
        <v>71.787002563476562</v>
      </c>
      <c r="T269" s="1">
        <v>71.810989379882813</v>
      </c>
      <c r="U269" s="1">
        <v>71.753997802734375</v>
      </c>
      <c r="V269" s="1">
        <v>71.468002319335937</v>
      </c>
      <c r="W269" s="1">
        <v>23.792999267578125</v>
      </c>
      <c r="X269" s="1">
        <v>23.660995483398437</v>
      </c>
      <c r="Y269" s="1">
        <v>23.426986694335937</v>
      </c>
      <c r="Z269" s="1">
        <v>23.354995727539063</v>
      </c>
      <c r="AA269" s="1">
        <v>21.439987182617188</v>
      </c>
      <c r="AB269" s="1">
        <v>21.313995361328125</v>
      </c>
      <c r="AC269" s="1">
        <v>20.953994750976562</v>
      </c>
      <c r="AD269" s="1">
        <v>20.948989868164063</v>
      </c>
      <c r="AE269" s="1">
        <v>20.787994384765625</v>
      </c>
      <c r="AF269" s="1">
        <v>20.426986694335938</v>
      </c>
      <c r="AG269" s="1">
        <v>20.135986328125</v>
      </c>
      <c r="AH269" s="1">
        <v>20.041000366210937</v>
      </c>
      <c r="AI269" s="1">
        <v>19.951995849609375</v>
      </c>
      <c r="AJ269" s="1">
        <v>19.821990966796875</v>
      </c>
      <c r="AK269" s="1">
        <v>19.404998779296875</v>
      </c>
      <c r="AL269" s="1">
        <v>19.328994750976563</v>
      </c>
      <c r="AM269" s="1">
        <v>19.12298583984375</v>
      </c>
      <c r="AN269" s="1">
        <v>18.920989990234375</v>
      </c>
      <c r="AO269" s="1">
        <v>18.776992797851562</v>
      </c>
      <c r="AP269" s="1">
        <v>18.4739990234375</v>
      </c>
      <c r="AQ269" s="1">
        <v>18.445999145507813</v>
      </c>
      <c r="AR269" s="1">
        <v>18.445999145507813</v>
      </c>
      <c r="AS269" s="1">
        <v>18.432998657226563</v>
      </c>
      <c r="AT269" s="1">
        <v>18.416000366210937</v>
      </c>
      <c r="AU269" s="1">
        <v>18.334991455078125</v>
      </c>
      <c r="AV269" s="1">
        <v>18.332999999999998</v>
      </c>
      <c r="AW269" s="1">
        <v>18.64</v>
      </c>
      <c r="AX269" s="1">
        <v>18.571999999999999</v>
      </c>
      <c r="AY269" s="1">
        <v>18.486000000000001</v>
      </c>
    </row>
    <row r="270" spans="1:51">
      <c r="A270" s="1" t="str">
        <v>CENTRAL VERMONT PUB SERV</v>
      </c>
      <c r="C270" s="1">
        <v>13.472999572753906</v>
      </c>
      <c r="D270" s="1">
        <v>13.430000305175781</v>
      </c>
      <c r="E270" s="1">
        <v>13.421999931335449</v>
      </c>
      <c r="F270" s="1">
        <v>13.368000030517578</v>
      </c>
      <c r="G270" s="1">
        <v>13.340999603271484</v>
      </c>
      <c r="H270" s="1">
        <v>12.659999847412109</v>
      </c>
      <c r="I270" s="1">
        <v>12.378000259399414</v>
      </c>
      <c r="J270" s="1">
        <v>11.774999618530273</v>
      </c>
      <c r="K270" s="1">
        <v>11.706999778747559</v>
      </c>
      <c r="L270" s="1">
        <v>11.687000274658203</v>
      </c>
      <c r="M270" s="1">
        <v>11.670999526977539</v>
      </c>
      <c r="N270" s="1">
        <v>11.64900016784668</v>
      </c>
      <c r="O270" s="1">
        <v>11.574999809265137</v>
      </c>
      <c r="P270" s="1">
        <v>10.359000205993652</v>
      </c>
      <c r="Q270" s="1">
        <v>10.345999717712402</v>
      </c>
      <c r="R270" s="1">
        <v>10.329000473022461</v>
      </c>
      <c r="S270" s="1">
        <v>10.244999885559082</v>
      </c>
      <c r="T270" s="1">
        <v>10.203000068664551</v>
      </c>
      <c r="U270" s="1">
        <v>10.192999839782715</v>
      </c>
      <c r="V270" s="1">
        <v>10.180000305175781</v>
      </c>
      <c r="W270" s="1">
        <v>10.133000373840332</v>
      </c>
      <c r="X270" s="1">
        <v>10.121000289916992</v>
      </c>
      <c r="Y270" s="1">
        <v>10.090999603271484</v>
      </c>
      <c r="Z270" s="1">
        <v>12.302000045776367</v>
      </c>
      <c r="AA270" s="1">
        <v>12.282999992370605</v>
      </c>
      <c r="AB270" s="1">
        <v>12.277000427246094</v>
      </c>
      <c r="AC270" s="1">
        <v>12.274999618530273</v>
      </c>
      <c r="AD270" s="1">
        <v>12.230999946594238</v>
      </c>
      <c r="AE270" s="1">
        <v>12.192999839782715</v>
      </c>
      <c r="AF270" s="1">
        <v>12.12600040435791</v>
      </c>
      <c r="AG270" s="1">
        <v>12.12600040435791</v>
      </c>
      <c r="AH270" s="1">
        <v>12.097999572753906</v>
      </c>
      <c r="AI270" s="1">
        <v>12.020999908447266</v>
      </c>
      <c r="AJ270" s="1">
        <v>11.939999580383301</v>
      </c>
      <c r="AK270" s="1">
        <v>11.909000396728516</v>
      </c>
      <c r="AL270" s="1">
        <v>11.810999870300293</v>
      </c>
      <c r="AM270" s="1">
        <v>11.741999626159668</v>
      </c>
      <c r="AN270" s="1">
        <v>11.711999893188477</v>
      </c>
      <c r="AO270" s="1">
        <v>11.682000160217285</v>
      </c>
      <c r="AP270" s="1">
        <v>11.63599967956543</v>
      </c>
      <c r="AQ270" s="1">
        <v>11.611000061035156</v>
      </c>
      <c r="AR270" s="1">
        <v>11.557999610900879</v>
      </c>
      <c r="AS270" s="1">
        <v>11.548000335693359</v>
      </c>
      <c r="AT270" s="1">
        <v>11.545000076293945</v>
      </c>
      <c r="AU270" s="1">
        <v>11.507999999999999</v>
      </c>
      <c r="AV270" s="1">
        <v>11.506</v>
      </c>
      <c r="AW270" s="1">
        <v>11.481999999999999</v>
      </c>
      <c r="AX270" s="1">
        <v>11.467000000000001</v>
      </c>
      <c r="AY270" s="1">
        <v>11.467000000000001</v>
      </c>
    </row>
    <row r="271" spans="1:51">
      <c r="A271" s="1" t="str">
        <v>CENTURY ALUMINUM CO</v>
      </c>
      <c r="C271" s="1">
        <v>88.449996948242188</v>
      </c>
      <c r="D271" s="1">
        <v>88.843994140625</v>
      </c>
      <c r="E271" s="1">
        <v>89.602996826171875</v>
      </c>
      <c r="F271" s="1">
        <v>93.214996337890625</v>
      </c>
      <c r="G271" s="1">
        <v>93.093994140625</v>
      </c>
      <c r="H271" s="1">
        <v>92.772003173828125</v>
      </c>
      <c r="I271" s="1">
        <v>92.741989135742187</v>
      </c>
      <c r="J271" s="1">
        <v>92.733993530273438</v>
      </c>
      <c r="K271" s="1">
        <v>92.660003662109375</v>
      </c>
      <c r="L271" s="1">
        <v>92.529998779296875</v>
      </c>
      <c r="M271" s="1">
        <v>76.149993896484375</v>
      </c>
      <c r="N271" s="1">
        <v>74.15899658203125</v>
      </c>
      <c r="O271" s="1">
        <v>74.138992309570313</v>
      </c>
      <c r="P271" s="1">
        <v>49.052993774414063</v>
      </c>
      <c r="Q271" s="1">
        <v>49.047988891601563</v>
      </c>
      <c r="R271" s="1">
        <v>41.151992797851563</v>
      </c>
      <c r="S271" s="1">
        <v>41.130996704101563</v>
      </c>
      <c r="T271" s="1">
        <v>40.987991333007813</v>
      </c>
      <c r="U271" s="1">
        <v>40.957992553710937</v>
      </c>
      <c r="V271" s="1">
        <v>40.951995849609375</v>
      </c>
      <c r="W271" s="1">
        <v>32.58099365234375</v>
      </c>
      <c r="X271" s="1">
        <v>32.457992553710937</v>
      </c>
      <c r="Y271" s="1">
        <v>32.457000732421875</v>
      </c>
      <c r="Z271" s="1">
        <v>32.426986694335937</v>
      </c>
      <c r="AA271" s="1">
        <v>32.401992797851562</v>
      </c>
      <c r="AB271" s="1">
        <v>32.18798828125</v>
      </c>
      <c r="AC271" s="1">
        <v>32.17498779296875</v>
      </c>
      <c r="AD271" s="1">
        <v>32.14898681640625</v>
      </c>
      <c r="AE271" s="1">
        <v>32.087997436523437</v>
      </c>
      <c r="AF271" s="1">
        <v>32.03900146484375</v>
      </c>
      <c r="AG271" s="1">
        <v>31.98699951171875</v>
      </c>
      <c r="AH271" s="1">
        <v>31.681991577148438</v>
      </c>
      <c r="AI271" s="1">
        <v>21.214996337890625</v>
      </c>
      <c r="AJ271" s="1">
        <v>21.130996704101563</v>
      </c>
      <c r="AK271" s="1">
        <v>21.070999145507813</v>
      </c>
      <c r="AL271" s="1">
        <v>21.069992065429688</v>
      </c>
      <c r="AM271" s="1">
        <v>21.069992065429688</v>
      </c>
      <c r="AN271" s="1">
        <v>21.054000854492188</v>
      </c>
      <c r="AO271" s="1">
        <v>20.554000854492187</v>
      </c>
      <c r="AP271" s="1">
        <v>20.554000854492187</v>
      </c>
      <c r="AQ271" s="1">
        <v>20.554000854492187</v>
      </c>
      <c r="AR271" s="1">
        <v>20.51300048828125</v>
      </c>
      <c r="AS271" s="1">
        <v>20.51300048828125</v>
      </c>
      <c r="AT271" s="1">
        <v>20.51300048828125</v>
      </c>
      <c r="AU271" s="1">
        <v>20.477996826171875</v>
      </c>
      <c r="AV271" s="1">
        <v>20.338999999999999</v>
      </c>
      <c r="AW271" s="1">
        <v>20.338999999999999</v>
      </c>
      <c r="AX271" s="1">
        <v>20.338999999999999</v>
      </c>
      <c r="AY271" s="1">
        <v>20.338999999999999</v>
      </c>
    </row>
    <row r="272" spans="1:51">
      <c r="A272" s="1" t="str">
        <v>CENTURYLINK INC</v>
      </c>
      <c r="C272" s="1">
        <v>618.513916015625</v>
      </c>
      <c r="D272" s="1">
        <v>617.427001953125</v>
      </c>
      <c r="E272" s="1">
        <v>601.56982421875</v>
      </c>
      <c r="F272" s="1">
        <v>305.77783203125</v>
      </c>
      <c r="G272" s="1">
        <v>304.947998046875</v>
      </c>
      <c r="H272" s="1">
        <v>302.684814453125</v>
      </c>
      <c r="I272" s="1">
        <v>301.265869140625</v>
      </c>
      <c r="J272" s="1">
        <v>300.161865234375</v>
      </c>
      <c r="K272" s="1">
        <v>299.18896484375</v>
      </c>
      <c r="L272" s="1">
        <v>297.466796875</v>
      </c>
      <c r="M272" s="1">
        <v>101.13999938964844</v>
      </c>
      <c r="N272" s="1">
        <v>100.57899475097656</v>
      </c>
      <c r="O272" s="1">
        <v>100.27699279785156</v>
      </c>
      <c r="P272" s="1">
        <v>100.12100219726562</v>
      </c>
      <c r="Q272" s="1">
        <v>103.677001953125</v>
      </c>
      <c r="R272" s="1">
        <v>106.25900268554687</v>
      </c>
      <c r="S272" s="1">
        <v>108.49198913574219</v>
      </c>
      <c r="T272" s="1">
        <v>111.17900085449219</v>
      </c>
      <c r="U272" s="1">
        <v>108.20098876953125</v>
      </c>
      <c r="V272" s="1">
        <v>110.31098937988281</v>
      </c>
      <c r="W272" s="1">
        <v>113.25399780273437</v>
      </c>
      <c r="X272" s="1">
        <v>115.39999389648437</v>
      </c>
      <c r="Y272" s="1">
        <v>116.30099487304687</v>
      </c>
      <c r="Z272" s="1">
        <v>115.98399353027344</v>
      </c>
      <c r="AA272" s="1">
        <v>131.07400512695312</v>
      </c>
      <c r="AB272" s="1">
        <v>130.97700500488281</v>
      </c>
      <c r="AC272" s="1">
        <v>129.90699768066406</v>
      </c>
      <c r="AD272" s="1">
        <v>131.27200317382812</v>
      </c>
      <c r="AE272" s="1">
        <v>132.37399291992187</v>
      </c>
      <c r="AF272" s="1">
        <v>134.44700622558594</v>
      </c>
      <c r="AG272" s="1">
        <v>134.99299621582031</v>
      </c>
      <c r="AH272" s="1">
        <v>139.49400329589844</v>
      </c>
      <c r="AI272" s="1">
        <v>144.36399841308594</v>
      </c>
      <c r="AJ272" s="1">
        <v>144.177001953125</v>
      </c>
      <c r="AK272" s="1">
        <v>143.8179931640625</v>
      </c>
      <c r="AL272" s="1">
        <v>143.10499572753906</v>
      </c>
      <c r="AM272" s="1">
        <v>142.95599365234375</v>
      </c>
      <c r="AN272" s="1">
        <v>142.04299926757812</v>
      </c>
      <c r="AO272" s="1">
        <v>141.66099548339844</v>
      </c>
      <c r="AP272" s="1">
        <v>141.32699584960937</v>
      </c>
      <c r="AQ272" s="1">
        <v>141.23300170898437</v>
      </c>
      <c r="AR272" s="1">
        <v>141.08900451660156</v>
      </c>
      <c r="AS272" s="1">
        <v>141.02000427246094</v>
      </c>
      <c r="AT272" s="1">
        <v>140.99299621582031</v>
      </c>
      <c r="AU272" s="1">
        <v>140.667</v>
      </c>
      <c r="AV272" s="1">
        <v>140.642</v>
      </c>
      <c r="AW272" s="1">
        <v>140.54</v>
      </c>
      <c r="AX272" s="1">
        <v>140.22900000000001</v>
      </c>
      <c r="AY272" s="1">
        <v>139.946</v>
      </c>
    </row>
    <row r="273" spans="1:51">
      <c r="A273" s="1" t="str">
        <v>CERADYNE INC</v>
      </c>
      <c r="C273" s="1">
        <v>24.280990600585938</v>
      </c>
      <c r="D273" s="1">
        <v>24.17498779296875</v>
      </c>
      <c r="E273" s="1">
        <v>24.162994384765625</v>
      </c>
      <c r="F273" s="1">
        <v>24.852996826171875</v>
      </c>
      <c r="G273" s="1">
        <v>24.892990112304688</v>
      </c>
      <c r="H273" s="1">
        <v>24.712997436523438</v>
      </c>
      <c r="I273" s="1">
        <v>24.901992797851563</v>
      </c>
      <c r="J273" s="1">
        <v>25.35699462890625</v>
      </c>
      <c r="K273" s="1">
        <v>25.433990478515625</v>
      </c>
      <c r="L273" s="1">
        <v>25.400985717773438</v>
      </c>
      <c r="M273" s="1">
        <v>25.67999267578125</v>
      </c>
      <c r="N273" s="1">
        <v>25.683990478515625</v>
      </c>
      <c r="O273" s="1">
        <v>25.792999267578125</v>
      </c>
      <c r="P273" s="1">
        <v>25.829986572265625</v>
      </c>
      <c r="Q273" s="1">
        <v>26.27398681640625</v>
      </c>
      <c r="R273" s="1">
        <v>26.269989013671875</v>
      </c>
      <c r="S273" s="1">
        <v>26.334991455078125</v>
      </c>
      <c r="T273" s="1">
        <v>27.319000244140625</v>
      </c>
      <c r="U273" s="1">
        <v>27.314987182617188</v>
      </c>
      <c r="V273" s="1">
        <v>27.29998779296875</v>
      </c>
      <c r="W273" s="1">
        <v>27.17498779296875</v>
      </c>
      <c r="X273" s="1">
        <v>27.118988037109375</v>
      </c>
      <c r="Y273" s="1">
        <v>27.001998901367188</v>
      </c>
      <c r="Z273" s="1">
        <v>26.995986938476563</v>
      </c>
      <c r="AA273" s="1">
        <v>26.814987182617187</v>
      </c>
      <c r="AB273" s="1">
        <v>26.795989990234375</v>
      </c>
      <c r="AC273" s="1">
        <v>24.649993896484375</v>
      </c>
      <c r="AD273" s="1">
        <v>24.522994995117188</v>
      </c>
      <c r="AE273" s="1">
        <v>24.498992919921875</v>
      </c>
      <c r="AF273" s="1">
        <v>24.479988098144531</v>
      </c>
      <c r="AG273" s="1">
        <v>24.371978759765625</v>
      </c>
      <c r="AH273" s="1">
        <v>24.212997436523438</v>
      </c>
      <c r="AI273" s="1">
        <v>23.921999931335449</v>
      </c>
      <c r="AJ273" s="1">
        <v>23.897250652313232</v>
      </c>
      <c r="AK273" s="1">
        <v>23.656499862670898</v>
      </c>
      <c r="AL273" s="1">
        <v>19.61099910736084</v>
      </c>
      <c r="AM273" s="1">
        <v>19.300500154495239</v>
      </c>
      <c r="AN273" s="1">
        <v>19.172249794006348</v>
      </c>
      <c r="AO273" s="1">
        <v>19.152000188827515</v>
      </c>
      <c r="AP273" s="1">
        <v>19.04849910736084</v>
      </c>
      <c r="AQ273" s="1">
        <v>19.032749176025391</v>
      </c>
      <c r="AR273" s="1">
        <v>18.906749725341797</v>
      </c>
      <c r="AS273" s="1">
        <v>18.828000068664551</v>
      </c>
      <c r="AT273" s="1">
        <v>18.771750926971436</v>
      </c>
      <c r="AU273" s="1">
        <v>18.672749519348145</v>
      </c>
      <c r="AV273" s="1">
        <v>18.648</v>
      </c>
      <c r="AW273" s="1">
        <v>18.605250000000002</v>
      </c>
      <c r="AX273" s="1">
        <v>18.537750000000003</v>
      </c>
      <c r="AY273" s="1">
        <v>18.37575</v>
      </c>
    </row>
    <row r="274" spans="1:51">
      <c r="A274" s="1" t="str">
        <v>CERNER CORP</v>
      </c>
      <c r="C274" s="1">
        <v>169.56599426269531</v>
      </c>
      <c r="D274" s="1">
        <v>169.56599426269531</v>
      </c>
      <c r="E274" s="1">
        <v>169.38800048828125</v>
      </c>
      <c r="F274" s="1">
        <v>168.9320068359375</v>
      </c>
      <c r="G274" s="1">
        <v>168.135986328125</v>
      </c>
      <c r="H274" s="1">
        <v>166.47799682617187</v>
      </c>
      <c r="I274" s="1">
        <v>165.61599731445312</v>
      </c>
      <c r="J274" s="1">
        <v>164.93600463867187</v>
      </c>
      <c r="K274" s="1">
        <v>164.32400512695312</v>
      </c>
      <c r="L274" s="1">
        <v>163.54998779296875</v>
      </c>
      <c r="M274" s="1">
        <v>163.08798217773437</v>
      </c>
      <c r="N274" s="1">
        <v>161.95999145507812</v>
      </c>
      <c r="O274" s="1">
        <v>160.85800170898437</v>
      </c>
      <c r="P274" s="1">
        <v>160.5059814453125</v>
      </c>
      <c r="Q274" s="1">
        <v>161.76800537109375</v>
      </c>
      <c r="R274" s="1">
        <v>161.50799560546875</v>
      </c>
      <c r="S274" s="1">
        <v>160.97598266601562</v>
      </c>
      <c r="T274" s="1">
        <v>160.29598999023437</v>
      </c>
      <c r="U274" s="1">
        <v>159.635986328125</v>
      </c>
      <c r="V274" s="1">
        <v>158.87399291992187</v>
      </c>
      <c r="W274" s="1">
        <v>158.12197875976562</v>
      </c>
      <c r="X274" s="1">
        <v>156.78399658203125</v>
      </c>
      <c r="Y274" s="1">
        <v>156.1619873046875</v>
      </c>
      <c r="Z274" s="1">
        <v>155.22598266601562</v>
      </c>
      <c r="AA274" s="1">
        <v>154.8179931640625</v>
      </c>
      <c r="AB274" s="1">
        <v>151.0159912109375</v>
      </c>
      <c r="AC274" s="1">
        <v>152.89599609375</v>
      </c>
      <c r="AD274" s="1">
        <v>149.57196044921875</v>
      </c>
      <c r="AE274" s="1">
        <v>147.447998046875</v>
      </c>
      <c r="AF274" s="1">
        <v>146.5479736328125</v>
      </c>
      <c r="AG274" s="1">
        <v>145.34796142578125</v>
      </c>
      <c r="AH274" s="1">
        <v>144.3719482421875</v>
      </c>
      <c r="AI274" s="1">
        <v>143.47198486328125</v>
      </c>
      <c r="AJ274" s="1">
        <v>142.21600341796875</v>
      </c>
      <c r="AK274" s="1">
        <v>141.70794677734375</v>
      </c>
      <c r="AL274" s="1">
        <v>141.1319580078125</v>
      </c>
      <c r="AM274" s="1">
        <v>142.33197021484375</v>
      </c>
      <c r="AN274" s="1">
        <v>142.1199951171875</v>
      </c>
      <c r="AO274" s="1">
        <v>142.031982421875</v>
      </c>
      <c r="AP274" s="1">
        <v>141.90399169921875</v>
      </c>
      <c r="AQ274" s="1">
        <v>141.59197998046875</v>
      </c>
      <c r="AR274" s="1">
        <v>141.45196533203125</v>
      </c>
      <c r="AS274" s="1">
        <v>139.85198974609375</v>
      </c>
      <c r="AT274" s="1">
        <v>139.635986328125</v>
      </c>
      <c r="AU274" s="1">
        <v>139.25994873046875</v>
      </c>
      <c r="AV274" s="1">
        <v>139.06399999999999</v>
      </c>
      <c r="AW274" s="1">
        <v>138.22399999999999</v>
      </c>
      <c r="AX274" s="1">
        <v>135.55600000000001</v>
      </c>
      <c r="AY274" s="1">
        <v>135.208</v>
      </c>
    </row>
    <row r="275" spans="1:51">
      <c r="A275" s="1" t="str">
        <v>CEVA INC</v>
      </c>
      <c r="C275" s="1">
        <v>23.543991088867188</v>
      </c>
      <c r="D275" s="1">
        <v>23.429000854492188</v>
      </c>
      <c r="E275" s="1">
        <v>23.347000122070312</v>
      </c>
      <c r="F275" s="1">
        <v>22.824996948242188</v>
      </c>
      <c r="G275" s="1">
        <v>22.52398681640625</v>
      </c>
      <c r="H275" s="1">
        <v>21.457992553710937</v>
      </c>
      <c r="I275" s="1">
        <v>21.092987060546875</v>
      </c>
      <c r="J275" s="1">
        <v>20.962997436523438</v>
      </c>
      <c r="K275" s="1">
        <v>20.42999267578125</v>
      </c>
      <c r="L275" s="1">
        <v>19.873992919921875</v>
      </c>
      <c r="M275" s="1">
        <v>19.522994995117188</v>
      </c>
      <c r="N275" s="1">
        <v>19.489990234375</v>
      </c>
      <c r="O275" s="1">
        <v>19.531997680664063</v>
      </c>
      <c r="P275" s="1">
        <v>20.083999633789063</v>
      </c>
      <c r="Q275" s="1">
        <v>20.149993896484375</v>
      </c>
      <c r="R275" s="1">
        <v>20.126998901367188</v>
      </c>
      <c r="S275" s="1">
        <v>20.03399658203125</v>
      </c>
      <c r="T275" s="1">
        <v>19.733993530273438</v>
      </c>
      <c r="U275" s="1">
        <v>19.495986938476563</v>
      </c>
      <c r="V275" s="1">
        <v>19.466995239257813</v>
      </c>
      <c r="W275" s="1">
        <v>19.329986572265625</v>
      </c>
      <c r="X275" s="1">
        <v>19.28399658203125</v>
      </c>
      <c r="Y275" s="1">
        <v>19.14898681640625</v>
      </c>
      <c r="Z275" s="1">
        <v>19.135986328125</v>
      </c>
      <c r="AA275" s="1">
        <v>18.922988891601563</v>
      </c>
      <c r="AB275" s="1">
        <v>18.922988891601563</v>
      </c>
      <c r="AC275" s="1">
        <v>18.77899169921875</v>
      </c>
      <c r="AD275" s="1">
        <v>18.732986450195313</v>
      </c>
      <c r="AE275" s="1">
        <v>18.557998657226563</v>
      </c>
      <c r="AF275" s="1">
        <v>18.487991333007813</v>
      </c>
      <c r="AG275" s="1">
        <v>18.383987426757813</v>
      </c>
      <c r="AH275" s="1">
        <v>18.379989624023438</v>
      </c>
      <c r="AI275" s="1">
        <v>18.1669921875</v>
      </c>
      <c r="AJ275" s="1">
        <v>18.166000366210937</v>
      </c>
      <c r="AK275" s="1">
        <v>18.079986572265625</v>
      </c>
      <c r="AL275" s="1">
        <v>18.078994750976563</v>
      </c>
      <c r="AM275" s="1">
        <v>18.054000854492188</v>
      </c>
      <c r="AN275" s="1">
        <v>7.0227998495101929</v>
      </c>
      <c r="AO275" s="1" t="str">
        <v>@NA</v>
      </c>
      <c r="AP275" s="1" t="str">
        <v>@NA</v>
      </c>
      <c r="AQ275" s="1">
        <v>20.407552753914842</v>
      </c>
      <c r="AR275" s="1" t="str">
        <v>@NA</v>
      </c>
      <c r="AS275" s="1" t="str">
        <v>@NA</v>
      </c>
      <c r="AT275" s="1" t="str">
        <v>@NA</v>
      </c>
      <c r="AU275" s="1">
        <v>18.631488000750544</v>
      </c>
      <c r="AV275" s="1" t="str">
        <v>@NA</v>
      </c>
      <c r="AW275" s="1" t="str">
        <v>@NA</v>
      </c>
      <c r="AX275" s="1" t="str">
        <v>@NA</v>
      </c>
      <c r="AY275" s="1">
        <v>12.727771307259799</v>
      </c>
    </row>
    <row r="276" spans="1:51">
      <c r="A276" s="1" t="str">
        <v>CF INDUSTRIES HOLDINGS INC</v>
      </c>
      <c r="C276" s="1">
        <v>65.420989990234375</v>
      </c>
      <c r="D276" s="1">
        <v>66.32598876953125</v>
      </c>
      <c r="E276" s="1">
        <v>71.699996948242188</v>
      </c>
      <c r="F276" s="1">
        <v>71.412994384765625</v>
      </c>
      <c r="G276" s="1">
        <v>71.266998291015625</v>
      </c>
      <c r="H276" s="1">
        <v>71.121002197265625</v>
      </c>
      <c r="I276" s="1">
        <v>71.08099365234375</v>
      </c>
      <c r="J276" s="1">
        <v>48.584991455078125</v>
      </c>
      <c r="K276" s="1">
        <v>48.569992065429688</v>
      </c>
      <c r="L276" s="1">
        <v>48.558990478515625</v>
      </c>
      <c r="M276" s="1">
        <v>48.45599365234375</v>
      </c>
      <c r="N276" s="1">
        <v>48.401992797851563</v>
      </c>
      <c r="O276" s="1">
        <v>48.391998291015625</v>
      </c>
      <c r="P276" s="1">
        <v>56.860000610351562</v>
      </c>
      <c r="Q276" s="1">
        <v>56.491989135742188</v>
      </c>
      <c r="R276" s="1">
        <v>56.375</v>
      </c>
      <c r="S276" s="1">
        <v>56.2449951171875</v>
      </c>
      <c r="T276" s="1">
        <v>55.868988037109375</v>
      </c>
      <c r="U276" s="1">
        <v>55.67498779296875</v>
      </c>
      <c r="V276" s="1">
        <v>55.378997802734375</v>
      </c>
      <c r="W276" s="1">
        <v>55.1719970703125</v>
      </c>
      <c r="X276" s="1">
        <v>55.1619873046875</v>
      </c>
      <c r="Y276" s="1">
        <v>55.04998779296875</v>
      </c>
      <c r="Z276" s="1">
        <v>55.027999877929688</v>
      </c>
      <c r="AA276" s="1">
        <v>55.027999877929688</v>
      </c>
      <c r="AB276" s="1">
        <v>55.027999877929688</v>
      </c>
      <c r="AC276" s="1">
        <v>55</v>
      </c>
      <c r="AD276" s="1" t="str">
        <v>@NA</v>
      </c>
      <c r="AE276" s="1" t="str">
        <v>@IF</v>
      </c>
      <c r="AF276" s="1" t="str">
        <v>@NA</v>
      </c>
      <c r="AG276" s="1" t="str">
        <v>@NA</v>
      </c>
      <c r="AH276" s="1" t="str">
        <v>@NA</v>
      </c>
      <c r="AI276" s="1" t="str">
        <v>@IF</v>
      </c>
      <c r="AJ276" s="1" t="str">
        <v>@NA</v>
      </c>
      <c r="AK276" s="1" t="str">
        <v>@NA</v>
      </c>
      <c r="AL276" s="1" t="str">
        <v>@NA</v>
      </c>
      <c r="AM276" s="1" t="str">
        <v>@NA</v>
      </c>
      <c r="AN276" s="1" t="str">
        <v>@NA</v>
      </c>
      <c r="AO276" s="1" t="str">
        <v>@NA</v>
      </c>
      <c r="AP276" s="1" t="str">
        <v>@NA</v>
      </c>
      <c r="AQ276" s="1" t="str">
        <v>@NA</v>
      </c>
      <c r="AR276" s="1" t="str">
        <v>@NA</v>
      </c>
      <c r="AS276" s="1" t="str">
        <v>@NA</v>
      </c>
      <c r="AT276" s="1" t="str">
        <v>@NA</v>
      </c>
      <c r="AU276" s="1" t="str">
        <v>@NA</v>
      </c>
      <c r="AV276" s="1" t="str">
        <v>@NA</v>
      </c>
      <c r="AW276" s="1" t="str">
        <v>@NA</v>
      </c>
      <c r="AX276" s="1" t="str">
        <v>@NA</v>
      </c>
      <c r="AY276" s="1" t="str">
        <v>@NA</v>
      </c>
    </row>
    <row r="277" spans="1:51">
      <c r="A277" s="1" t="str">
        <v>CH ENERGY GROUP INC</v>
      </c>
      <c r="C277" s="1">
        <v>14.914999961853027</v>
      </c>
      <c r="D277" s="1">
        <v>14.895000457763672</v>
      </c>
      <c r="E277" s="1">
        <v>14.885000228881836</v>
      </c>
      <c r="F277" s="1">
        <v>15.428000450134277</v>
      </c>
      <c r="G277" s="1">
        <v>15.621000289916992</v>
      </c>
      <c r="H277" s="1">
        <v>15.798999786376953</v>
      </c>
      <c r="I277" s="1">
        <v>15.824000358581543</v>
      </c>
      <c r="J277" s="1">
        <v>15.822999954223633</v>
      </c>
      <c r="K277" s="1">
        <v>15.812999725341797</v>
      </c>
      <c r="L277" s="1">
        <v>15.805000305175781</v>
      </c>
      <c r="M277" s="1">
        <v>15.789999961853027</v>
      </c>
      <c r="N277" s="1">
        <v>15.789999961853027</v>
      </c>
      <c r="O277" s="1">
        <v>15.784999847412109</v>
      </c>
      <c r="P277" s="1">
        <v>15.782999992370605</v>
      </c>
      <c r="Q277" s="1">
        <v>15.782999992370605</v>
      </c>
      <c r="R277" s="1">
        <v>15.782999992370605</v>
      </c>
      <c r="S277" s="1">
        <v>15.77400016784668</v>
      </c>
      <c r="T277" s="1">
        <v>15.76200008392334</v>
      </c>
      <c r="U277" s="1">
        <v>15.76200008392334</v>
      </c>
      <c r="V277" s="1">
        <v>15.76200008392334</v>
      </c>
      <c r="W277" s="1">
        <v>15.76200008392334</v>
      </c>
      <c r="X277" s="1">
        <v>15.76200008392334</v>
      </c>
      <c r="Y277" s="1">
        <v>15.76200008392334</v>
      </c>
      <c r="Z277" s="1">
        <v>15.76200008392334</v>
      </c>
      <c r="AA277" s="1">
        <v>15.76200008392334</v>
      </c>
      <c r="AB277" s="1">
        <v>15.76200008392334</v>
      </c>
      <c r="AC277" s="1">
        <v>15.76200008392334</v>
      </c>
      <c r="AD277" s="1">
        <v>15.76200008392334</v>
      </c>
      <c r="AE277" s="1">
        <v>15.76200008392334</v>
      </c>
      <c r="AF277" s="1">
        <v>15.76200008392334</v>
      </c>
      <c r="AG277" s="1">
        <v>15.76200008392334</v>
      </c>
      <c r="AH277" s="1">
        <v>15.76200008392334</v>
      </c>
      <c r="AI277" s="1">
        <v>15.76200008392334</v>
      </c>
      <c r="AJ277" s="1">
        <v>15.76200008392334</v>
      </c>
      <c r="AK277" s="1">
        <v>15.76200008392334</v>
      </c>
      <c r="AL277" s="1">
        <v>15.777999877929687</v>
      </c>
      <c r="AM277" s="1">
        <v>15.833999633789062</v>
      </c>
      <c r="AN277" s="1">
        <v>16.064987182617188</v>
      </c>
      <c r="AO277" s="1">
        <v>16.25299072265625</v>
      </c>
      <c r="AP277" s="1">
        <v>16.36199951171875</v>
      </c>
      <c r="AQ277" s="1">
        <v>16.36199951171875</v>
      </c>
      <c r="AR277" s="1">
        <v>16.36199951171875</v>
      </c>
      <c r="AS277" s="1">
        <v>16.36199951171875</v>
      </c>
      <c r="AT277" s="1">
        <v>16.36199951171875</v>
      </c>
      <c r="AU277" s="1">
        <v>16.36199951171875</v>
      </c>
      <c r="AV277" s="1">
        <v>16.361999999999998</v>
      </c>
      <c r="AW277" s="1">
        <v>16.617000000000001</v>
      </c>
      <c r="AX277" s="1">
        <v>16.771000000000001</v>
      </c>
      <c r="AY277" s="1">
        <v>16.849</v>
      </c>
    </row>
    <row r="278" spans="1:51">
      <c r="A278" s="1" t="str">
        <v>CHARLES RIVER LABS INTL INC</v>
      </c>
      <c r="C278" s="1">
        <v>48.875991821289063</v>
      </c>
      <c r="D278" s="1">
        <v>49.7239990234375</v>
      </c>
      <c r="E278" s="1">
        <v>51.447998046875</v>
      </c>
      <c r="F278" s="1">
        <v>51.60198974609375</v>
      </c>
      <c r="G278" s="1">
        <v>56.440994262695313</v>
      </c>
      <c r="H278" s="1">
        <v>57.711990356445312</v>
      </c>
      <c r="I278" s="1">
        <v>66.259002685546875</v>
      </c>
      <c r="J278" s="1">
        <v>66.177993774414063</v>
      </c>
      <c r="K278" s="1">
        <v>65.876998901367188</v>
      </c>
      <c r="L278" s="1">
        <v>65.886993408203125</v>
      </c>
      <c r="M278" s="1">
        <v>65.892990112304687</v>
      </c>
      <c r="N278" s="1">
        <v>66.37799072265625</v>
      </c>
      <c r="O278" s="1">
        <v>67.052993774414063</v>
      </c>
      <c r="P278" s="1">
        <v>67.817001342773438</v>
      </c>
      <c r="Q278" s="1">
        <v>67.845993041992188</v>
      </c>
      <c r="R278" s="1">
        <v>68.25</v>
      </c>
      <c r="S278" s="1">
        <v>68.134994506835938</v>
      </c>
      <c r="T278" s="1">
        <v>67.944992065429688</v>
      </c>
      <c r="U278" s="1">
        <v>67.98699951171875</v>
      </c>
      <c r="V278" s="1">
        <v>67.238998413085938</v>
      </c>
      <c r="W278" s="1">
        <v>66.919998168945312</v>
      </c>
      <c r="X278" s="1">
        <v>66.873992919921875</v>
      </c>
      <c r="Y278" s="1">
        <v>68.30499267578125</v>
      </c>
      <c r="Z278" s="1">
        <v>72.138992309570312</v>
      </c>
      <c r="AA278" s="1">
        <v>71.955001831054688</v>
      </c>
      <c r="AB278" s="1">
        <v>72.2449951171875</v>
      </c>
      <c r="AC278" s="1">
        <v>71.628997802734375</v>
      </c>
      <c r="AD278" s="1">
        <v>66.623992919921875</v>
      </c>
      <c r="AE278" s="1">
        <v>65.785003662109375</v>
      </c>
      <c r="AF278" s="1">
        <v>46.297988891601563</v>
      </c>
      <c r="AG278" s="1">
        <v>46.192001342773438</v>
      </c>
      <c r="AH278" s="1">
        <v>46.097991943359375</v>
      </c>
      <c r="AI278" s="1">
        <v>45.800994873046875</v>
      </c>
      <c r="AJ278" s="1">
        <v>45.751998901367188</v>
      </c>
      <c r="AK278" s="1">
        <v>45.5889892578125</v>
      </c>
      <c r="AL278" s="1">
        <v>45.307998657226563</v>
      </c>
      <c r="AM278" s="1">
        <v>45.218994140625</v>
      </c>
      <c r="AN278" s="1">
        <v>45.092987060546875</v>
      </c>
      <c r="AO278" s="1">
        <v>44.741989135742188</v>
      </c>
      <c r="AP278" s="1">
        <v>44.470993041992188</v>
      </c>
      <c r="AQ278" s="1">
        <v>44.189987182617187</v>
      </c>
      <c r="AR278" s="1">
        <v>43.95599365234375</v>
      </c>
      <c r="AS278" s="1">
        <v>40.23199462890625</v>
      </c>
      <c r="AT278" s="1">
        <v>40.12799072265625</v>
      </c>
      <c r="AU278" s="1">
        <v>35.92</v>
      </c>
      <c r="AV278" s="1">
        <v>35.92</v>
      </c>
      <c r="AW278" s="1">
        <v>19.82</v>
      </c>
      <c r="AX278" s="1">
        <v>19.82</v>
      </c>
      <c r="AY278" s="1">
        <v>19.82</v>
      </c>
    </row>
    <row r="279" spans="1:51">
      <c r="A279" s="1" t="str">
        <v>CHECKPOINT SYSTEMS INC</v>
      </c>
      <c r="C279" s="1">
        <v>40.205001831054688</v>
      </c>
      <c r="D279" s="1">
        <v>40.159988403320313</v>
      </c>
      <c r="E279" s="1">
        <v>40.095993041992188</v>
      </c>
      <c r="F279" s="1">
        <v>40.042999267578125</v>
      </c>
      <c r="G279" s="1">
        <v>39.806991577148437</v>
      </c>
      <c r="H279" s="1">
        <v>39.628997802734375</v>
      </c>
      <c r="I279" s="1">
        <v>39.501998901367188</v>
      </c>
      <c r="J279" s="1">
        <v>39.40899658203125</v>
      </c>
      <c r="K279" s="1">
        <v>39.0419921875</v>
      </c>
      <c r="L279" s="1">
        <v>38.996994018554687</v>
      </c>
      <c r="M279" s="1">
        <v>38.889999389648438</v>
      </c>
      <c r="N279" s="1">
        <v>38.860992431640625</v>
      </c>
      <c r="O279" s="1">
        <v>38.711990356445313</v>
      </c>
      <c r="P279" s="1">
        <v>38.698989868164063</v>
      </c>
      <c r="Q279" s="1">
        <v>38.364990234375</v>
      </c>
      <c r="R279" s="1">
        <v>39.63800048828125</v>
      </c>
      <c r="S279" s="1">
        <v>39.801986694335937</v>
      </c>
      <c r="T279" s="1">
        <v>39.737991333007812</v>
      </c>
      <c r="U279" s="1">
        <v>39.52899169921875</v>
      </c>
      <c r="V279" s="1">
        <v>39.373992919921875</v>
      </c>
      <c r="W279" s="1">
        <v>39.279998779296875</v>
      </c>
      <c r="X279" s="1">
        <v>39.258987426757813</v>
      </c>
      <c r="Y279" s="1">
        <v>39.228988647460938</v>
      </c>
      <c r="Z279" s="1">
        <v>39.126998901367188</v>
      </c>
      <c r="AA279" s="1">
        <v>38.70098876953125</v>
      </c>
      <c r="AB279" s="1">
        <v>38.394989013671875</v>
      </c>
      <c r="AC279" s="1">
        <v>37.89898681640625</v>
      </c>
      <c r="AD279" s="1">
        <v>37.833999633789063</v>
      </c>
      <c r="AE279" s="1">
        <v>37.79998779296875</v>
      </c>
      <c r="AF279" s="1">
        <v>37.633987426757813</v>
      </c>
      <c r="AG279" s="1">
        <v>37.577987670898438</v>
      </c>
      <c r="AH279" s="1">
        <v>34.992996215820312</v>
      </c>
      <c r="AI279" s="1">
        <v>34.8389892578125</v>
      </c>
      <c r="AJ279" s="1">
        <v>32.883987426757812</v>
      </c>
      <c r="AK279" s="1">
        <v>32.78399658203125</v>
      </c>
      <c r="AL279" s="1">
        <v>32.720993041992188</v>
      </c>
      <c r="AM279" s="1">
        <v>32.682998657226562</v>
      </c>
      <c r="AN279" s="1">
        <v>32.509994506835938</v>
      </c>
      <c r="AO279" s="1">
        <v>32.237991333007813</v>
      </c>
      <c r="AP279" s="1">
        <v>32.042999267578125</v>
      </c>
      <c r="AQ279" s="1">
        <v>31.824996948242188</v>
      </c>
      <c r="AR279" s="1">
        <v>31.65399169921875</v>
      </c>
      <c r="AS279" s="1">
        <v>31.355987548828125</v>
      </c>
      <c r="AT279" s="1">
        <v>30.336990356445313</v>
      </c>
      <c r="AU279" s="1">
        <v>30.283999999999999</v>
      </c>
      <c r="AV279" s="1">
        <v>30.207999999999998</v>
      </c>
      <c r="AW279" s="1">
        <v>30.206</v>
      </c>
      <c r="AX279" s="1">
        <v>30.201000000000001</v>
      </c>
      <c r="AY279" s="1">
        <v>30.163</v>
      </c>
    </row>
    <row r="280" spans="1:51">
      <c r="A280" s="1" t="str">
        <v>CHEESECAKE FACTORY INC</v>
      </c>
      <c r="C280" s="1">
        <v>54.6669921875</v>
      </c>
      <c r="D280" s="1">
        <v>54.6669921875</v>
      </c>
      <c r="E280" s="1">
        <v>55.327987670898438</v>
      </c>
      <c r="F280" s="1">
        <v>57.016998291015625</v>
      </c>
      <c r="G280" s="1">
        <v>58.281997680664062</v>
      </c>
      <c r="H280" s="1">
        <v>59.707992553710938</v>
      </c>
      <c r="I280" s="1">
        <v>58.957000732421875</v>
      </c>
      <c r="J280" s="1">
        <v>59.810989379882813</v>
      </c>
      <c r="K280" s="1">
        <v>60.208999633789062</v>
      </c>
      <c r="L280" s="1">
        <v>60.276992797851562</v>
      </c>
      <c r="M280" s="1">
        <v>60.180999755859375</v>
      </c>
      <c r="N280" s="1">
        <v>60.149993896484375</v>
      </c>
      <c r="O280" s="1">
        <v>60.077987670898437</v>
      </c>
      <c r="P280" s="1">
        <v>59.746994018554688</v>
      </c>
      <c r="Q280" s="1">
        <v>60.4639892578125</v>
      </c>
      <c r="R280" s="1">
        <v>64.7139892578125</v>
      </c>
      <c r="S280" s="1">
        <v>67.037002563476563</v>
      </c>
      <c r="T280" s="1">
        <v>69.151992797851562</v>
      </c>
      <c r="U280" s="1">
        <v>71.298995971679688</v>
      </c>
      <c r="V280" s="1">
        <v>72.151992797851562</v>
      </c>
      <c r="W280" s="1">
        <v>73.978988647460938</v>
      </c>
      <c r="X280" s="1">
        <v>78.259002685546875</v>
      </c>
      <c r="Y280" s="1">
        <v>77.768997192382812</v>
      </c>
      <c r="Z280" s="1">
        <v>77.735992431640625</v>
      </c>
      <c r="AA280" s="1">
        <v>79.087997436523438</v>
      </c>
      <c r="AB280" s="1">
        <v>78.832000732421875</v>
      </c>
      <c r="AC280" s="1">
        <v>78.52899169921875</v>
      </c>
      <c r="AD280" s="1">
        <v>78.371994018554688</v>
      </c>
      <c r="AE280" s="1">
        <v>78.095993041992188</v>
      </c>
      <c r="AF280" s="1">
        <v>77.932998657226563</v>
      </c>
      <c r="AG280" s="1">
        <v>77.785491943359375</v>
      </c>
      <c r="AH280" s="1">
        <v>77.735984802246094</v>
      </c>
      <c r="AI280" s="1">
        <v>77.713485717773438</v>
      </c>
      <c r="AJ280" s="1">
        <v>76.573493957519531</v>
      </c>
      <c r="AK280" s="1">
        <v>75.920997619628906</v>
      </c>
      <c r="AL280" s="1">
        <v>75.569984436035156</v>
      </c>
      <c r="AM280" s="1">
        <v>75.232498168945313</v>
      </c>
      <c r="AN280" s="1">
        <v>74.923484802246094</v>
      </c>
      <c r="AO280" s="1">
        <v>74.412002563476562</v>
      </c>
      <c r="AP280" s="1">
        <v>74.378997802734375</v>
      </c>
      <c r="AQ280" s="1">
        <v>73.14898681640625</v>
      </c>
      <c r="AR280" s="1">
        <v>71.639991760253906</v>
      </c>
      <c r="AS280" s="1">
        <v>71.39849853515625</v>
      </c>
      <c r="AT280" s="1">
        <v>70.55548095703125</v>
      </c>
      <c r="AU280" s="1">
        <v>70.955989837646484</v>
      </c>
      <c r="AV280" s="1">
        <v>70.697249999999997</v>
      </c>
      <c r="AW280" s="1">
        <v>70.137</v>
      </c>
      <c r="AX280" s="1">
        <v>69.394499999999994</v>
      </c>
      <c r="AY280" s="1">
        <v>68.667749999999998</v>
      </c>
    </row>
    <row r="281" spans="1:51">
      <c r="A281" s="1" t="str">
        <v>CHEMED CORP</v>
      </c>
      <c r="C281" s="1">
        <v>19.056991577148437</v>
      </c>
      <c r="D281" s="1">
        <v>19.056991577148437</v>
      </c>
      <c r="E281" s="1">
        <v>19.78399658203125</v>
      </c>
      <c r="F281" s="1">
        <v>21.305999755859375</v>
      </c>
      <c r="G281" s="1">
        <v>21.170989990234375</v>
      </c>
      <c r="H281" s="1">
        <v>21.27899169921875</v>
      </c>
      <c r="I281" s="1">
        <v>22.691986083984375</v>
      </c>
      <c r="J281" s="1">
        <v>22.68499755859375</v>
      </c>
      <c r="K281" s="1">
        <v>22.73199462890625</v>
      </c>
      <c r="L281" s="1">
        <v>22.615997314453125</v>
      </c>
      <c r="M281" s="1">
        <v>22.557998657226562</v>
      </c>
      <c r="N281" s="1">
        <v>22.4949951171875</v>
      </c>
      <c r="O281" s="1">
        <v>22.4739990234375</v>
      </c>
      <c r="P281" s="1">
        <v>22.414993286132813</v>
      </c>
      <c r="Q281" s="1">
        <v>22.3699951171875</v>
      </c>
      <c r="R281" s="1">
        <v>22.906997680664062</v>
      </c>
      <c r="S281" s="1">
        <v>23.727996826171875</v>
      </c>
      <c r="T281" s="1">
        <v>23.961990356445313</v>
      </c>
      <c r="U281" s="1">
        <v>23.926986694335938</v>
      </c>
      <c r="V281" s="1">
        <v>23.916000366210938</v>
      </c>
      <c r="W281" s="1">
        <v>25.29998779296875</v>
      </c>
      <c r="X281" s="1">
        <v>25.82598876953125</v>
      </c>
      <c r="Y281" s="1">
        <v>26.13800048828125</v>
      </c>
      <c r="Z281" s="1">
        <v>26.251998901367188</v>
      </c>
      <c r="AA281" s="1">
        <v>26.15899658203125</v>
      </c>
      <c r="AB281" s="1">
        <v>25.979995727539063</v>
      </c>
      <c r="AC281" s="1">
        <v>25.751998901367188</v>
      </c>
      <c r="AD281" s="1">
        <v>25.655990600585937</v>
      </c>
      <c r="AE281" s="1">
        <v>25.294000625610352</v>
      </c>
      <c r="AF281" s="1">
        <v>25.016000747680664</v>
      </c>
      <c r="AG281" s="1">
        <v>24.937999725341797</v>
      </c>
      <c r="AH281" s="1">
        <v>24.878000259399414</v>
      </c>
      <c r="AI281" s="1">
        <v>24.173999786376953</v>
      </c>
      <c r="AJ281" s="1">
        <v>19.88800048828125</v>
      </c>
      <c r="AK281" s="1">
        <v>19.757999420166016</v>
      </c>
      <c r="AL281" s="1">
        <v>19.875999450683594</v>
      </c>
      <c r="AM281" s="1">
        <v>19.648000717163086</v>
      </c>
      <c r="AN281" s="1">
        <v>19.63599967956543</v>
      </c>
      <c r="AO281" s="1">
        <v>19.590000152587891</v>
      </c>
      <c r="AP281" s="1">
        <v>19.590000152587891</v>
      </c>
      <c r="AQ281" s="1">
        <v>19.568000793457031</v>
      </c>
      <c r="AR281" s="1">
        <v>19.663999557495117</v>
      </c>
      <c r="AS281" s="1">
        <v>19.663999557495117</v>
      </c>
      <c r="AT281" s="1">
        <v>19.663999557495117</v>
      </c>
      <c r="AU281" s="1">
        <v>19.656000137329102</v>
      </c>
      <c r="AV281" s="1">
        <v>19.7</v>
      </c>
      <c r="AW281" s="1">
        <v>19.718</v>
      </c>
      <c r="AX281" s="1">
        <v>19.783999999999999</v>
      </c>
      <c r="AY281" s="1">
        <v>19.882000000000001</v>
      </c>
    </row>
    <row r="282" spans="1:51">
      <c r="A282" s="1" t="str">
        <v>CHESAPEAKE ENERGY CORP</v>
      </c>
      <c r="C282" s="1">
        <v>659.3359375</v>
      </c>
      <c r="D282" s="1">
        <v>659.513916015625</v>
      </c>
      <c r="E282" s="1">
        <v>657.825927734375</v>
      </c>
      <c r="F282" s="1">
        <v>657.7080078125</v>
      </c>
      <c r="G282" s="1">
        <v>654.030029296875</v>
      </c>
      <c r="H282" s="1">
        <v>654.281005859375</v>
      </c>
      <c r="I282" s="1">
        <v>651.0029296875</v>
      </c>
      <c r="J282" s="1">
        <v>650.8798828125</v>
      </c>
      <c r="K282" s="1">
        <v>647.671875</v>
      </c>
      <c r="L282" s="1">
        <v>644.5068359375</v>
      </c>
      <c r="M282" s="1">
        <v>629.532958984375</v>
      </c>
      <c r="N282" s="1">
        <v>624.73583984375</v>
      </c>
      <c r="O282" s="1">
        <v>607.2958984375</v>
      </c>
      <c r="P282" s="1">
        <v>581.308837890625</v>
      </c>
      <c r="Q282" s="1">
        <v>545.27783203125</v>
      </c>
      <c r="R282" s="1">
        <v>514.06494140625</v>
      </c>
      <c r="S282" s="1">
        <v>511.14697265625</v>
      </c>
      <c r="T282" s="1">
        <v>473.720947265625</v>
      </c>
      <c r="U282" s="1">
        <v>471.0869140625</v>
      </c>
      <c r="V282" s="1">
        <v>460.47900390625</v>
      </c>
      <c r="W282" s="1">
        <v>457.433837890625</v>
      </c>
      <c r="X282" s="1">
        <v>436.552001953125</v>
      </c>
      <c r="Y282" s="1">
        <v>418.8759765625</v>
      </c>
      <c r="Z282" s="1">
        <v>382.032958984375</v>
      </c>
      <c r="AA282" s="1">
        <v>370.18994140625</v>
      </c>
      <c r="AB282" s="1">
        <v>344.058837890625</v>
      </c>
      <c r="AC282" s="1">
        <v>318.54296875</v>
      </c>
      <c r="AD282" s="1">
        <v>315.102783203125</v>
      </c>
      <c r="AE282" s="1">
        <v>311.868896484375</v>
      </c>
      <c r="AF282" s="1">
        <v>269.7177734375</v>
      </c>
      <c r="AG282" s="1">
        <v>242.78999328613281</v>
      </c>
      <c r="AH282" s="1">
        <v>241.93299865722656</v>
      </c>
      <c r="AI282" s="1">
        <v>216.78399658203125</v>
      </c>
      <c r="AJ282" s="1">
        <v>216.40299987792969</v>
      </c>
      <c r="AK282" s="1">
        <v>215.86199951171875</v>
      </c>
      <c r="AL282" s="1">
        <v>213.74899291992187</v>
      </c>
      <c r="AM282" s="1">
        <v>190.14399719238281</v>
      </c>
      <c r="AN282" s="1">
        <v>166.22700500488281</v>
      </c>
      <c r="AO282" s="1">
        <v>166.11799621582031</v>
      </c>
      <c r="AP282" s="1">
        <v>165.79600524902344</v>
      </c>
      <c r="AQ282" s="1">
        <v>164.74200439453125</v>
      </c>
      <c r="AR282" s="1">
        <v>164.46699523925781</v>
      </c>
      <c r="AS282" s="1">
        <v>164.42599487304687</v>
      </c>
      <c r="AT282" s="1">
        <v>159.15199279785156</v>
      </c>
      <c r="AU282" s="1">
        <v>153.03</v>
      </c>
      <c r="AV282" s="1">
        <v>152.905</v>
      </c>
      <c r="AW282" s="1">
        <v>139.49100000000001</v>
      </c>
      <c r="AX282" s="1">
        <v>104.756</v>
      </c>
      <c r="AY282" s="1">
        <v>95.003</v>
      </c>
    </row>
    <row r="283" spans="1:51">
      <c r="A283" s="1" t="str">
        <v>CHEVRON CORP</v>
      </c>
      <c r="C283" s="1">
        <v>1981.1669921875</v>
      </c>
      <c r="D283" s="1">
        <v>1981.1669921875</v>
      </c>
      <c r="E283" s="1">
        <v>1991.48486328125</v>
      </c>
      <c r="F283" s="1">
        <v>2002.98291015625</v>
      </c>
      <c r="G283" s="1">
        <v>2010.27099609375</v>
      </c>
      <c r="H283" s="1">
        <v>2007.48095703125</v>
      </c>
      <c r="I283" s="1">
        <v>2012.427978515625</v>
      </c>
      <c r="J283" s="1">
        <v>2010.593994140625</v>
      </c>
      <c r="K283" s="1">
        <v>2008.641845703125</v>
      </c>
      <c r="L283" s="1">
        <v>2007.721923828125</v>
      </c>
      <c r="M283" s="1">
        <v>2006.266845703125</v>
      </c>
      <c r="N283" s="1">
        <v>2005.512939453125</v>
      </c>
      <c r="O283" s="1">
        <v>2004.671875</v>
      </c>
      <c r="P283" s="1">
        <v>2004.23193359375</v>
      </c>
      <c r="Q283" s="1">
        <v>2031.791015625</v>
      </c>
      <c r="R283" s="1">
        <v>2054.471923828125</v>
      </c>
      <c r="S283" s="1">
        <v>2068.386962890625</v>
      </c>
      <c r="T283" s="1">
        <v>2090.43408203125</v>
      </c>
      <c r="U283" s="1">
        <v>2111.44189453125</v>
      </c>
      <c r="V283" s="1">
        <v>2131.7099609375</v>
      </c>
      <c r="W283" s="1">
        <v>2149.237060546875</v>
      </c>
      <c r="X283" s="1">
        <v>2164.55810546875</v>
      </c>
      <c r="Y283" s="1">
        <v>2179.98291015625</v>
      </c>
      <c r="Z283" s="1">
        <v>2197.988037109375</v>
      </c>
      <c r="AA283" s="1">
        <v>2216.537109375</v>
      </c>
      <c r="AB283" s="1">
        <v>2232.68701171875</v>
      </c>
      <c r="AC283" s="1">
        <v>2244.98388671875</v>
      </c>
      <c r="AD283" s="1">
        <v>2083.965087890625</v>
      </c>
      <c r="AE283" s="1">
        <v>2098.219970703125</v>
      </c>
      <c r="AF283" s="1">
        <v>2107.1201171875</v>
      </c>
      <c r="AG283" s="1">
        <v>2118.612060546875</v>
      </c>
      <c r="AH283" s="1">
        <v>2130.14794921875</v>
      </c>
      <c r="AI283" s="1">
        <v>2140.10595703125</v>
      </c>
      <c r="AJ283" s="1">
        <v>2138.2958984375</v>
      </c>
      <c r="AK283" s="1">
        <v>2137.91796875</v>
      </c>
      <c r="AL283" s="1">
        <v>2137.53564453125</v>
      </c>
      <c r="AM283" s="1">
        <v>2136.669921875</v>
      </c>
      <c r="AN283" s="1">
        <v>2136.27392578125</v>
      </c>
      <c r="AO283" s="1">
        <v>2136.31396484375</v>
      </c>
      <c r="AP283" s="1">
        <v>2136.14599609375</v>
      </c>
      <c r="AQ283" s="1">
        <v>2134.93603515625</v>
      </c>
      <c r="AR283" s="1">
        <v>2134.44189453125</v>
      </c>
      <c r="AS283" s="1">
        <v>1284.9638671875</v>
      </c>
      <c r="AT283" s="1">
        <v>1284.8916015625</v>
      </c>
      <c r="AU283" s="1">
        <v>1282.998046875</v>
      </c>
      <c r="AV283" s="1">
        <v>1282.1199999999999</v>
      </c>
      <c r="AW283" s="1">
        <v>1283.634</v>
      </c>
      <c r="AX283" s="1">
        <v>1305.336</v>
      </c>
      <c r="AY283" s="1">
        <v>1303.644</v>
      </c>
    </row>
    <row r="284" spans="1:51">
      <c r="A284" s="1" t="str">
        <v>CHICOS FAS INC</v>
      </c>
      <c r="C284" s="1">
        <v>165.73599243164062</v>
      </c>
      <c r="D284" s="1">
        <v>167.68299865722656</v>
      </c>
      <c r="E284" s="1">
        <v>172.19000244140625</v>
      </c>
      <c r="F284" s="1">
        <v>176.19500732421875</v>
      </c>
      <c r="G284" s="1">
        <v>177.89900207519531</v>
      </c>
      <c r="H284" s="1">
        <v>177.60299682617188</v>
      </c>
      <c r="I284" s="1">
        <v>179.17300415039062</v>
      </c>
      <c r="J284" s="1">
        <v>178.71200561523437</v>
      </c>
      <c r="K284" s="1">
        <v>178.12600708007812</v>
      </c>
      <c r="L284" s="1">
        <v>177.98199462890625</v>
      </c>
      <c r="M284" s="1">
        <v>177.85499572753906</v>
      </c>
      <c r="N284" s="1">
        <v>177.27699279785156</v>
      </c>
      <c r="O284" s="1">
        <v>177.1300048828125</v>
      </c>
      <c r="P284" s="1">
        <v>177.29200744628906</v>
      </c>
      <c r="Q284" s="1">
        <v>176.51100158691406</v>
      </c>
      <c r="R284" s="1">
        <v>176.44200134277344</v>
      </c>
      <c r="S284" s="1">
        <v>176.2449951171875</v>
      </c>
      <c r="T284" s="1">
        <v>176.15199279785156</v>
      </c>
      <c r="U284" s="1">
        <v>175.74899291992187</v>
      </c>
      <c r="V284" s="1">
        <v>175.74899291992187</v>
      </c>
      <c r="W284" s="1">
        <v>175.74899291992187</v>
      </c>
      <c r="X284" s="1">
        <v>175.5</v>
      </c>
      <c r="Y284" s="1">
        <v>175.39999389648437</v>
      </c>
      <c r="Z284" s="1">
        <v>181.19999694824219</v>
      </c>
      <c r="AA284" s="1">
        <v>181.72599792480469</v>
      </c>
      <c r="AB284" s="1">
        <v>181</v>
      </c>
      <c r="AC284" s="1">
        <v>180.69999694824219</v>
      </c>
      <c r="AD284" s="1">
        <v>180.39999389648437</v>
      </c>
      <c r="AE284" s="1">
        <v>178.96200561523437</v>
      </c>
      <c r="AF284" s="1">
        <v>178.60000610351562</v>
      </c>
      <c r="AG284" s="1">
        <v>178.79998779296875</v>
      </c>
      <c r="AH284" s="1">
        <v>178.19998168945312</v>
      </c>
      <c r="AI284" s="1">
        <v>175.07400512695312</v>
      </c>
      <c r="AJ284" s="1">
        <v>174.19998168945312</v>
      </c>
      <c r="AK284" s="1">
        <v>172.79998779296875</v>
      </c>
      <c r="AL284" s="1">
        <v>171.39999389648437</v>
      </c>
      <c r="AM284" s="1">
        <v>170.56399536132812</v>
      </c>
      <c r="AN284" s="1">
        <v>169.79598999023437</v>
      </c>
      <c r="AO284" s="1">
        <v>165.93600463867187</v>
      </c>
      <c r="AP284" s="1">
        <v>164.156005859375</v>
      </c>
      <c r="AQ284" s="1">
        <v>163.16400146484375</v>
      </c>
      <c r="AR284" s="1">
        <v>162.3599853515625</v>
      </c>
      <c r="AS284" s="1">
        <v>160.469970703125</v>
      </c>
      <c r="AT284" s="1">
        <v>159.38099670410156</v>
      </c>
      <c r="AU284" s="1">
        <v>157.49099999999999</v>
      </c>
      <c r="AV284" s="1">
        <v>157.43699999999998</v>
      </c>
      <c r="AW284" s="1">
        <v>156.83399999999997</v>
      </c>
      <c r="AX284" s="1">
        <v>154.65600000000001</v>
      </c>
      <c r="AY284" s="1">
        <v>154.161</v>
      </c>
    </row>
    <row r="285" spans="1:51">
      <c r="A285" s="1" t="str">
        <v>CHILDRENS PLACE RETAIL STRS</v>
      </c>
      <c r="C285" s="1">
        <v>24.696990966796875</v>
      </c>
      <c r="D285" s="1">
        <v>24.925994873046875</v>
      </c>
      <c r="E285" s="1">
        <v>25.479995727539063</v>
      </c>
      <c r="F285" s="1">
        <v>26</v>
      </c>
      <c r="G285" s="1">
        <v>26.135986328125</v>
      </c>
      <c r="H285" s="1">
        <v>26.1929931640625</v>
      </c>
      <c r="I285" s="1">
        <v>27.821990966796875</v>
      </c>
      <c r="J285" s="1">
        <v>27.698989868164063</v>
      </c>
      <c r="K285" s="1">
        <v>27.474990844726562</v>
      </c>
      <c r="L285" s="1">
        <v>27.391998291015625</v>
      </c>
      <c r="M285" s="1">
        <v>29.667999267578125</v>
      </c>
      <c r="N285" s="1">
        <v>29.500991821289063</v>
      </c>
      <c r="O285" s="1">
        <v>29.464996337890625</v>
      </c>
      <c r="P285" s="1">
        <v>29.37799072265625</v>
      </c>
      <c r="Q285" s="1">
        <v>29.337997436523438</v>
      </c>
      <c r="R285" s="1">
        <v>29.222991943359375</v>
      </c>
      <c r="S285" s="1">
        <v>29.139999389648437</v>
      </c>
      <c r="T285" s="1">
        <v>29.083999633789063</v>
      </c>
      <c r="U285" s="1">
        <v>29.083999633789063</v>
      </c>
      <c r="V285" s="1">
        <v>29.083999633789063</v>
      </c>
      <c r="W285" s="1">
        <v>29.083999633789063</v>
      </c>
      <c r="X285" s="1">
        <v>29.083999633789063</v>
      </c>
      <c r="Y285" s="1">
        <v>29.029998779296875</v>
      </c>
      <c r="Z285" s="1">
        <v>28.720993041992188</v>
      </c>
      <c r="AA285" s="1">
        <v>27.953994750976563</v>
      </c>
      <c r="AB285" s="1">
        <v>27.745986938476563</v>
      </c>
      <c r="AC285" s="1">
        <v>27.722000122070313</v>
      </c>
      <c r="AD285" s="1">
        <v>27.457992553710938</v>
      </c>
      <c r="AE285" s="1">
        <v>27.217987060546875</v>
      </c>
      <c r="AF285" s="1">
        <v>26.944992065429688</v>
      </c>
      <c r="AG285" s="1">
        <v>26.865997314453125</v>
      </c>
      <c r="AH285" s="1">
        <v>26.847991943359375</v>
      </c>
      <c r="AI285" s="1">
        <v>26.732986450195313</v>
      </c>
      <c r="AJ285" s="1">
        <v>26.663986206054687</v>
      </c>
      <c r="AK285" s="1">
        <v>26.62799072265625</v>
      </c>
      <c r="AL285" s="1">
        <v>26.604995727539062</v>
      </c>
      <c r="AM285" s="1">
        <v>26.569992065429687</v>
      </c>
      <c r="AN285" s="1">
        <v>26.556991577148438</v>
      </c>
      <c r="AO285" s="1">
        <v>26.504989624023438</v>
      </c>
      <c r="AP285" s="1">
        <v>26.447998046875</v>
      </c>
      <c r="AQ285" s="1">
        <v>26.371994018554688</v>
      </c>
      <c r="AR285" s="1">
        <v>26.297988891601563</v>
      </c>
      <c r="AS285" s="1">
        <v>26.251998901367188</v>
      </c>
      <c r="AT285" s="1">
        <v>26.196990966796875</v>
      </c>
      <c r="AU285" s="1">
        <v>26.094999999999999</v>
      </c>
      <c r="AV285" s="1">
        <v>25.89</v>
      </c>
      <c r="AW285" s="1">
        <v>25.821000000000002</v>
      </c>
      <c r="AX285" s="1">
        <v>25.757000000000001</v>
      </c>
      <c r="AY285" s="1">
        <v>25.698</v>
      </c>
    </row>
    <row r="286" spans="1:51">
      <c r="A286" s="1" t="str">
        <v>CHIPOTLE MEXICAN GRILL INC</v>
      </c>
      <c r="C286" s="1">
        <v>31.681991577148438</v>
      </c>
      <c r="D286" s="1">
        <v>31.251998901367188</v>
      </c>
      <c r="E286" s="1">
        <v>31.311996459960937</v>
      </c>
      <c r="F286" s="1">
        <v>31.294998168945313</v>
      </c>
      <c r="G286" s="1">
        <v>31.116989135742188</v>
      </c>
      <c r="H286" s="1">
        <v>31.073989868164063</v>
      </c>
      <c r="I286" s="1">
        <v>30.938995361328125</v>
      </c>
      <c r="J286" s="1">
        <v>31.204986572265625</v>
      </c>
      <c r="K286" s="1">
        <v>31.458999633789062</v>
      </c>
      <c r="L286" s="1">
        <v>31.482986450195312</v>
      </c>
      <c r="M286" s="1">
        <v>31.63299560546875</v>
      </c>
      <c r="N286" s="1">
        <v>31.652999877929688</v>
      </c>
      <c r="O286" s="1">
        <v>31.826995849609375</v>
      </c>
      <c r="P286" s="1">
        <v>32.185989379882812</v>
      </c>
      <c r="Q286" s="1">
        <v>32.865997314453125</v>
      </c>
      <c r="R286" s="1">
        <v>32.858001708984375</v>
      </c>
      <c r="S286" s="1">
        <v>32.855987548828125</v>
      </c>
      <c r="T286" s="1">
        <v>32.80499267578125</v>
      </c>
      <c r="U286" s="1">
        <v>32.733001708984375</v>
      </c>
      <c r="V286" s="1">
        <v>32.66400146484375</v>
      </c>
      <c r="W286" s="1">
        <v>32.618988037109375</v>
      </c>
      <c r="X286" s="1">
        <v>32.543991088867188</v>
      </c>
      <c r="Y286" s="1">
        <v>32.519989013671875</v>
      </c>
      <c r="Z286" s="1">
        <v>32.472000122070312</v>
      </c>
      <c r="AA286" s="1">
        <v>32.439987182617188</v>
      </c>
      <c r="AB286" s="1">
        <v>26.280990600585938</v>
      </c>
      <c r="AC286" s="1">
        <v>58.371994018554688</v>
      </c>
      <c r="AD286" s="1" t="str">
        <v>@NA</v>
      </c>
      <c r="AE286" s="1" t="str">
        <v>@NA</v>
      </c>
      <c r="AF286" s="1">
        <v>58.371994018554688</v>
      </c>
      <c r="AG286" s="1" t="str">
        <v>@NA</v>
      </c>
      <c r="AH286" s="1" t="str">
        <v>@NA</v>
      </c>
      <c r="AI286" s="1" t="str">
        <v>@NA</v>
      </c>
      <c r="AJ286" s="1">
        <v>49.646987915039063</v>
      </c>
      <c r="AK286" s="1" t="str">
        <v>@NA</v>
      </c>
      <c r="AL286" s="1" t="str">
        <v>@NA</v>
      </c>
      <c r="AM286" s="1" t="str">
        <v>@NA</v>
      </c>
      <c r="AN286" s="1" t="str">
        <v>@NA</v>
      </c>
      <c r="AO286" s="1" t="str">
        <v>@NA</v>
      </c>
      <c r="AP286" s="1" t="str">
        <v>@NA</v>
      </c>
      <c r="AQ286" s="1" t="str">
        <v>@NA</v>
      </c>
      <c r="AR286" s="1" t="str">
        <v>@NA</v>
      </c>
      <c r="AS286" s="1" t="str">
        <v>@NA</v>
      </c>
      <c r="AT286" s="1" t="str">
        <v>@NA</v>
      </c>
      <c r="AU286" s="1" t="str">
        <v>@NA</v>
      </c>
      <c r="AV286" s="1" t="str">
        <v>@NA</v>
      </c>
      <c r="AW286" s="1" t="str">
        <v>@NA</v>
      </c>
      <c r="AX286" s="1" t="str">
        <v>@NA</v>
      </c>
      <c r="AY286" s="1" t="str">
        <v>@NA</v>
      </c>
    </row>
    <row r="287" spans="1:51">
      <c r="A287" s="1" t="str">
        <v>CHRISTOPHER &amp; BANKS CORP</v>
      </c>
      <c r="C287" s="1" t="str">
        <v>@NA</v>
      </c>
      <c r="D287" s="1">
        <v>35.891998291015625</v>
      </c>
      <c r="E287" s="1">
        <v>35.9219970703125</v>
      </c>
      <c r="F287" s="1">
        <v>35.801986694335937</v>
      </c>
      <c r="G287" s="1">
        <v>35.6409912109375</v>
      </c>
      <c r="H287" s="1">
        <v>35.646987915039063</v>
      </c>
      <c r="I287" s="1">
        <v>35.843994140625</v>
      </c>
      <c r="J287" s="1">
        <v>35.830001831054688</v>
      </c>
      <c r="K287" s="1">
        <v>35.944000244140625</v>
      </c>
      <c r="L287" s="1">
        <v>35.989990234375</v>
      </c>
      <c r="M287" s="1">
        <v>35.996994018554688</v>
      </c>
      <c r="N287" s="1">
        <v>35.866989135742187</v>
      </c>
      <c r="O287" s="1">
        <v>35.466995239257813</v>
      </c>
      <c r="P287" s="1">
        <v>35.498992919921875</v>
      </c>
      <c r="Q287" s="1">
        <v>35.52099609375</v>
      </c>
      <c r="R287" s="1">
        <v>35.414993286132812</v>
      </c>
      <c r="S287" s="1">
        <v>35.258987426757813</v>
      </c>
      <c r="T287" s="1">
        <v>35.574996948242188</v>
      </c>
      <c r="U287" s="1">
        <v>35.771987915039063</v>
      </c>
      <c r="V287" s="1">
        <v>36.255996704101563</v>
      </c>
      <c r="W287" s="1">
        <v>36.52099609375</v>
      </c>
      <c r="X287" s="1">
        <v>37.832000732421875</v>
      </c>
      <c r="Y287" s="1">
        <v>38.037994384765625</v>
      </c>
      <c r="Z287" s="1">
        <v>36.781997680664062</v>
      </c>
      <c r="AA287" s="1">
        <v>36.220993041992188</v>
      </c>
      <c r="AB287" s="1">
        <v>36.006988525390625</v>
      </c>
      <c r="AC287" s="1">
        <v>35.914993286132813</v>
      </c>
      <c r="AD287" s="1">
        <v>35.827987670898437</v>
      </c>
      <c r="AE287" s="1">
        <v>35.718994140625</v>
      </c>
      <c r="AF287" s="1">
        <v>35.707992553710938</v>
      </c>
      <c r="AG287" s="1">
        <v>35.791000366210938</v>
      </c>
      <c r="AH287" s="1">
        <v>37.03900146484375</v>
      </c>
      <c r="AI287" s="1">
        <v>37.52099609375</v>
      </c>
      <c r="AJ287" s="1">
        <v>37.800994873046875</v>
      </c>
      <c r="AK287" s="1">
        <v>37.683990478515625</v>
      </c>
      <c r="AL287" s="1">
        <v>37.206001281738281</v>
      </c>
      <c r="AM287" s="1">
        <v>37.52398681640625</v>
      </c>
      <c r="AN287" s="1">
        <v>38.675994873046875</v>
      </c>
      <c r="AO287" s="1">
        <v>38.455490112304687</v>
      </c>
      <c r="AP287" s="1">
        <v>38.222991943359375</v>
      </c>
      <c r="AQ287" s="1">
        <v>37.791000366210938</v>
      </c>
      <c r="AR287" s="1">
        <v>37.241970062255859</v>
      </c>
      <c r="AS287" s="1">
        <v>37.169975280761719</v>
      </c>
      <c r="AT287" s="1">
        <v>36.517490386962891</v>
      </c>
      <c r="AU287" s="1">
        <v>36.009</v>
      </c>
      <c r="AV287" s="1">
        <v>35.417249999999996</v>
      </c>
      <c r="AW287" s="1">
        <v>35.025750000000002</v>
      </c>
      <c r="AX287" s="1">
        <v>34.4401875</v>
      </c>
      <c r="AY287" s="1">
        <v>34.166812499999999</v>
      </c>
    </row>
    <row r="288" spans="1:51">
      <c r="A288" s="1" t="str">
        <v>CHUBB CORP</v>
      </c>
      <c r="C288" s="1">
        <v>270</v>
      </c>
      <c r="D288" s="1">
        <v>272.4609375</v>
      </c>
      <c r="E288" s="1">
        <v>278.07080078125</v>
      </c>
      <c r="F288" s="1">
        <v>285.923828125</v>
      </c>
      <c r="G288" s="1">
        <v>292.544921875</v>
      </c>
      <c r="H288" s="1">
        <v>297.27294921875</v>
      </c>
      <c r="I288" s="1">
        <v>304.931884765625</v>
      </c>
      <c r="J288" s="1">
        <v>314.548828125</v>
      </c>
      <c r="K288" s="1">
        <v>326.77197265625</v>
      </c>
      <c r="L288" s="1">
        <v>332.0078125</v>
      </c>
      <c r="M288" s="1">
        <v>341.57177734375</v>
      </c>
      <c r="N288" s="1">
        <v>349.90185546875</v>
      </c>
      <c r="O288" s="1">
        <v>352.11181640625</v>
      </c>
      <c r="P288" s="1">
        <v>352.2548828125</v>
      </c>
      <c r="Q288" s="1">
        <v>355.701904296875</v>
      </c>
      <c r="R288" s="1">
        <v>360.557861328125</v>
      </c>
      <c r="S288" s="1">
        <v>365.48779296875</v>
      </c>
      <c r="T288" s="1">
        <v>374.64990234375</v>
      </c>
      <c r="U288" s="1">
        <v>383.781982421875</v>
      </c>
      <c r="V288" s="1">
        <v>393.308837890625</v>
      </c>
      <c r="W288" s="1">
        <v>401.47998046875</v>
      </c>
      <c r="X288" s="1">
        <v>411.27685546875</v>
      </c>
      <c r="Y288" s="1">
        <v>411.64599609375</v>
      </c>
      <c r="Z288" s="1">
        <v>410.808837890625</v>
      </c>
      <c r="AA288" s="1">
        <v>414.91000366210937</v>
      </c>
      <c r="AB288" s="1">
        <v>418.07598876953125</v>
      </c>
      <c r="AC288" s="1">
        <v>399.82199096679687</v>
      </c>
      <c r="AD288" s="1">
        <v>396.67800903320312</v>
      </c>
      <c r="AE288" s="1">
        <v>390.68399047851562</v>
      </c>
      <c r="AF288" s="1">
        <v>385.35198974609375</v>
      </c>
      <c r="AG288" s="1">
        <v>383.1199951171875</v>
      </c>
      <c r="AH288" s="1">
        <v>375.92800903320312</v>
      </c>
      <c r="AI288" s="1">
        <v>379.42999267578125</v>
      </c>
      <c r="AJ288" s="1">
        <v>375.92599487304687</v>
      </c>
      <c r="AK288" s="1">
        <v>375.30398559570312</v>
      </c>
      <c r="AL288" s="1">
        <v>374.79400634765625</v>
      </c>
      <c r="AM288" s="1">
        <v>343.1820068359375</v>
      </c>
      <c r="AN288" s="1">
        <v>342.40399169921875</v>
      </c>
      <c r="AO288" s="1">
        <v>342.08401489257812</v>
      </c>
      <c r="AP288" s="1">
        <v>343.8699951171875</v>
      </c>
      <c r="AQ288" s="1">
        <v>342.09600830078125</v>
      </c>
      <c r="AR288" s="1">
        <v>340.14199829101562</v>
      </c>
      <c r="AS288" s="1">
        <v>338.802001953125</v>
      </c>
      <c r="AT288" s="1">
        <v>346.47799682617187</v>
      </c>
      <c r="AU288" s="1">
        <v>351.90399169921875</v>
      </c>
      <c r="AV288" s="1">
        <v>349.83800000000002</v>
      </c>
      <c r="AW288" s="1">
        <v>349.29</v>
      </c>
      <c r="AX288" s="1">
        <v>348.92</v>
      </c>
      <c r="AY288" s="1">
        <v>349.75400000000002</v>
      </c>
    </row>
    <row r="289" spans="1:51">
      <c r="A289" s="1" t="str">
        <v>CHURCH &amp; DWIGHT INC</v>
      </c>
      <c r="C289" s="1">
        <v>142.28700256347656</v>
      </c>
      <c r="D289" s="1">
        <v>143.70899963378906</v>
      </c>
      <c r="E289" s="1">
        <v>143.51100158691406</v>
      </c>
      <c r="F289" s="1">
        <v>142.86599731445312</v>
      </c>
      <c r="G289" s="1">
        <v>142.41000366210937</v>
      </c>
      <c r="H289" s="1">
        <v>142.10400390625</v>
      </c>
      <c r="I289" s="1">
        <v>141.96600341796875</v>
      </c>
      <c r="J289" s="1">
        <v>141.64199829101562</v>
      </c>
      <c r="K289" s="1">
        <v>141.10000610351562</v>
      </c>
      <c r="L289" s="1">
        <v>140.64398193359375</v>
      </c>
      <c r="M289" s="1">
        <v>140.53598022460937</v>
      </c>
      <c r="N289" s="1">
        <v>140.37600708007812</v>
      </c>
      <c r="O289" s="1">
        <v>140.14599609375</v>
      </c>
      <c r="P289" s="1">
        <v>139.96200561523437</v>
      </c>
      <c r="Q289" s="1">
        <v>133.13198852539062</v>
      </c>
      <c r="R289" s="1">
        <v>132.82400512695312</v>
      </c>
      <c r="S289" s="1">
        <v>132.48599243164062</v>
      </c>
      <c r="T289" s="1">
        <v>131.906005859375</v>
      </c>
      <c r="U289" s="1">
        <v>131.75</v>
      </c>
      <c r="V289" s="1">
        <v>131.53799438476562</v>
      </c>
      <c r="W289" s="1">
        <v>130.72198486328125</v>
      </c>
      <c r="X289" s="1">
        <v>130.23800659179687</v>
      </c>
      <c r="Y289" s="1">
        <v>129.72198486328125</v>
      </c>
      <c r="Z289" s="1">
        <v>129.2139892578125</v>
      </c>
      <c r="AA289" s="1">
        <v>128.77798461914062</v>
      </c>
      <c r="AB289" s="1">
        <v>128.61798095703125</v>
      </c>
      <c r="AC289" s="1">
        <v>128.03598022460937</v>
      </c>
      <c r="AD289" s="1">
        <v>126.89599609375</v>
      </c>
      <c r="AE289" s="1">
        <v>126.3759765625</v>
      </c>
      <c r="AF289" s="1">
        <v>124.70599365234375</v>
      </c>
      <c r="AG289" s="1">
        <v>123.40498352050781</v>
      </c>
      <c r="AH289" s="1">
        <v>123.02096557617187</v>
      </c>
      <c r="AI289" s="1">
        <v>122.35798645019531</v>
      </c>
      <c r="AJ289" s="1">
        <v>121.14898681640625</v>
      </c>
      <c r="AK289" s="1">
        <v>120.76496887207031</v>
      </c>
      <c r="AL289" s="1">
        <v>120.06898498535156</v>
      </c>
      <c r="AM289" s="1">
        <v>119.69096374511719</v>
      </c>
      <c r="AN289" s="1">
        <v>119.46299743652344</v>
      </c>
      <c r="AO289" s="1">
        <v>119.33999633789062</v>
      </c>
      <c r="AP289" s="1">
        <v>118.16697692871094</v>
      </c>
      <c r="AQ289" s="1">
        <v>117.42897033691406</v>
      </c>
      <c r="AR289" s="1">
        <v>117.22196960449219</v>
      </c>
      <c r="AS289" s="1">
        <v>116.91000366210937</v>
      </c>
      <c r="AT289" s="1">
        <v>116.01296997070312</v>
      </c>
      <c r="AU289" s="1">
        <v>115.134</v>
      </c>
      <c r="AV289" s="1">
        <v>114.42</v>
      </c>
      <c r="AW289" s="1">
        <v>114.678</v>
      </c>
      <c r="AX289" s="1">
        <v>114.53700000000001</v>
      </c>
      <c r="AY289" s="1">
        <v>116.56800000000001</v>
      </c>
    </row>
    <row r="290" spans="1:51">
      <c r="A290" s="1" t="str">
        <v>CIBER INC</v>
      </c>
      <c r="C290" s="1">
        <v>72.5679931640625</v>
      </c>
      <c r="D290" s="1">
        <v>72.27099609375</v>
      </c>
      <c r="E290" s="1">
        <v>72.037994384765625</v>
      </c>
      <c r="F290" s="1">
        <v>71.209991455078125</v>
      </c>
      <c r="G290" s="1">
        <v>70.123992919921875</v>
      </c>
      <c r="H290" s="1">
        <v>69.78900146484375</v>
      </c>
      <c r="I290" s="1">
        <v>69.435989379882812</v>
      </c>
      <c r="J290" s="1">
        <v>69.199996948242188</v>
      </c>
      <c r="K290" s="1">
        <v>69.48199462890625</v>
      </c>
      <c r="L290" s="1">
        <v>69.539993286132813</v>
      </c>
      <c r="M290" s="1">
        <v>69.544998168945313</v>
      </c>
      <c r="N290" s="1">
        <v>68.708999633789062</v>
      </c>
      <c r="O290" s="1">
        <v>60.084991455078125</v>
      </c>
      <c r="P290" s="1">
        <v>60.089996337890625</v>
      </c>
      <c r="Q290" s="1">
        <v>59.909988403320313</v>
      </c>
      <c r="R290" s="1">
        <v>60.0419921875</v>
      </c>
      <c r="S290" s="1">
        <v>60.746994018554688</v>
      </c>
      <c r="T290" s="1">
        <v>61.005996704101563</v>
      </c>
      <c r="U290" s="1">
        <v>61.181991577148438</v>
      </c>
      <c r="V290" s="1">
        <v>61.2760009765625</v>
      </c>
      <c r="W290" s="1">
        <v>61.75299072265625</v>
      </c>
      <c r="X290" s="1">
        <v>61.761993408203125</v>
      </c>
      <c r="Y290" s="1">
        <v>61.81298828125</v>
      </c>
      <c r="Z290" s="1">
        <v>62.005996704101563</v>
      </c>
      <c r="AA290" s="1">
        <v>62.0469970703125</v>
      </c>
      <c r="AB290" s="1">
        <v>62.501998901367188</v>
      </c>
      <c r="AC290" s="1">
        <v>62.557998657226562</v>
      </c>
      <c r="AD290" s="1">
        <v>62.573989868164063</v>
      </c>
      <c r="AE290" s="1">
        <v>62.5419921875</v>
      </c>
      <c r="AF290" s="1">
        <v>62.431991577148438</v>
      </c>
      <c r="AG290" s="1">
        <v>60.279998779296875</v>
      </c>
      <c r="AH290" s="1">
        <v>60.272994995117187</v>
      </c>
      <c r="AI290" s="1">
        <v>58.5989990234375</v>
      </c>
      <c r="AJ290" s="1">
        <v>63.814987182617188</v>
      </c>
      <c r="AK290" s="1">
        <v>63.314987182617188</v>
      </c>
      <c r="AL290" s="1">
        <v>63.980987548828125</v>
      </c>
      <c r="AM290" s="1">
        <v>64.116989135742187</v>
      </c>
      <c r="AN290" s="1">
        <v>64.1929931640625</v>
      </c>
      <c r="AO290" s="1">
        <v>64.560989379882812</v>
      </c>
      <c r="AP290" s="1">
        <v>60.83099365234375</v>
      </c>
      <c r="AQ290" s="1">
        <v>60.455001831054688</v>
      </c>
      <c r="AR290" s="1">
        <v>60.503997802734375</v>
      </c>
      <c r="AS290" s="1">
        <v>57.104995727539062</v>
      </c>
      <c r="AT290" s="1">
        <v>57.031997680664063</v>
      </c>
      <c r="AU290" s="1">
        <v>56.774999999999999</v>
      </c>
      <c r="AV290" s="1">
        <v>57.975000000000001</v>
      </c>
      <c r="AW290" s="1">
        <v>57.697000000000003</v>
      </c>
      <c r="AX290" s="1">
        <v>57.902999999999999</v>
      </c>
      <c r="AY290" s="1">
        <v>57.697000000000003</v>
      </c>
    </row>
    <row r="291" spans="1:51">
      <c r="A291" s="1" t="str">
        <v>CIENA CORP</v>
      </c>
      <c r="C291" s="1">
        <v>98.6510009765625</v>
      </c>
      <c r="D291" s="1">
        <v>97.44000244140625</v>
      </c>
      <c r="E291" s="1">
        <v>96.884002685546875</v>
      </c>
      <c r="F291" s="1">
        <v>95.65899658203125</v>
      </c>
      <c r="G291" s="1">
        <v>94.93499755859375</v>
      </c>
      <c r="H291" s="1">
        <v>94.05999755859375</v>
      </c>
      <c r="I291" s="1">
        <v>93.5679931640625</v>
      </c>
      <c r="J291" s="1">
        <v>93.078994750976563</v>
      </c>
      <c r="K291" s="1">
        <v>92.565994262695313</v>
      </c>
      <c r="L291" s="1">
        <v>92.037994384765625</v>
      </c>
      <c r="M291" s="1">
        <v>91.522003173828125</v>
      </c>
      <c r="N291" s="1">
        <v>91.149002075195313</v>
      </c>
      <c r="O291" s="1">
        <v>90.673995971679688</v>
      </c>
      <c r="P291" s="1">
        <v>90.470993041992188</v>
      </c>
      <c r="Q291" s="1">
        <v>90.2969970703125</v>
      </c>
      <c r="R291" s="1">
        <v>90.129989624023438</v>
      </c>
      <c r="S291" s="1">
        <v>87.052993774414063</v>
      </c>
      <c r="T291" s="1">
        <v>86.751998901367188</v>
      </c>
      <c r="U291" s="1">
        <v>85.948989868164063</v>
      </c>
      <c r="V291" s="1">
        <v>85.341995239257813</v>
      </c>
      <c r="W291" s="1">
        <v>85.05499267578125</v>
      </c>
      <c r="X291" s="1">
        <v>84.891998291015625</v>
      </c>
      <c r="Y291" s="1">
        <v>84.41883564904856</v>
      </c>
      <c r="Z291" s="1">
        <v>83.949283500696765</v>
      </c>
      <c r="AA291" s="1">
        <v>83.082967983136768</v>
      </c>
      <c r="AB291" s="1">
        <v>82.905826531641651</v>
      </c>
      <c r="AC291" s="1">
        <v>82.415417799711577</v>
      </c>
      <c r="AD291" s="1">
        <v>82.215989798205555</v>
      </c>
      <c r="AE291" s="1">
        <v>81.747135194455041</v>
      </c>
      <c r="AF291" s="1">
        <v>81.665278335494804</v>
      </c>
      <c r="AG291" s="1">
        <v>81.270119318869547</v>
      </c>
      <c r="AH291" s="1">
        <v>68.134412791550858</v>
      </c>
      <c r="AI291" s="1">
        <v>67.829969450322096</v>
      </c>
      <c r="AJ291" s="1">
        <v>67.602116506313905</v>
      </c>
      <c r="AK291" s="1">
        <v>66.963270283231395</v>
      </c>
      <c r="AL291" s="1">
        <v>62.143271965614986</v>
      </c>
      <c r="AM291" s="1">
        <v>61.922115449779085</v>
      </c>
      <c r="AN291" s="1">
        <v>61.83453872508835</v>
      </c>
      <c r="AO291" s="1">
        <v>61.643830031098332</v>
      </c>
      <c r="AP291" s="1">
        <v>47.116138374694856</v>
      </c>
      <c r="AQ291" s="1">
        <v>46.939694467801019</v>
      </c>
      <c r="AR291" s="1">
        <v>46.860279014945263</v>
      </c>
      <c r="AS291" s="1">
        <v>46.748846264890744</v>
      </c>
      <c r="AT291" s="1">
        <v>46.636262566244113</v>
      </c>
      <c r="AU291" s="1">
        <v>41.159281865911908</v>
      </c>
      <c r="AV291" s="1">
        <v>40.932997560203077</v>
      </c>
      <c r="AW291" s="1">
        <v>40.545140440464017</v>
      </c>
      <c r="AX291" s="1">
        <v>40.332854738831514</v>
      </c>
      <c r="AY291" s="1">
        <v>39.945711904764174</v>
      </c>
    </row>
    <row r="292" spans="1:51">
      <c r="A292" s="1" t="str">
        <v>CIGNA CORP</v>
      </c>
      <c r="C292" s="1">
        <v>285.532958984375</v>
      </c>
      <c r="D292" s="1">
        <v>270.302978515625</v>
      </c>
      <c r="E292" s="1">
        <v>270.260009765625</v>
      </c>
      <c r="F292" s="1">
        <v>270.760009765625</v>
      </c>
      <c r="G292" s="1">
        <v>271.8798828125</v>
      </c>
      <c r="H292" s="1">
        <v>270.90380859375</v>
      </c>
      <c r="I292" s="1">
        <v>273.094970703125</v>
      </c>
      <c r="J292" s="1">
        <v>276.7158203125</v>
      </c>
      <c r="K292" s="1">
        <v>274.2568359375</v>
      </c>
      <c r="L292" s="1">
        <v>273.52392578125</v>
      </c>
      <c r="M292" s="1">
        <v>272.77685546875</v>
      </c>
      <c r="N292" s="1">
        <v>272.830810546875</v>
      </c>
      <c r="O292" s="1">
        <v>271.035888671875</v>
      </c>
      <c r="P292" s="1">
        <v>272.305908203125</v>
      </c>
      <c r="Q292" s="1">
        <v>275.409912109375</v>
      </c>
      <c r="R292" s="1">
        <v>280.868896484375</v>
      </c>
      <c r="S292" s="1">
        <v>279.587890625</v>
      </c>
      <c r="T292" s="1">
        <v>279.2119140625</v>
      </c>
      <c r="U292" s="1">
        <v>283.497802734375</v>
      </c>
      <c r="V292" s="1">
        <v>287.79597473144531</v>
      </c>
      <c r="W292" s="1">
        <v>295.96197509765625</v>
      </c>
      <c r="X292" s="1">
        <v>307.7039794921875</v>
      </c>
      <c r="Y292" s="1">
        <v>332.68199157714844</v>
      </c>
      <c r="Z292" s="1">
        <v>359.27700805664062</v>
      </c>
      <c r="AA292" s="1">
        <v>363.57298278808594</v>
      </c>
      <c r="AB292" s="1">
        <v>377.33999633789062</v>
      </c>
      <c r="AC292" s="1">
        <v>385.61700439453125</v>
      </c>
      <c r="AD292" s="1">
        <v>392.66098022460937</v>
      </c>
      <c r="AE292" s="1">
        <v>396.02101135253906</v>
      </c>
      <c r="AF292" s="1">
        <v>402.75599670410156</v>
      </c>
      <c r="AG292" s="1">
        <v>412.5780029296875</v>
      </c>
      <c r="AH292" s="1">
        <v>424.21202087402344</v>
      </c>
      <c r="AI292" s="1">
        <v>421.77301025390625</v>
      </c>
      <c r="AJ292" s="1">
        <v>421.47001647949219</v>
      </c>
      <c r="AK292" s="1">
        <v>420.69900512695312</v>
      </c>
      <c r="AL292" s="1">
        <v>421.52101135253906</v>
      </c>
      <c r="AM292" s="1">
        <v>418.1099853515625</v>
      </c>
      <c r="AN292" s="1">
        <v>420.08702087402344</v>
      </c>
      <c r="AO292" s="1">
        <v>420.3900146484375</v>
      </c>
      <c r="AP292" s="1">
        <v>422.63099670410156</v>
      </c>
      <c r="AQ292" s="1">
        <v>424.65898132324219</v>
      </c>
      <c r="AR292" s="1">
        <v>433.88099670410156</v>
      </c>
      <c r="AS292" s="1">
        <v>444.42901611328125</v>
      </c>
      <c r="AT292" s="1">
        <v>449.26199340820312</v>
      </c>
      <c r="AU292" s="1">
        <v>456.01499999999999</v>
      </c>
      <c r="AV292" s="1">
        <v>460.50600000000003</v>
      </c>
      <c r="AW292" s="1">
        <v>472.77300000000002</v>
      </c>
      <c r="AX292" s="1">
        <v>488.55900000000003</v>
      </c>
      <c r="AY292" s="1">
        <v>509.09100000000001</v>
      </c>
    </row>
    <row r="293" spans="1:51">
      <c r="A293" s="1" t="str">
        <v>CIMAREX ENERGY CO</v>
      </c>
      <c r="C293" s="1">
        <v>85.774002075195313</v>
      </c>
      <c r="D293" s="1">
        <v>85.741989135742188</v>
      </c>
      <c r="E293" s="1">
        <v>85.569000244140625</v>
      </c>
      <c r="F293" s="1">
        <v>85.539993286132813</v>
      </c>
      <c r="G293" s="1">
        <v>85.235000610351563</v>
      </c>
      <c r="H293" s="1">
        <v>84.70098876953125</v>
      </c>
      <c r="I293" s="1">
        <v>84.095001220703125</v>
      </c>
      <c r="J293" s="1">
        <v>83.884002685546875</v>
      </c>
      <c r="K293" s="1">
        <v>83.5419921875</v>
      </c>
      <c r="L293" s="1">
        <v>83.511993408203125</v>
      </c>
      <c r="M293" s="1">
        <v>83.401992797851562</v>
      </c>
      <c r="N293" s="1">
        <v>83.2969970703125</v>
      </c>
      <c r="O293" s="1">
        <v>83.259002685546875</v>
      </c>
      <c r="P293" s="1">
        <v>83.272003173828125</v>
      </c>
      <c r="Q293" s="1">
        <v>83.0780029296875</v>
      </c>
      <c r="R293" s="1">
        <v>82.850997924804688</v>
      </c>
      <c r="S293" s="1">
        <v>82.5419921875</v>
      </c>
      <c r="T293" s="1">
        <v>82.488998413085938</v>
      </c>
      <c r="U293" s="1">
        <v>83.121002197265625</v>
      </c>
      <c r="V293" s="1">
        <v>82.207992553710938</v>
      </c>
      <c r="W293" s="1">
        <v>82.88299560546875</v>
      </c>
      <c r="X293" s="1">
        <v>82.849990844726562</v>
      </c>
      <c r="Y293" s="1">
        <v>82.714996337890625</v>
      </c>
      <c r="Z293" s="1">
        <v>82.595001220703125</v>
      </c>
      <c r="AA293" s="1">
        <v>82.376998901367188</v>
      </c>
      <c r="AB293" s="1">
        <v>82.39599609375</v>
      </c>
      <c r="AC293" s="1">
        <v>82.07598876953125</v>
      </c>
      <c r="AD293" s="1">
        <v>41.774993896484375</v>
      </c>
      <c r="AE293" s="1">
        <v>41.728988647460938</v>
      </c>
      <c r="AF293" s="1">
        <v>41.600997924804687</v>
      </c>
      <c r="AG293" s="1">
        <v>41.392990112304688</v>
      </c>
      <c r="AH293" s="1">
        <v>41.3699951171875</v>
      </c>
      <c r="AI293" s="1">
        <v>41.063995361328125</v>
      </c>
      <c r="AJ293" s="1">
        <v>41.63800048828125</v>
      </c>
      <c r="AK293" s="1">
        <v>41.593994140625</v>
      </c>
      <c r="AL293" s="1">
        <v>41.51300048828125</v>
      </c>
      <c r="AM293" s="1">
        <v>41.409988403320312</v>
      </c>
      <c r="AN293" s="1">
        <v>40.707992553710937</v>
      </c>
      <c r="AO293" s="1">
        <v>40.707992553710937</v>
      </c>
      <c r="AP293" s="1" t="str">
        <v>@NA</v>
      </c>
      <c r="AQ293" s="1" t="str">
        <v>@NA</v>
      </c>
      <c r="AR293" s="1" t="str">
        <v>@NA</v>
      </c>
      <c r="AS293" s="1" t="str">
        <v>@NA</v>
      </c>
      <c r="AT293" s="1" t="str">
        <v>@NA</v>
      </c>
      <c r="AU293" s="1" t="str">
        <v>@NA</v>
      </c>
      <c r="AV293" s="1" t="str">
        <v>@NA</v>
      </c>
      <c r="AW293" s="1" t="str">
        <v>@NA</v>
      </c>
      <c r="AX293" s="1" t="str">
        <v>@NA</v>
      </c>
      <c r="AY293" s="1" t="str">
        <v>@NA</v>
      </c>
    </row>
    <row r="294" spans="1:51">
      <c r="A294" s="1" t="str">
        <v>CINCINNATI BELL INC</v>
      </c>
      <c r="C294" s="1">
        <v>195.72200012207031</v>
      </c>
      <c r="D294" s="1">
        <v>195.77699279785156</v>
      </c>
      <c r="E294" s="1">
        <v>198.90499877929687</v>
      </c>
      <c r="F294" s="1">
        <v>198.78900146484375</v>
      </c>
      <c r="G294" s="1">
        <v>197.84100341796875</v>
      </c>
      <c r="H294" s="1">
        <v>201.77299499511719</v>
      </c>
      <c r="I294" s="1">
        <v>201.56199645996094</v>
      </c>
      <c r="J294" s="1">
        <v>201.13499450683594</v>
      </c>
      <c r="K294" s="1">
        <v>200.38400268554687</v>
      </c>
      <c r="L294" s="1">
        <v>204.49800109863281</v>
      </c>
      <c r="M294" s="1">
        <v>211.95899963378906</v>
      </c>
      <c r="N294" s="1">
        <v>216.35800170898437</v>
      </c>
      <c r="O294" s="1">
        <v>227.88200378417969</v>
      </c>
      <c r="P294" s="1">
        <v>231.74099731445312</v>
      </c>
      <c r="Q294" s="1">
        <v>237.0050048828125</v>
      </c>
      <c r="R294" s="1">
        <v>244.33000183105469</v>
      </c>
      <c r="S294" s="1">
        <v>248.35699462890625</v>
      </c>
      <c r="T294" s="1">
        <v>248.11099243164062</v>
      </c>
      <c r="U294" s="1">
        <v>248.09700012207031</v>
      </c>
      <c r="V294" s="1">
        <v>247.55599975585937</v>
      </c>
      <c r="W294" s="1">
        <v>247.47200012207031</v>
      </c>
      <c r="X294" s="1">
        <v>247.20899963378906</v>
      </c>
      <c r="Y294" s="1">
        <v>246.93400573730469</v>
      </c>
      <c r="Z294" s="1">
        <v>246.9219970703125</v>
      </c>
      <c r="AA294" s="1">
        <v>247.16400146484375</v>
      </c>
      <c r="AB294" s="1">
        <v>246.16499328613281</v>
      </c>
      <c r="AC294" s="1">
        <v>245.91000366210937</v>
      </c>
      <c r="AD294" s="1">
        <v>245.70700073242187</v>
      </c>
      <c r="AE294" s="1">
        <v>245.4010009765625</v>
      </c>
      <c r="AF294" s="1">
        <v>245.125</v>
      </c>
      <c r="AG294" s="1">
        <v>245.08599853515625</v>
      </c>
      <c r="AH294" s="1">
        <v>245.02900695800781</v>
      </c>
      <c r="AI294" s="1">
        <v>244.56100463867187</v>
      </c>
      <c r="AJ294" s="1">
        <v>244.19400024414062</v>
      </c>
      <c r="AK294" s="1">
        <v>218.81500244140625</v>
      </c>
      <c r="AL294" s="1">
        <v>218.875</v>
      </c>
      <c r="AM294" s="1">
        <v>218.69000244140625</v>
      </c>
      <c r="AN294" s="1">
        <v>218.46600341796875</v>
      </c>
      <c r="AO294" s="1">
        <v>218.45100402832031</v>
      </c>
      <c r="AP294" s="1">
        <v>218.18899536132812</v>
      </c>
      <c r="AQ294" s="1">
        <v>218.0679931640625</v>
      </c>
      <c r="AR294" s="1">
        <v>217.91499328613281</v>
      </c>
      <c r="AS294" s="1">
        <v>217.697998046875</v>
      </c>
      <c r="AT294" s="1">
        <v>216.87899780273437</v>
      </c>
      <c r="AU294" s="1">
        <v>215.53</v>
      </c>
      <c r="AV294" s="1">
        <v>216.40299999999999</v>
      </c>
      <c r="AW294" s="1">
        <v>214.822</v>
      </c>
      <c r="AX294" s="1">
        <v>203.68700000000001</v>
      </c>
      <c r="AY294" s="1">
        <v>200.87200000000001</v>
      </c>
    </row>
    <row r="295" spans="1:51">
      <c r="A295" s="1" t="str">
        <v>CINCINNATI FINANCIAL CORP</v>
      </c>
      <c r="C295" s="1">
        <v>162</v>
      </c>
      <c r="D295" s="1">
        <v>162</v>
      </c>
      <c r="E295" s="1">
        <v>162</v>
      </c>
      <c r="F295" s="1">
        <v>163</v>
      </c>
      <c r="G295" s="1">
        <v>163</v>
      </c>
      <c r="H295" s="1">
        <v>162</v>
      </c>
      <c r="I295" s="1">
        <v>163</v>
      </c>
      <c r="J295" s="1">
        <v>163</v>
      </c>
      <c r="K295" s="1">
        <v>163</v>
      </c>
      <c r="L295" s="1">
        <v>162</v>
      </c>
      <c r="M295" s="1">
        <v>162</v>
      </c>
      <c r="N295" s="1">
        <v>162</v>
      </c>
      <c r="O295" s="1">
        <v>162</v>
      </c>
      <c r="P295" s="1">
        <v>162</v>
      </c>
      <c r="Q295" s="1">
        <v>162</v>
      </c>
      <c r="R295" s="1">
        <v>162</v>
      </c>
      <c r="S295" s="1">
        <v>163</v>
      </c>
      <c r="T295" s="1">
        <v>166</v>
      </c>
      <c r="U295" s="1">
        <v>170</v>
      </c>
      <c r="V295" s="1">
        <v>172</v>
      </c>
      <c r="W295" s="1">
        <v>172</v>
      </c>
      <c r="X295" s="1">
        <v>173</v>
      </c>
      <c r="Y295" s="1">
        <v>173</v>
      </c>
      <c r="Z295" s="1">
        <v>173</v>
      </c>
      <c r="AA295" s="1">
        <v>173</v>
      </c>
      <c r="AB295" s="1">
        <v>174</v>
      </c>
      <c r="AC295" s="1">
        <v>175</v>
      </c>
      <c r="AD295" s="1">
        <v>175</v>
      </c>
      <c r="AE295" s="1">
        <v>175.34999203681946</v>
      </c>
      <c r="AF295" s="1">
        <v>175.34999203681946</v>
      </c>
      <c r="AG295" s="1">
        <v>176.39999198913574</v>
      </c>
      <c r="AH295" s="1">
        <v>176.39999198913574</v>
      </c>
      <c r="AI295" s="1">
        <v>176.39999389648437</v>
      </c>
      <c r="AJ295" s="1">
        <v>176.39999389648437</v>
      </c>
      <c r="AK295" s="1">
        <v>176.39999389648437</v>
      </c>
      <c r="AL295" s="1">
        <v>177.5024938583374</v>
      </c>
      <c r="AM295" s="1">
        <v>177.5024938583374</v>
      </c>
      <c r="AN295" s="1">
        <v>178.60499382019043</v>
      </c>
      <c r="AO295" s="1">
        <v>178.60499382019043</v>
      </c>
      <c r="AP295" s="1">
        <v>178.60499382019043</v>
      </c>
      <c r="AQ295" s="1">
        <v>178.60499382019043</v>
      </c>
      <c r="AR295" s="1">
        <v>178.60499382019043</v>
      </c>
      <c r="AS295" s="1">
        <v>178.06696657135035</v>
      </c>
      <c r="AT295" s="1">
        <v>178.19487042892433</v>
      </c>
      <c r="AU295" s="1">
        <v>177.18718384880049</v>
      </c>
      <c r="AV295" s="1">
        <v>177.38232136249542</v>
      </c>
      <c r="AW295" s="1">
        <v>177.35696386337278</v>
      </c>
      <c r="AX295" s="1">
        <v>177.46611135959625</v>
      </c>
      <c r="AY295" s="1">
        <v>177.25994386672974</v>
      </c>
    </row>
    <row r="296" spans="1:51">
      <c r="A296" s="1" t="str">
        <v>CINEMARK HOLDINGS INC</v>
      </c>
      <c r="C296" s="1">
        <v>114.20199584960937</v>
      </c>
      <c r="D296" s="1">
        <v>114.2030029296875</v>
      </c>
      <c r="E296" s="1">
        <v>114.2030029296875</v>
      </c>
      <c r="F296" s="1">
        <v>114.15599060058594</v>
      </c>
      <c r="G296" s="1">
        <v>113.75099182128906</v>
      </c>
      <c r="H296" s="1">
        <v>113.43699645996094</v>
      </c>
      <c r="I296" s="1">
        <v>113.427001953125</v>
      </c>
      <c r="J296" s="1">
        <v>112.21800231933594</v>
      </c>
      <c r="K296" s="1">
        <v>110.9169921875</v>
      </c>
      <c r="L296" s="1">
        <v>109.33599853515625</v>
      </c>
      <c r="M296" s="1">
        <v>109.31700134277344</v>
      </c>
      <c r="N296" s="1">
        <v>109.26699829101562</v>
      </c>
      <c r="O296" s="1">
        <v>108.83499145507812</v>
      </c>
      <c r="P296" s="1">
        <v>107.53199768066406</v>
      </c>
      <c r="Q296" s="1">
        <v>107.45799255371094</v>
      </c>
      <c r="R296" s="1">
        <v>107.13200378417969</v>
      </c>
      <c r="S296" s="1">
        <v>106.98399353027344</v>
      </c>
      <c r="T296" s="1">
        <v>106.46499633789062</v>
      </c>
      <c r="U296" s="1">
        <v>106.46499633789062</v>
      </c>
      <c r="V296" s="1">
        <v>92.560989379882813</v>
      </c>
      <c r="W296" s="1">
        <v>92.560989379882813</v>
      </c>
      <c r="X296" s="1" t="str">
        <v>@NA</v>
      </c>
      <c r="Y296" s="1" t="str">
        <v>@NA</v>
      </c>
      <c r="Z296" s="1" t="str">
        <v>@NA</v>
      </c>
      <c r="AA296" s="1">
        <v>82.530990600585937</v>
      </c>
      <c r="AB296" s="1" t="str">
        <v>@NA</v>
      </c>
      <c r="AC296" s="1" t="str">
        <v>@NA</v>
      </c>
      <c r="AD296" s="1" t="str">
        <v>@NA</v>
      </c>
      <c r="AE296" s="1" t="str">
        <v>@NA</v>
      </c>
      <c r="AF296" s="1" t="str">
        <v>@NA</v>
      </c>
      <c r="AG296" s="1" t="str">
        <v>@NA</v>
      </c>
      <c r="AH296" s="1" t="str">
        <v>@NA</v>
      </c>
      <c r="AI296" s="1" t="str">
        <v>@NA</v>
      </c>
      <c r="AJ296" s="1" t="str">
        <v>@NA</v>
      </c>
      <c r="AK296" s="1" t="str">
        <v>@NA</v>
      </c>
      <c r="AL296" s="1" t="str">
        <v>@NA</v>
      </c>
      <c r="AM296" s="1" t="str">
        <v>@NA</v>
      </c>
      <c r="AN296" s="1" t="str">
        <v>@NA</v>
      </c>
      <c r="AO296" s="1" t="str">
        <v>@NA</v>
      </c>
      <c r="AP296" s="1" t="str">
        <v>@NA</v>
      </c>
      <c r="AQ296" s="1" t="str">
        <v>@NA</v>
      </c>
      <c r="AR296" s="1" t="str">
        <v>@NA</v>
      </c>
      <c r="AS296" s="1" t="str">
        <v>@NA</v>
      </c>
      <c r="AT296" s="1" t="str">
        <v>@NA</v>
      </c>
      <c r="AU296" s="1" t="str">
        <v>@NA</v>
      </c>
      <c r="AV296" s="1" t="str">
        <v>@NA</v>
      </c>
      <c r="AW296" s="1" t="str">
        <v>@NA</v>
      </c>
      <c r="AX296" s="1" t="str">
        <v>@NA</v>
      </c>
      <c r="AY296" s="1" t="str">
        <v>@NA</v>
      </c>
    </row>
    <row r="297" spans="1:51">
      <c r="A297" s="1" t="str">
        <v>CINTAS CORP</v>
      </c>
      <c r="C297" s="1">
        <v>129.74200439453125</v>
      </c>
      <c r="D297" s="1">
        <v>129.73199462890625</v>
      </c>
      <c r="E297" s="1">
        <v>129.72200012207031</v>
      </c>
      <c r="F297" s="1">
        <v>137.58399963378906</v>
      </c>
      <c r="G297" s="1">
        <v>145.302001953125</v>
      </c>
      <c r="H297" s="1">
        <v>145.30099487304688</v>
      </c>
      <c r="I297" s="1">
        <v>148.00900268554688</v>
      </c>
      <c r="J297" s="1">
        <v>152.8699951171875</v>
      </c>
      <c r="K297" s="1">
        <v>152.8699951171875</v>
      </c>
      <c r="L297" s="1">
        <v>152.86900329589844</v>
      </c>
      <c r="M297" s="1">
        <v>152.86500549316406</v>
      </c>
      <c r="N297" s="1">
        <v>152.78999328613281</v>
      </c>
      <c r="O297" s="1">
        <v>152.78999328613281</v>
      </c>
      <c r="P297" s="1">
        <v>152.78799438476562</v>
      </c>
      <c r="Q297" s="1">
        <v>152.78799438476562</v>
      </c>
      <c r="R297" s="1">
        <v>153.69099426269531</v>
      </c>
      <c r="S297" s="1">
        <v>153.68400573730469</v>
      </c>
      <c r="T297" s="1">
        <v>153.677001953125</v>
      </c>
      <c r="U297" s="1">
        <v>158.86000061035156</v>
      </c>
      <c r="V297" s="1">
        <v>158.677001953125</v>
      </c>
      <c r="W297" s="1">
        <v>158.64100646972656</v>
      </c>
      <c r="X297" s="1">
        <v>159.94700622558594</v>
      </c>
      <c r="Y297" s="1">
        <v>160.54899597167969</v>
      </c>
      <c r="Z297" s="1">
        <v>163.1820068359375</v>
      </c>
      <c r="AA297" s="1">
        <v>168.11700439453125</v>
      </c>
      <c r="AB297" s="1">
        <v>167.99200439453125</v>
      </c>
      <c r="AC297" s="1">
        <v>168.23399353027344</v>
      </c>
      <c r="AD297" s="1">
        <v>170.65899658203125</v>
      </c>
      <c r="AE297" s="1">
        <v>172.06900024414062</v>
      </c>
      <c r="AF297" s="1">
        <v>171.69000244140625</v>
      </c>
      <c r="AG297" s="1">
        <v>171.51699829101562</v>
      </c>
      <c r="AH297" s="1">
        <v>171.37800598144531</v>
      </c>
      <c r="AI297" s="1">
        <v>171.17399597167969</v>
      </c>
      <c r="AJ297" s="1">
        <v>170.89100646972656</v>
      </c>
      <c r="AK297" s="1">
        <v>170.73100280761719</v>
      </c>
      <c r="AL297" s="1">
        <v>170.60000610351562</v>
      </c>
      <c r="AM297" s="1">
        <v>170.41999816894531</v>
      </c>
      <c r="AN297" s="1">
        <v>170.24200439453125</v>
      </c>
      <c r="AO297" s="1">
        <v>170.14199829101562</v>
      </c>
      <c r="AP297" s="1">
        <v>169.92999267578125</v>
      </c>
      <c r="AQ297" s="1">
        <v>169.82600402832031</v>
      </c>
      <c r="AR297" s="1">
        <v>169.73500061035156</v>
      </c>
      <c r="AS297" s="1">
        <v>169.69400024414062</v>
      </c>
      <c r="AT297" s="1">
        <v>169.37100000000001</v>
      </c>
      <c r="AU297" s="1">
        <v>168.98500000000001</v>
      </c>
      <c r="AV297" s="1">
        <v>168.73599999999999</v>
      </c>
      <c r="AW297" s="1">
        <v>168.512</v>
      </c>
      <c r="AX297" s="1">
        <v>168.28200000000001</v>
      </c>
      <c r="AY297" s="1">
        <v>167.44499999999999</v>
      </c>
    </row>
    <row r="298" spans="1:51">
      <c r="A298" s="1" t="str">
        <v>CIRCOR INTL INC</v>
      </c>
      <c r="C298" s="1">
        <v>17.267990112304688</v>
      </c>
      <c r="D298" s="1">
        <v>17.25299072265625</v>
      </c>
      <c r="E298" s="1">
        <v>17.250991821289062</v>
      </c>
      <c r="F298" s="1">
        <v>17.201995849609375</v>
      </c>
      <c r="G298" s="1">
        <v>17.112991333007813</v>
      </c>
      <c r="H298" s="1">
        <v>17.0989990234375</v>
      </c>
      <c r="I298" s="1">
        <v>17.092987060546875</v>
      </c>
      <c r="J298" s="1">
        <v>17.04998779296875</v>
      </c>
      <c r="K298" s="1">
        <v>16.990997314453125</v>
      </c>
      <c r="L298" s="1">
        <v>16.974990844726563</v>
      </c>
      <c r="M298" s="1">
        <v>16.9739990234375</v>
      </c>
      <c r="N298" s="1">
        <v>16.961990356445313</v>
      </c>
      <c r="O298" s="1">
        <v>16.897994995117188</v>
      </c>
      <c r="P298" s="1">
        <v>16.894989013671875</v>
      </c>
      <c r="Q298" s="1">
        <v>16.833999633789062</v>
      </c>
      <c r="R298" s="1">
        <v>16.815994262695313</v>
      </c>
      <c r="S298" s="1">
        <v>16.649993896484375</v>
      </c>
      <c r="T298" s="1">
        <v>16.644989013671875</v>
      </c>
      <c r="U298" s="1">
        <v>16.441986083984375</v>
      </c>
      <c r="V298" s="1">
        <v>16.288986206054688</v>
      </c>
      <c r="W298" s="1">
        <v>16.180999755859375</v>
      </c>
      <c r="X298" s="1">
        <v>16.024993896484375</v>
      </c>
      <c r="Y298" s="1">
        <v>15.996999740600586</v>
      </c>
      <c r="Z298" s="1">
        <v>15.895999908447266</v>
      </c>
      <c r="AA298" s="1">
        <v>15.824000358581543</v>
      </c>
      <c r="AB298" s="1">
        <v>15.821999549865723</v>
      </c>
      <c r="AC298" s="1">
        <v>15.704999923706055</v>
      </c>
      <c r="AD298" s="1">
        <v>15.633999824523926</v>
      </c>
      <c r="AE298" s="1">
        <v>15.430000305175781</v>
      </c>
      <c r="AF298" s="1">
        <v>15.416999816894531</v>
      </c>
      <c r="AG298" s="1">
        <v>15.342000007629395</v>
      </c>
      <c r="AH298" s="1">
        <v>15.321999549865723</v>
      </c>
      <c r="AI298" s="1">
        <v>15.302000045776367</v>
      </c>
      <c r="AJ298" s="1">
        <v>15.281000137329102</v>
      </c>
      <c r="AK298" s="1">
        <v>15.194999694824219</v>
      </c>
      <c r="AL298" s="1">
        <v>15.14900016784668</v>
      </c>
      <c r="AM298" s="1">
        <v>15.107999801635742</v>
      </c>
      <c r="AN298" s="1">
        <v>15.095999717712402</v>
      </c>
      <c r="AO298" s="1">
        <v>15.072999954223633</v>
      </c>
      <c r="AP298" s="1">
        <v>14.980999946594238</v>
      </c>
      <c r="AQ298" s="1">
        <v>14.862000465393066</v>
      </c>
      <c r="AR298" s="1">
        <v>14.859000205993652</v>
      </c>
      <c r="AS298" s="1">
        <v>14.817000389099121</v>
      </c>
      <c r="AT298" s="1">
        <v>14.814999580383301</v>
      </c>
      <c r="AU298" s="1">
        <v>13.263</v>
      </c>
      <c r="AV298" s="1">
        <v>13.237</v>
      </c>
      <c r="AW298" s="1">
        <v>13.237</v>
      </c>
      <c r="AX298" s="1">
        <v>13.237</v>
      </c>
      <c r="AY298" s="1" t="str">
        <v>@NA</v>
      </c>
    </row>
    <row r="299" spans="1:51">
      <c r="A299" s="1" t="str">
        <v>CIRRUS LOGIC INC</v>
      </c>
      <c r="C299" s="1">
        <v>64.095993041992187</v>
      </c>
      <c r="D299" s="1">
        <v>64.095993041992187</v>
      </c>
      <c r="E299" s="1">
        <v>63.930999755859375</v>
      </c>
      <c r="F299" s="1">
        <v>65.20098876953125</v>
      </c>
      <c r="G299" s="1">
        <v>68.66400146484375</v>
      </c>
      <c r="H299" s="1">
        <v>67.677001953125</v>
      </c>
      <c r="I299" s="1">
        <v>69.126998901367187</v>
      </c>
      <c r="J299" s="1">
        <v>67.744003295898437</v>
      </c>
      <c r="K299" s="1">
        <v>65.652999877929688</v>
      </c>
      <c r="L299" s="1">
        <v>65.472000122070313</v>
      </c>
      <c r="M299" s="1">
        <v>65.292999267578125</v>
      </c>
      <c r="N299" s="1">
        <v>65.268997192382812</v>
      </c>
      <c r="O299" s="1">
        <v>65.240997314453125</v>
      </c>
      <c r="P299" s="1">
        <v>65.240997314453125</v>
      </c>
      <c r="Q299" s="1">
        <v>65.1409912109375</v>
      </c>
      <c r="R299" s="1">
        <v>64.927993774414063</v>
      </c>
      <c r="S299" s="1">
        <v>75.899002075195313</v>
      </c>
      <c r="T299" s="1">
        <v>89.099990844726563</v>
      </c>
      <c r="U299" s="1">
        <v>89.069992065429688</v>
      </c>
      <c r="V299" s="1">
        <v>88.988998413085938</v>
      </c>
      <c r="W299" s="1">
        <v>88.162994384765625</v>
      </c>
      <c r="X299" s="1">
        <v>88.162994384765625</v>
      </c>
      <c r="Y299" s="1">
        <v>88.162994384765625</v>
      </c>
      <c r="Z299" s="1">
        <v>87.524993896484375</v>
      </c>
      <c r="AA299" s="1">
        <v>86.815994262695313</v>
      </c>
      <c r="AB299" s="1">
        <v>86.69000244140625</v>
      </c>
      <c r="AC299" s="1">
        <v>86.392990112304688</v>
      </c>
      <c r="AD299" s="1">
        <v>85.615997314453125</v>
      </c>
      <c r="AE299" s="1">
        <v>85.20599365234375</v>
      </c>
      <c r="AF299" s="1">
        <v>85.089996337890625</v>
      </c>
      <c r="AG299" s="1">
        <v>84.733993530273437</v>
      </c>
      <c r="AH299" s="1">
        <v>84.660995483398438</v>
      </c>
      <c r="AI299" s="1">
        <v>84.394989013671875</v>
      </c>
      <c r="AJ299" s="1">
        <v>84.358993530273437</v>
      </c>
      <c r="AK299" s="1">
        <v>83.992996215820313</v>
      </c>
      <c r="AL299" s="1">
        <v>83.935989379882813</v>
      </c>
      <c r="AM299" s="1">
        <v>83.761001586914063</v>
      </c>
      <c r="AN299" s="1">
        <v>83.707992553710938</v>
      </c>
      <c r="AO299" s="1">
        <v>83.475997924804687</v>
      </c>
      <c r="AP299" s="1">
        <v>83.414993286132813</v>
      </c>
      <c r="AQ299" s="1">
        <v>82.978988647460938</v>
      </c>
      <c r="AR299" s="1">
        <v>82.362991333007813</v>
      </c>
      <c r="AS299" s="1">
        <v>74.043991088867188</v>
      </c>
      <c r="AT299" s="1">
        <v>73.821990966796875</v>
      </c>
      <c r="AU299" s="1">
        <v>79.703999999999994</v>
      </c>
      <c r="AV299" s="1">
        <v>79.022000000000006</v>
      </c>
      <c r="AW299" s="1">
        <v>67.087999999999994</v>
      </c>
      <c r="AX299" s="1">
        <v>65.933999999999997</v>
      </c>
      <c r="AY299" s="1">
        <v>63.305999999999997</v>
      </c>
    </row>
    <row r="300" spans="1:51">
      <c r="A300" s="1" t="str">
        <v>CISCO SYSTEMS INC</v>
      </c>
      <c r="C300" s="1">
        <v>5378</v>
      </c>
      <c r="D300" s="1">
        <v>5371</v>
      </c>
      <c r="E300" s="1">
        <v>5435</v>
      </c>
      <c r="F300" s="1">
        <v>5501</v>
      </c>
      <c r="G300" s="1">
        <v>5533</v>
      </c>
      <c r="H300" s="1">
        <v>5577</v>
      </c>
      <c r="I300" s="1">
        <v>5655</v>
      </c>
      <c r="J300" s="1">
        <v>5722</v>
      </c>
      <c r="K300" s="1">
        <v>5734</v>
      </c>
      <c r="L300" s="1">
        <v>5751</v>
      </c>
      <c r="M300" s="1">
        <v>5785</v>
      </c>
      <c r="N300" s="1">
        <v>5772</v>
      </c>
      <c r="O300" s="1">
        <v>5844</v>
      </c>
      <c r="P300" s="1">
        <v>5864</v>
      </c>
      <c r="Q300" s="1">
        <v>5893</v>
      </c>
      <c r="R300" s="1">
        <v>5912</v>
      </c>
      <c r="S300" s="1">
        <v>5975</v>
      </c>
      <c r="T300" s="1">
        <v>6082</v>
      </c>
      <c r="U300" s="1">
        <v>6100</v>
      </c>
      <c r="V300" s="1">
        <v>6054</v>
      </c>
      <c r="W300" s="1">
        <v>6048</v>
      </c>
      <c r="X300" s="1">
        <v>6062</v>
      </c>
      <c r="Y300" s="1">
        <v>6059</v>
      </c>
      <c r="Z300" s="1">
        <v>6164</v>
      </c>
      <c r="AA300" s="1">
        <v>6152</v>
      </c>
      <c r="AB300" s="1">
        <v>6154</v>
      </c>
      <c r="AC300" s="1">
        <v>6331</v>
      </c>
      <c r="AD300" s="1">
        <v>6410</v>
      </c>
      <c r="AE300" s="1">
        <v>6481</v>
      </c>
      <c r="AF300" s="1">
        <v>6591</v>
      </c>
      <c r="AG300" s="1">
        <v>6735</v>
      </c>
      <c r="AH300" s="1">
        <v>6790</v>
      </c>
      <c r="AI300" s="1">
        <v>6882</v>
      </c>
      <c r="AJ300" s="1">
        <v>6913</v>
      </c>
      <c r="AK300" s="1">
        <v>6998</v>
      </c>
      <c r="AL300" s="1">
        <v>7018</v>
      </c>
      <c r="AM300" s="1">
        <v>7150</v>
      </c>
      <c r="AN300" s="1">
        <v>7233</v>
      </c>
      <c r="AO300" s="1">
        <v>7303</v>
      </c>
      <c r="AP300" s="1">
        <v>7321</v>
      </c>
      <c r="AQ300" s="1">
        <v>7335</v>
      </c>
      <c r="AR300" s="1">
        <v>7328</v>
      </c>
      <c r="AS300" s="1">
        <v>7324</v>
      </c>
      <c r="AT300" s="1">
        <v>7311</v>
      </c>
      <c r="AU300" s="1">
        <v>7241</v>
      </c>
      <c r="AV300" s="1">
        <v>7190</v>
      </c>
      <c r="AW300" s="1">
        <v>7138</v>
      </c>
      <c r="AX300" s="1">
        <v>7001</v>
      </c>
      <c r="AY300" s="1">
        <v>6890</v>
      </c>
    </row>
    <row r="301" spans="1:51">
      <c r="A301" s="1" t="str">
        <v>CITIGROUP INC</v>
      </c>
      <c r="C301" s="1">
        <v>2932.199951171875</v>
      </c>
      <c r="D301" s="1">
        <v>2923.8779296875</v>
      </c>
      <c r="E301" s="1">
        <v>2923.7080078125</v>
      </c>
      <c r="F301" s="1">
        <v>2917.948974609375</v>
      </c>
      <c r="G301" s="1">
        <v>2920.6441841459891</v>
      </c>
      <c r="H301" s="1">
        <v>2905.8359808003297</v>
      </c>
      <c r="I301" s="1">
        <v>2904.9601995372795</v>
      </c>
      <c r="J301" s="1">
        <v>2897.5418400517374</v>
      </c>
      <c r="K301" s="1">
        <v>2862.02465202249</v>
      </c>
      <c r="L301" s="1">
        <v>2848.3266049433732</v>
      </c>
      <c r="M301" s="1">
        <v>2286.3945653199335</v>
      </c>
      <c r="N301" s="1">
        <v>550.77149258213467</v>
      </c>
      <c r="O301" s="1">
        <v>551.28477383978316</v>
      </c>
      <c r="P301" s="1">
        <v>545.0066487462318</v>
      </c>
      <c r="Q301" s="1">
        <v>544.953914370446</v>
      </c>
      <c r="R301" s="1">
        <v>544.53907061426435</v>
      </c>
      <c r="S301" s="1">
        <v>524.98321094785933</v>
      </c>
      <c r="T301" s="1">
        <v>499.45781994250137</v>
      </c>
      <c r="U301" s="1">
        <v>498.1132886724663</v>
      </c>
      <c r="V301" s="1">
        <v>497.45508553765831</v>
      </c>
      <c r="W301" s="1">
        <v>494.64375737076625</v>
      </c>
      <c r="X301" s="1">
        <v>491.19922606943874</v>
      </c>
      <c r="Y301" s="1">
        <v>491.36641357193002</v>
      </c>
      <c r="Z301" s="1">
        <v>494.39414799204678</v>
      </c>
      <c r="AA301" s="1">
        <v>497.1238355327223</v>
      </c>
      <c r="AB301" s="1">
        <v>498.02227304611006</v>
      </c>
      <c r="AC301" s="1">
        <v>505.89766378846252</v>
      </c>
      <c r="AD301" s="1">
        <v>517.00782020401675</v>
      </c>
      <c r="AE301" s="1">
        <v>520.21758587684599</v>
      </c>
      <c r="AF301" s="1">
        <v>519.46407024061773</v>
      </c>
      <c r="AG301" s="1">
        <v>518.97500773333013</v>
      </c>
      <c r="AH301" s="1">
        <v>518.02578896918567</v>
      </c>
      <c r="AI301" s="1">
        <v>517.14805458110641</v>
      </c>
      <c r="AJ301" s="1">
        <v>515.69492955945316</v>
      </c>
      <c r="AK301" s="1">
        <v>515.86758581202594</v>
      </c>
      <c r="AL301" s="1">
        <v>515.08321080033784</v>
      </c>
      <c r="AM301" s="1">
        <v>514.80391392117599</v>
      </c>
      <c r="AN301" s="1">
        <v>514.06797641020967</v>
      </c>
      <c r="AO301" s="1">
        <v>506.2019606679969</v>
      </c>
      <c r="AP301" s="1">
        <v>511.80586700150161</v>
      </c>
      <c r="AQ301" s="1">
        <v>516.53594519698527</v>
      </c>
      <c r="AR301" s="1">
        <v>514.86875767214224</v>
      </c>
      <c r="AS301" s="1">
        <v>514.4222732904891</v>
      </c>
      <c r="AT301" s="1">
        <v>502.61211686450406</v>
      </c>
      <c r="AU301" s="1">
        <v>503.37422625086037</v>
      </c>
      <c r="AV301" s="1">
        <v>502.22220748369392</v>
      </c>
      <c r="AW301" s="1">
        <v>449.19050669346001</v>
      </c>
      <c r="AX301" s="1">
        <v>449.30090655291082</v>
      </c>
      <c r="AY301" s="1">
        <v>449.41837321257589</v>
      </c>
    </row>
    <row r="302" spans="1:51">
      <c r="A302" s="1" t="str">
        <v>CITRIX SYSTEMS INC</v>
      </c>
      <c r="C302" s="1">
        <v>185.81399536132812</v>
      </c>
      <c r="D302" s="1">
        <v>185.81399536132812</v>
      </c>
      <c r="E302" s="1">
        <v>186.26899719238281</v>
      </c>
      <c r="F302" s="1">
        <v>188.02099609375</v>
      </c>
      <c r="G302" s="1">
        <v>187.85400390625</v>
      </c>
      <c r="H302" s="1">
        <v>187.49000549316406</v>
      </c>
      <c r="I302" s="1">
        <v>187.73500061035156</v>
      </c>
      <c r="J302" s="1">
        <v>185.19099426269531</v>
      </c>
      <c r="K302" s="1">
        <v>186.02099609375</v>
      </c>
      <c r="L302" s="1">
        <v>182.60899353027344</v>
      </c>
      <c r="M302" s="1">
        <v>182.77400207519531</v>
      </c>
      <c r="N302" s="1">
        <v>182.25799560546875</v>
      </c>
      <c r="O302" s="1">
        <v>180.7239990234375</v>
      </c>
      <c r="P302" s="1">
        <v>180.05599975585937</v>
      </c>
      <c r="Q302" s="1">
        <v>181.43299865722656</v>
      </c>
      <c r="R302" s="1">
        <v>183.13499450683594</v>
      </c>
      <c r="S302" s="1">
        <v>184.04800415039062</v>
      </c>
      <c r="T302" s="1">
        <v>187.36000061035156</v>
      </c>
      <c r="U302" s="1">
        <v>181.75100708007812</v>
      </c>
      <c r="V302" s="1">
        <v>179.78799438476562</v>
      </c>
      <c r="W302" s="1">
        <v>179.78799438476562</v>
      </c>
      <c r="X302" s="1">
        <v>178.69099426269531</v>
      </c>
      <c r="Y302" s="1">
        <v>181.5679931640625</v>
      </c>
      <c r="Z302" s="1">
        <v>184.31199645996094</v>
      </c>
      <c r="AA302" s="1">
        <v>179.98699951171875</v>
      </c>
      <c r="AB302" s="1">
        <v>176.60800170898437</v>
      </c>
      <c r="AC302" s="1">
        <v>174.93899536132812</v>
      </c>
      <c r="AD302" s="1">
        <v>170.15800476074219</v>
      </c>
      <c r="AE302" s="1">
        <v>169.00599670410156</v>
      </c>
      <c r="AF302" s="1">
        <v>170.38299560546875</v>
      </c>
      <c r="AG302" s="1">
        <v>168.06599426269531</v>
      </c>
      <c r="AH302" s="1">
        <v>170.59599304199219</v>
      </c>
      <c r="AI302" s="1">
        <v>170.0679931640625</v>
      </c>
      <c r="AJ302" s="1">
        <v>164.47200012207031</v>
      </c>
      <c r="AK302" s="1">
        <v>163.47900390625</v>
      </c>
      <c r="AL302" s="1">
        <v>164.55400085449219</v>
      </c>
      <c r="AM302" s="1">
        <v>165.04499816894531</v>
      </c>
      <c r="AN302" s="1">
        <v>168.13600158691406</v>
      </c>
      <c r="AO302" s="1">
        <v>171.63299560546875</v>
      </c>
      <c r="AP302" s="1">
        <v>178.56300354003906</v>
      </c>
      <c r="AQ302" s="1">
        <v>181.94500732421875</v>
      </c>
      <c r="AR302" s="1">
        <v>185.177001953125</v>
      </c>
      <c r="AS302" s="1">
        <v>186.64999389648437</v>
      </c>
      <c r="AT302" s="1">
        <v>184.10200500488281</v>
      </c>
      <c r="AU302" s="1">
        <v>184.50700378417969</v>
      </c>
      <c r="AV302" s="1">
        <v>184.05500000000001</v>
      </c>
      <c r="AW302" s="1">
        <v>185.27099999999999</v>
      </c>
      <c r="AX302" s="1">
        <v>185.995</v>
      </c>
      <c r="AY302" s="1">
        <v>184.857</v>
      </c>
    </row>
    <row r="303" spans="1:51">
      <c r="A303" s="1" t="str">
        <v>CITY HOLDING CO</v>
      </c>
      <c r="C303" s="1">
        <v>14.729999542236328</v>
      </c>
      <c r="D303" s="1">
        <v>14.781000137329102</v>
      </c>
      <c r="E303" s="1">
        <v>14.857999801635742</v>
      </c>
      <c r="F303" s="1">
        <v>15.085000038146973</v>
      </c>
      <c r="G303" s="1">
        <v>15.26200008392334</v>
      </c>
      <c r="H303" s="1">
        <v>15.503999710083008</v>
      </c>
      <c r="I303" s="1">
        <v>15.498000144958496</v>
      </c>
      <c r="J303" s="1">
        <v>15.609000205993652</v>
      </c>
      <c r="K303" s="1">
        <v>15.812999725341797</v>
      </c>
      <c r="L303" s="1">
        <v>15.883000373840332</v>
      </c>
      <c r="M303" s="1">
        <v>15.909999847412109</v>
      </c>
      <c r="N303" s="1">
        <v>15.961999893188477</v>
      </c>
      <c r="O303" s="1">
        <v>15.916000366210938</v>
      </c>
      <c r="P303" s="1">
        <v>15.951000213623047</v>
      </c>
      <c r="Q303" s="1">
        <v>16.181991577148438</v>
      </c>
      <c r="R303" s="1">
        <v>16.133987426757813</v>
      </c>
      <c r="S303" s="1">
        <v>16.115997314453125</v>
      </c>
      <c r="T303" s="1">
        <v>16.207000732421875</v>
      </c>
      <c r="U303" s="1">
        <v>16.50299072265625</v>
      </c>
      <c r="V303" s="1">
        <v>16.936996459960937</v>
      </c>
      <c r="W303" s="1">
        <v>17.220993041992188</v>
      </c>
      <c r="X303" s="1">
        <v>17.489990234375</v>
      </c>
      <c r="Y303" s="1">
        <v>17.55999755859375</v>
      </c>
      <c r="Z303" s="1">
        <v>17.569992065429688</v>
      </c>
      <c r="AA303" s="1">
        <v>17.836990356445313</v>
      </c>
      <c r="AB303" s="1">
        <v>18.103988647460937</v>
      </c>
      <c r="AC303" s="1">
        <v>18.168991088867188</v>
      </c>
      <c r="AD303" s="1">
        <v>17.975997924804688</v>
      </c>
      <c r="AE303" s="1">
        <v>16.615997314453125</v>
      </c>
      <c r="AF303" s="1">
        <v>16.587997436523437</v>
      </c>
      <c r="AG303" s="1">
        <v>16.560989379882812</v>
      </c>
      <c r="AH303" s="1">
        <v>16.6199951171875</v>
      </c>
      <c r="AI303" s="1">
        <v>16.718994140625</v>
      </c>
      <c r="AJ303" s="1">
        <v>16.643997192382813</v>
      </c>
      <c r="AK303" s="1">
        <v>16.638992309570313</v>
      </c>
      <c r="AL303" s="1">
        <v>16.625991821289063</v>
      </c>
      <c r="AM303" s="1">
        <v>16.617996215820312</v>
      </c>
      <c r="AN303" s="1">
        <v>16.656997680664062</v>
      </c>
      <c r="AO303" s="1">
        <v>16.676986694335938</v>
      </c>
      <c r="AP303" s="1">
        <v>16.904998779296875</v>
      </c>
      <c r="AQ303" s="1">
        <v>16.88800048828125</v>
      </c>
      <c r="AR303" s="1">
        <v>16.88800048828125</v>
      </c>
      <c r="AS303" s="1">
        <v>16.88800048828125</v>
      </c>
      <c r="AT303" s="1">
        <v>16.88800048828125</v>
      </c>
      <c r="AU303" s="1">
        <v>16.88800048828125</v>
      </c>
      <c r="AV303" s="1">
        <v>16.888000000000002</v>
      </c>
      <c r="AW303" s="1">
        <v>16.88</v>
      </c>
      <c r="AX303" s="1">
        <v>16.888000000000002</v>
      </c>
      <c r="AY303" s="1">
        <v>16.875</v>
      </c>
    </row>
    <row r="304" spans="1:51">
      <c r="A304" s="1" t="str">
        <v>CITY NATIONAL CORP</v>
      </c>
      <c r="C304" s="1">
        <v>52.660995483398438</v>
      </c>
      <c r="D304" s="1">
        <v>52.498992919921875</v>
      </c>
      <c r="E304" s="1">
        <v>52.483993530273438</v>
      </c>
      <c r="F304" s="1">
        <v>52.474990844726562</v>
      </c>
      <c r="G304" s="1">
        <v>52.439987182617187</v>
      </c>
      <c r="H304" s="1">
        <v>52.246994018554688</v>
      </c>
      <c r="I304" s="1">
        <v>52.113998413085938</v>
      </c>
      <c r="J304" s="1">
        <v>52.0889892578125</v>
      </c>
      <c r="K304" s="1">
        <v>51.88800048828125</v>
      </c>
      <c r="L304" s="1">
        <v>51.535995483398437</v>
      </c>
      <c r="M304" s="1">
        <v>51.498992919921875</v>
      </c>
      <c r="N304" s="1">
        <v>51.470993041992188</v>
      </c>
      <c r="O304" s="1">
        <v>48.53399658203125</v>
      </c>
      <c r="P304" s="1">
        <v>48.547988891601563</v>
      </c>
      <c r="Q304" s="1">
        <v>48.530990600585938</v>
      </c>
      <c r="R304" s="1">
        <v>47.776992797851562</v>
      </c>
      <c r="S304" s="1">
        <v>48.375</v>
      </c>
      <c r="T304" s="1">
        <v>47.830001831054688</v>
      </c>
      <c r="U304" s="1">
        <v>48.462997436523438</v>
      </c>
      <c r="V304" s="1">
        <v>49.246994018554687</v>
      </c>
      <c r="W304" s="1">
        <v>49.032989501953125</v>
      </c>
      <c r="X304" s="1">
        <v>47.88299560546875</v>
      </c>
      <c r="Y304" s="1">
        <v>48.03900146484375</v>
      </c>
      <c r="Z304" s="1">
        <v>48.519989013671875</v>
      </c>
      <c r="AA304" s="1">
        <v>49.866989135742188</v>
      </c>
      <c r="AB304" s="1">
        <v>49.7139892578125</v>
      </c>
      <c r="AC304" s="1">
        <v>49.492996215820313</v>
      </c>
      <c r="AD304" s="1">
        <v>49.521987915039063</v>
      </c>
      <c r="AE304" s="1">
        <v>49.37799072265625</v>
      </c>
      <c r="AF304" s="1">
        <v>49.5469970703125</v>
      </c>
      <c r="AG304" s="1">
        <v>49.427993774414063</v>
      </c>
      <c r="AH304" s="1">
        <v>49.30999755859375</v>
      </c>
      <c r="AI304" s="1">
        <v>48.827987670898437</v>
      </c>
      <c r="AJ304" s="1">
        <v>49.203994750976563</v>
      </c>
      <c r="AK304" s="1">
        <v>48.90899658203125</v>
      </c>
      <c r="AL304" s="1">
        <v>48.426986694335938</v>
      </c>
      <c r="AM304" s="1">
        <v>48.5889892578125</v>
      </c>
      <c r="AN304" s="1">
        <v>48.983993530273438</v>
      </c>
      <c r="AO304" s="1">
        <v>50.16400146484375</v>
      </c>
      <c r="AP304" s="1">
        <v>50.123001098632813</v>
      </c>
      <c r="AQ304" s="1">
        <v>49.681991577148438</v>
      </c>
      <c r="AR304" s="1">
        <v>48.149993896484375</v>
      </c>
      <c r="AS304" s="1">
        <v>48.069000244140625</v>
      </c>
      <c r="AT304" s="1">
        <v>47.888992309570313</v>
      </c>
      <c r="AU304" s="1">
        <v>47.673995971679688</v>
      </c>
      <c r="AV304" s="1">
        <v>47.63</v>
      </c>
      <c r="AW304" s="1">
        <v>47.765999999999998</v>
      </c>
      <c r="AX304" s="1">
        <v>47.622999999999998</v>
      </c>
      <c r="AY304" s="1">
        <v>47.454000000000001</v>
      </c>
    </row>
    <row r="305" spans="1:51">
      <c r="A305" s="1" t="str">
        <v>CLARCOR INC</v>
      </c>
      <c r="C305" s="1">
        <v>50.240997314453125</v>
      </c>
      <c r="D305" s="1">
        <v>50.144989013671875</v>
      </c>
      <c r="E305" s="1">
        <v>50.230987548828125</v>
      </c>
      <c r="F305" s="1">
        <v>50.409988403320312</v>
      </c>
      <c r="G305" s="1">
        <v>50.41400146484375</v>
      </c>
      <c r="H305" s="1">
        <v>50.334991455078125</v>
      </c>
      <c r="I305" s="1">
        <v>50.389999389648438</v>
      </c>
      <c r="J305" s="1">
        <v>50.63800048828125</v>
      </c>
      <c r="K305" s="1">
        <v>50.433990478515625</v>
      </c>
      <c r="L305" s="1">
        <v>50.392990112304688</v>
      </c>
      <c r="M305" s="1">
        <v>50.336990356445313</v>
      </c>
      <c r="N305" s="1">
        <v>50.932998657226562</v>
      </c>
      <c r="O305" s="1">
        <v>50.90899658203125</v>
      </c>
      <c r="P305" s="1">
        <v>50.793991088867188</v>
      </c>
      <c r="Q305" s="1">
        <v>50.7760009765625</v>
      </c>
      <c r="R305" s="1">
        <v>50.748001098632812</v>
      </c>
      <c r="S305" s="1">
        <v>50.490997314453125</v>
      </c>
      <c r="T305" s="1">
        <v>49.218994140625</v>
      </c>
      <c r="U305" s="1">
        <v>49.886993408203125</v>
      </c>
      <c r="V305" s="1">
        <v>49.792999267578125</v>
      </c>
      <c r="W305" s="1">
        <v>51.279998779296875</v>
      </c>
      <c r="X305" s="1">
        <v>51.082000732421875</v>
      </c>
      <c r="Y305" s="1">
        <v>51.022994995117188</v>
      </c>
      <c r="Z305" s="1">
        <v>51.965988159179688</v>
      </c>
      <c r="AA305" s="1">
        <v>51.781997680664063</v>
      </c>
      <c r="AB305" s="1">
        <v>51.595001220703125</v>
      </c>
      <c r="AC305" s="1">
        <v>51.8699951171875</v>
      </c>
      <c r="AD305" s="1">
        <v>51.576995849609375</v>
      </c>
      <c r="AE305" s="1">
        <v>51.519989013671875</v>
      </c>
      <c r="AF305" s="1">
        <v>51.2239990234375</v>
      </c>
      <c r="AG305" s="1">
        <v>51.1259765625</v>
      </c>
      <c r="AH305" s="1">
        <v>50.8499755859375</v>
      </c>
      <c r="AI305" s="1">
        <v>50.743988037109375</v>
      </c>
      <c r="AJ305" s="1">
        <v>50.61798095703125</v>
      </c>
      <c r="AK305" s="1">
        <v>50.60198974609375</v>
      </c>
      <c r="AL305" s="1">
        <v>50.09197998046875</v>
      </c>
      <c r="AM305" s="1">
        <v>49.85198974609375</v>
      </c>
      <c r="AN305" s="1">
        <v>49.837982177734375</v>
      </c>
      <c r="AO305" s="1">
        <v>49.801971435546875</v>
      </c>
      <c r="AP305" s="1">
        <v>49.761993408203125</v>
      </c>
      <c r="AQ305" s="1">
        <v>49.641998291015625</v>
      </c>
      <c r="AR305" s="1">
        <v>49.251983642578125</v>
      </c>
      <c r="AS305" s="1">
        <v>49.23797607421875</v>
      </c>
      <c r="AT305" s="1">
        <v>49.03997802734375</v>
      </c>
      <c r="AU305" s="1">
        <v>48.927978515625</v>
      </c>
      <c r="AV305" s="1">
        <v>48.762</v>
      </c>
      <c r="AW305" s="1">
        <v>48.646000000000001</v>
      </c>
      <c r="AX305" s="1">
        <v>48.491999999999997</v>
      </c>
      <c r="AY305" s="1">
        <v>48.512</v>
      </c>
    </row>
    <row r="306" spans="1:51">
      <c r="A306" s="1" t="str">
        <v>CLEAN HARBORS INC</v>
      </c>
      <c r="C306" s="1">
        <v>53.182998657226562</v>
      </c>
      <c r="D306" s="1">
        <v>53.037994384765625</v>
      </c>
      <c r="E306" s="1">
        <v>52.985992431640625</v>
      </c>
      <c r="F306" s="1">
        <v>52.899993896484375</v>
      </c>
      <c r="G306" s="1">
        <v>52.77197265625</v>
      </c>
      <c r="H306" s="1">
        <v>52.691986083984375</v>
      </c>
      <c r="I306" s="1">
        <v>52.61199951171875</v>
      </c>
      <c r="J306" s="1">
        <v>52.5</v>
      </c>
      <c r="K306" s="1">
        <v>52.46197509765625</v>
      </c>
      <c r="L306" s="1">
        <v>52.4119873046875</v>
      </c>
      <c r="M306" s="1">
        <v>47.579986572265625</v>
      </c>
      <c r="N306" s="1">
        <v>47.5159912109375</v>
      </c>
      <c r="O306" s="1">
        <v>47.465972900390625</v>
      </c>
      <c r="P306" s="1">
        <v>47.011993408203125</v>
      </c>
      <c r="Q306" s="1">
        <v>46.733978271484375</v>
      </c>
      <c r="R306" s="1">
        <v>40.865997314453125</v>
      </c>
      <c r="S306" s="1">
        <v>40.655975341796875</v>
      </c>
      <c r="T306" s="1">
        <v>39.761993408203125</v>
      </c>
      <c r="U306" s="1">
        <v>39.697998046875</v>
      </c>
      <c r="V306" s="1">
        <v>39.593994140625</v>
      </c>
      <c r="W306" s="1">
        <v>39.3699951171875</v>
      </c>
      <c r="X306" s="1">
        <v>39.29998779296875</v>
      </c>
      <c r="Y306" s="1">
        <v>39.18798828125</v>
      </c>
      <c r="Z306" s="1">
        <v>38.905975341796875</v>
      </c>
      <c r="AA306" s="1">
        <v>38.70599365234375</v>
      </c>
      <c r="AB306" s="1">
        <v>30.951999664306641</v>
      </c>
      <c r="AC306" s="1">
        <v>30.728000640869141</v>
      </c>
      <c r="AD306" s="1">
        <v>29.986000061035156</v>
      </c>
      <c r="AE306" s="1">
        <v>28.653999328613281</v>
      </c>
      <c r="AF306" s="1">
        <v>28.315999984741211</v>
      </c>
      <c r="AG306" s="1">
        <v>28.129999160766602</v>
      </c>
      <c r="AH306" s="1">
        <v>28.020000457763672</v>
      </c>
      <c r="AI306" s="1">
        <v>27.822000503540039</v>
      </c>
      <c r="AJ306" s="1">
        <v>27.628000259399414</v>
      </c>
      <c r="AK306" s="1">
        <v>26.903999328613281</v>
      </c>
      <c r="AL306" s="1">
        <v>26.804000854492188</v>
      </c>
      <c r="AM306" s="1">
        <v>24.61400032043457</v>
      </c>
      <c r="AN306" s="1">
        <v>24.33799934387207</v>
      </c>
      <c r="AO306" s="1">
        <v>24.284000396728516</v>
      </c>
      <c r="AP306" s="1">
        <v>23.870000839233398</v>
      </c>
      <c r="AQ306" s="1">
        <v>22.969999313354492</v>
      </c>
      <c r="AR306" s="1">
        <v>22.88599967956543</v>
      </c>
      <c r="AS306" s="1">
        <v>22.827999114990234</v>
      </c>
      <c r="AT306" s="1">
        <v>22.634000778198242</v>
      </c>
      <c r="AU306" s="1">
        <v>22.431999999999999</v>
      </c>
      <c r="AV306" s="1">
        <v>22.292000000000002</v>
      </c>
      <c r="AW306" s="1">
        <v>22.11</v>
      </c>
      <c r="AX306" s="1">
        <v>21.963999999999999</v>
      </c>
      <c r="AY306" s="1">
        <v>21.596</v>
      </c>
    </row>
    <row r="307" spans="1:51">
      <c r="A307" s="1" t="str">
        <v>CLEARWATER PAPER CORP</v>
      </c>
      <c r="C307" s="1">
        <v>22.767990112304688</v>
      </c>
      <c r="D307" s="1">
        <v>22.767990112304688</v>
      </c>
      <c r="E307" s="1">
        <v>22.746994018554687</v>
      </c>
      <c r="F307" s="1">
        <v>23.038000106811523</v>
      </c>
      <c r="G307" s="1">
        <v>23.038000106811523</v>
      </c>
      <c r="H307" s="1">
        <v>22.958000183105469</v>
      </c>
      <c r="I307" s="1">
        <v>22.958000183105469</v>
      </c>
      <c r="J307" s="1">
        <v>22.955999374389648</v>
      </c>
      <c r="K307" s="1">
        <v>22.954000473022461</v>
      </c>
      <c r="L307" s="1">
        <v>22.732000350952148</v>
      </c>
      <c r="M307" s="1">
        <v>22.724000930786133</v>
      </c>
      <c r="N307" s="1">
        <v>22.724000930786133</v>
      </c>
      <c r="O307" s="1">
        <v>22.709999084472656</v>
      </c>
      <c r="P307" s="1">
        <v>22.709999084472656</v>
      </c>
      <c r="Q307" s="1" t="str">
        <v>@NA</v>
      </c>
      <c r="R307" s="1" t="str">
        <v>@NA</v>
      </c>
      <c r="S307" s="1" t="str">
        <v>@NA</v>
      </c>
      <c r="T307" s="1" t="str">
        <v>@NA</v>
      </c>
      <c r="U307" s="1" t="str">
        <v>@NA</v>
      </c>
      <c r="V307" s="1" t="str">
        <v>@NA</v>
      </c>
      <c r="W307" s="1" t="str">
        <v>@NA</v>
      </c>
      <c r="X307" s="1" t="str">
        <v>@NA</v>
      </c>
      <c r="Y307" s="1" t="str">
        <v>@NA</v>
      </c>
      <c r="Z307" s="1" t="str">
        <v>@NA</v>
      </c>
      <c r="AA307" s="1" t="str">
        <v>@NA</v>
      </c>
      <c r="AB307" s="1" t="str">
        <v>@NA</v>
      </c>
      <c r="AC307" s="1" t="str">
        <v>@NA</v>
      </c>
      <c r="AD307" s="1" t="str">
        <v>@NA</v>
      </c>
      <c r="AE307" s="1" t="str">
        <v>@NA</v>
      </c>
      <c r="AF307" s="1" t="str">
        <v>@NA</v>
      </c>
      <c r="AG307" s="1" t="str">
        <v>@NA</v>
      </c>
      <c r="AH307" s="1" t="str">
        <v>@NA</v>
      </c>
      <c r="AI307" s="1" t="str">
        <v>@NA</v>
      </c>
      <c r="AJ307" s="1" t="str">
        <v>@NA</v>
      </c>
      <c r="AK307" s="1" t="str">
        <v>@NA</v>
      </c>
      <c r="AL307" s="1" t="str">
        <v>@NA</v>
      </c>
      <c r="AM307" s="1" t="str">
        <v>@NA</v>
      </c>
      <c r="AN307" s="1" t="str">
        <v>@NA</v>
      </c>
      <c r="AO307" s="1" t="str">
        <v>@NA</v>
      </c>
      <c r="AP307" s="1" t="str">
        <v>@NA</v>
      </c>
      <c r="AQ307" s="1" t="str">
        <v>@NA</v>
      </c>
      <c r="AR307" s="1" t="str">
        <v>@NA</v>
      </c>
      <c r="AS307" s="1" t="str">
        <v>@NA</v>
      </c>
      <c r="AT307" s="1" t="str">
        <v>@NA</v>
      </c>
      <c r="AU307" s="1" t="str">
        <v>@NA</v>
      </c>
      <c r="AV307" s="1" t="str">
        <v>@NA</v>
      </c>
      <c r="AW307" s="1" t="str">
        <v>@NA</v>
      </c>
      <c r="AX307" s="1" t="str">
        <v>@NA</v>
      </c>
      <c r="AY307" s="1" t="str">
        <v>@NA</v>
      </c>
    </row>
    <row r="308" spans="1:51">
      <c r="A308" s="1" t="str">
        <v>CLECO CORP</v>
      </c>
      <c r="C308" s="1">
        <v>60.2919921875</v>
      </c>
      <c r="D308" s="1">
        <v>60.272994995117187</v>
      </c>
      <c r="E308" s="1">
        <v>60.664993286132813</v>
      </c>
      <c r="F308" s="1">
        <v>60.63299560546875</v>
      </c>
      <c r="G308" s="1">
        <v>60.5260009765625</v>
      </c>
      <c r="H308" s="1">
        <v>60.495986938476563</v>
      </c>
      <c r="I308" s="1">
        <v>60.449996948242187</v>
      </c>
      <c r="J308" s="1">
        <v>60.4119873046875</v>
      </c>
      <c r="K308" s="1">
        <v>60.258987426757813</v>
      </c>
      <c r="L308" s="1">
        <v>60.251998901367188</v>
      </c>
      <c r="M308" s="1">
        <v>60.186996459960938</v>
      </c>
      <c r="N308" s="1">
        <v>60.1669921875</v>
      </c>
      <c r="O308" s="1">
        <v>60.0419921875</v>
      </c>
      <c r="P308" s="1">
        <v>60.03900146484375</v>
      </c>
      <c r="Q308" s="1">
        <v>60.017990112304687</v>
      </c>
      <c r="R308" s="1">
        <v>59.983001708984375</v>
      </c>
      <c r="S308" s="1">
        <v>59.944000244140625</v>
      </c>
      <c r="T308" s="1">
        <v>60.018997192382813</v>
      </c>
      <c r="U308" s="1">
        <v>59.923995971679688</v>
      </c>
      <c r="V308" s="1">
        <v>59.5679931640625</v>
      </c>
      <c r="W308" s="1">
        <v>57.573989868164062</v>
      </c>
      <c r="X308" s="1">
        <v>57.48699951171875</v>
      </c>
      <c r="Y308" s="1">
        <v>50.50299072265625</v>
      </c>
      <c r="Z308" s="1">
        <v>50.29998779296875</v>
      </c>
      <c r="AA308" s="1">
        <v>49.992996215820312</v>
      </c>
      <c r="AB308" s="1">
        <v>49.957992553710937</v>
      </c>
      <c r="AC308" s="1">
        <v>49.944992065429688</v>
      </c>
      <c r="AD308" s="1">
        <v>49.815994262695312</v>
      </c>
      <c r="AE308" s="1">
        <v>49.623992919921875</v>
      </c>
      <c r="AF308" s="1">
        <v>47.58599853515625</v>
      </c>
      <c r="AG308" s="1">
        <v>47.555999755859375</v>
      </c>
      <c r="AH308" s="1">
        <v>47.47698974609375</v>
      </c>
      <c r="AI308" s="1">
        <v>47.183990478515625</v>
      </c>
      <c r="AJ308" s="1">
        <v>47.241989135742187</v>
      </c>
      <c r="AK308" s="1">
        <v>47.233001708984375</v>
      </c>
      <c r="AL308" s="1">
        <v>47.20599365234375</v>
      </c>
      <c r="AM308" s="1">
        <v>47.034988403320312</v>
      </c>
      <c r="AN308" s="1">
        <v>47.03399658203125</v>
      </c>
      <c r="AO308" s="1">
        <v>47.011001586914063</v>
      </c>
      <c r="AP308" s="1">
        <v>45.009994506835938</v>
      </c>
      <c r="AQ308" s="1">
        <v>44.961990356445313</v>
      </c>
      <c r="AR308" s="1">
        <v>44.988998413085938</v>
      </c>
      <c r="AS308" s="1">
        <v>44.9949951171875</v>
      </c>
      <c r="AT308" s="1">
        <v>45.0479736328125</v>
      </c>
      <c r="AU308" s="1">
        <v>44.99</v>
      </c>
      <c r="AV308" s="1">
        <v>44.99</v>
      </c>
      <c r="AW308" s="1">
        <v>44.96</v>
      </c>
      <c r="AX308" s="1">
        <v>44.881999999999998</v>
      </c>
      <c r="AY308" s="1">
        <v>44.884</v>
      </c>
    </row>
    <row r="309" spans="1:51">
      <c r="A309" s="1" t="str">
        <v>CLIFFS NATURAL RESOURCES INC</v>
      </c>
      <c r="C309" s="1">
        <v>142.48699951171875</v>
      </c>
      <c r="D309" s="1">
        <v>142.02200317382812</v>
      </c>
      <c r="E309" s="1">
        <v>143.00900268554687</v>
      </c>
      <c r="F309" s="1">
        <v>146.00999450683594</v>
      </c>
      <c r="G309" s="1">
        <v>135.64500427246094</v>
      </c>
      <c r="H309" s="1">
        <v>135.45700073242187</v>
      </c>
      <c r="I309" s="1">
        <v>135.43699645996094</v>
      </c>
      <c r="J309" s="1">
        <v>135.44099426269531</v>
      </c>
      <c r="K309" s="1">
        <v>135.4320068359375</v>
      </c>
      <c r="L309" s="1">
        <v>130.97099304199219</v>
      </c>
      <c r="M309" s="1">
        <v>130.97599792480469</v>
      </c>
      <c r="N309" s="1">
        <v>130.9949951171875</v>
      </c>
      <c r="O309" s="1">
        <v>113.72099304199219</v>
      </c>
      <c r="P309" s="1">
        <v>113.50900268554687</v>
      </c>
      <c r="Q309" s="1">
        <v>106.72099304199219</v>
      </c>
      <c r="R309" s="1">
        <v>102.61599731445312</v>
      </c>
      <c r="S309" s="1">
        <v>90.493988037109375</v>
      </c>
      <c r="T309" s="1">
        <v>87.167999267578125</v>
      </c>
      <c r="U309" s="1">
        <v>83.665985107421875</v>
      </c>
      <c r="V309" s="1">
        <v>82.03997802734375</v>
      </c>
      <c r="W309" s="1">
        <v>82.04998779296875</v>
      </c>
      <c r="X309" s="1">
        <v>81.80999755859375</v>
      </c>
      <c r="Y309" s="1">
        <v>82.477996826171875</v>
      </c>
      <c r="Z309" s="1">
        <v>83.7879638671875</v>
      </c>
      <c r="AA309" s="1">
        <v>88.23199462890625</v>
      </c>
      <c r="AB309" s="1">
        <v>87.66400146484375</v>
      </c>
      <c r="AC309" s="1">
        <v>87.719970703125</v>
      </c>
      <c r="AD309" s="1">
        <v>87.511962890625</v>
      </c>
      <c r="AE309" s="1">
        <v>87.4959716796875</v>
      </c>
      <c r="AF309" s="1">
        <v>86.400001525878906</v>
      </c>
      <c r="AG309" s="1">
        <v>86.351997375488281</v>
      </c>
      <c r="AH309" s="1">
        <v>85.568000793457031</v>
      </c>
      <c r="AI309" s="1">
        <v>85.472000122070313</v>
      </c>
      <c r="AJ309" s="1">
        <v>83.984001159667969</v>
      </c>
      <c r="AK309" s="1">
        <v>82.543998718261719</v>
      </c>
      <c r="AL309" s="1">
        <v>82.583999633789063</v>
      </c>
      <c r="AM309" s="1">
        <v>82.583999633789063</v>
      </c>
      <c r="AN309" s="1">
        <v>81.472000122070313</v>
      </c>
      <c r="AO309" s="1">
        <v>81.480003356933594</v>
      </c>
      <c r="AP309" s="1">
        <v>81.480003356933594</v>
      </c>
      <c r="AQ309" s="1">
        <v>81.447998046875</v>
      </c>
      <c r="AR309" s="1">
        <v>81.136001586914063</v>
      </c>
      <c r="AS309" s="1">
        <v>81.152000427246094</v>
      </c>
      <c r="AT309" s="1">
        <v>81.192001342773438</v>
      </c>
      <c r="AU309" s="1">
        <v>81.143997192382813</v>
      </c>
      <c r="AV309" s="1">
        <v>80.951999999999998</v>
      </c>
      <c r="AW309" s="1">
        <v>82.335999999999999</v>
      </c>
      <c r="AX309" s="1">
        <v>84.016000000000005</v>
      </c>
      <c r="AY309" s="1">
        <v>85.72</v>
      </c>
    </row>
    <row r="310" spans="1:51">
      <c r="A310" s="1" t="str">
        <v>CLOROX CO/DE</v>
      </c>
      <c r="C310" s="1">
        <v>129.69400024414062</v>
      </c>
      <c r="D310" s="1">
        <v>131.90499877929687</v>
      </c>
      <c r="E310" s="1">
        <v>131.06700134277344</v>
      </c>
      <c r="F310" s="1">
        <v>133.33500671386719</v>
      </c>
      <c r="G310" s="1">
        <v>137.61099243164062</v>
      </c>
      <c r="H310" s="1">
        <v>139.4429931640625</v>
      </c>
      <c r="I310" s="1">
        <v>138.76499938964844</v>
      </c>
      <c r="J310" s="1">
        <v>140.84100341796875</v>
      </c>
      <c r="K310" s="1">
        <v>140.24000549316406</v>
      </c>
      <c r="L310" s="1">
        <v>139.80799865722656</v>
      </c>
      <c r="M310" s="1">
        <v>139.15800476074219</v>
      </c>
      <c r="N310" s="1">
        <v>139.05799865722656</v>
      </c>
      <c r="O310" s="1">
        <v>139.02099609375</v>
      </c>
      <c r="P310" s="1">
        <v>138.71299743652344</v>
      </c>
      <c r="Q310" s="1">
        <v>138.03799438476562</v>
      </c>
      <c r="R310" s="1">
        <v>137.83999633789062</v>
      </c>
      <c r="S310" s="1">
        <v>138.85699462890625</v>
      </c>
      <c r="T310" s="1">
        <v>138.5050048828125</v>
      </c>
      <c r="U310" s="1">
        <v>151.25599670410156</v>
      </c>
      <c r="V310" s="1">
        <v>151.76100158691406</v>
      </c>
      <c r="W310" s="1">
        <v>151.2550048828125</v>
      </c>
      <c r="X310" s="1">
        <v>151.81700134277344</v>
      </c>
      <c r="Y310" s="1">
        <v>151.29800415039062</v>
      </c>
      <c r="Z310" s="1">
        <v>150.86500549316406</v>
      </c>
      <c r="AA310" s="1">
        <v>150.11000061035156</v>
      </c>
      <c r="AB310" s="1">
        <v>150.70199584960937</v>
      </c>
      <c r="AC310" s="1">
        <v>151.68299865722656</v>
      </c>
      <c r="AD310" s="1">
        <v>154.1510009765625</v>
      </c>
      <c r="AE310" s="1">
        <v>153.38600158691406</v>
      </c>
      <c r="AF310" s="1">
        <v>213.37600708007812</v>
      </c>
      <c r="AG310" s="1">
        <v>212.98899841308594</v>
      </c>
      <c r="AH310" s="1">
        <v>212.14199829101562</v>
      </c>
      <c r="AI310" s="1">
        <v>210.1510009765625</v>
      </c>
      <c r="AJ310" s="1">
        <v>211.02799987792969</v>
      </c>
      <c r="AK310" s="1">
        <v>213.677001953125</v>
      </c>
      <c r="AL310" s="1">
        <v>216.73399353027344</v>
      </c>
      <c r="AM310" s="1">
        <v>217.15499877929687</v>
      </c>
      <c r="AN310" s="1">
        <v>220.02200317382812</v>
      </c>
      <c r="AO310" s="1">
        <v>223.00999450683594</v>
      </c>
      <c r="AP310" s="1">
        <v>230.34700012207031</v>
      </c>
      <c r="AQ310" s="1">
        <v>232.82099914550781</v>
      </c>
      <c r="AR310" s="1">
        <v>232.57699584960937</v>
      </c>
      <c r="AS310" s="1">
        <v>236.69099426269531</v>
      </c>
      <c r="AT310" s="1">
        <v>236.51300048828125</v>
      </c>
      <c r="AU310" s="1">
        <v>236.27499389648437</v>
      </c>
      <c r="AV310" s="1">
        <v>235.58900451660156</v>
      </c>
      <c r="AW310" s="1">
        <v>235.36099999999999</v>
      </c>
      <c r="AX310" s="1">
        <v>234.715</v>
      </c>
      <c r="AY310" s="1">
        <v>236.51599999999999</v>
      </c>
    </row>
    <row r="311" spans="1:51">
      <c r="A311" s="1" t="str">
        <v>CLOUD PEAK ENERGY INC</v>
      </c>
      <c r="C311" s="1">
        <v>60.922988891601563</v>
      </c>
      <c r="D311" s="1">
        <v>60.92999267578125</v>
      </c>
      <c r="E311" s="1">
        <v>60.948989868164063</v>
      </c>
      <c r="F311" s="1">
        <v>60.955001831054688</v>
      </c>
      <c r="G311" s="1">
        <v>60.87799072265625</v>
      </c>
      <c r="H311" s="1">
        <v>31.482986450195312</v>
      </c>
      <c r="I311" s="1">
        <v>31.501998901367188</v>
      </c>
      <c r="J311" s="1">
        <v>31.511993408203125</v>
      </c>
      <c r="K311" s="1">
        <v>31.448989868164062</v>
      </c>
      <c r="L311" s="1">
        <v>31.501998901367188</v>
      </c>
      <c r="M311" s="1" t="str">
        <v>@NA</v>
      </c>
      <c r="N311" s="1" t="str">
        <v>@NA</v>
      </c>
      <c r="O311" s="1" t="str">
        <v>@IF</v>
      </c>
      <c r="P311" s="1" t="str">
        <v>@NA</v>
      </c>
      <c r="Q311" s="1" t="str">
        <v>@NA</v>
      </c>
      <c r="R311" s="1" t="str">
        <v>@NA</v>
      </c>
      <c r="S311" s="1" t="str">
        <v>@NA</v>
      </c>
      <c r="T311" s="1" t="str">
        <v>@NA</v>
      </c>
      <c r="U311" s="1" t="str">
        <v>@NA</v>
      </c>
      <c r="V311" s="1" t="str">
        <v>@NA</v>
      </c>
      <c r="W311" s="1" t="str">
        <v>@NA</v>
      </c>
      <c r="X311" s="1" t="str">
        <v>@NA</v>
      </c>
      <c r="Y311" s="1" t="str">
        <v>@NA</v>
      </c>
      <c r="Z311" s="1" t="str">
        <v>@NA</v>
      </c>
      <c r="AA311" s="1" t="str">
        <v>@NA</v>
      </c>
      <c r="AB311" s="1" t="str">
        <v>@NA</v>
      </c>
      <c r="AC311" s="1" t="str">
        <v>@NA</v>
      </c>
      <c r="AD311" s="1" t="str">
        <v>@NA</v>
      </c>
      <c r="AE311" s="1" t="str">
        <v>@NA</v>
      </c>
      <c r="AF311" s="1" t="str">
        <v>@NA</v>
      </c>
      <c r="AG311" s="1" t="str">
        <v>@NA</v>
      </c>
      <c r="AH311" s="1" t="str">
        <v>@NA</v>
      </c>
      <c r="AI311" s="1" t="str">
        <v>@NA</v>
      </c>
      <c r="AJ311" s="1" t="str">
        <v>@NA</v>
      </c>
      <c r="AK311" s="1" t="str">
        <v>@NA</v>
      </c>
      <c r="AL311" s="1" t="str">
        <v>@NA</v>
      </c>
      <c r="AM311" s="1" t="str">
        <v>@NA</v>
      </c>
      <c r="AN311" s="1" t="str">
        <v>@NA</v>
      </c>
      <c r="AO311" s="1" t="str">
        <v>@NA</v>
      </c>
      <c r="AP311" s="1" t="str">
        <v>@NA</v>
      </c>
      <c r="AQ311" s="1" t="str">
        <v>@NA</v>
      </c>
      <c r="AR311" s="1" t="str">
        <v>@NA</v>
      </c>
      <c r="AS311" s="1" t="str">
        <v>@NA</v>
      </c>
      <c r="AT311" s="1" t="str">
        <v>@NA</v>
      </c>
      <c r="AU311" s="1" t="str">
        <v>@NA</v>
      </c>
      <c r="AV311" s="1" t="str">
        <v>@NA</v>
      </c>
      <c r="AW311" s="1" t="str">
        <v>@NA</v>
      </c>
      <c r="AX311" s="1" t="str">
        <v>@NA</v>
      </c>
      <c r="AY311" s="1" t="str">
        <v>@NA</v>
      </c>
    </row>
    <row r="312" spans="1:51">
      <c r="A312" s="1" t="str">
        <v>CME GROUP INC</v>
      </c>
      <c r="C312" s="1">
        <v>66.130996704101563</v>
      </c>
      <c r="D312" s="1">
        <v>66.130996704101563</v>
      </c>
      <c r="E312" s="1">
        <v>66.121994018554688</v>
      </c>
      <c r="F312" s="1">
        <v>66.6669921875</v>
      </c>
      <c r="G312" s="1">
        <v>66.864990234375</v>
      </c>
      <c r="H312" s="1">
        <v>66.849990844726563</v>
      </c>
      <c r="I312" s="1">
        <v>66.795989990234375</v>
      </c>
      <c r="J312" s="1">
        <v>65.587997436523438</v>
      </c>
      <c r="K312" s="1">
        <v>65.603988647460938</v>
      </c>
      <c r="L312" s="1">
        <v>66.513992309570313</v>
      </c>
      <c r="M312" s="1">
        <v>66.402999877929688</v>
      </c>
      <c r="N312" s="1">
        <v>66.373001098632812</v>
      </c>
      <c r="O312" s="1">
        <v>66.302993774414063</v>
      </c>
      <c r="P312" s="1">
        <v>66.419998168945313</v>
      </c>
      <c r="Q312" s="1">
        <v>67.093002319335937</v>
      </c>
      <c r="R312" s="1">
        <v>54.517990112304688</v>
      </c>
      <c r="S312" s="1">
        <v>54.491989135742188</v>
      </c>
      <c r="T312" s="1">
        <v>53.280990600585938</v>
      </c>
      <c r="U312" s="1">
        <v>53.167999267578125</v>
      </c>
      <c r="V312" s="1">
        <v>34.914993286132812</v>
      </c>
      <c r="W312" s="1">
        <v>34.864990234375</v>
      </c>
      <c r="X312" s="1">
        <v>34.8389892578125</v>
      </c>
      <c r="Y312" s="1">
        <v>34.782989501953125</v>
      </c>
      <c r="Z312" s="1">
        <v>34.681991577148437</v>
      </c>
      <c r="AA312" s="1">
        <v>34.61199951171875</v>
      </c>
      <c r="AB312" s="1">
        <v>34.547988891601563</v>
      </c>
      <c r="AC312" s="1">
        <v>34.427993774414063</v>
      </c>
      <c r="AD312" s="1">
        <v>34.322998046875</v>
      </c>
      <c r="AE312" s="1">
        <v>34.208999633789063</v>
      </c>
      <c r="AF312" s="1">
        <v>34.10198974609375</v>
      </c>
      <c r="AG312" s="1">
        <v>33.9429931640625</v>
      </c>
      <c r="AH312" s="1">
        <v>33.912994384765625</v>
      </c>
      <c r="AI312" s="1">
        <v>32.930999755859375</v>
      </c>
      <c r="AJ312" s="1">
        <v>32.92498779296875</v>
      </c>
      <c r="AK312" s="1">
        <v>32.813995361328125</v>
      </c>
      <c r="AL312" s="1">
        <v>32.708999633789063</v>
      </c>
      <c r="AM312" s="1">
        <v>32.534988403320312</v>
      </c>
      <c r="AN312" s="1">
        <v>32.53399658203125</v>
      </c>
      <c r="AO312" s="1">
        <v>31.820999145507813</v>
      </c>
      <c r="AP312" s="1">
        <v>28.816986083984375</v>
      </c>
      <c r="AQ312" s="1">
        <v>28.774993896484375</v>
      </c>
      <c r="AR312" s="1">
        <v>28.774993896484375</v>
      </c>
      <c r="AS312" s="1" t="str">
        <v>@NA</v>
      </c>
      <c r="AT312" s="1" t="str">
        <v>@NA</v>
      </c>
      <c r="AU312" s="1" t="str">
        <v>@NA</v>
      </c>
      <c r="AV312" s="1" t="str">
        <v>@NA</v>
      </c>
      <c r="AW312" s="1" t="str">
        <v>@NA</v>
      </c>
      <c r="AX312" s="1" t="str">
        <v>@NA</v>
      </c>
      <c r="AY312" s="1" t="str">
        <v>@NA</v>
      </c>
    </row>
    <row r="313" spans="1:51">
      <c r="A313" s="1" t="str">
        <v>CMS ENERGY CORP</v>
      </c>
      <c r="C313" s="1">
        <v>254.10000610351563</v>
      </c>
      <c r="D313" s="1">
        <v>254.10000610351563</v>
      </c>
      <c r="E313" s="1">
        <v>252</v>
      </c>
      <c r="F313" s="1">
        <v>251.80000305175781</v>
      </c>
      <c r="G313" s="1">
        <v>250.80000305175781</v>
      </c>
      <c r="H313" s="1">
        <v>249.62800598144531</v>
      </c>
      <c r="I313" s="1">
        <v>229.60000610351562</v>
      </c>
      <c r="J313" s="1">
        <v>228.30000305175781</v>
      </c>
      <c r="K313" s="1">
        <v>228</v>
      </c>
      <c r="L313" s="1">
        <v>227.89999389648437</v>
      </c>
      <c r="M313" s="1">
        <v>227.60000610351562</v>
      </c>
      <c r="N313" s="1">
        <v>227</v>
      </c>
      <c r="O313" s="1">
        <v>226.80000305175781</v>
      </c>
      <c r="P313" s="1">
        <v>226.39999389648437</v>
      </c>
      <c r="Q313" s="1">
        <v>226.10000610351562</v>
      </c>
      <c r="R313" s="1">
        <v>225.5</v>
      </c>
      <c r="S313" s="1">
        <v>225.30000305175781</v>
      </c>
      <c r="T313" s="1">
        <v>225.10000610351562</v>
      </c>
      <c r="U313" s="1">
        <v>225.10000610351562</v>
      </c>
      <c r="V313" s="1">
        <v>224.60000610351562</v>
      </c>
      <c r="W313" s="1">
        <v>224.19999694824219</v>
      </c>
      <c r="X313" s="1">
        <v>222.80000305175781</v>
      </c>
      <c r="Y313" s="1">
        <v>222.30000305175781</v>
      </c>
      <c r="Z313" s="1">
        <v>221.5</v>
      </c>
      <c r="AA313" s="1">
        <v>221</v>
      </c>
      <c r="AB313" s="1">
        <v>220.5</v>
      </c>
      <c r="AC313" s="1">
        <v>219.19999694824219</v>
      </c>
      <c r="AD313" s="1">
        <v>219.19999694824219</v>
      </c>
      <c r="AE313" s="1">
        <v>195.60000610351562</v>
      </c>
      <c r="AF313" s="1">
        <v>195</v>
      </c>
      <c r="AG313" s="1">
        <v>161.89999389648438</v>
      </c>
      <c r="AH313" s="1">
        <v>161.30000305175781</v>
      </c>
      <c r="AI313" s="1">
        <v>161.10000610351562</v>
      </c>
      <c r="AJ313" s="1">
        <v>161.10000610351562</v>
      </c>
      <c r="AK313" s="1">
        <v>161.10000610351562</v>
      </c>
      <c r="AL313" s="1">
        <v>144.10000610351562</v>
      </c>
      <c r="AM313" s="1">
        <v>144.10000610351562</v>
      </c>
      <c r="AN313" s="1">
        <v>144.08799743652344</v>
      </c>
      <c r="AO313" s="1">
        <v>144.08700561523437</v>
      </c>
      <c r="AP313" s="1">
        <v>143.87300109863281</v>
      </c>
      <c r="AQ313" s="1">
        <v>134.79499816894531</v>
      </c>
      <c r="AR313" s="1">
        <v>132.98899841308594</v>
      </c>
      <c r="AS313" s="1">
        <v>132.97999572753906</v>
      </c>
      <c r="AT313" s="1">
        <v>132.41799926757813</v>
      </c>
      <c r="AU313" s="1">
        <v>131.99000549316406</v>
      </c>
      <c r="AV313" s="1">
        <v>121.20099999999999</v>
      </c>
      <c r="AW313" s="1">
        <v>120.877</v>
      </c>
      <c r="AX313" s="1">
        <v>110.021</v>
      </c>
      <c r="AY313" s="1">
        <v>109.749</v>
      </c>
    </row>
    <row r="314" spans="1:51">
      <c r="A314" s="1" t="str">
        <v>COACH INC</v>
      </c>
      <c r="C314" s="1">
        <v>287.515869140625</v>
      </c>
      <c r="D314" s="1">
        <v>287.515869140625</v>
      </c>
      <c r="E314" s="1">
        <v>291.310791015625</v>
      </c>
      <c r="F314" s="1">
        <v>288.514892578125</v>
      </c>
      <c r="G314" s="1">
        <v>293.2568359375</v>
      </c>
      <c r="H314" s="1">
        <v>295.755859375</v>
      </c>
      <c r="I314" s="1">
        <v>295.677001953125</v>
      </c>
      <c r="J314" s="1">
        <v>296.866943359375</v>
      </c>
      <c r="K314" s="1">
        <v>304.1708984375</v>
      </c>
      <c r="L314" s="1">
        <v>313.98388671875</v>
      </c>
      <c r="M314" s="1">
        <v>318.64990234375</v>
      </c>
      <c r="N314" s="1">
        <v>318.005859375</v>
      </c>
      <c r="O314" s="1">
        <v>317.533935546875</v>
      </c>
      <c r="P314" s="1">
        <v>321.0078125</v>
      </c>
      <c r="Q314" s="1">
        <v>326.913818359375</v>
      </c>
      <c r="R314" s="1">
        <v>336.72900390625</v>
      </c>
      <c r="S314" s="1">
        <v>341.18994140625</v>
      </c>
      <c r="T314" s="1">
        <v>352.309814453125</v>
      </c>
      <c r="U314" s="1">
        <v>372.52978515625</v>
      </c>
      <c r="V314" s="1">
        <v>372.52099609375</v>
      </c>
      <c r="W314" s="1">
        <v>371.058837890625</v>
      </c>
      <c r="X314" s="1">
        <v>369.0830078125</v>
      </c>
      <c r="Y314" s="1">
        <v>366.81787109375</v>
      </c>
      <c r="Z314" s="1">
        <v>369.830810546875</v>
      </c>
      <c r="AA314" s="1">
        <v>384.870849609375</v>
      </c>
      <c r="AB314" s="1">
        <v>382.662841796875</v>
      </c>
      <c r="AC314" s="1">
        <v>380.539794921875</v>
      </c>
      <c r="AD314" s="1">
        <v>378.429931640625</v>
      </c>
      <c r="AE314" s="1">
        <v>376.67001342773437</v>
      </c>
      <c r="AF314" s="1">
        <v>381.98599243164062</v>
      </c>
      <c r="AG314" s="1">
        <v>377.28201293945312</v>
      </c>
      <c r="AH314" s="1">
        <v>379.23599243164062</v>
      </c>
      <c r="AI314" s="1">
        <v>375.593994140625</v>
      </c>
      <c r="AJ314" s="1">
        <v>372.87600708007812</v>
      </c>
      <c r="AK314" s="1">
        <v>368.7080078125</v>
      </c>
      <c r="AL314" s="1">
        <v>366.0159912109375</v>
      </c>
      <c r="AM314" s="1">
        <v>361.97998046875</v>
      </c>
      <c r="AN314" s="1">
        <v>360.052001953125</v>
      </c>
      <c r="AO314" s="1">
        <v>351.45599365234375</v>
      </c>
      <c r="AP314" s="1">
        <v>357.81591796875</v>
      </c>
      <c r="AQ314" s="1">
        <v>354.50390625</v>
      </c>
      <c r="AR314" s="1">
        <v>352.2958984375</v>
      </c>
      <c r="AS314" s="1">
        <v>347.7760009765625</v>
      </c>
      <c r="AT314" s="1">
        <v>349.4879150390625</v>
      </c>
      <c r="AU314" s="1">
        <v>348.10400390625</v>
      </c>
      <c r="AV314" s="1">
        <v>348.10400390625</v>
      </c>
      <c r="AW314" s="1">
        <v>348.10400390625</v>
      </c>
      <c r="AX314" s="1" t="str">
        <v>@NA</v>
      </c>
      <c r="AY314" s="1" t="str">
        <v>@NA</v>
      </c>
    </row>
    <row r="315" spans="1:51">
      <c r="A315" s="1" t="str">
        <v>COCA-COLA CO</v>
      </c>
      <c r="C315" s="1">
        <v>2257</v>
      </c>
      <c r="D315" s="1">
        <v>2263</v>
      </c>
      <c r="E315" s="1">
        <v>2271</v>
      </c>
      <c r="F315" s="1">
        <v>2293</v>
      </c>
      <c r="G315" s="1">
        <v>2287</v>
      </c>
      <c r="H315" s="1">
        <v>2292</v>
      </c>
      <c r="I315" s="1">
        <v>2315</v>
      </c>
      <c r="J315" s="1">
        <v>2307</v>
      </c>
      <c r="K315" s="1">
        <v>2306</v>
      </c>
      <c r="L315" s="1">
        <v>2303</v>
      </c>
      <c r="M315" s="1">
        <v>2314</v>
      </c>
      <c r="N315" s="1">
        <v>2315</v>
      </c>
      <c r="O315" s="1">
        <v>2312</v>
      </c>
      <c r="P315" s="1">
        <v>2312</v>
      </c>
      <c r="Q315" s="1">
        <v>2312</v>
      </c>
      <c r="R315" s="1">
        <v>2310</v>
      </c>
      <c r="S315" s="1">
        <v>2320</v>
      </c>
      <c r="T315" s="1">
        <v>2318</v>
      </c>
      <c r="U315" s="1">
        <v>2308</v>
      </c>
      <c r="V315" s="1">
        <v>2311</v>
      </c>
      <c r="W315" s="1">
        <v>2306</v>
      </c>
      <c r="X315" s="1">
        <v>2318</v>
      </c>
      <c r="Y315" s="1">
        <v>2342</v>
      </c>
      <c r="Z315" s="1">
        <v>2342</v>
      </c>
      <c r="AA315" s="1">
        <v>2357</v>
      </c>
      <c r="AB315" s="1">
        <v>2369</v>
      </c>
      <c r="AC315" s="1">
        <v>2377.466064453125</v>
      </c>
      <c r="AD315" s="1">
        <v>2387.31689453125</v>
      </c>
      <c r="AE315" s="1">
        <v>2408.972900390625</v>
      </c>
      <c r="AF315" s="1">
        <v>2409.339111328125</v>
      </c>
      <c r="AG315" s="1">
        <v>2416.179931640625</v>
      </c>
      <c r="AH315" s="1">
        <v>2425.743896484375</v>
      </c>
      <c r="AI315" s="1">
        <v>2433.27392578125</v>
      </c>
      <c r="AJ315" s="1">
        <v>2441.531982421875</v>
      </c>
      <c r="AK315" s="1">
        <v>2451.385986328125</v>
      </c>
      <c r="AL315" s="1">
        <v>2460.4140625</v>
      </c>
      <c r="AM315" s="1">
        <v>2463.2919921875</v>
      </c>
      <c r="AN315" s="1">
        <v>2470.97900390625</v>
      </c>
      <c r="AO315" s="1">
        <v>2479.9150390625</v>
      </c>
      <c r="AP315" s="1">
        <v>2483.009033203125</v>
      </c>
      <c r="AQ315" s="1">
        <v>2483.576904296875</v>
      </c>
      <c r="AR315" s="1">
        <v>2486.22705078125</v>
      </c>
      <c r="AS315" s="1">
        <v>2486.906982421875</v>
      </c>
      <c r="AT315" s="1">
        <v>2487.489990234375</v>
      </c>
      <c r="AU315" s="1">
        <v>2487.01708984375</v>
      </c>
      <c r="AV315" s="1">
        <v>2484.7620000000002</v>
      </c>
      <c r="AW315" s="1">
        <v>2479.393</v>
      </c>
      <c r="AX315" s="1">
        <v>2476.5100000000002</v>
      </c>
      <c r="AY315" s="1">
        <v>2473.8879999999999</v>
      </c>
    </row>
    <row r="316" spans="1:51">
      <c r="A316" s="1" t="str">
        <v>COCA-COLA ENTERPRISES INC</v>
      </c>
      <c r="C316" s="1">
        <v>300.034912109375</v>
      </c>
      <c r="D316" s="1">
        <v>304.948974609375</v>
      </c>
      <c r="E316" s="1">
        <v>312.015869140625</v>
      </c>
      <c r="F316" s="1">
        <v>318.966796875</v>
      </c>
      <c r="G316" s="1">
        <v>325.02294921875</v>
      </c>
      <c r="H316" s="1">
        <v>332.56298828125</v>
      </c>
      <c r="I316" s="1">
        <v>338.786865234375</v>
      </c>
      <c r="J316" s="1">
        <v>502.595947265625</v>
      </c>
      <c r="K316" s="1">
        <v>500.427001953125</v>
      </c>
      <c r="L316" s="1">
        <v>491.327880859375</v>
      </c>
      <c r="M316" s="1">
        <v>488.929931640625</v>
      </c>
      <c r="N316" s="1">
        <v>487.948974609375</v>
      </c>
      <c r="O316" s="1">
        <v>487.865966796875</v>
      </c>
      <c r="P316" s="1">
        <v>487.7978515625</v>
      </c>
      <c r="Q316" s="1">
        <v>487.932861328125</v>
      </c>
      <c r="R316" s="1">
        <v>487.829833984375</v>
      </c>
      <c r="S316" s="1">
        <v>487.581787109375</v>
      </c>
      <c r="T316" s="1">
        <v>486.952880859375</v>
      </c>
      <c r="U316" s="1">
        <v>485.06396484375</v>
      </c>
      <c r="V316" s="1">
        <v>483.142822265625</v>
      </c>
      <c r="W316" s="1">
        <v>480.94091796875</v>
      </c>
      <c r="X316" s="1">
        <v>479.68994140625</v>
      </c>
      <c r="Y316" s="1">
        <v>477.848876953125</v>
      </c>
      <c r="Z316" s="1">
        <v>475.180908203125</v>
      </c>
      <c r="AA316" s="1">
        <v>474.221923828125</v>
      </c>
      <c r="AB316" s="1">
        <v>473.7958984375</v>
      </c>
      <c r="AC316" s="1">
        <v>473.48095703125</v>
      </c>
      <c r="AD316" s="1">
        <v>470.698974609375</v>
      </c>
      <c r="AE316" s="1">
        <v>470.364990234375</v>
      </c>
      <c r="AF316" s="1">
        <v>469.65087890625</v>
      </c>
      <c r="AG316" s="1">
        <v>469.1337890625</v>
      </c>
      <c r="AH316" s="1">
        <v>468.205810546875</v>
      </c>
      <c r="AI316" s="1">
        <v>460.722900390625</v>
      </c>
      <c r="AJ316" s="1">
        <v>455.75390625</v>
      </c>
      <c r="AK316" s="1">
        <v>454.739013671875</v>
      </c>
      <c r="AL316" s="1">
        <v>452.365966796875</v>
      </c>
      <c r="AM316" s="1">
        <v>451.73095703125</v>
      </c>
      <c r="AN316" s="1">
        <v>449.699951171875</v>
      </c>
      <c r="AO316" s="1">
        <v>448.5087890625</v>
      </c>
      <c r="AP316" s="1">
        <v>448.200927734375</v>
      </c>
      <c r="AQ316" s="1">
        <v>446.56591796875</v>
      </c>
      <c r="AR316" s="1">
        <v>445.115966796875</v>
      </c>
      <c r="AS316" s="1">
        <v>445.077880859375</v>
      </c>
      <c r="AT316" s="1">
        <v>420.369873046875</v>
      </c>
      <c r="AU316" s="1">
        <v>418.4189453125</v>
      </c>
      <c r="AV316" s="1">
        <v>418.06799999999998</v>
      </c>
      <c r="AW316" s="1">
        <v>417.80399999999997</v>
      </c>
      <c r="AX316" s="1">
        <v>418.17700000000002</v>
      </c>
      <c r="AY316" s="1">
        <v>419.286</v>
      </c>
    </row>
    <row r="317" spans="1:51">
      <c r="A317" s="1" t="str">
        <v>COGNEX CORP</v>
      </c>
      <c r="C317" s="1">
        <v>42.222991943359375</v>
      </c>
      <c r="D317" s="1">
        <v>42.074996948242188</v>
      </c>
      <c r="E317" s="1">
        <v>42.064987182617188</v>
      </c>
      <c r="F317" s="1">
        <v>41.51300048828125</v>
      </c>
      <c r="G317" s="1">
        <v>41.064987182617187</v>
      </c>
      <c r="H317" s="1">
        <v>40.034988403320313</v>
      </c>
      <c r="I317" s="1">
        <v>39.686996459960938</v>
      </c>
      <c r="J317" s="1">
        <v>39.6719970703125</v>
      </c>
      <c r="K317" s="1">
        <v>39.664993286132812</v>
      </c>
      <c r="L317" s="1">
        <v>39.6619873046875</v>
      </c>
      <c r="M317" s="1">
        <v>39.6619873046875</v>
      </c>
      <c r="N317" s="1">
        <v>39.654998779296875</v>
      </c>
      <c r="O317" s="1">
        <v>39.654998779296875</v>
      </c>
      <c r="P317" s="1">
        <v>40.819000244140625</v>
      </c>
      <c r="Q317" s="1">
        <v>41.959991455078125</v>
      </c>
      <c r="R317" s="1">
        <v>41.896987915039063</v>
      </c>
      <c r="S317" s="1">
        <v>43.347000122070313</v>
      </c>
      <c r="T317" s="1">
        <v>43.321990966796875</v>
      </c>
      <c r="U317" s="1">
        <v>43.2239990234375</v>
      </c>
      <c r="V317" s="1">
        <v>44.345001220703125</v>
      </c>
      <c r="W317" s="1">
        <v>44.402999877929688</v>
      </c>
      <c r="X317" s="1">
        <v>44.534988403320313</v>
      </c>
      <c r="Y317" s="1">
        <v>45.256988525390625</v>
      </c>
      <c r="Z317" s="1">
        <v>46.550994873046875</v>
      </c>
      <c r="AA317" s="1">
        <v>47.170989990234375</v>
      </c>
      <c r="AB317" s="1">
        <v>47.27398681640625</v>
      </c>
      <c r="AC317" s="1">
        <v>46.388992309570313</v>
      </c>
      <c r="AD317" s="1">
        <v>46.294998168945313</v>
      </c>
      <c r="AE317" s="1">
        <v>46.154998779296875</v>
      </c>
      <c r="AF317" s="1">
        <v>46.078994750976563</v>
      </c>
      <c r="AG317" s="1">
        <v>45.972991943359375</v>
      </c>
      <c r="AH317" s="1">
        <v>44.975997924804687</v>
      </c>
      <c r="AI317" s="1">
        <v>43.932998657226563</v>
      </c>
      <c r="AJ317" s="1">
        <v>43.681991577148438</v>
      </c>
      <c r="AK317" s="1">
        <v>42.96099853515625</v>
      </c>
      <c r="AL317" s="1">
        <v>42.720001220703125</v>
      </c>
      <c r="AM317" s="1">
        <v>42.62799072265625</v>
      </c>
      <c r="AN317" s="1">
        <v>42.54998779296875</v>
      </c>
      <c r="AO317" s="1">
        <v>44.216995239257813</v>
      </c>
      <c r="AP317" s="1">
        <v>44.105987548828125</v>
      </c>
      <c r="AQ317" s="1">
        <v>43.89898681640625</v>
      </c>
      <c r="AR317" s="1">
        <v>43.758987426757813</v>
      </c>
      <c r="AS317" s="1">
        <v>43.615997314453125</v>
      </c>
      <c r="AT317" s="1">
        <v>43.483993530273438</v>
      </c>
      <c r="AU317" s="1">
        <v>43.421999999999997</v>
      </c>
      <c r="AV317" s="1">
        <v>43.351999999999997</v>
      </c>
      <c r="AW317" s="1">
        <v>43.283999999999999</v>
      </c>
      <c r="AX317" s="1">
        <v>42.853000000000002</v>
      </c>
      <c r="AY317" s="1">
        <v>41.838999999999999</v>
      </c>
    </row>
    <row r="318" spans="1:51">
      <c r="A318" s="1" t="str">
        <v>COGNIZANT TECH SOLUTIONS</v>
      </c>
      <c r="C318" s="1">
        <v>303.10595703125</v>
      </c>
      <c r="D318" s="1">
        <v>302.083984375</v>
      </c>
      <c r="E318" s="1">
        <v>303.60791015625</v>
      </c>
      <c r="F318" s="1">
        <v>304.2099609375</v>
      </c>
      <c r="G318" s="1">
        <v>303.94091796875</v>
      </c>
      <c r="H318" s="1">
        <v>303.35400390625</v>
      </c>
      <c r="I318" s="1">
        <v>300.802001953125</v>
      </c>
      <c r="J318" s="1">
        <v>299.3798828125</v>
      </c>
      <c r="K318" s="1">
        <v>297.23095703125</v>
      </c>
      <c r="L318" s="1">
        <v>294.64990234375</v>
      </c>
      <c r="M318" s="1">
        <v>293.1689453125</v>
      </c>
      <c r="N318" s="1">
        <v>291.996826171875</v>
      </c>
      <c r="O318" s="1">
        <v>291.669921875</v>
      </c>
      <c r="P318" s="1">
        <v>291.183837890625</v>
      </c>
      <c r="Q318" s="1">
        <v>291.5927734375</v>
      </c>
      <c r="R318" s="1">
        <v>288.82080078125</v>
      </c>
      <c r="S318" s="1">
        <v>288.011962890625</v>
      </c>
      <c r="T318" s="1">
        <v>290.2860107421875</v>
      </c>
      <c r="U318" s="1">
        <v>289.20599365234375</v>
      </c>
      <c r="V318" s="1">
        <v>287.49798583984375</v>
      </c>
      <c r="W318" s="1">
        <v>285.0260009765625</v>
      </c>
      <c r="X318" s="1">
        <v>283.56201171875</v>
      </c>
      <c r="Y318" s="1">
        <v>281.77200317382812</v>
      </c>
      <c r="Z318" s="1">
        <v>280.75399780273437</v>
      </c>
      <c r="AA318" s="1">
        <v>278.69198608398437</v>
      </c>
      <c r="AB318" s="1">
        <v>276.3800048828125</v>
      </c>
      <c r="AC318" s="1">
        <v>273.093994140625</v>
      </c>
      <c r="AD318" s="1">
        <v>270.14999389648437</v>
      </c>
      <c r="AE318" s="1">
        <v>268.35400390625</v>
      </c>
      <c r="AF318" s="1">
        <v>265.1099853515625</v>
      </c>
      <c r="AG318" s="1">
        <v>262.29800415039062</v>
      </c>
      <c r="AH318" s="1">
        <v>258.59600830078125</v>
      </c>
      <c r="AI318" s="1">
        <v>257.34796142578125</v>
      </c>
      <c r="AJ318" s="1">
        <v>254.55999755859375</v>
      </c>
      <c r="AK318" s="1">
        <v>249.40399169921875</v>
      </c>
      <c r="AL318" s="1">
        <v>246.10784912109375</v>
      </c>
      <c r="AM318" s="1">
        <v>245.03997802734375</v>
      </c>
      <c r="AN318" s="1">
        <v>240.43194580078125</v>
      </c>
      <c r="AO318" s="1">
        <v>236.49591064453125</v>
      </c>
      <c r="AP318" s="1">
        <v>232.88397216796875</v>
      </c>
      <c r="AQ318" s="1">
        <v>232.25994873046875</v>
      </c>
      <c r="AR318" s="1">
        <v>231.02398681640625</v>
      </c>
      <c r="AS318" s="1">
        <v>228.77984619140625</v>
      </c>
      <c r="AT318" s="1">
        <v>225.17999267578125</v>
      </c>
      <c r="AU318" s="1">
        <v>223.82400000000001</v>
      </c>
      <c r="AV318" s="1">
        <v>223.428</v>
      </c>
      <c r="AW318" s="1">
        <v>222.876</v>
      </c>
      <c r="AX318" s="1">
        <v>222.21600000000001</v>
      </c>
      <c r="AY318" s="1">
        <v>221.904</v>
      </c>
    </row>
    <row r="319" spans="1:51">
      <c r="A319" s="1" t="str">
        <v>COHU INC</v>
      </c>
      <c r="C319" s="1">
        <v>24.329986572265625</v>
      </c>
      <c r="D319" s="1">
        <v>24.329986572265625</v>
      </c>
      <c r="E319" s="1">
        <v>24.160995483398438</v>
      </c>
      <c r="F319" s="1">
        <v>24.14599609375</v>
      </c>
      <c r="G319" s="1">
        <v>24.0419921875</v>
      </c>
      <c r="H319" s="1">
        <v>23.988998413085938</v>
      </c>
      <c r="I319" s="1">
        <v>23.8699951171875</v>
      </c>
      <c r="J319" s="1">
        <v>23.707000732421875</v>
      </c>
      <c r="K319" s="1">
        <v>23.560989379882813</v>
      </c>
      <c r="L319" s="1">
        <v>23.5469970703125</v>
      </c>
      <c r="M319" s="1">
        <v>23.444992065429688</v>
      </c>
      <c r="N319" s="1">
        <v>23.414993286132813</v>
      </c>
      <c r="O319" s="1">
        <v>23.343994140625</v>
      </c>
      <c r="P319" s="1">
        <v>23.343994140625</v>
      </c>
      <c r="Q319" s="1">
        <v>23.255996704101563</v>
      </c>
      <c r="R319" s="1">
        <v>23.2139892578125</v>
      </c>
      <c r="S319" s="1">
        <v>23.060989379882813</v>
      </c>
      <c r="T319" s="1">
        <v>23.044998168945313</v>
      </c>
      <c r="U319" s="1">
        <v>22.996994018554688</v>
      </c>
      <c r="V319" s="1">
        <v>22.893997192382813</v>
      </c>
      <c r="W319" s="1">
        <v>22.735000610351562</v>
      </c>
      <c r="X319" s="1">
        <v>22.699996948242188</v>
      </c>
      <c r="Y319" s="1">
        <v>22.616989135742188</v>
      </c>
      <c r="Z319" s="1">
        <v>22.604995727539063</v>
      </c>
      <c r="AA319" s="1">
        <v>22.54998779296875</v>
      </c>
      <c r="AB319" s="1">
        <v>22.379989624023438</v>
      </c>
      <c r="AC319" s="1">
        <v>22.1409912109375</v>
      </c>
      <c r="AD319" s="1">
        <v>21.75</v>
      </c>
      <c r="AE319" s="1">
        <v>21.644989013671875</v>
      </c>
      <c r="AF319" s="1">
        <v>21.610992431640625</v>
      </c>
      <c r="AG319" s="1">
        <v>21.548995971679688</v>
      </c>
      <c r="AH319" s="1">
        <v>21.508987426757813</v>
      </c>
      <c r="AI319" s="1">
        <v>21.444992065429687</v>
      </c>
      <c r="AJ319" s="1">
        <v>21.375</v>
      </c>
      <c r="AK319" s="1">
        <v>21.282989501953125</v>
      </c>
      <c r="AL319" s="1">
        <v>21.211990356445313</v>
      </c>
      <c r="AM319" s="1">
        <v>20.947998046875</v>
      </c>
      <c r="AN319" s="1">
        <v>20.863998413085938</v>
      </c>
      <c r="AO319" s="1">
        <v>20.814987182617188</v>
      </c>
      <c r="AP319" s="1">
        <v>20.7869873046875</v>
      </c>
      <c r="AQ319" s="1">
        <v>20.680999755859375</v>
      </c>
      <c r="AR319" s="1">
        <v>20.542999267578125</v>
      </c>
      <c r="AS319" s="1">
        <v>20.48199462890625</v>
      </c>
      <c r="AT319" s="1">
        <v>20.458999633789063</v>
      </c>
      <c r="AU319" s="1">
        <v>20.355987548828125</v>
      </c>
      <c r="AV319" s="1">
        <v>20.312999999999999</v>
      </c>
      <c r="AW319" s="1">
        <v>20.253</v>
      </c>
      <c r="AX319" s="1">
        <v>20.238</v>
      </c>
      <c r="AY319" s="1">
        <v>20.177</v>
      </c>
    </row>
    <row r="320" spans="1:51">
      <c r="A320" s="1" t="str">
        <v>COINSTAR INC</v>
      </c>
      <c r="C320" s="1">
        <v>30.879989624023438</v>
      </c>
      <c r="D320" s="1">
        <v>30.75299072265625</v>
      </c>
      <c r="E320" s="1">
        <v>30.7239990234375</v>
      </c>
      <c r="F320" s="1">
        <v>31.3699951171875</v>
      </c>
      <c r="G320" s="1">
        <v>31.814987182617188</v>
      </c>
      <c r="H320" s="1">
        <v>31.6669921875</v>
      </c>
      <c r="I320" s="1">
        <v>32.716995239257812</v>
      </c>
      <c r="J320" s="1">
        <v>31.509994506835938</v>
      </c>
      <c r="K320" s="1">
        <v>31.076995849609375</v>
      </c>
      <c r="L320" s="1">
        <v>30.968994140625</v>
      </c>
      <c r="M320" s="1">
        <v>30.258987426757813</v>
      </c>
      <c r="N320" s="1">
        <v>30.198989868164063</v>
      </c>
      <c r="O320" s="1">
        <v>28.254989624023437</v>
      </c>
      <c r="P320" s="1">
        <v>28.24798583984375</v>
      </c>
      <c r="Q320" s="1">
        <v>28.232986450195313</v>
      </c>
      <c r="R320" s="1">
        <v>27.926986694335938</v>
      </c>
      <c r="S320" s="1">
        <v>27.738998413085938</v>
      </c>
      <c r="T320" s="1">
        <v>27.96099853515625</v>
      </c>
      <c r="U320" s="1">
        <v>27.902999877929688</v>
      </c>
      <c r="V320" s="1">
        <v>27.802993774414062</v>
      </c>
      <c r="W320" s="1">
        <v>27.815994262695313</v>
      </c>
      <c r="X320" s="1">
        <v>27.664993286132813</v>
      </c>
      <c r="Y320" s="1">
        <v>27.775985717773438</v>
      </c>
      <c r="Z320" s="1">
        <v>27.806991577148438</v>
      </c>
      <c r="AA320" s="1">
        <v>27.775985717773438</v>
      </c>
      <c r="AB320" s="1">
        <v>25.570999145507813</v>
      </c>
      <c r="AC320" s="1">
        <v>25.4169921875</v>
      </c>
      <c r="AD320" s="1">
        <v>25.384994506835938</v>
      </c>
      <c r="AE320" s="1">
        <v>25.22698974609375</v>
      </c>
      <c r="AF320" s="1">
        <v>21.552993774414062</v>
      </c>
      <c r="AG320" s="1">
        <v>21.436996459960938</v>
      </c>
      <c r="AH320" s="1">
        <v>21.3179931640625</v>
      </c>
      <c r="AI320" s="1">
        <v>21.227996826171875</v>
      </c>
      <c r="AJ320" s="1">
        <v>21.228988647460937</v>
      </c>
      <c r="AK320" s="1">
        <v>20.712997436523437</v>
      </c>
      <c r="AL320" s="1">
        <v>21.18798828125</v>
      </c>
      <c r="AM320" s="1">
        <v>21.532989501953125</v>
      </c>
      <c r="AN320" s="1">
        <v>22.017990112304688</v>
      </c>
      <c r="AO320" s="1">
        <v>21.85198974609375</v>
      </c>
      <c r="AP320" s="1">
        <v>21.681991577148438</v>
      </c>
      <c r="AQ320" s="1">
        <v>21.40399169921875</v>
      </c>
      <c r="AR320" s="1">
        <v>21.0469970703125</v>
      </c>
      <c r="AS320" s="1">
        <v>20.85699462890625</v>
      </c>
      <c r="AT320" s="1">
        <v>20.61199951171875</v>
      </c>
      <c r="AU320" s="1">
        <v>20.388999999999999</v>
      </c>
      <c r="AV320" s="1">
        <v>20.317</v>
      </c>
      <c r="AW320" s="1">
        <v>20.266999999999999</v>
      </c>
      <c r="AX320" s="1">
        <v>20.221</v>
      </c>
      <c r="AY320" s="1">
        <v>20.140999999999998</v>
      </c>
    </row>
    <row r="321" spans="1:51">
      <c r="A321" s="1" t="str">
        <v>COLDWATER CREEK INC</v>
      </c>
      <c r="C321" s="1">
        <v>121.66899108886719</v>
      </c>
      <c r="D321" s="1">
        <v>121.61000061035156</v>
      </c>
      <c r="E321" s="1">
        <v>92.688003540039063</v>
      </c>
      <c r="F321" s="1">
        <v>92.541000366210938</v>
      </c>
      <c r="G321" s="1">
        <v>92.50299072265625</v>
      </c>
      <c r="H321" s="1">
        <v>92.399002075195313</v>
      </c>
      <c r="I321" s="1">
        <v>92.324996948242188</v>
      </c>
      <c r="J321" s="1">
        <v>92.222991943359375</v>
      </c>
      <c r="K321" s="1">
        <v>92.16400146484375</v>
      </c>
      <c r="L321" s="1">
        <v>91.968994140625</v>
      </c>
      <c r="M321" s="1">
        <v>91.4219970703125</v>
      </c>
      <c r="N321" s="1">
        <v>91.345001220703125</v>
      </c>
      <c r="O321" s="1">
        <v>91.264999389648438</v>
      </c>
      <c r="P321" s="1">
        <v>91.186996459960938</v>
      </c>
      <c r="Q321" s="1">
        <v>91.05499267578125</v>
      </c>
      <c r="R321" s="1">
        <v>90.90899658203125</v>
      </c>
      <c r="S321" s="1">
        <v>90.7969970703125</v>
      </c>
      <c r="T321" s="1">
        <v>92.7760009765625</v>
      </c>
      <c r="U321" s="1">
        <v>93.608993530273438</v>
      </c>
      <c r="V321" s="1">
        <v>93.248001098632812</v>
      </c>
      <c r="W321" s="1">
        <v>93.167999267578125</v>
      </c>
      <c r="X321" s="1">
        <v>92.9949951171875</v>
      </c>
      <c r="Y321" s="1">
        <v>92.444992065429688</v>
      </c>
      <c r="Z321" s="1">
        <v>92.365997314453125</v>
      </c>
      <c r="AA321" s="1">
        <v>92.02099609375</v>
      </c>
      <c r="AB321" s="1">
        <v>91.741493225097656</v>
      </c>
      <c r="AC321" s="1">
        <v>91.526985168457031</v>
      </c>
      <c r="AD321" s="1">
        <v>91.175994873046875</v>
      </c>
      <c r="AE321" s="1">
        <v>90.978744506835938</v>
      </c>
      <c r="AF321" s="1">
        <v>90.823493957519531</v>
      </c>
      <c r="AG321" s="1">
        <v>90.087753295898438</v>
      </c>
      <c r="AH321" s="1">
        <v>81.836952209472656</v>
      </c>
      <c r="AI321" s="1">
        <v>81.560251235961914</v>
      </c>
      <c r="AJ321" s="1">
        <v>81.526468276977539</v>
      </c>
      <c r="AK321" s="1">
        <v>81.354334831237793</v>
      </c>
      <c r="AL321" s="1">
        <v>80.878499150276184</v>
      </c>
      <c r="AM321" s="1" t="str">
        <v>@NA</v>
      </c>
      <c r="AN321" s="1">
        <v>82.346623957157135</v>
      </c>
      <c r="AO321" s="1">
        <v>80.759532988071442</v>
      </c>
      <c r="AP321" s="1">
        <v>80.577281713485718</v>
      </c>
      <c r="AQ321" s="1">
        <v>80.182406365871429</v>
      </c>
      <c r="AR321" s="1">
        <v>79.779934197664261</v>
      </c>
      <c r="AS321" s="1">
        <v>79.764747798442841</v>
      </c>
      <c r="AT321" s="1">
        <v>80.987343460321426</v>
      </c>
      <c r="AU321" s="1">
        <v>80.926593749999995</v>
      </c>
      <c r="AV321" s="1">
        <v>80.288718750000001</v>
      </c>
      <c r="AW321" s="1">
        <v>79.817906249999993</v>
      </c>
      <c r="AX321" s="1">
        <v>78.845906249999999</v>
      </c>
      <c r="AY321" s="1">
        <v>78.359906250000009</v>
      </c>
    </row>
    <row r="322" spans="1:51">
      <c r="A322" s="1" t="str">
        <v>COLGATE-PALMOLIVE CO</v>
      </c>
      <c r="C322" s="1">
        <v>477.246826171875</v>
      </c>
      <c r="D322" s="1">
        <v>480.017822265625</v>
      </c>
      <c r="E322" s="1">
        <v>483.998779296875</v>
      </c>
      <c r="F322" s="1">
        <v>486.495849609375</v>
      </c>
      <c r="G322" s="1">
        <v>488.893798828125</v>
      </c>
      <c r="H322" s="1">
        <v>494.849853515625</v>
      </c>
      <c r="I322" s="1">
        <v>482.683837890625</v>
      </c>
      <c r="J322" s="1">
        <v>485.998779296875</v>
      </c>
      <c r="K322" s="1">
        <v>490.452880859375</v>
      </c>
      <c r="L322" s="1">
        <v>494.164794921875</v>
      </c>
      <c r="M322" s="1">
        <v>497.19091796875</v>
      </c>
      <c r="N322" s="1">
        <v>498.427001953125</v>
      </c>
      <c r="O322" s="1">
        <v>499.56494140625</v>
      </c>
      <c r="P322" s="1">
        <v>501.412841796875</v>
      </c>
      <c r="Q322" s="1">
        <v>504.71484375</v>
      </c>
      <c r="R322" s="1">
        <v>505.73193359375</v>
      </c>
      <c r="S322" s="1">
        <v>507.808837890625</v>
      </c>
      <c r="T322" s="1">
        <v>509.034912109375</v>
      </c>
      <c r="U322" s="1">
        <v>509.761962890625</v>
      </c>
      <c r="V322" s="1">
        <v>509.94580078125</v>
      </c>
      <c r="W322" s="1">
        <v>511.491943359375</v>
      </c>
      <c r="X322" s="1">
        <v>512.658935546875</v>
      </c>
      <c r="Y322" s="1">
        <v>514.31982421875</v>
      </c>
      <c r="Z322" s="1">
        <v>516.419921875</v>
      </c>
      <c r="AA322" s="1">
        <v>514.6669921875</v>
      </c>
      <c r="AB322" s="1">
        <v>516.1708984375</v>
      </c>
      <c r="AC322" s="1">
        <v>518.054931640625</v>
      </c>
      <c r="AD322" s="1">
        <v>519.426025390625</v>
      </c>
      <c r="AE322" s="1">
        <v>523.177978515625</v>
      </c>
      <c r="AF322" s="1">
        <v>526.625</v>
      </c>
      <c r="AG322" s="1">
        <v>530.284912109375</v>
      </c>
      <c r="AH322" s="1">
        <v>531.057861328125</v>
      </c>
      <c r="AI322" s="1">
        <v>532.087890625</v>
      </c>
      <c r="AJ322" s="1">
        <v>533.697021484375</v>
      </c>
      <c r="AK322" s="1">
        <v>537.239990234375</v>
      </c>
      <c r="AL322" s="1">
        <v>538.016845703125</v>
      </c>
      <c r="AM322" s="1">
        <v>538.034912109375</v>
      </c>
      <c r="AN322" s="1">
        <v>536.001953125</v>
      </c>
      <c r="AO322" s="1">
        <v>538.262939453125</v>
      </c>
      <c r="AP322" s="1">
        <v>542.5888671875</v>
      </c>
      <c r="AQ322" s="1">
        <v>547.1240234375</v>
      </c>
      <c r="AR322" s="1">
        <v>550.721923828125</v>
      </c>
      <c r="AS322" s="1">
        <v>551.71484375</v>
      </c>
      <c r="AT322" s="1">
        <v>554.9990234375</v>
      </c>
      <c r="AU322" s="1">
        <v>564.054931640625</v>
      </c>
      <c r="AV322" s="1">
        <v>566.65599999999995</v>
      </c>
      <c r="AW322" s="1">
        <v>572.23699999999997</v>
      </c>
      <c r="AX322" s="1">
        <v>574.37699999999995</v>
      </c>
      <c r="AY322" s="1">
        <v>576.64800000000002</v>
      </c>
    </row>
    <row r="323" spans="1:51">
      <c r="A323" s="1" t="str">
        <v>COLLECTIVE BRANDS INC</v>
      </c>
      <c r="C323" s="1">
        <v>60.576995849609375</v>
      </c>
      <c r="D323" s="1">
        <v>60.574996948242188</v>
      </c>
      <c r="E323" s="1">
        <v>60.569000244140625</v>
      </c>
      <c r="F323" s="1">
        <v>61.554000854492188</v>
      </c>
      <c r="G323" s="1">
        <v>61.465988159179688</v>
      </c>
      <c r="H323" s="1">
        <v>62.378997802734375</v>
      </c>
      <c r="I323" s="1">
        <v>64.378997802734375</v>
      </c>
      <c r="J323" s="1">
        <v>64.884002685546875</v>
      </c>
      <c r="K323" s="1">
        <v>64.155990600585937</v>
      </c>
      <c r="L323" s="1">
        <v>64.113998413085938</v>
      </c>
      <c r="M323" s="1">
        <v>64.056991577148438</v>
      </c>
      <c r="N323" s="1">
        <v>64.0889892578125</v>
      </c>
      <c r="O323" s="1">
        <v>63.724990844726563</v>
      </c>
      <c r="P323" s="1">
        <v>63.759994506835938</v>
      </c>
      <c r="Q323" s="1">
        <v>63.821990966796875</v>
      </c>
      <c r="R323" s="1">
        <v>63.925994873046875</v>
      </c>
      <c r="S323" s="1">
        <v>63.75299072265625</v>
      </c>
      <c r="T323" s="1">
        <v>65.505996704101562</v>
      </c>
      <c r="U323" s="1">
        <v>65.5260009765625</v>
      </c>
      <c r="V323" s="1">
        <v>64.996002197265625</v>
      </c>
      <c r="W323" s="1">
        <v>64.996002197265625</v>
      </c>
      <c r="X323" s="1">
        <v>65.983993530273437</v>
      </c>
      <c r="Y323" s="1">
        <v>65.71600341796875</v>
      </c>
      <c r="Z323" s="1">
        <v>67.362991333007812</v>
      </c>
      <c r="AA323" s="1">
        <v>67.305999755859375</v>
      </c>
      <c r="AB323" s="1">
        <v>68.603988647460938</v>
      </c>
      <c r="AC323" s="1">
        <v>68.222000122070313</v>
      </c>
      <c r="AD323" s="1">
        <v>67.38800048828125</v>
      </c>
      <c r="AE323" s="1">
        <v>67.192001342773437</v>
      </c>
      <c r="AF323" s="1">
        <v>68.093994140625</v>
      </c>
      <c r="AG323" s="1">
        <v>68.1199951171875</v>
      </c>
      <c r="AH323" s="1">
        <v>68.050994873046875</v>
      </c>
      <c r="AI323" s="1">
        <v>67.991989135742188</v>
      </c>
      <c r="AJ323" s="1">
        <v>68.052001953125</v>
      </c>
      <c r="AK323" s="1">
        <v>68.047988891601563</v>
      </c>
      <c r="AL323" s="1">
        <v>68.055999755859375</v>
      </c>
      <c r="AM323" s="1">
        <v>67.94696044921875</v>
      </c>
      <c r="AN323" s="1">
        <v>67.9859619140625</v>
      </c>
      <c r="AO323" s="1">
        <v>67.970993041992188</v>
      </c>
      <c r="AP323" s="1">
        <v>67.850967407226563</v>
      </c>
      <c r="AQ323" s="1">
        <v>66.75897216796875</v>
      </c>
      <c r="AR323" s="1">
        <v>66.674972534179688</v>
      </c>
      <c r="AS323" s="1">
        <v>66.785980224609375</v>
      </c>
      <c r="AT323" s="1">
        <v>66.785980224609375</v>
      </c>
      <c r="AU323" s="1">
        <v>65.963999999999999</v>
      </c>
      <c r="AV323" s="1">
        <v>65.748000000000005</v>
      </c>
      <c r="AW323" s="1">
        <v>66.489000000000004</v>
      </c>
      <c r="AX323" s="1">
        <v>66.804000000000002</v>
      </c>
      <c r="AY323" s="1">
        <v>88.805999999999997</v>
      </c>
    </row>
    <row r="324" spans="1:51">
      <c r="A324" s="1" t="str">
        <v>COLONIAL PROPERTIES TRUST</v>
      </c>
      <c r="C324" s="1">
        <v>87.904998779296875</v>
      </c>
      <c r="D324" s="1">
        <v>87.4739990234375</v>
      </c>
      <c r="E324" s="1">
        <v>87.305999755859375</v>
      </c>
      <c r="F324" s="1">
        <v>86.84100341796875</v>
      </c>
      <c r="G324" s="1">
        <v>82.983993530273437</v>
      </c>
      <c r="H324" s="1">
        <v>78.333999633789063</v>
      </c>
      <c r="I324" s="1">
        <v>77.654998779296875</v>
      </c>
      <c r="J324" s="1">
        <v>71.23199462890625</v>
      </c>
      <c r="K324" s="1">
        <v>69.30999755859375</v>
      </c>
      <c r="L324" s="1">
        <v>66.365997314453125</v>
      </c>
      <c r="M324" s="1">
        <v>54.198989868164063</v>
      </c>
      <c r="N324" s="1">
        <v>49.439987182617188</v>
      </c>
      <c r="O324" s="1">
        <v>48.614990234375</v>
      </c>
      <c r="P324" s="1">
        <v>48.545989990234375</v>
      </c>
      <c r="Q324" s="1">
        <v>47.90899658203125</v>
      </c>
      <c r="R324" s="1">
        <v>47.875</v>
      </c>
      <c r="S324" s="1">
        <v>47.2239990234375</v>
      </c>
      <c r="T324" s="1">
        <v>47.216995239257813</v>
      </c>
      <c r="U324" s="1">
        <v>46.97698974609375</v>
      </c>
      <c r="V324" s="1">
        <v>46.918991088867188</v>
      </c>
      <c r="W324" s="1">
        <v>46.405990600585937</v>
      </c>
      <c r="X324" s="1">
        <v>46.144989013671875</v>
      </c>
      <c r="Y324" s="1">
        <v>46.030990600585938</v>
      </c>
      <c r="Z324" s="1">
        <v>45.9119873046875</v>
      </c>
      <c r="AA324" s="1">
        <v>45.29998779296875</v>
      </c>
      <c r="AB324" s="1">
        <v>45.014999389648438</v>
      </c>
      <c r="AC324" s="1">
        <v>44.697998046875</v>
      </c>
      <c r="AD324" s="1">
        <v>39.826995849609375</v>
      </c>
      <c r="AE324" s="1">
        <v>27.961990356445313</v>
      </c>
      <c r="AF324" s="1">
        <v>27.599990844726563</v>
      </c>
      <c r="AG324" s="1">
        <v>27.319000244140625</v>
      </c>
      <c r="AH324" s="1">
        <v>27.190994262695313</v>
      </c>
      <c r="AI324" s="1">
        <v>26.932998657226563</v>
      </c>
      <c r="AJ324" s="1">
        <v>26.393997192382812</v>
      </c>
      <c r="AK324" s="1">
        <v>26.115997314453125</v>
      </c>
      <c r="AL324" s="1">
        <v>25.88299560546875</v>
      </c>
      <c r="AM324" s="1">
        <v>23.52899169921875</v>
      </c>
      <c r="AN324" s="1">
        <v>22.850997924804687</v>
      </c>
      <c r="AO324" s="1">
        <v>22.572998046875</v>
      </c>
      <c r="AP324" s="1">
        <v>22.417999267578125</v>
      </c>
      <c r="AQ324" s="1">
        <v>21.8909912109375</v>
      </c>
      <c r="AR324" s="1">
        <v>20.97698974609375</v>
      </c>
      <c r="AS324" s="1">
        <v>20.780990600585938</v>
      </c>
      <c r="AT324" s="1">
        <v>20.870986938476563</v>
      </c>
      <c r="AU324" s="1">
        <v>20.854995727539063</v>
      </c>
      <c r="AV324" s="1">
        <v>20.742000000000001</v>
      </c>
      <c r="AW324" s="1">
        <v>20.739000000000001</v>
      </c>
      <c r="AX324" s="1">
        <v>21.332000000000001</v>
      </c>
      <c r="AY324" s="1">
        <v>21.893000000000001</v>
      </c>
    </row>
    <row r="325" spans="1:51">
      <c r="A325" s="1" t="str">
        <v>COLUMBIA BANKING SYSTEM INC</v>
      </c>
      <c r="C325" s="1">
        <v>39.669998168945313</v>
      </c>
      <c r="D325" s="1">
        <v>39.505996704101563</v>
      </c>
      <c r="E325" s="1">
        <v>39.501998901367188</v>
      </c>
      <c r="F325" s="1">
        <v>39.474990844726563</v>
      </c>
      <c r="G325" s="1">
        <v>39.480987548828125</v>
      </c>
      <c r="H325" s="1">
        <v>39.337997436523438</v>
      </c>
      <c r="I325" s="1">
        <v>39.327987670898438</v>
      </c>
      <c r="J325" s="1">
        <v>39.304000854492188</v>
      </c>
      <c r="K325" s="1">
        <v>28.241989135742188</v>
      </c>
      <c r="L325" s="1">
        <v>28.128997802734375</v>
      </c>
      <c r="M325" s="1">
        <v>28.0989990234375</v>
      </c>
      <c r="N325" s="1">
        <v>18.263992309570312</v>
      </c>
      <c r="O325" s="1">
        <v>18.253997802734375</v>
      </c>
      <c r="P325" s="1">
        <v>18.150985717773438</v>
      </c>
      <c r="Q325" s="1">
        <v>18.146987915039063</v>
      </c>
      <c r="R325" s="1">
        <v>18.110992431640625</v>
      </c>
      <c r="S325" s="1">
        <v>18.083999633789063</v>
      </c>
      <c r="T325" s="1">
        <v>17.952987670898438</v>
      </c>
      <c r="U325" s="1">
        <v>17.881988525390625</v>
      </c>
      <c r="V325" s="1">
        <v>16.166000366210937</v>
      </c>
      <c r="W325" s="1">
        <v>16.156997680664063</v>
      </c>
      <c r="X325" s="1">
        <v>16.05999755859375</v>
      </c>
      <c r="Y325" s="1">
        <v>16.0469970703125</v>
      </c>
      <c r="Z325" s="1">
        <v>16.02398681640625</v>
      </c>
      <c r="AA325" s="1">
        <v>15.968999862670898</v>
      </c>
      <c r="AB325" s="1">
        <v>15.831000328063965</v>
      </c>
      <c r="AC325" s="1">
        <v>15.807999610900879</v>
      </c>
      <c r="AD325" s="1">
        <v>15.696000099182129</v>
      </c>
      <c r="AE325" s="1">
        <v>15.623000144958496</v>
      </c>
      <c r="AF325" s="1">
        <v>15.593999862670898</v>
      </c>
      <c r="AG325" s="1">
        <v>14.277999877929688</v>
      </c>
      <c r="AH325" s="1">
        <v>14.253000259399414</v>
      </c>
      <c r="AI325" s="1">
        <v>14.234849521780006</v>
      </c>
      <c r="AJ325" s="1">
        <v>14.104648950910587</v>
      </c>
      <c r="AK325" s="1">
        <v>14.063699417400358</v>
      </c>
      <c r="AL325" s="1">
        <v>14.055299025249496</v>
      </c>
      <c r="AM325" s="1">
        <v>13.997549708795532</v>
      </c>
      <c r="AN325" s="1">
        <v>13.975499805927257</v>
      </c>
      <c r="AO325" s="1">
        <v>13.928249727964385</v>
      </c>
      <c r="AP325" s="1">
        <v>13.927199303436282</v>
      </c>
      <c r="AQ325" s="1">
        <v>13.915754232521067</v>
      </c>
      <c r="AR325" s="1">
        <v>13.866141650123609</v>
      </c>
      <c r="AS325" s="1">
        <v>14.215634567012785</v>
      </c>
      <c r="AT325" s="1">
        <v>14.462594533233641</v>
      </c>
      <c r="AU325" s="1">
        <v>14.429298713911066</v>
      </c>
      <c r="AV325" s="1">
        <v>14.391703752040865</v>
      </c>
      <c r="AW325" s="1">
        <v>14.275279756069184</v>
      </c>
      <c r="AX325" s="1">
        <v>14.179472509384155</v>
      </c>
      <c r="AY325" s="1">
        <v>14.155339544177057</v>
      </c>
    </row>
    <row r="326" spans="1:51">
      <c r="A326" s="1" t="str">
        <v>COMCAST CORP</v>
      </c>
      <c r="C326" s="1">
        <v>2705.93408203125</v>
      </c>
      <c r="D326" s="1">
        <v>2724.840087890625</v>
      </c>
      <c r="E326" s="1">
        <v>2749.113037109375</v>
      </c>
      <c r="F326" s="1">
        <v>2766.195068359375</v>
      </c>
      <c r="G326" s="1">
        <v>2776.4990234375</v>
      </c>
      <c r="H326" s="1">
        <v>2790.113037109375</v>
      </c>
      <c r="I326" s="1">
        <v>2806.572021484375</v>
      </c>
      <c r="J326" s="1">
        <v>2821.617919921875</v>
      </c>
      <c r="K326" s="1">
        <v>2837.572998046875</v>
      </c>
      <c r="L326" s="1">
        <v>2854.68310546875</v>
      </c>
      <c r="M326" s="1">
        <v>2869.794921875</v>
      </c>
      <c r="N326" s="1">
        <v>2883.375</v>
      </c>
      <c r="O326" s="1">
        <v>2880.637939453125</v>
      </c>
      <c r="P326" s="1">
        <v>2879.778076171875</v>
      </c>
      <c r="Q326" s="1">
        <v>2918.173095703125</v>
      </c>
      <c r="R326" s="1">
        <v>2960.927001953125</v>
      </c>
      <c r="S326" s="1">
        <v>3011.034912109375</v>
      </c>
      <c r="T326" s="1">
        <v>3073.1708984375</v>
      </c>
      <c r="U326" s="1">
        <v>3090.60888671875</v>
      </c>
      <c r="V326" s="1">
        <v>3112.044921875</v>
      </c>
      <c r="W326" s="1">
        <v>3124.24951171875</v>
      </c>
      <c r="X326" s="1">
        <v>3121.720458984375</v>
      </c>
      <c r="Y326" s="1">
        <v>3139.1923828125</v>
      </c>
      <c r="Z326" s="1">
        <v>3169.285400390625</v>
      </c>
      <c r="AA326" s="1">
        <v>3207.93017578125</v>
      </c>
      <c r="AB326" s="1">
        <v>3243.0838623046875</v>
      </c>
      <c r="AC326" s="1">
        <v>3281.214111328125</v>
      </c>
      <c r="AD326" s="1">
        <v>3308.2034912109375</v>
      </c>
      <c r="AE326" s="1">
        <v>3318.1036376953125</v>
      </c>
      <c r="AF326" s="1">
        <v>3329.838134765625</v>
      </c>
      <c r="AG326" s="1">
        <v>3352.2586669921875</v>
      </c>
      <c r="AH326" s="1">
        <v>3363.655517578125</v>
      </c>
      <c r="AI326" s="1">
        <v>3377.1119384765625</v>
      </c>
      <c r="AJ326" s="1">
        <v>3362.2320556640625</v>
      </c>
      <c r="AK326" s="1">
        <v>3375.6463623046875</v>
      </c>
      <c r="AL326" s="1">
        <v>3373.3245849609375</v>
      </c>
      <c r="AM326" s="1">
        <v>3372.2431640625</v>
      </c>
      <c r="AN326" s="1">
        <v>1420.3604736328125</v>
      </c>
      <c r="AO326" s="1">
        <v>1420.1143798828125</v>
      </c>
      <c r="AP326" s="1">
        <v>1418.666748046875</v>
      </c>
      <c r="AQ326" s="1">
        <v>1417.8072509765625</v>
      </c>
      <c r="AR326" s="1">
        <v>1417.3934326171875</v>
      </c>
      <c r="AS326" s="1">
        <v>1418.25439453125</v>
      </c>
      <c r="AT326" s="1">
        <v>1417.5208740234375</v>
      </c>
      <c r="AU326" s="1">
        <v>1408.9380000000001</v>
      </c>
      <c r="AV326" s="1">
        <v>1354.2329999999999</v>
      </c>
      <c r="AW326" s="1">
        <v>1357.1085</v>
      </c>
      <c r="AX326" s="1">
        <v>1360.704</v>
      </c>
      <c r="AY326" s="1">
        <v>1127.82</v>
      </c>
    </row>
    <row r="327" spans="1:51">
      <c r="A327" s="1" t="str">
        <v>COMERICA INC</v>
      </c>
      <c r="C327" s="1">
        <v>197.13200378417969</v>
      </c>
      <c r="D327" s="1">
        <v>197.33399963378906</v>
      </c>
      <c r="E327" s="1">
        <v>198.927001953125</v>
      </c>
      <c r="F327" s="1">
        <v>176.78599548339844</v>
      </c>
      <c r="G327" s="1">
        <v>176.77400207519531</v>
      </c>
      <c r="H327" s="1">
        <v>176.53500366210937</v>
      </c>
      <c r="I327" s="1">
        <v>176.48300170898437</v>
      </c>
      <c r="J327" s="1">
        <v>176.31700134277344</v>
      </c>
      <c r="K327" s="1">
        <v>176.30299377441406</v>
      </c>
      <c r="L327" s="1">
        <v>151.17900085449219</v>
      </c>
      <c r="M327" s="1">
        <v>151.11500549316406</v>
      </c>
      <c r="N327" s="1">
        <v>151.11500549316406</v>
      </c>
      <c r="O327" s="1">
        <v>151.15400695800781</v>
      </c>
      <c r="P327" s="1">
        <v>150.49000549316406</v>
      </c>
      <c r="Q327" s="1">
        <v>150.48599243164063</v>
      </c>
      <c r="R327" s="1">
        <v>150.45399475097656</v>
      </c>
      <c r="S327" s="1">
        <v>150.50100708007812</v>
      </c>
      <c r="T327" s="1">
        <v>149.98800659179687</v>
      </c>
      <c r="U327" s="1">
        <v>151.00900268554687</v>
      </c>
      <c r="V327" s="1">
        <v>153.00999450683594</v>
      </c>
      <c r="W327" s="1">
        <v>155.9010009765625</v>
      </c>
      <c r="X327" s="1">
        <v>157.57400512695312</v>
      </c>
      <c r="Y327" s="1">
        <v>158.84300231933594</v>
      </c>
      <c r="Z327" s="1">
        <v>162.20100402832031</v>
      </c>
      <c r="AA327" s="1">
        <v>162.27299499511719</v>
      </c>
      <c r="AB327" s="1">
        <v>162.89999389648437</v>
      </c>
      <c r="AC327" s="1">
        <v>165.26600646972656</v>
      </c>
      <c r="AD327" s="1">
        <v>167.22200012207031</v>
      </c>
      <c r="AE327" s="1">
        <v>168.74699401855469</v>
      </c>
      <c r="AF327" s="1">
        <v>170.47599792480469</v>
      </c>
      <c r="AG327" s="1">
        <v>170.56599426269531</v>
      </c>
      <c r="AH327" s="1">
        <v>171.61000061035156</v>
      </c>
      <c r="AI327" s="1">
        <v>173.15899658203125</v>
      </c>
      <c r="AJ327" s="1">
        <v>175</v>
      </c>
      <c r="AK327" s="1">
        <v>175.31300354003906</v>
      </c>
      <c r="AL327" s="1">
        <v>175.24400329589844</v>
      </c>
      <c r="AM327" s="1">
        <v>175.15899658203125</v>
      </c>
      <c r="AN327" s="1">
        <v>174.77499389648437</v>
      </c>
      <c r="AO327" s="1">
        <v>174.69000244140625</v>
      </c>
      <c r="AP327" s="1">
        <v>175.05000305175781</v>
      </c>
      <c r="AQ327" s="1">
        <v>175.99000549316406</v>
      </c>
      <c r="AR327" s="1">
        <v>177.07400512695312</v>
      </c>
      <c r="AS327" s="1">
        <v>177.91600036621094</v>
      </c>
      <c r="AT327" s="1">
        <v>177.72599792480469</v>
      </c>
      <c r="AU327" s="1">
        <v>178.16099548339844</v>
      </c>
      <c r="AV327" s="1">
        <v>156.94399999999999</v>
      </c>
      <c r="AW327" s="1">
        <v>156.66200000000001</v>
      </c>
      <c r="AX327" s="1">
        <v>156.47200000000001</v>
      </c>
      <c r="AY327" s="1">
        <v>156.40700000000001</v>
      </c>
    </row>
    <row r="328" spans="1:51">
      <c r="A328" s="1" t="str">
        <v>COMFORT SYSTEMS USA INC</v>
      </c>
      <c r="C328" s="1">
        <v>37.40899658203125</v>
      </c>
      <c r="D328" s="1">
        <v>37.496994018554688</v>
      </c>
      <c r="E328" s="1">
        <v>37.7760009765625</v>
      </c>
      <c r="F328" s="1">
        <v>38.083999633789063</v>
      </c>
      <c r="G328" s="1">
        <v>37.901992797851563</v>
      </c>
      <c r="H328" s="1">
        <v>37.85699462890625</v>
      </c>
      <c r="I328" s="1">
        <v>37.930999755859375</v>
      </c>
      <c r="J328" s="1">
        <v>38.045989990234375</v>
      </c>
      <c r="K328" s="1">
        <v>37.993988037109375</v>
      </c>
      <c r="L328" s="1">
        <v>38.294998168945313</v>
      </c>
      <c r="M328" s="1">
        <v>38.381988525390625</v>
      </c>
      <c r="N328" s="1">
        <v>38.724990844726563</v>
      </c>
      <c r="O328" s="1">
        <v>38.669998168945313</v>
      </c>
      <c r="P328" s="1">
        <v>39.878997802734375</v>
      </c>
      <c r="Q328" s="1">
        <v>39.832000732421875</v>
      </c>
      <c r="R328" s="1">
        <v>40.172988891601563</v>
      </c>
      <c r="S328" s="1">
        <v>40.341995239257813</v>
      </c>
      <c r="T328" s="1">
        <v>40.933990478515625</v>
      </c>
      <c r="U328" s="1">
        <v>41.091995239257813</v>
      </c>
      <c r="V328" s="1">
        <v>40.9429931640625</v>
      </c>
      <c r="W328" s="1">
        <v>40.709991455078125</v>
      </c>
      <c r="X328" s="1">
        <v>40.679000854492188</v>
      </c>
      <c r="Y328" s="1">
        <v>40.633987426757813</v>
      </c>
      <c r="Z328" s="1">
        <v>40.233001708984375</v>
      </c>
      <c r="AA328" s="1">
        <v>39.979995727539062</v>
      </c>
      <c r="AB328" s="1">
        <v>39.71099853515625</v>
      </c>
      <c r="AC328" s="1">
        <v>39.542999267578125</v>
      </c>
      <c r="AD328" s="1">
        <v>39.52099609375</v>
      </c>
      <c r="AE328" s="1">
        <v>39.233993530273438</v>
      </c>
      <c r="AF328" s="1">
        <v>38.75</v>
      </c>
      <c r="AG328" s="1">
        <v>38.73699951171875</v>
      </c>
      <c r="AH328" s="1">
        <v>38.448989868164063</v>
      </c>
      <c r="AI328" s="1">
        <v>38.216995239257813</v>
      </c>
      <c r="AJ328" s="1">
        <v>37.962997436523438</v>
      </c>
      <c r="AK328" s="1">
        <v>37.916000366210937</v>
      </c>
      <c r="AL328" s="1">
        <v>37.920989990234375</v>
      </c>
      <c r="AM328" s="1">
        <v>37.9169921875</v>
      </c>
      <c r="AN328" s="1">
        <v>37.834991455078125</v>
      </c>
      <c r="AO328" s="1">
        <v>37.820999145507813</v>
      </c>
      <c r="AP328" s="1">
        <v>37.722991943359375</v>
      </c>
      <c r="AQ328" s="1">
        <v>37.509994506835938</v>
      </c>
      <c r="AR328" s="1">
        <v>37.509994506835938</v>
      </c>
      <c r="AS328" s="1">
        <v>37.380996704101563</v>
      </c>
      <c r="AT328" s="1">
        <v>37.380996704101563</v>
      </c>
      <c r="AU328" s="1">
        <v>37.256</v>
      </c>
      <c r="AV328" s="1">
        <v>37.331000000000003</v>
      </c>
      <c r="AW328" s="1">
        <v>37.130000000000003</v>
      </c>
      <c r="AX328" s="1">
        <v>37.558999999999997</v>
      </c>
      <c r="AY328" s="1">
        <v>37.563000000000002</v>
      </c>
    </row>
    <row r="329" spans="1:51">
      <c r="A329" s="1" t="str">
        <v>COMMERCE BANCSHARES INC</v>
      </c>
      <c r="C329" s="1">
        <v>88.583999633789063</v>
      </c>
      <c r="D329" s="1">
        <v>89.05999755859375</v>
      </c>
      <c r="E329" s="1">
        <v>89.031587753677741</v>
      </c>
      <c r="F329" s="1">
        <v>91.288039830160415</v>
      </c>
      <c r="G329" s="1">
        <v>91.550539818239486</v>
      </c>
      <c r="H329" s="1">
        <v>91.062293685627083</v>
      </c>
      <c r="I329" s="1">
        <v>92.064247875023284</v>
      </c>
      <c r="J329" s="1">
        <v>92.023469373016269</v>
      </c>
      <c r="K329" s="1">
        <v>91.959525855636457</v>
      </c>
      <c r="L329" s="1">
        <v>91.623254619407817</v>
      </c>
      <c r="M329" s="1">
        <v>91.468569682514499</v>
      </c>
      <c r="N329" s="1">
        <v>89.299188703651453</v>
      </c>
      <c r="O329" s="1">
        <v>88.075571207536996</v>
      </c>
      <c r="P329" s="1">
        <v>87.842901591258851</v>
      </c>
      <c r="Q329" s="1">
        <v>87.738882115309025</v>
      </c>
      <c r="R329" s="1">
        <v>87.43743524330057</v>
      </c>
      <c r="S329" s="1">
        <v>87.443518709369528</v>
      </c>
      <c r="T329" s="1">
        <v>87.377880336143789</v>
      </c>
      <c r="U329" s="1">
        <v>87.477617286054738</v>
      </c>
      <c r="V329" s="1">
        <v>88.188495384667476</v>
      </c>
      <c r="W329" s="1">
        <v>89.279730170237599</v>
      </c>
      <c r="X329" s="1">
        <v>89.394590839925513</v>
      </c>
      <c r="Y329" s="1">
        <v>90.772708076478011</v>
      </c>
      <c r="Z329" s="1">
        <v>88.867096003556071</v>
      </c>
      <c r="AA329" s="1">
        <v>89.604152694779259</v>
      </c>
      <c r="AB329" s="1">
        <v>90.715084945506533</v>
      </c>
      <c r="AC329" s="1">
        <v>92.180559096970683</v>
      </c>
      <c r="AD329" s="1">
        <v>93.128939124653698</v>
      </c>
      <c r="AE329" s="1">
        <v>94.635942492543109</v>
      </c>
      <c r="AF329" s="1">
        <v>96.158426198209781</v>
      </c>
      <c r="AG329" s="1">
        <v>97.76764617678964</v>
      </c>
      <c r="AH329" s="1">
        <v>98.574344633234432</v>
      </c>
      <c r="AI329" s="1">
        <v>99.568678314590215</v>
      </c>
      <c r="AJ329" s="1">
        <v>100.41969863240411</v>
      </c>
      <c r="AK329" s="1">
        <v>101.2195006261536</v>
      </c>
      <c r="AL329" s="1">
        <v>102.26665188343031</v>
      </c>
      <c r="AM329" s="1">
        <v>103.11678616590507</v>
      </c>
      <c r="AN329" s="1">
        <v>104.0972077761835</v>
      </c>
      <c r="AO329" s="1">
        <v>104.58480191452691</v>
      </c>
      <c r="AP329" s="1">
        <v>106.2918903067366</v>
      </c>
      <c r="AQ329" s="1">
        <v>106.75774683006421</v>
      </c>
      <c r="AR329" s="1">
        <v>106.58997584716599</v>
      </c>
      <c r="AS329" s="1">
        <v>107.10485790181338</v>
      </c>
      <c r="AT329" s="1">
        <v>107.64531531033572</v>
      </c>
      <c r="AU329" s="1">
        <v>108.29011135033579</v>
      </c>
      <c r="AV329" s="1">
        <v>107.02790286326407</v>
      </c>
      <c r="AW329" s="1">
        <v>108.15724493384361</v>
      </c>
      <c r="AX329" s="1">
        <v>109.43230294704438</v>
      </c>
      <c r="AY329" s="1">
        <v>110.73609466195106</v>
      </c>
    </row>
    <row r="330" spans="1:51">
      <c r="A330" s="1" t="str">
        <v>COMMERCIAL METALS</v>
      </c>
      <c r="C330" s="1">
        <v>115.96299743652344</v>
      </c>
      <c r="D330" s="1">
        <v>115.53900146484375</v>
      </c>
      <c r="E330" s="1">
        <v>115.53399658203125</v>
      </c>
      <c r="F330" s="1">
        <v>115.43598937988281</v>
      </c>
      <c r="G330" s="1">
        <v>115.40798950195312</v>
      </c>
      <c r="H330" s="1">
        <v>114.37599182128906</v>
      </c>
      <c r="I330" s="1">
        <v>114.32499694824219</v>
      </c>
      <c r="J330" s="1">
        <v>114.29100036621094</v>
      </c>
      <c r="K330" s="1">
        <v>114.12100219726562</v>
      </c>
      <c r="L330" s="1">
        <v>112.75599670410156</v>
      </c>
      <c r="M330" s="1">
        <v>112.57398986816406</v>
      </c>
      <c r="N330" s="1">
        <v>112.51399230957031</v>
      </c>
      <c r="O330" s="1">
        <v>112.50599670410156</v>
      </c>
      <c r="P330" s="1">
        <v>112.18598937988281</v>
      </c>
      <c r="Q330" s="1">
        <v>113.77699279785156</v>
      </c>
      <c r="R330" s="1">
        <v>114.39199829101562</v>
      </c>
      <c r="S330" s="1">
        <v>114.05999755859375</v>
      </c>
      <c r="T330" s="1">
        <v>116.92098999023437</v>
      </c>
      <c r="U330" s="1">
        <v>118.56599426269531</v>
      </c>
      <c r="V330" s="1">
        <v>119.50999450683594</v>
      </c>
      <c r="W330" s="1">
        <v>118.88099670410156</v>
      </c>
      <c r="X330" s="1">
        <v>118.35099792480469</v>
      </c>
      <c r="Y330" s="1">
        <v>117.88099670410156</v>
      </c>
      <c r="Z330" s="1">
        <v>120.864990234375</v>
      </c>
      <c r="AA330" s="1">
        <v>119.5260009765625</v>
      </c>
      <c r="AB330" s="1">
        <v>116.781982421875</v>
      </c>
      <c r="AC330" s="1">
        <v>116.26199340820312</v>
      </c>
      <c r="AD330" s="1">
        <v>117.49600219726562</v>
      </c>
      <c r="AE330" s="1">
        <v>120.64199829101562</v>
      </c>
      <c r="AF330" s="1">
        <v>117.76397705078125</v>
      </c>
      <c r="AG330" s="1">
        <v>117.11199951171875</v>
      </c>
      <c r="AH330" s="1">
        <v>116.59197998046875</v>
      </c>
      <c r="AI330" s="1">
        <v>115.303955078125</v>
      </c>
      <c r="AJ330" s="1">
        <v>113.29998779296875</v>
      </c>
      <c r="AK330" s="1">
        <v>111.97998046875</v>
      </c>
      <c r="AL330" s="1">
        <v>111.47198486328125</v>
      </c>
      <c r="AM330" s="1">
        <v>112.85198974609375</v>
      </c>
      <c r="AN330" s="1">
        <v>113.6839599609375</v>
      </c>
      <c r="AO330" s="1">
        <v>114.07196044921875</v>
      </c>
      <c r="AP330" s="1">
        <v>113.75199890136719</v>
      </c>
      <c r="AQ330" s="1">
        <v>109.33599853515625</v>
      </c>
      <c r="AR330" s="1">
        <v>105.09600067138672</v>
      </c>
      <c r="AS330" s="1">
        <v>104.63200378417969</v>
      </c>
      <c r="AT330" s="1">
        <v>103.90399932861328</v>
      </c>
      <c r="AU330" s="1">
        <v>103.85600280761719</v>
      </c>
      <c r="AV330" s="1">
        <v>103.63200378417969</v>
      </c>
      <c r="AW330" s="1">
        <v>105.384</v>
      </c>
      <c r="AX330" s="1">
        <v>109.11199999999999</v>
      </c>
      <c r="AY330" s="1">
        <v>113.72799999999999</v>
      </c>
    </row>
    <row r="331" spans="1:51">
      <c r="A331" s="1" t="str">
        <v>COMMUNITY BANK SYSTEM INC</v>
      </c>
      <c r="C331" s="1">
        <v>39.438995361328125</v>
      </c>
      <c r="D331" s="1">
        <v>36.985992431640625</v>
      </c>
      <c r="E331" s="1">
        <v>36.828994750976563</v>
      </c>
      <c r="F331" s="1">
        <v>36.806991577148438</v>
      </c>
      <c r="G331" s="1">
        <v>33.429000854492188</v>
      </c>
      <c r="H331" s="1">
        <v>33.319000244140625</v>
      </c>
      <c r="I331" s="1">
        <v>33.162994384765625</v>
      </c>
      <c r="J331" s="1">
        <v>33.14599609375</v>
      </c>
      <c r="K331" s="1">
        <v>33.08099365234375</v>
      </c>
      <c r="L331" s="1">
        <v>32.79998779296875</v>
      </c>
      <c r="M331" s="1">
        <v>32.739990234375</v>
      </c>
      <c r="N331" s="1">
        <v>32.740997314453125</v>
      </c>
      <c r="O331" s="1">
        <v>32.741989135742187</v>
      </c>
      <c r="P331" s="1">
        <v>32.63299560546875</v>
      </c>
      <c r="Q331" s="1">
        <v>30.095993041992188</v>
      </c>
      <c r="R331" s="1">
        <v>29.93499755859375</v>
      </c>
      <c r="S331" s="1">
        <v>29.891998291015625</v>
      </c>
      <c r="T331" s="1">
        <v>29.634994506835938</v>
      </c>
      <c r="U331" s="1">
        <v>29.6719970703125</v>
      </c>
      <c r="V331" s="1">
        <v>29.87298583984375</v>
      </c>
      <c r="W331" s="1">
        <v>30.095993041992188</v>
      </c>
      <c r="X331" s="1">
        <v>30.019989013671875</v>
      </c>
      <c r="Y331" s="1">
        <v>29.866989135742187</v>
      </c>
      <c r="Z331" s="1">
        <v>29.849990844726563</v>
      </c>
      <c r="AA331" s="1">
        <v>29.907989501953125</v>
      </c>
      <c r="AB331" s="1">
        <v>29.957000732421875</v>
      </c>
      <c r="AC331" s="1">
        <v>29.902999877929688</v>
      </c>
      <c r="AD331" s="1">
        <v>30.237991333007813</v>
      </c>
      <c r="AE331" s="1">
        <v>30.321990966796875</v>
      </c>
      <c r="AF331" s="1">
        <v>30.641998291015625</v>
      </c>
      <c r="AG331" s="1">
        <v>30.554000854492188</v>
      </c>
      <c r="AH331" s="1">
        <v>30.617996215820313</v>
      </c>
      <c r="AI331" s="1">
        <v>28.559999465942383</v>
      </c>
      <c r="AJ331" s="1">
        <v>28.329999923706055</v>
      </c>
      <c r="AK331" s="1">
        <v>25.920000076293945</v>
      </c>
      <c r="AL331" s="1">
        <v>26.038000106811523</v>
      </c>
      <c r="AM331" s="1">
        <v>26.034000396728516</v>
      </c>
      <c r="AN331" s="1">
        <v>25.958000183105469</v>
      </c>
      <c r="AO331" s="1">
        <v>25.926000595092773</v>
      </c>
      <c r="AP331" s="1">
        <v>25.917999267578125</v>
      </c>
      <c r="AQ331" s="1">
        <v>25.874000549316406</v>
      </c>
      <c r="AR331" s="1">
        <v>25.805999755859375</v>
      </c>
      <c r="AS331" s="1">
        <v>23.096000671386719</v>
      </c>
      <c r="AT331" s="1">
        <v>23.096000671386719</v>
      </c>
      <c r="AU331" s="1">
        <v>15.958000183105469</v>
      </c>
      <c r="AV331" s="1">
        <v>13.986000000000001</v>
      </c>
      <c r="AW331" s="1">
        <v>13.986000000000001</v>
      </c>
      <c r="AX331" s="1">
        <v>13.986000000000001</v>
      </c>
      <c r="AY331" s="1">
        <v>14.186</v>
      </c>
    </row>
    <row r="332" spans="1:51">
      <c r="A332" s="1" t="str">
        <v>COMMUNITY HEALTH SYSTEMS INC</v>
      </c>
      <c r="C332" s="1">
        <v>90.88299560546875</v>
      </c>
      <c r="D332" s="1">
        <v>90.571990966796875</v>
      </c>
      <c r="E332" s="1">
        <v>90.777999877929688</v>
      </c>
      <c r="F332" s="1">
        <v>92.235000610351562</v>
      </c>
      <c r="G332" s="1">
        <v>93.951995849609375</v>
      </c>
      <c r="H332" s="1">
        <v>92.668991088867188</v>
      </c>
      <c r="I332" s="1">
        <v>92.739990234375</v>
      </c>
      <c r="J332" s="1">
        <v>95.56500244140625</v>
      </c>
      <c r="K332" s="1">
        <v>94.692001342773438</v>
      </c>
      <c r="L332" s="1">
        <v>93.037994384765625</v>
      </c>
      <c r="M332" s="1">
        <v>92.93499755859375</v>
      </c>
      <c r="N332" s="1">
        <v>92.72698974609375</v>
      </c>
      <c r="O332" s="1">
        <v>92.478988647460938</v>
      </c>
      <c r="P332" s="1">
        <v>91.50799560546875</v>
      </c>
      <c r="Q332" s="1">
        <v>95.766998291015625</v>
      </c>
      <c r="R332" s="1">
        <v>95.968994140625</v>
      </c>
      <c r="S332" s="1">
        <v>96.220001220703125</v>
      </c>
      <c r="T332" s="1">
        <v>95.636001586914062</v>
      </c>
      <c r="U332" s="1">
        <v>95.603988647460938</v>
      </c>
      <c r="V332" s="1">
        <v>94.904998779296875</v>
      </c>
      <c r="W332" s="1">
        <v>94.748001098632813</v>
      </c>
      <c r="X332" s="1">
        <v>94.050994873046875</v>
      </c>
      <c r="Y332" s="1">
        <v>95.128997802734375</v>
      </c>
      <c r="Z332" s="1">
        <v>94.85699462890625</v>
      </c>
      <c r="AA332" s="1">
        <v>98.468002319335938</v>
      </c>
      <c r="AB332" s="1">
        <v>93.563995361328125</v>
      </c>
      <c r="AC332" s="1">
        <v>89.488998413085937</v>
      </c>
      <c r="AD332" s="1">
        <v>90.218994140625</v>
      </c>
      <c r="AE332" s="1">
        <v>89.13800048828125</v>
      </c>
      <c r="AF332" s="1">
        <v>87.615997314453125</v>
      </c>
      <c r="AG332" s="1">
        <v>87.182998657226563</v>
      </c>
      <c r="AH332" s="1">
        <v>99.050003051757813</v>
      </c>
      <c r="AI332" s="1">
        <v>98.761001586914062</v>
      </c>
      <c r="AJ332" s="1">
        <v>98.681991577148438</v>
      </c>
      <c r="AK332" s="1">
        <v>98.485992431640625</v>
      </c>
      <c r="AL332" s="1">
        <v>98.478988647460937</v>
      </c>
      <c r="AM332" s="1">
        <v>98.251998901367188</v>
      </c>
      <c r="AN332" s="1">
        <v>98.810989379882813</v>
      </c>
      <c r="AO332" s="1">
        <v>98.802993774414063</v>
      </c>
      <c r="AP332" s="1">
        <v>98.785003662109375</v>
      </c>
      <c r="AQ332" s="1">
        <v>98.479995727539063</v>
      </c>
      <c r="AR332" s="1">
        <v>98.468994140625</v>
      </c>
      <c r="AS332" s="1">
        <v>86.462997436523438</v>
      </c>
      <c r="AT332" s="1">
        <v>86.319992065429688</v>
      </c>
      <c r="AU332" s="1">
        <v>86.134002685546875</v>
      </c>
      <c r="AV332" s="1">
        <v>86.138000000000005</v>
      </c>
      <c r="AW332" s="1">
        <v>76.046999999999997</v>
      </c>
      <c r="AX332" s="1">
        <v>74.370999999999995</v>
      </c>
      <c r="AY332" s="1">
        <v>55.621000000000002</v>
      </c>
    </row>
    <row r="333" spans="1:51">
      <c r="A333" s="1" t="str">
        <v>COMMVAULT SYSTEMS INC</v>
      </c>
      <c r="C333" s="1">
        <v>44.139999389648438</v>
      </c>
      <c r="D333" s="1">
        <v>43.342987060546875</v>
      </c>
      <c r="E333" s="1">
        <v>44.405990600585937</v>
      </c>
      <c r="F333" s="1">
        <v>43.964996337890625</v>
      </c>
      <c r="G333" s="1">
        <v>43.535995483398438</v>
      </c>
      <c r="H333" s="1">
        <v>42.98699951171875</v>
      </c>
      <c r="I333" s="1">
        <v>43.13299560546875</v>
      </c>
      <c r="J333" s="1">
        <v>43.052993774414063</v>
      </c>
      <c r="K333" s="1">
        <v>42.530990600585938</v>
      </c>
      <c r="L333" s="1">
        <v>42.045989990234375</v>
      </c>
      <c r="M333" s="1">
        <v>41.73199462890625</v>
      </c>
      <c r="N333" s="1">
        <v>41.592987060546875</v>
      </c>
      <c r="O333" s="1">
        <v>41.448989868164062</v>
      </c>
      <c r="P333" s="1">
        <v>41.853988647460938</v>
      </c>
      <c r="Q333" s="1">
        <v>42.332992553710937</v>
      </c>
      <c r="R333" s="1">
        <v>42.75</v>
      </c>
      <c r="S333" s="1">
        <v>43.679000854492187</v>
      </c>
      <c r="T333" s="1">
        <v>43.306991577148438</v>
      </c>
      <c r="U333" s="1">
        <v>42.8489990234375</v>
      </c>
      <c r="V333" s="1">
        <v>41.967987060546875</v>
      </c>
      <c r="W333" s="1">
        <v>41.688995361328125</v>
      </c>
      <c r="X333" s="1">
        <v>41.659988403320312</v>
      </c>
      <c r="Y333" s="1">
        <v>41.6510009765625</v>
      </c>
      <c r="Z333" s="1">
        <v>18.959991455078125</v>
      </c>
      <c r="AA333" s="1">
        <v>18.824996948242188</v>
      </c>
      <c r="AB333" s="1" t="str">
        <v>@NA</v>
      </c>
      <c r="AC333" s="1" t="str">
        <v>@NA</v>
      </c>
      <c r="AD333" s="1">
        <v>18.808990478515625</v>
      </c>
      <c r="AE333" s="1" t="str">
        <v>@NA</v>
      </c>
      <c r="AF333" s="1" t="str">
        <v>@NA</v>
      </c>
      <c r="AG333" s="1" t="str">
        <v>@NA</v>
      </c>
      <c r="AH333" s="1" t="str">
        <v>@NA</v>
      </c>
      <c r="AI333" s="1" t="str">
        <v>@NA</v>
      </c>
      <c r="AJ333" s="1" t="str">
        <v>@NA</v>
      </c>
      <c r="AK333" s="1" t="str">
        <v>@NA</v>
      </c>
      <c r="AL333" s="1" t="str">
        <v>@NA</v>
      </c>
      <c r="AM333" s="1" t="str">
        <v>@NA</v>
      </c>
      <c r="AN333" s="1" t="str">
        <v>@NA</v>
      </c>
      <c r="AO333" s="1" t="str">
        <v>@NA</v>
      </c>
      <c r="AP333" s="1" t="str">
        <v>@NA</v>
      </c>
      <c r="AQ333" s="1" t="str">
        <v>@NA</v>
      </c>
      <c r="AR333" s="1" t="str">
        <v>@NA</v>
      </c>
      <c r="AS333" s="1" t="str">
        <v>@NA</v>
      </c>
      <c r="AT333" s="1" t="str">
        <v>@NA</v>
      </c>
      <c r="AU333" s="1" t="str">
        <v>@NA</v>
      </c>
      <c r="AV333" s="1" t="str">
        <v>@NA</v>
      </c>
      <c r="AW333" s="1" t="str">
        <v>@NA</v>
      </c>
      <c r="AX333" s="1" t="str">
        <v>@NA</v>
      </c>
      <c r="AY333" s="1" t="str">
        <v>@NA</v>
      </c>
    </row>
    <row r="334" spans="1:51">
      <c r="A334" s="1" t="str">
        <v>COMPASS MINERALS INTL INC</v>
      </c>
      <c r="C334" s="1">
        <v>33.022994995117188</v>
      </c>
      <c r="D334" s="1">
        <v>33.022994995117188</v>
      </c>
      <c r="E334" s="1">
        <v>32.91400146484375</v>
      </c>
      <c r="F334" s="1">
        <v>32.9010009765625</v>
      </c>
      <c r="G334" s="1">
        <v>32.873992919921875</v>
      </c>
      <c r="H334" s="1">
        <v>32.808990478515625</v>
      </c>
      <c r="I334" s="1">
        <v>32.800994873046875</v>
      </c>
      <c r="J334" s="1">
        <v>32.748001098632812</v>
      </c>
      <c r="K334" s="1">
        <v>32.722991943359375</v>
      </c>
      <c r="L334" s="1">
        <v>32.642990112304687</v>
      </c>
      <c r="M334" s="1">
        <v>32.592987060546875</v>
      </c>
      <c r="N334" s="1">
        <v>32.591995239257813</v>
      </c>
      <c r="O334" s="1">
        <v>32.574996948242187</v>
      </c>
      <c r="P334" s="1">
        <v>32.436996459960937</v>
      </c>
      <c r="Q334" s="1">
        <v>32.42498779296875</v>
      </c>
      <c r="R334" s="1">
        <v>32.42498779296875</v>
      </c>
      <c r="S334" s="1">
        <v>32.393997192382813</v>
      </c>
      <c r="T334" s="1">
        <v>32.341995239257813</v>
      </c>
      <c r="U334" s="1">
        <v>32.306991577148438</v>
      </c>
      <c r="V334" s="1">
        <v>32.27899169921875</v>
      </c>
      <c r="W334" s="1">
        <v>32.166000366210938</v>
      </c>
      <c r="X334" s="1">
        <v>32.097000122070313</v>
      </c>
      <c r="Y334" s="1">
        <v>32.063995361328125</v>
      </c>
      <c r="Z334" s="1">
        <v>32.019989013671875</v>
      </c>
      <c r="AA334" s="1">
        <v>31.968994140625</v>
      </c>
      <c r="AB334" s="1">
        <v>31.833999633789063</v>
      </c>
      <c r="AC334" s="1">
        <v>31.6669921875</v>
      </c>
      <c r="AD334" s="1">
        <v>31.50799560546875</v>
      </c>
      <c r="AE334" s="1">
        <v>31.358993530273438</v>
      </c>
      <c r="AF334" s="1">
        <v>30.896987915039063</v>
      </c>
      <c r="AG334" s="1">
        <v>30.849990844726562</v>
      </c>
      <c r="AH334" s="1">
        <v>30.760986328125</v>
      </c>
      <c r="AI334" s="1">
        <v>30.2869873046875</v>
      </c>
      <c r="AJ334" s="1">
        <v>30.175994873046875</v>
      </c>
      <c r="AK334" s="1">
        <v>30.168991088867188</v>
      </c>
      <c r="AL334" s="1" t="str">
        <v>@NA</v>
      </c>
      <c r="AM334" s="1" t="str">
        <v>@NA</v>
      </c>
      <c r="AN334" s="1">
        <v>35.103988647460938</v>
      </c>
      <c r="AO334" s="1" t="str">
        <v>@NA</v>
      </c>
      <c r="AP334" s="1" t="str">
        <v>@NA</v>
      </c>
      <c r="AQ334" s="1" t="str">
        <v>@NA</v>
      </c>
      <c r="AR334" s="1">
        <v>34.854995727539062</v>
      </c>
      <c r="AS334" s="1" t="str">
        <v>@NA</v>
      </c>
      <c r="AT334" s="1" t="str">
        <v>@NA</v>
      </c>
      <c r="AU334" s="1" t="str">
        <v>@NA</v>
      </c>
      <c r="AV334" s="1" t="str">
        <v>@NA</v>
      </c>
      <c r="AW334" s="1" t="str">
        <v>@NA</v>
      </c>
      <c r="AX334" s="1" t="str">
        <v>@NA</v>
      </c>
      <c r="AY334" s="1" t="str">
        <v>@NA</v>
      </c>
    </row>
    <row r="335" spans="1:51">
      <c r="A335" s="1" t="str">
        <v>COMPUTER PROGRAMS &amp; SYSTEMS</v>
      </c>
      <c r="C335" s="1">
        <v>11.062999725341797</v>
      </c>
      <c r="D335" s="1">
        <v>11.062999725341797</v>
      </c>
      <c r="E335" s="1">
        <v>11.062999725341797</v>
      </c>
      <c r="F335" s="1">
        <v>11.062999725341797</v>
      </c>
      <c r="G335" s="1">
        <v>10.963000297546387</v>
      </c>
      <c r="H335" s="1">
        <v>10.963000297546387</v>
      </c>
      <c r="I335" s="1">
        <v>10.963000297546387</v>
      </c>
      <c r="J335" s="1">
        <v>10.963000297546387</v>
      </c>
      <c r="K335" s="1">
        <v>10.972999572753906</v>
      </c>
      <c r="L335" s="1">
        <v>10.972999572753906</v>
      </c>
      <c r="M335" s="1">
        <v>10.972999572753906</v>
      </c>
      <c r="N335" s="1">
        <v>10.972999572753906</v>
      </c>
      <c r="O335" s="1">
        <v>10.951999664306641</v>
      </c>
      <c r="P335" s="1">
        <v>10.894000053405762</v>
      </c>
      <c r="Q335" s="1">
        <v>10.883999824523926</v>
      </c>
      <c r="R335" s="1">
        <v>10.833000183105469</v>
      </c>
      <c r="S335" s="1">
        <v>10.826999664306641</v>
      </c>
      <c r="T335" s="1">
        <v>10.807000160217285</v>
      </c>
      <c r="U335" s="1">
        <v>10.812999725341797</v>
      </c>
      <c r="V335" s="1">
        <v>10.798000335693359</v>
      </c>
      <c r="W335" s="1">
        <v>10.756999969482422</v>
      </c>
      <c r="X335" s="1">
        <v>10.755999565124512</v>
      </c>
      <c r="Y335" s="1">
        <v>10.755000114440918</v>
      </c>
      <c r="Z335" s="1">
        <v>10.75</v>
      </c>
      <c r="AA335" s="1">
        <v>10.751999855041504</v>
      </c>
      <c r="AB335" s="1">
        <v>10.625</v>
      </c>
      <c r="AC335" s="1">
        <v>10.607999801635742</v>
      </c>
      <c r="AD335" s="1">
        <v>10.598999977111816</v>
      </c>
      <c r="AE335" s="1">
        <v>10.489999771118164</v>
      </c>
      <c r="AF335" s="1">
        <v>10.489999771118164</v>
      </c>
      <c r="AG335" s="1">
        <v>10.489999771118164</v>
      </c>
      <c r="AH335" s="1">
        <v>10.489999771118164</v>
      </c>
      <c r="AI335" s="1">
        <v>10.489999771118164</v>
      </c>
      <c r="AJ335" s="1">
        <v>10.489999771118164</v>
      </c>
      <c r="AK335" s="1">
        <v>10.48799991607666</v>
      </c>
      <c r="AL335" s="1">
        <v>10.48799991607666</v>
      </c>
      <c r="AM335" s="1">
        <v>10.48799991607666</v>
      </c>
      <c r="AN335" s="1">
        <v>10.48799991607666</v>
      </c>
      <c r="AO335" s="1">
        <v>10.48799991607666</v>
      </c>
      <c r="AP335" s="1">
        <v>10.48799991607666</v>
      </c>
      <c r="AQ335" s="1">
        <v>10.48799991607666</v>
      </c>
      <c r="AR335" s="1">
        <v>9.2880001068115234</v>
      </c>
      <c r="AS335" s="1" t="str">
        <v>@NA</v>
      </c>
      <c r="AT335" s="1" t="str">
        <v>@NA</v>
      </c>
      <c r="AU335" s="1" t="str">
        <v>@NA</v>
      </c>
      <c r="AV335" s="1">
        <v>9.2880000000000003</v>
      </c>
      <c r="AW335" s="1" t="str">
        <v>@NA</v>
      </c>
      <c r="AX335" s="1" t="str">
        <v>@NA</v>
      </c>
      <c r="AY335" s="1" t="str">
        <v>@NA</v>
      </c>
    </row>
    <row r="336" spans="1:51">
      <c r="A336" s="1" t="str">
        <v>COMPUTER SCIENCES CORP</v>
      </c>
      <c r="C336" s="1">
        <v>155.06100463867187</v>
      </c>
      <c r="D336" s="1">
        <v>155.06100463867187</v>
      </c>
      <c r="E336" s="1">
        <v>154.99800109863281</v>
      </c>
      <c r="F336" s="1">
        <v>154.48100280761719</v>
      </c>
      <c r="G336" s="1">
        <v>154.65400695800781</v>
      </c>
      <c r="H336" s="1">
        <v>154.42799377441406</v>
      </c>
      <c r="I336" s="1">
        <v>154.37100219726562</v>
      </c>
      <c r="J336" s="1">
        <v>153.94999694824219</v>
      </c>
      <c r="K336" s="1">
        <v>153.48800659179687</v>
      </c>
      <c r="L336" s="1">
        <v>152.31399536132812</v>
      </c>
      <c r="M336" s="1">
        <v>151.58900451660156</v>
      </c>
      <c r="N336" s="1">
        <v>151.49899291992187</v>
      </c>
      <c r="O336" s="1">
        <v>151.49600219726562</v>
      </c>
      <c r="P336" s="1">
        <v>151.47900390625</v>
      </c>
      <c r="Q336" s="1">
        <v>151.30400085449219</v>
      </c>
      <c r="R336" s="1">
        <v>151.11700439453125</v>
      </c>
      <c r="S336" s="1">
        <v>163.63800048828125</v>
      </c>
      <c r="T336" s="1">
        <v>169.39399719238281</v>
      </c>
      <c r="U336" s="1">
        <v>174.47099304199219</v>
      </c>
      <c r="V336" s="1">
        <v>173.3179931640625</v>
      </c>
      <c r="W336" s="1">
        <v>172.73399353027344</v>
      </c>
      <c r="X336" s="1">
        <v>171.96000671386719</v>
      </c>
      <c r="Y336" s="1">
        <v>178.77000427246094</v>
      </c>
      <c r="Z336" s="1">
        <v>187.25</v>
      </c>
      <c r="AA336" s="1">
        <v>186.21299743652344</v>
      </c>
      <c r="AB336" s="1">
        <v>184.97999572753906</v>
      </c>
      <c r="AC336" s="1">
        <v>184.74600219726562</v>
      </c>
      <c r="AD336" s="1">
        <v>191.20700073242187</v>
      </c>
      <c r="AE336" s="1">
        <v>191.01899719238281</v>
      </c>
      <c r="AF336" s="1">
        <v>189.18800354003906</v>
      </c>
      <c r="AG336" s="1">
        <v>188.62899780273437</v>
      </c>
      <c r="AH336" s="1">
        <v>187.84199523925781</v>
      </c>
      <c r="AI336" s="1">
        <v>187.48300170898437</v>
      </c>
      <c r="AJ336" s="1">
        <v>187.28900146484375</v>
      </c>
      <c r="AK336" s="1">
        <v>187.10800170898437</v>
      </c>
      <c r="AL336" s="1">
        <v>186.75700378417969</v>
      </c>
      <c r="AM336" s="1">
        <v>171.69999694824219</v>
      </c>
      <c r="AN336" s="1">
        <v>171.65800476074219</v>
      </c>
      <c r="AO336" s="1">
        <v>171.55599975585937</v>
      </c>
      <c r="AP336" s="1">
        <v>171.13800048828125</v>
      </c>
      <c r="AQ336" s="1">
        <v>170.77900695800781</v>
      </c>
      <c r="AR336" s="1">
        <v>170.1300048828125</v>
      </c>
      <c r="AS336" s="1">
        <v>169.31100463867187</v>
      </c>
      <c r="AT336" s="1">
        <v>168.714</v>
      </c>
      <c r="AU336" s="1">
        <v>168.54</v>
      </c>
      <c r="AV336" s="1">
        <v>168.71899999999999</v>
      </c>
      <c r="AW336" s="1">
        <v>168.07499999999999</v>
      </c>
      <c r="AX336" s="1">
        <v>167.50800000000001</v>
      </c>
      <c r="AY336" s="1">
        <v>166.90899999999999</v>
      </c>
    </row>
    <row r="337" spans="1:51">
      <c r="A337" s="1" t="str">
        <v>COMPUWARE CORP</v>
      </c>
      <c r="C337" s="1">
        <v>218.80000305175781</v>
      </c>
      <c r="D337" s="1">
        <v>218.39999389648437</v>
      </c>
      <c r="E337" s="1">
        <v>218.5</v>
      </c>
      <c r="F337" s="1">
        <v>217.72099304199219</v>
      </c>
      <c r="G337" s="1">
        <v>218.5</v>
      </c>
      <c r="H337" s="1">
        <v>218.30000305175781</v>
      </c>
      <c r="I337" s="1">
        <v>223.60000610351562</v>
      </c>
      <c r="J337" s="1">
        <v>224.98199462890625</v>
      </c>
      <c r="K337" s="1">
        <v>227.39999389648437</v>
      </c>
      <c r="L337" s="1">
        <v>230.60000610351562</v>
      </c>
      <c r="M337" s="1">
        <v>237.80000305175781</v>
      </c>
      <c r="N337" s="1">
        <v>241.79800415039062</v>
      </c>
      <c r="O337" s="1">
        <v>246.60000610351562</v>
      </c>
      <c r="P337" s="1">
        <v>246.5</v>
      </c>
      <c r="Q337" s="1">
        <v>256</v>
      </c>
      <c r="R337" s="1">
        <v>261.637939453125</v>
      </c>
      <c r="S337" s="1">
        <v>274.199951171875</v>
      </c>
      <c r="T337" s="1">
        <v>286.099853515625</v>
      </c>
      <c r="U337" s="1">
        <v>304.599853515625</v>
      </c>
      <c r="V337" s="1">
        <v>303.031982421875</v>
      </c>
      <c r="W337" s="1">
        <v>328.199951171875</v>
      </c>
      <c r="X337" s="1">
        <v>352.199951171875</v>
      </c>
      <c r="Y337" s="1">
        <v>373.699951171875</v>
      </c>
      <c r="Z337" s="1">
        <v>377.90380859375</v>
      </c>
      <c r="AA337" s="1">
        <v>382.599853515625</v>
      </c>
      <c r="AB337" s="1">
        <v>387.39990234375</v>
      </c>
      <c r="AC337" s="1">
        <v>387.699951171875</v>
      </c>
      <c r="AD337" s="1">
        <v>388.40283203125</v>
      </c>
      <c r="AE337" s="1">
        <v>387.333984375</v>
      </c>
      <c r="AF337" s="1">
        <v>387.15478515625</v>
      </c>
      <c r="AG337" s="1">
        <v>386.185791015625</v>
      </c>
      <c r="AH337" s="1">
        <v>385.343994140625</v>
      </c>
      <c r="AI337" s="1">
        <v>384.39794921875</v>
      </c>
      <c r="AJ337" s="1">
        <v>384.077880859375</v>
      </c>
      <c r="AK337" s="1">
        <v>382.681884765625</v>
      </c>
      <c r="AL337" s="1">
        <v>382.366943359375</v>
      </c>
      <c r="AM337" s="1">
        <v>378.055908203125</v>
      </c>
      <c r="AN337" s="1">
        <v>377.91796875</v>
      </c>
      <c r="AO337" s="1">
        <v>375.90478515625</v>
      </c>
      <c r="AP337" s="1">
        <v>375.81982421875</v>
      </c>
      <c r="AQ337" s="1">
        <v>373.385009765625</v>
      </c>
      <c r="AR337" s="1">
        <v>371.39990234375</v>
      </c>
      <c r="AS337" s="1">
        <v>370.699951171875</v>
      </c>
      <c r="AT337" s="1">
        <v>369.81599999999997</v>
      </c>
      <c r="AU337" s="1">
        <v>365.4</v>
      </c>
      <c r="AV337" s="1">
        <v>364.8</v>
      </c>
      <c r="AW337" s="1">
        <v>363.1</v>
      </c>
      <c r="AX337" s="1">
        <v>361.62099999999998</v>
      </c>
      <c r="AY337" s="1">
        <v>359.9</v>
      </c>
    </row>
    <row r="338" spans="1:51">
      <c r="A338" s="1" t="str">
        <v>COMSCORE INC</v>
      </c>
      <c r="C338" s="1">
        <v>34.014999389648437</v>
      </c>
      <c r="D338" s="1">
        <v>33.029998779296875</v>
      </c>
      <c r="E338" s="1">
        <v>31.840988159179688</v>
      </c>
      <c r="F338" s="1">
        <v>31.842987060546875</v>
      </c>
      <c r="G338" s="1">
        <v>31.52398681640625</v>
      </c>
      <c r="H338" s="1">
        <v>31.420989990234375</v>
      </c>
      <c r="I338" s="1">
        <v>30.957992553710937</v>
      </c>
      <c r="J338" s="1">
        <v>30.954986572265625</v>
      </c>
      <c r="K338" s="1">
        <v>30.385986328125</v>
      </c>
      <c r="L338" s="1">
        <v>30.276992797851563</v>
      </c>
      <c r="M338" s="1">
        <v>29.715988159179688</v>
      </c>
      <c r="N338" s="1">
        <v>29.531997680664063</v>
      </c>
      <c r="O338" s="1">
        <v>28.965988159179688</v>
      </c>
      <c r="P338" s="1">
        <v>28.74798583984375</v>
      </c>
      <c r="Q338" s="1">
        <v>28.707000732421875</v>
      </c>
      <c r="R338" s="1">
        <v>28.329986572265625</v>
      </c>
      <c r="S338" s="1">
        <v>27.96099853515625</v>
      </c>
      <c r="T338" s="1">
        <v>27.552993774414062</v>
      </c>
      <c r="U338" s="1">
        <v>27.267990112304687</v>
      </c>
      <c r="V338" s="1">
        <v>4.7799997329711914</v>
      </c>
      <c r="W338" s="1">
        <v>4</v>
      </c>
      <c r="X338" s="1" t="str">
        <v>@NA</v>
      </c>
      <c r="Y338" s="1" t="str">
        <v>@NA</v>
      </c>
      <c r="Z338" s="1" t="str">
        <v>@NA</v>
      </c>
      <c r="AA338" s="1">
        <v>3.3469991683959961</v>
      </c>
      <c r="AB338" s="1" t="str">
        <v>@NA</v>
      </c>
      <c r="AC338" s="1" t="str">
        <v>@NA</v>
      </c>
      <c r="AD338" s="1" t="str">
        <v>@NA</v>
      </c>
      <c r="AE338" s="1" t="str">
        <v>@NA</v>
      </c>
      <c r="AF338" s="1" t="str">
        <v>@NA</v>
      </c>
      <c r="AG338" s="1" t="str">
        <v>@NA</v>
      </c>
      <c r="AH338" s="1" t="str">
        <v>@NA</v>
      </c>
      <c r="AI338" s="1" t="str">
        <v>@NA</v>
      </c>
      <c r="AJ338" s="1" t="str">
        <v>@NA</v>
      </c>
      <c r="AK338" s="1" t="str">
        <v>@NA</v>
      </c>
      <c r="AL338" s="1" t="str">
        <v>@NA</v>
      </c>
      <c r="AM338" s="1" t="str">
        <v>@NA</v>
      </c>
      <c r="AN338" s="1" t="str">
        <v>@NA</v>
      </c>
      <c r="AO338" s="1" t="str">
        <v>@NA</v>
      </c>
      <c r="AP338" s="1" t="str">
        <v>@NA</v>
      </c>
      <c r="AQ338" s="1" t="str">
        <v>@NA</v>
      </c>
      <c r="AR338" s="1" t="str">
        <v>@NA</v>
      </c>
      <c r="AS338" s="1" t="str">
        <v>@NA</v>
      </c>
      <c r="AT338" s="1" t="str">
        <v>@NA</v>
      </c>
      <c r="AU338" s="1" t="str">
        <v>@NA</v>
      </c>
      <c r="AV338" s="1" t="str">
        <v>@NA</v>
      </c>
      <c r="AW338" s="1" t="str">
        <v>@NA</v>
      </c>
      <c r="AX338" s="1" t="str">
        <v>@NA</v>
      </c>
      <c r="AY338" s="1" t="str">
        <v>@NA</v>
      </c>
    </row>
    <row r="339" spans="1:51">
      <c r="A339" s="1" t="str">
        <v>COMSTOCK RESOURCES INC</v>
      </c>
      <c r="C339" s="1">
        <v>48.125</v>
      </c>
      <c r="D339" s="1">
        <v>47.644989013671875</v>
      </c>
      <c r="E339" s="1">
        <v>47.646987915039063</v>
      </c>
      <c r="F339" s="1">
        <v>47.625</v>
      </c>
      <c r="G339" s="1">
        <v>47.70599365234375</v>
      </c>
      <c r="H339" s="1">
        <v>47.317001342773438</v>
      </c>
      <c r="I339" s="1">
        <v>47.317001342773438</v>
      </c>
      <c r="J339" s="1">
        <v>47.241989135742187</v>
      </c>
      <c r="K339" s="1">
        <v>47.103988647460938</v>
      </c>
      <c r="L339" s="1">
        <v>46.620986938476563</v>
      </c>
      <c r="M339" s="1">
        <v>46.6199951171875</v>
      </c>
      <c r="N339" s="1">
        <v>46.457992553710938</v>
      </c>
      <c r="O339" s="1">
        <v>46.4429931640625</v>
      </c>
      <c r="P339" s="1">
        <v>46.0159912109375</v>
      </c>
      <c r="Q339" s="1">
        <v>46.0159912109375</v>
      </c>
      <c r="R339" s="1">
        <v>45.54998779296875</v>
      </c>
      <c r="S339" s="1">
        <v>45.427993774414062</v>
      </c>
      <c r="T339" s="1">
        <v>44.431991577148438</v>
      </c>
      <c r="U339" s="1">
        <v>44.406997680664062</v>
      </c>
      <c r="V339" s="1">
        <v>44.406997680664062</v>
      </c>
      <c r="W339" s="1">
        <v>44.394989013671875</v>
      </c>
      <c r="X339" s="1">
        <v>43.125991821289063</v>
      </c>
      <c r="Y339" s="1">
        <v>43.105987548828125</v>
      </c>
      <c r="Z339" s="1">
        <v>42.980987548828125</v>
      </c>
      <c r="AA339" s="1">
        <v>42.968994140625</v>
      </c>
      <c r="AB339" s="1">
        <v>42.250991821289063</v>
      </c>
      <c r="AC339" s="1">
        <v>40.720001220703125</v>
      </c>
      <c r="AD339" s="1">
        <v>36.172988891601563</v>
      </c>
      <c r="AE339" s="1">
        <v>35.64898681640625</v>
      </c>
      <c r="AF339" s="1">
        <v>34.776992797851562</v>
      </c>
      <c r="AG339" s="1">
        <v>34.729995727539063</v>
      </c>
      <c r="AH339" s="1">
        <v>34.679000854492188</v>
      </c>
      <c r="AI339" s="1">
        <v>34.308990478515625</v>
      </c>
      <c r="AJ339" s="1">
        <v>33.667999267578125</v>
      </c>
      <c r="AK339" s="1">
        <v>33.457992553710938</v>
      </c>
      <c r="AL339" s="1">
        <v>29.004989624023438</v>
      </c>
      <c r="AM339" s="1">
        <v>28.919998168945313</v>
      </c>
      <c r="AN339" s="1">
        <v>28.836990356445313</v>
      </c>
      <c r="AO339" s="1">
        <v>28.833999633789063</v>
      </c>
      <c r="AP339" s="1">
        <v>28.572998046875</v>
      </c>
      <c r="AQ339" s="1">
        <v>28.552993774414063</v>
      </c>
      <c r="AR339" s="1">
        <v>28.87799072265625</v>
      </c>
      <c r="AS339" s="1">
        <v>29.380996704101562</v>
      </c>
      <c r="AT339" s="1">
        <v>29.157989501953125</v>
      </c>
      <c r="AU339" s="1">
        <v>28.838000000000001</v>
      </c>
      <c r="AV339" s="1">
        <v>28.132999999999999</v>
      </c>
      <c r="AW339" s="1">
        <v>25.597999999999999</v>
      </c>
      <c r="AX339" s="1">
        <v>25.375</v>
      </c>
      <c r="AY339" s="1">
        <v>25.375</v>
      </c>
    </row>
    <row r="340" spans="1:51">
      <c r="A340" s="1" t="str">
        <v>COMTECH TELECOMMUN</v>
      </c>
      <c r="C340" s="1">
        <v>19.293991088867188</v>
      </c>
      <c r="D340" s="1">
        <v>21.616989135742187</v>
      </c>
      <c r="E340" s="1">
        <v>24.222991943359375</v>
      </c>
      <c r="F340" s="1">
        <v>26.084991455078125</v>
      </c>
      <c r="G340" s="1">
        <v>26.794998168945313</v>
      </c>
      <c r="H340" s="1">
        <v>27.659988403320313</v>
      </c>
      <c r="I340" s="1">
        <v>28.332000732421875</v>
      </c>
      <c r="J340" s="1">
        <v>28.306991577148438</v>
      </c>
      <c r="K340" s="1">
        <v>28.27099609375</v>
      </c>
      <c r="L340" s="1">
        <v>28.240997314453125</v>
      </c>
      <c r="M340" s="1">
        <v>28.17999267578125</v>
      </c>
      <c r="N340" s="1">
        <v>28.151992797851562</v>
      </c>
      <c r="O340" s="1">
        <v>24.806991577148438</v>
      </c>
      <c r="P340" s="1">
        <v>24.741989135742188</v>
      </c>
      <c r="Q340" s="1">
        <v>24.388992309570313</v>
      </c>
      <c r="R340" s="1">
        <v>24.243988037109375</v>
      </c>
      <c r="S340" s="1">
        <v>24.212997436523438</v>
      </c>
      <c r="T340" s="1">
        <v>24.025985717773438</v>
      </c>
      <c r="U340" s="1">
        <v>23.80499267578125</v>
      </c>
      <c r="V340" s="1">
        <v>23.17999267578125</v>
      </c>
      <c r="W340" s="1">
        <v>23.13800048828125</v>
      </c>
      <c r="X340" s="1">
        <v>23.07598876953125</v>
      </c>
      <c r="Y340" s="1">
        <v>22.841995239257813</v>
      </c>
      <c r="Z340" s="1">
        <v>22.810989379882812</v>
      </c>
      <c r="AA340" s="1">
        <v>22.78399658203125</v>
      </c>
      <c r="AB340" s="1">
        <v>22.707992553710937</v>
      </c>
      <c r="AC340" s="1">
        <v>22.570999145507813</v>
      </c>
      <c r="AD340" s="1">
        <v>21.695999145507812</v>
      </c>
      <c r="AE340" s="1">
        <v>21.632999897003174</v>
      </c>
      <c r="AF340" s="1">
        <v>21.3944993019104</v>
      </c>
      <c r="AG340" s="1">
        <v>21.346499919891357</v>
      </c>
      <c r="AH340" s="1">
        <v>21.334499359130859</v>
      </c>
      <c r="AI340" s="1">
        <v>21.312000274658203</v>
      </c>
      <c r="AJ340" s="1">
        <v>21.079500675201416</v>
      </c>
      <c r="AK340" s="1">
        <v>20.820000171661377</v>
      </c>
      <c r="AL340" s="1">
        <v>17.057248592376709</v>
      </c>
      <c r="AM340" s="1">
        <v>17.014498472213745</v>
      </c>
      <c r="AN340" s="1">
        <v>16.915499210357666</v>
      </c>
      <c r="AO340" s="1">
        <v>16.895249605178833</v>
      </c>
      <c r="AP340" s="1">
        <v>16.843500137329102</v>
      </c>
      <c r="AQ340" s="1">
        <v>16.780500411987305</v>
      </c>
      <c r="AR340" s="1">
        <v>16.735499382019043</v>
      </c>
      <c r="AS340" s="1">
        <v>16.71524977684021</v>
      </c>
      <c r="AT340" s="1">
        <v>16.670248746871948</v>
      </c>
      <c r="AU340" s="1">
        <v>16.629749536514282</v>
      </c>
      <c r="AV340" s="1">
        <v>16.368749141693115</v>
      </c>
      <c r="AW340" s="1">
        <v>16.350750000000001</v>
      </c>
      <c r="AX340" s="1">
        <v>16.339499999999997</v>
      </c>
      <c r="AY340" s="1">
        <v>10.143000000000001</v>
      </c>
    </row>
    <row r="341" spans="1:51">
      <c r="A341" s="1" t="str">
        <v>CON-WAY INC</v>
      </c>
      <c r="C341" s="1">
        <v>55.597000122070313</v>
      </c>
      <c r="D341" s="1">
        <v>55.587997436523438</v>
      </c>
      <c r="E341" s="1">
        <v>55.52899169921875</v>
      </c>
      <c r="F341" s="1">
        <v>55.1719970703125</v>
      </c>
      <c r="G341" s="1">
        <v>54.865997314453125</v>
      </c>
      <c r="H341" s="1">
        <v>54.45098876953125</v>
      </c>
      <c r="I341" s="1">
        <v>54.114990234375</v>
      </c>
      <c r="J341" s="1">
        <v>49.517990112304688</v>
      </c>
      <c r="K341" s="1">
        <v>49.2239990234375</v>
      </c>
      <c r="L341" s="1">
        <v>49.100997924804688</v>
      </c>
      <c r="M341" s="1">
        <v>48.664993286132813</v>
      </c>
      <c r="N341" s="1">
        <v>46.248992919921875</v>
      </c>
      <c r="O341" s="1">
        <v>45.85699462890625</v>
      </c>
      <c r="P341" s="1">
        <v>45.787994384765625</v>
      </c>
      <c r="Q341" s="1">
        <v>45.618988037109375</v>
      </c>
      <c r="R341" s="1">
        <v>45.556991577148438</v>
      </c>
      <c r="S341" s="1">
        <v>45.214996337890625</v>
      </c>
      <c r="T341" s="1">
        <v>45.128997802734375</v>
      </c>
      <c r="U341" s="1">
        <v>45.090988159179688</v>
      </c>
      <c r="V341" s="1">
        <v>45.7919921875</v>
      </c>
      <c r="W341" s="1">
        <v>46.447998046875</v>
      </c>
      <c r="X341" s="1">
        <v>47.33099365234375</v>
      </c>
      <c r="Y341" s="1">
        <v>48.18499755859375</v>
      </c>
      <c r="Z341" s="1">
        <v>51.686996459960938</v>
      </c>
      <c r="AA341" s="1">
        <v>52.2760009765625</v>
      </c>
      <c r="AB341" s="1">
        <v>52.188995361328125</v>
      </c>
      <c r="AC341" s="1">
        <v>52.032989501953125</v>
      </c>
      <c r="AD341" s="1">
        <v>52.730987548828125</v>
      </c>
      <c r="AE341" s="1">
        <v>52.179000854492188</v>
      </c>
      <c r="AF341" s="1">
        <v>51.080001831054688</v>
      </c>
      <c r="AG341" s="1">
        <v>50.80499267578125</v>
      </c>
      <c r="AH341" s="1">
        <v>50.042999267578125</v>
      </c>
      <c r="AI341" s="1">
        <v>49.97698974609375</v>
      </c>
      <c r="AJ341" s="1">
        <v>49.682998657226563</v>
      </c>
      <c r="AK341" s="1">
        <v>49.623992919921875</v>
      </c>
      <c r="AL341" s="1">
        <v>49.574996948242187</v>
      </c>
      <c r="AM341" s="1">
        <v>49.483001708984375</v>
      </c>
      <c r="AN341" s="1">
        <v>49.259994506835938</v>
      </c>
      <c r="AO341" s="1">
        <v>49.2139892578125</v>
      </c>
      <c r="AP341" s="1">
        <v>49.017990112304688</v>
      </c>
      <c r="AQ341" s="1">
        <v>48.8909912109375</v>
      </c>
      <c r="AR341" s="1">
        <v>48.83599853515625</v>
      </c>
      <c r="AS341" s="1">
        <v>48.833999633789063</v>
      </c>
      <c r="AT341" s="1">
        <v>48.73699951171875</v>
      </c>
      <c r="AU341" s="1">
        <v>48.655999999999999</v>
      </c>
      <c r="AV341" s="1">
        <v>48.587000000000003</v>
      </c>
      <c r="AW341" s="1">
        <v>48.564</v>
      </c>
      <c r="AX341" s="1">
        <v>48.509</v>
      </c>
      <c r="AY341" s="1">
        <v>48.45</v>
      </c>
    </row>
    <row r="342" spans="1:51">
      <c r="A342" s="1" t="str">
        <v>CONAGRA FOODS INC</v>
      </c>
      <c r="C342" s="1">
        <v>416.5009765625</v>
      </c>
      <c r="D342" s="1">
        <v>411.910888671875</v>
      </c>
      <c r="E342" s="1">
        <v>414.32080078125</v>
      </c>
      <c r="F342" s="1">
        <v>410.493896484375</v>
      </c>
      <c r="G342" s="1">
        <v>414.636962890625</v>
      </c>
      <c r="H342" s="1">
        <v>435.5048828125</v>
      </c>
      <c r="I342" s="1">
        <v>439.512939453125</v>
      </c>
      <c r="J342" s="1">
        <v>442.269775390625</v>
      </c>
      <c r="K342" s="1">
        <v>444.556884765625</v>
      </c>
      <c r="L342" s="1">
        <v>443.040771484375</v>
      </c>
      <c r="M342" s="1">
        <v>442.864990234375</v>
      </c>
      <c r="N342" s="1">
        <v>441.656982421875</v>
      </c>
      <c r="O342" s="1">
        <v>447.2080078125</v>
      </c>
      <c r="P342" s="1">
        <v>447.0908203125</v>
      </c>
      <c r="Q342" s="1">
        <v>447.017822265625</v>
      </c>
      <c r="R342" s="1">
        <v>484.371826171875</v>
      </c>
      <c r="S342" s="1">
        <v>487.60888671875</v>
      </c>
      <c r="T342" s="1">
        <v>487.39599609375</v>
      </c>
      <c r="U342" s="1">
        <v>487.156005859375</v>
      </c>
      <c r="V342" s="1">
        <v>489.77880859375</v>
      </c>
      <c r="W342" s="1">
        <v>498.06787109375</v>
      </c>
      <c r="X342" s="1">
        <v>504.68701171875</v>
      </c>
      <c r="Y342" s="1">
        <v>509.212890625</v>
      </c>
      <c r="Z342" s="1">
        <v>510.86083984375</v>
      </c>
      <c r="AA342" s="1">
        <v>519.31982421875</v>
      </c>
      <c r="AB342" s="1">
        <v>519.239013671875</v>
      </c>
      <c r="AC342" s="1">
        <v>518.678955078125</v>
      </c>
      <c r="AD342" s="1">
        <v>518.101806640625</v>
      </c>
      <c r="AE342" s="1">
        <v>517.751953125</v>
      </c>
      <c r="AF342" s="1">
        <v>514.9990234375</v>
      </c>
      <c r="AG342" s="1">
        <v>514.286865234375</v>
      </c>
      <c r="AH342" s="1">
        <v>521.19482421875</v>
      </c>
      <c r="AI342" s="1">
        <v>528.2080078125</v>
      </c>
      <c r="AJ342" s="1">
        <v>536.614013671875</v>
      </c>
      <c r="AK342" s="1">
        <v>536.657958984375</v>
      </c>
      <c r="AL342" s="1">
        <v>536.764892578125</v>
      </c>
      <c r="AM342" s="1">
        <v>536.726806640625</v>
      </c>
      <c r="AN342" s="1">
        <v>536.682861328125</v>
      </c>
      <c r="AO342" s="1">
        <v>536.783935546875</v>
      </c>
      <c r="AP342" s="1">
        <v>537.039794921875</v>
      </c>
      <c r="AQ342" s="1">
        <v>537.034912109375</v>
      </c>
      <c r="AR342" s="1">
        <v>536.992919921875</v>
      </c>
      <c r="AS342" s="1">
        <v>537.136962890625</v>
      </c>
      <c r="AT342" s="1">
        <v>537.06700000000001</v>
      </c>
      <c r="AU342" s="1">
        <v>536.86800000000005</v>
      </c>
      <c r="AV342" s="1">
        <v>536.15800000000002</v>
      </c>
      <c r="AW342" s="1">
        <v>533.13499999999999</v>
      </c>
      <c r="AX342" s="1">
        <v>492.21199999999999</v>
      </c>
      <c r="AY342" s="1">
        <v>492.24599999999998</v>
      </c>
    </row>
    <row r="343" spans="1:51">
      <c r="A343" s="1" t="str">
        <v>CONCUR TECHNOLOGIES INC</v>
      </c>
      <c r="C343" s="1">
        <v>54.138992309570313</v>
      </c>
      <c r="D343" s="1">
        <v>54.064987182617188</v>
      </c>
      <c r="E343" s="1">
        <v>53.959991455078125</v>
      </c>
      <c r="F343" s="1">
        <v>53.912994384765625</v>
      </c>
      <c r="G343" s="1">
        <v>52.55499267578125</v>
      </c>
      <c r="H343" s="1">
        <v>52.378997802734375</v>
      </c>
      <c r="I343" s="1">
        <v>50.545989990234375</v>
      </c>
      <c r="J343" s="1">
        <v>49.707000732421875</v>
      </c>
      <c r="K343" s="1">
        <v>49.116989135742188</v>
      </c>
      <c r="L343" s="1">
        <v>48.987991333007813</v>
      </c>
      <c r="M343" s="1">
        <v>48.63299560546875</v>
      </c>
      <c r="N343" s="1">
        <v>48.506988525390625</v>
      </c>
      <c r="O343" s="1">
        <v>48.308990478515625</v>
      </c>
      <c r="P343" s="1">
        <v>50.285995483398438</v>
      </c>
      <c r="Q343" s="1">
        <v>42.964996337890625</v>
      </c>
      <c r="R343" s="1">
        <v>43.073989868164062</v>
      </c>
      <c r="S343" s="1">
        <v>44.042999267578125</v>
      </c>
      <c r="T343" s="1">
        <v>43.698989868164062</v>
      </c>
      <c r="U343" s="1">
        <v>38.10198974609375</v>
      </c>
      <c r="V343" s="1">
        <v>37.714996337890625</v>
      </c>
      <c r="W343" s="1">
        <v>36.233993530273438</v>
      </c>
      <c r="X343" s="1">
        <v>36.141998291015625</v>
      </c>
      <c r="Y343" s="1">
        <v>36.157989501953125</v>
      </c>
      <c r="Z343" s="1">
        <v>35.618988037109375</v>
      </c>
      <c r="AA343" s="1">
        <v>33.358993530273438</v>
      </c>
      <c r="AB343" s="1">
        <v>33.215988159179688</v>
      </c>
      <c r="AC343" s="1">
        <v>32.795989990234375</v>
      </c>
      <c r="AD343" s="1">
        <v>32.409988403320313</v>
      </c>
      <c r="AE343" s="1">
        <v>33.264999389648438</v>
      </c>
      <c r="AF343" s="1">
        <v>32.980987548828125</v>
      </c>
      <c r="AG343" s="1">
        <v>32.850997924804688</v>
      </c>
      <c r="AH343" s="1">
        <v>32.58599853515625</v>
      </c>
      <c r="AI343" s="1">
        <v>32.355987548828125</v>
      </c>
      <c r="AJ343" s="1">
        <v>32.141998291015625</v>
      </c>
      <c r="AK343" s="1">
        <v>31.966995239257813</v>
      </c>
      <c r="AL343" s="1">
        <v>31.079986572265625</v>
      </c>
      <c r="AM343" s="1">
        <v>30.912994384765625</v>
      </c>
      <c r="AN343" s="1">
        <v>26.155990600585938</v>
      </c>
      <c r="AO343" s="1">
        <v>26.15399169921875</v>
      </c>
      <c r="AP343" s="1">
        <v>25.88299560546875</v>
      </c>
      <c r="AQ343" s="1">
        <v>25.827987670898437</v>
      </c>
      <c r="AR343" s="1">
        <v>25.813995361328125</v>
      </c>
      <c r="AS343" s="1">
        <v>25.81298828125</v>
      </c>
      <c r="AT343" s="1">
        <v>25.516998291015625</v>
      </c>
      <c r="AU343" s="1">
        <v>25.466995239257813</v>
      </c>
      <c r="AV343" s="1">
        <v>25.088000000000001</v>
      </c>
      <c r="AW343" s="1">
        <v>24.972999999999999</v>
      </c>
      <c r="AX343" s="1">
        <v>24.619</v>
      </c>
      <c r="AY343" s="1">
        <v>22.971</v>
      </c>
    </row>
    <row r="344" spans="1:51">
      <c r="A344" s="1" t="str">
        <v>CONMED CORP</v>
      </c>
      <c r="C344" s="1">
        <v>27.940994262695312</v>
      </c>
      <c r="D344" s="1">
        <v>27.940994262695312</v>
      </c>
      <c r="E344" s="1">
        <v>27.909988403320313</v>
      </c>
      <c r="F344" s="1">
        <v>28.557998657226563</v>
      </c>
      <c r="G344" s="1">
        <v>28.292999267578125</v>
      </c>
      <c r="H344" s="1">
        <v>28.222000122070312</v>
      </c>
      <c r="I344" s="1">
        <v>28.116989135742188</v>
      </c>
      <c r="J344" s="1">
        <v>28.784988403320313</v>
      </c>
      <c r="K344" s="1">
        <v>29.172988891601563</v>
      </c>
      <c r="L344" s="1">
        <v>29.14898681640625</v>
      </c>
      <c r="M344" s="1">
        <v>29.097000122070312</v>
      </c>
      <c r="N344" s="1">
        <v>29.076995849609375</v>
      </c>
      <c r="O344" s="1">
        <v>29.030990600585938</v>
      </c>
      <c r="P344" s="1">
        <v>29.02398681640625</v>
      </c>
      <c r="Q344" s="1">
        <v>29.013992309570313</v>
      </c>
      <c r="R344" s="1">
        <v>28.682998657226562</v>
      </c>
      <c r="S344" s="1">
        <v>28.626998901367188</v>
      </c>
      <c r="T344" s="1">
        <v>28.614990234375</v>
      </c>
      <c r="U344" s="1">
        <v>28.600997924804688</v>
      </c>
      <c r="V344" s="1">
        <v>28.566986083984375</v>
      </c>
      <c r="W344" s="1">
        <v>28.172988891601563</v>
      </c>
      <c r="X344" s="1">
        <v>27.98199462890625</v>
      </c>
      <c r="Y344" s="1">
        <v>27.933990478515625</v>
      </c>
      <c r="Z344" s="1">
        <v>27.876998901367187</v>
      </c>
      <c r="AA344" s="1">
        <v>28.08599853515625</v>
      </c>
      <c r="AB344" s="1">
        <v>28.191986083984375</v>
      </c>
      <c r="AC344" s="1">
        <v>29.529998779296875</v>
      </c>
      <c r="AD344" s="1">
        <v>29.537994384765625</v>
      </c>
      <c r="AE344" s="1">
        <v>29.36199951171875</v>
      </c>
      <c r="AF344" s="1">
        <v>28.978988647460938</v>
      </c>
      <c r="AG344" s="1">
        <v>29.836990356445312</v>
      </c>
      <c r="AH344" s="1">
        <v>29.760986328125</v>
      </c>
      <c r="AI344" s="1">
        <v>29.68798828125</v>
      </c>
      <c r="AJ344" s="1">
        <v>29.102996826171875</v>
      </c>
      <c r="AK344" s="1">
        <v>28.959991455078125</v>
      </c>
      <c r="AL344" s="1">
        <v>28.931991577148438</v>
      </c>
      <c r="AM344" s="1">
        <v>28.769989013671875</v>
      </c>
      <c r="AN344" s="1">
        <v>28.769989013671875</v>
      </c>
      <c r="AO344" s="1">
        <v>28.618988037109375</v>
      </c>
      <c r="AP344" s="1">
        <v>28.608993530273437</v>
      </c>
      <c r="AQ344" s="1">
        <v>25.511993408203125</v>
      </c>
      <c r="AR344" s="1">
        <v>25.2239990234375</v>
      </c>
      <c r="AS344" s="1">
        <v>25.17498779296875</v>
      </c>
      <c r="AT344" s="1">
        <v>23.113500595092773</v>
      </c>
      <c r="AU344" s="1">
        <v>23.107499599456787</v>
      </c>
      <c r="AV344" s="1">
        <v>22.990500000000001</v>
      </c>
      <c r="AW344" s="1">
        <v>22.9785</v>
      </c>
      <c r="AX344" s="1">
        <v>22.9785</v>
      </c>
      <c r="AY344" s="1">
        <v>22.918500000000002</v>
      </c>
    </row>
    <row r="345" spans="1:51">
      <c r="A345" s="1" t="str">
        <v>CONOCOPHILLIPS</v>
      </c>
      <c r="C345" s="1">
        <v>1285.669921875</v>
      </c>
      <c r="D345" s="1">
        <v>1285.669921875</v>
      </c>
      <c r="E345" s="1">
        <v>1327.739013671875</v>
      </c>
      <c r="F345" s="1">
        <v>1373.02490234375</v>
      </c>
      <c r="G345" s="1">
        <v>1413.5068359375</v>
      </c>
      <c r="H345" s="1">
        <v>1430.764892578125</v>
      </c>
      <c r="I345" s="1">
        <v>1469.223876953125</v>
      </c>
      <c r="J345" s="1">
        <v>1483.363037109375</v>
      </c>
      <c r="K345" s="1">
        <v>1488.31787109375</v>
      </c>
      <c r="L345" s="1">
        <v>1486.255859375</v>
      </c>
      <c r="M345" s="1">
        <v>1483.69482421875</v>
      </c>
      <c r="N345" s="1">
        <v>1482.90283203125</v>
      </c>
      <c r="O345" s="1">
        <v>1481.554931640625</v>
      </c>
      <c r="P345" s="1">
        <v>1480.178955078125</v>
      </c>
      <c r="Q345" s="1">
        <v>1490.81689453125</v>
      </c>
      <c r="R345" s="1">
        <v>1519.804931640625</v>
      </c>
      <c r="S345" s="1">
        <v>1542.447021484375</v>
      </c>
      <c r="T345" s="1">
        <v>1571.429931640625</v>
      </c>
      <c r="U345" s="1">
        <v>1599.555908203125</v>
      </c>
      <c r="V345" s="1">
        <v>1627.18603515625</v>
      </c>
      <c r="W345" s="1">
        <v>1634.39990234375</v>
      </c>
      <c r="X345" s="1">
        <v>1646.08203125</v>
      </c>
      <c r="Y345" s="1">
        <v>1645.77001953125</v>
      </c>
      <c r="Z345" s="1">
        <v>1647.803955078125</v>
      </c>
      <c r="AA345" s="1">
        <v>1650.64501953125</v>
      </c>
      <c r="AB345" s="1">
        <v>1377.848876953125</v>
      </c>
      <c r="AC345" s="1">
        <v>1434.680908203125</v>
      </c>
      <c r="AD345" s="1">
        <v>1391.9609375</v>
      </c>
      <c r="AE345" s="1">
        <v>1392.2998046875</v>
      </c>
      <c r="AF345" s="1">
        <v>1389.5478515625</v>
      </c>
      <c r="AG345" s="1">
        <v>1380.4658203125</v>
      </c>
      <c r="AH345" s="1">
        <v>1377.5</v>
      </c>
      <c r="AI345" s="1">
        <v>1371.66796875</v>
      </c>
      <c r="AJ345" s="1">
        <v>1365.56787109375</v>
      </c>
      <c r="AK345" s="1">
        <v>1360.94970703125</v>
      </c>
      <c r="AL345" s="1">
        <v>1359.70361328125</v>
      </c>
      <c r="AM345" s="1">
        <v>1357.1318359375</v>
      </c>
      <c r="AN345" s="1">
        <v>1355.1396484375</v>
      </c>
      <c r="AO345" s="1">
        <v>1353.4599609375</v>
      </c>
      <c r="AP345" s="1">
        <v>766.3896484375</v>
      </c>
      <c r="AQ345" s="1">
        <v>765.27978515625</v>
      </c>
      <c r="AR345" s="1">
        <v>764.31591796875</v>
      </c>
      <c r="AS345" s="1">
        <v>761.61376953125</v>
      </c>
      <c r="AT345" s="1">
        <v>512.3916015625</v>
      </c>
      <c r="AU345" s="1">
        <v>511.385986328125</v>
      </c>
      <c r="AV345" s="1">
        <v>510.78</v>
      </c>
      <c r="AW345" s="1">
        <v>510.61399999999998</v>
      </c>
      <c r="AX345" s="1">
        <v>509.3</v>
      </c>
      <c r="AY345" s="1">
        <v>507.63799999999998</v>
      </c>
    </row>
    <row r="346" spans="1:51">
      <c r="A346" s="1" t="str">
        <v>CONSOL ENERGY INC</v>
      </c>
      <c r="C346" s="1">
        <v>227.50799560546875</v>
      </c>
      <c r="D346" s="1">
        <v>227.05599975585937</v>
      </c>
      <c r="E346" s="1">
        <v>226.781005859375</v>
      </c>
      <c r="F346" s="1">
        <v>226.69500732421875</v>
      </c>
      <c r="G346" s="1">
        <v>226.58999633789062</v>
      </c>
      <c r="H346" s="1">
        <v>226.16200256347656</v>
      </c>
      <c r="I346" s="1">
        <v>225.80299377441406</v>
      </c>
      <c r="J346" s="1">
        <v>225.75399780273437</v>
      </c>
      <c r="K346" s="1">
        <v>225.66499328613281</v>
      </c>
      <c r="L346" s="1">
        <v>181.08599853515625</v>
      </c>
      <c r="M346" s="1">
        <v>180.77200317382812</v>
      </c>
      <c r="N346" s="1">
        <v>180.66499328613281</v>
      </c>
      <c r="O346" s="1">
        <v>180.60400390625</v>
      </c>
      <c r="P346" s="1">
        <v>180.55000305175781</v>
      </c>
      <c r="Q346" s="1">
        <v>182.08500671386719</v>
      </c>
      <c r="R346" s="1">
        <v>183.14999389648437</v>
      </c>
      <c r="S346" s="1">
        <v>182.72700500488281</v>
      </c>
      <c r="T346" s="1">
        <v>182.29200744628906</v>
      </c>
      <c r="U346" s="1">
        <v>181.24600219726562</v>
      </c>
      <c r="V346" s="1">
        <v>182.322998046875</v>
      </c>
      <c r="W346" s="1">
        <v>182.02000427246094</v>
      </c>
      <c r="X346" s="1">
        <v>182.65499877929687</v>
      </c>
      <c r="Y346" s="1">
        <v>182.60499572753906</v>
      </c>
      <c r="Z346" s="1">
        <v>183.33599853515625</v>
      </c>
      <c r="AA346" s="1">
        <v>182.93600463867187</v>
      </c>
      <c r="AB346" s="1">
        <v>185.04998779296875</v>
      </c>
      <c r="AC346" s="1">
        <v>184.80999755859375</v>
      </c>
      <c r="AD346" s="1">
        <v>183.36398315429687</v>
      </c>
      <c r="AE346" s="1">
        <v>182.5419921875</v>
      </c>
      <c r="AF346" s="1">
        <v>181.28598022460937</v>
      </c>
      <c r="AG346" s="1">
        <v>180.885986328125</v>
      </c>
      <c r="AH346" s="1">
        <v>180.427978515625</v>
      </c>
      <c r="AI346" s="1">
        <v>179.96200561523437</v>
      </c>
      <c r="AJ346" s="1">
        <v>179.7239990234375</v>
      </c>
      <c r="AK346" s="1">
        <v>179.583984375</v>
      </c>
      <c r="AL346" s="1">
        <v>157.53799438476562</v>
      </c>
      <c r="AM346" s="1">
        <v>157.5</v>
      </c>
      <c r="AN346" s="1">
        <v>157.49798583984375</v>
      </c>
      <c r="AO346" s="1">
        <v>157.49798583984375</v>
      </c>
      <c r="AP346" s="1">
        <v>157.46200561523437</v>
      </c>
      <c r="AQ346" s="1">
        <v>157.42398071289062</v>
      </c>
      <c r="AR346" s="1">
        <v>157.4119873046875</v>
      </c>
      <c r="AS346" s="1">
        <v>157.39398193359375</v>
      </c>
      <c r="AT346" s="1">
        <v>157.39199829101562</v>
      </c>
      <c r="AU346" s="1">
        <v>157.2559814453125</v>
      </c>
      <c r="AV346" s="1">
        <v>157.15600000000001</v>
      </c>
      <c r="AW346" s="1">
        <v>157.56399999999999</v>
      </c>
      <c r="AX346" s="1">
        <v>159.11000000000001</v>
      </c>
      <c r="AY346" s="1">
        <v>160.286</v>
      </c>
    </row>
    <row r="347" spans="1:51">
      <c r="A347" s="1" t="str">
        <v>CONSOLIDATED EDISON INC</v>
      </c>
      <c r="C347" s="1">
        <v>292.888916015625</v>
      </c>
      <c r="D347" s="1">
        <v>292.8837890625</v>
      </c>
      <c r="E347" s="1">
        <v>292.8759765625</v>
      </c>
      <c r="F347" s="1">
        <v>292.27294921875</v>
      </c>
      <c r="G347" s="1">
        <v>291.615966796875</v>
      </c>
      <c r="H347" s="1">
        <v>283.81494140625</v>
      </c>
      <c r="I347" s="1">
        <v>282.326904296875</v>
      </c>
      <c r="J347" s="1">
        <v>281.77099609375</v>
      </c>
      <c r="K347" s="1">
        <v>281.123779296875</v>
      </c>
      <c r="L347" s="1">
        <v>275.35888671875</v>
      </c>
      <c r="M347" s="1">
        <v>274.8388671875</v>
      </c>
      <c r="N347" s="1">
        <v>274.25390625</v>
      </c>
      <c r="O347" s="1">
        <v>273.721923828125</v>
      </c>
      <c r="P347" s="1">
        <v>273.52685546875</v>
      </c>
      <c r="Q347" s="1">
        <v>272.994873046875</v>
      </c>
      <c r="R347" s="1">
        <v>272.501953125</v>
      </c>
      <c r="S347" s="1">
        <v>272.02490234375</v>
      </c>
      <c r="T347" s="1">
        <v>271.247802734375</v>
      </c>
      <c r="U347" s="1">
        <v>270.872802734375</v>
      </c>
      <c r="V347" s="1">
        <v>258.783935546875</v>
      </c>
      <c r="W347" s="1">
        <v>257.455810546875</v>
      </c>
      <c r="X347" s="1">
        <v>256.5830078125</v>
      </c>
      <c r="Y347" s="1">
        <v>246.23399353027344</v>
      </c>
      <c r="Z347" s="1">
        <v>245.74200439453125</v>
      </c>
      <c r="AA347" s="1">
        <v>245.28599548339844</v>
      </c>
      <c r="AB347" s="1">
        <v>244.85899353027344</v>
      </c>
      <c r="AC347" s="1">
        <v>243.93899536132812</v>
      </c>
      <c r="AD347" s="1">
        <v>242.99000549316406</v>
      </c>
      <c r="AE347" s="1">
        <v>242.51400756835937</v>
      </c>
      <c r="AF347" s="1">
        <v>241.85299682617187</v>
      </c>
      <c r="AG347" s="1">
        <v>241.32600402832031</v>
      </c>
      <c r="AH347" s="1">
        <v>226.79499816894531</v>
      </c>
      <c r="AI347" s="1">
        <v>225.83999633789062</v>
      </c>
      <c r="AJ347" s="1">
        <v>225.32600402832031</v>
      </c>
      <c r="AK347" s="1">
        <v>224.822998046875</v>
      </c>
      <c r="AL347" s="1">
        <v>214.4429931640625</v>
      </c>
      <c r="AM347" s="1">
        <v>213.93299865722656</v>
      </c>
      <c r="AN347" s="1">
        <v>213.48500061035156</v>
      </c>
      <c r="AO347" s="1">
        <v>213.04299926757812</v>
      </c>
      <c r="AP347" s="1">
        <v>212.57000732421875</v>
      </c>
      <c r="AQ347" s="1">
        <v>212.14700317382812</v>
      </c>
      <c r="AR347" s="1">
        <v>212.20599365234375</v>
      </c>
      <c r="AS347" s="1">
        <v>212.1820068359375</v>
      </c>
      <c r="AT347" s="1">
        <v>212.07099914550781</v>
      </c>
      <c r="AU347" s="1">
        <v>212.02699999999999</v>
      </c>
      <c r="AV347" s="1">
        <v>211.98699999999999</v>
      </c>
      <c r="AW347" s="1">
        <v>211.965</v>
      </c>
      <c r="AX347" s="1">
        <v>211.96</v>
      </c>
      <c r="AY347" s="1">
        <v>213.81100000000001</v>
      </c>
    </row>
    <row r="348" spans="1:51">
      <c r="A348" s="1" t="str">
        <v>CONSOLIDATED GRAPHICS INC</v>
      </c>
      <c r="C348" s="1">
        <v>10.243000030517578</v>
      </c>
      <c r="D348" s="1">
        <v>10.434000015258789</v>
      </c>
      <c r="E348" s="1">
        <v>10.888999938964844</v>
      </c>
      <c r="F348" s="1">
        <v>11.071999549865723</v>
      </c>
      <c r="G348" s="1">
        <v>11.319999694824219</v>
      </c>
      <c r="H348" s="1">
        <v>11.548000335693359</v>
      </c>
      <c r="I348" s="1">
        <v>11.545000076293945</v>
      </c>
      <c r="J348" s="1">
        <v>11.211000442504883</v>
      </c>
      <c r="K348" s="1">
        <v>11.168000221252441</v>
      </c>
      <c r="L348" s="1">
        <v>11.163000106811523</v>
      </c>
      <c r="M348" s="1">
        <v>11.163000106811523</v>
      </c>
      <c r="N348" s="1">
        <v>11.152999877929688</v>
      </c>
      <c r="O348" s="1">
        <v>11.147000312805176</v>
      </c>
      <c r="P348" s="1">
        <v>11.147000312805176</v>
      </c>
      <c r="Q348" s="1">
        <v>11.145000457763672</v>
      </c>
      <c r="R348" s="1">
        <v>11.079000473022461</v>
      </c>
      <c r="S348" s="1">
        <v>11.338000297546387</v>
      </c>
      <c r="T348" s="1">
        <v>12.086000442504883</v>
      </c>
      <c r="U348" s="1">
        <v>13.737000465393066</v>
      </c>
      <c r="V348" s="1">
        <v>13.694000244140625</v>
      </c>
      <c r="W348" s="1">
        <v>13.527000427246094</v>
      </c>
      <c r="X348" s="1">
        <v>13.557999610900879</v>
      </c>
      <c r="Y348" s="1">
        <v>13.595000267028809</v>
      </c>
      <c r="Z348" s="1">
        <v>13.71399974822998</v>
      </c>
      <c r="AA348" s="1">
        <v>13.682999610900879</v>
      </c>
      <c r="AB348" s="1">
        <v>13.63700008392334</v>
      </c>
      <c r="AC348" s="1">
        <v>13.777000427246094</v>
      </c>
      <c r="AD348" s="1">
        <v>13.760000228881836</v>
      </c>
      <c r="AE348" s="1">
        <v>13.689999580383301</v>
      </c>
      <c r="AF348" s="1">
        <v>13.640999794006348</v>
      </c>
      <c r="AG348" s="1">
        <v>13.598999977111816</v>
      </c>
      <c r="AH348" s="1">
        <v>13.574000358581543</v>
      </c>
      <c r="AI348" s="1">
        <v>13.48799991607666</v>
      </c>
      <c r="AJ348" s="1">
        <v>13.430000305175781</v>
      </c>
      <c r="AK348" s="1">
        <v>13.361000061035156</v>
      </c>
      <c r="AL348" s="1">
        <v>13.347000122070313</v>
      </c>
      <c r="AM348" s="1">
        <v>13.314000129699707</v>
      </c>
      <c r="AN348" s="1">
        <v>13.220000267028809</v>
      </c>
      <c r="AO348" s="1">
        <v>13.213000297546387</v>
      </c>
      <c r="AP348" s="1">
        <v>13.206000328063965</v>
      </c>
      <c r="AQ348" s="1">
        <v>13.171999931335449</v>
      </c>
      <c r="AR348" s="1">
        <v>13.133999824523926</v>
      </c>
      <c r="AS348" s="1">
        <v>13.045999526977539</v>
      </c>
      <c r="AT348" s="1">
        <v>13.019</v>
      </c>
      <c r="AU348" s="1">
        <v>13.005000000000001</v>
      </c>
      <c r="AV348" s="1">
        <v>13.036</v>
      </c>
      <c r="AW348" s="1">
        <v>13.034000000000001</v>
      </c>
      <c r="AX348" s="1">
        <v>13.708</v>
      </c>
      <c r="AY348" s="1">
        <v>15.223000000000001</v>
      </c>
    </row>
    <row r="349" spans="1:51">
      <c r="A349" s="1" t="str">
        <v>CONSTELLATION BRANDS  -CL A</v>
      </c>
      <c r="C349" s="1">
        <v>199.88699340820312</v>
      </c>
      <c r="D349" s="1">
        <v>199.88699340820312</v>
      </c>
      <c r="E349" s="1">
        <v>204.86099243164062</v>
      </c>
      <c r="F349" s="1">
        <v>214.26300048828125</v>
      </c>
      <c r="G349" s="1">
        <v>211.16299438476562</v>
      </c>
      <c r="H349" s="1">
        <v>209.10600280761719</v>
      </c>
      <c r="I349" s="1">
        <v>211.21000671386719</v>
      </c>
      <c r="J349" s="1">
        <v>210.92100524902344</v>
      </c>
      <c r="K349" s="1">
        <v>222.24200439453125</v>
      </c>
      <c r="L349" s="1">
        <v>221.87600708007812</v>
      </c>
      <c r="M349" s="1">
        <v>221.54899597167969</v>
      </c>
      <c r="N349" s="1">
        <v>220.80499267578125</v>
      </c>
      <c r="O349" s="1">
        <v>219.14399719238281</v>
      </c>
      <c r="P349" s="1">
        <v>218.72500610351562</v>
      </c>
      <c r="Q349" s="1">
        <v>218.33799743652344</v>
      </c>
      <c r="R349" s="1">
        <v>217.6300048828125</v>
      </c>
      <c r="S349" s="1">
        <v>216.05299377441406</v>
      </c>
      <c r="T349" s="1">
        <v>215.59800720214844</v>
      </c>
      <c r="U349" s="1">
        <v>215.072998046875</v>
      </c>
      <c r="V349" s="1">
        <v>215.33700561523437</v>
      </c>
      <c r="W349" s="1">
        <v>234.86900329589844</v>
      </c>
      <c r="X349" s="1">
        <v>233.67100524902344</v>
      </c>
      <c r="Y349" s="1">
        <v>223.07600402832031</v>
      </c>
      <c r="Z349" s="1">
        <v>223.76699829101562</v>
      </c>
      <c r="AA349" s="1">
        <v>223.03500366210937</v>
      </c>
      <c r="AB349" s="1">
        <v>221.27799987792969</v>
      </c>
      <c r="AC349" s="1">
        <v>220.93699645996094</v>
      </c>
      <c r="AD349" s="1">
        <v>219.89900207519531</v>
      </c>
      <c r="AE349" s="1">
        <v>219.02200317382812</v>
      </c>
      <c r="AF349" s="1">
        <v>216.54998779296875</v>
      </c>
      <c r="AG349" s="1">
        <v>215.72598266601562</v>
      </c>
      <c r="AH349" s="1">
        <v>214.09799194335937</v>
      </c>
      <c r="AI349" s="1">
        <v>213.2559814453125</v>
      </c>
      <c r="AJ349" s="1">
        <v>211.49398803710937</v>
      </c>
      <c r="AK349" s="1">
        <v>210.10400390625</v>
      </c>
      <c r="AL349" s="1">
        <v>189.5</v>
      </c>
      <c r="AM349" s="1">
        <v>181.52200317382812</v>
      </c>
      <c r="AN349" s="1">
        <v>180.89797973632812</v>
      </c>
      <c r="AO349" s="1">
        <v>180.38198852539062</v>
      </c>
      <c r="AP349" s="1">
        <v>178.43798828125</v>
      </c>
      <c r="AQ349" s="1">
        <v>177.03997802734375</v>
      </c>
      <c r="AR349" s="1">
        <v>174.9759521484375</v>
      </c>
      <c r="AS349" s="1">
        <v>171.90399169921875</v>
      </c>
      <c r="AT349" s="1">
        <v>168.10400390625</v>
      </c>
      <c r="AU349" s="1">
        <v>149.26400000000001</v>
      </c>
      <c r="AV349" s="1">
        <v>147.40799999999999</v>
      </c>
      <c r="AW349" s="1">
        <v>146.78399999999999</v>
      </c>
      <c r="AX349" s="1">
        <v>146.16800000000001</v>
      </c>
      <c r="AY349" s="1">
        <v>145.52000000000001</v>
      </c>
    </row>
    <row r="350" spans="1:51">
      <c r="A350" s="1" t="str">
        <v>CONTANGO OIL &amp; GAS CO</v>
      </c>
      <c r="C350" s="1">
        <v>15.357000350952148</v>
      </c>
      <c r="D350" s="1">
        <v>15.420999526977539</v>
      </c>
      <c r="E350" s="1">
        <v>15.664999961853027</v>
      </c>
      <c r="F350" s="1">
        <v>15.664999961853027</v>
      </c>
      <c r="G350" s="1">
        <v>15.664999961853027</v>
      </c>
      <c r="H350" s="1">
        <v>15.664999961853027</v>
      </c>
      <c r="I350" s="1">
        <v>15.685000419616699</v>
      </c>
      <c r="J350" s="1">
        <v>15.842000007629395</v>
      </c>
      <c r="K350" s="1">
        <v>15.864999771118164</v>
      </c>
      <c r="L350" s="1">
        <v>15.829000473022461</v>
      </c>
      <c r="M350" s="1">
        <v>15.829000473022461</v>
      </c>
      <c r="N350" s="1">
        <v>15.829000473022461</v>
      </c>
      <c r="O350" s="1">
        <v>16.3179931640625</v>
      </c>
      <c r="P350" s="1">
        <v>16.880996704101563</v>
      </c>
      <c r="Q350" s="1">
        <v>16.819992065429688</v>
      </c>
      <c r="R350" s="1">
        <v>16.345993041992188</v>
      </c>
      <c r="S350" s="1">
        <v>16.039993286132812</v>
      </c>
      <c r="T350" s="1">
        <v>16.02099609375</v>
      </c>
      <c r="U350" s="1">
        <v>15.965000152587891</v>
      </c>
      <c r="V350" s="1">
        <v>15.953000068664551</v>
      </c>
      <c r="W350" s="1">
        <v>15.071000099182129</v>
      </c>
      <c r="X350" s="1">
        <v>15.015999794006348</v>
      </c>
      <c r="Y350" s="1">
        <v>14.99899959564209</v>
      </c>
      <c r="Z350" s="1">
        <v>14.99899959564209</v>
      </c>
      <c r="AA350" s="1">
        <v>14.718000411987305</v>
      </c>
      <c r="AB350" s="1">
        <v>14.715999603271484</v>
      </c>
      <c r="AC350" s="1">
        <v>13.423000335693359</v>
      </c>
      <c r="AD350" s="1">
        <v>13.208000183105469</v>
      </c>
      <c r="AE350" s="1">
        <v>13.12600040435791</v>
      </c>
      <c r="AF350" s="1">
        <v>13.005000114440918</v>
      </c>
      <c r="AG350" s="1">
        <v>12.310999870300293</v>
      </c>
      <c r="AH350" s="1">
        <v>12.10099983215332</v>
      </c>
      <c r="AI350" s="1">
        <v>9.439000129699707</v>
      </c>
      <c r="AJ350" s="1">
        <v>9.3020000457763672</v>
      </c>
      <c r="AK350" s="1">
        <v>9.2959995269775391</v>
      </c>
      <c r="AL350" s="1">
        <v>9.2620000839233398</v>
      </c>
      <c r="AM350" s="1">
        <v>9.0530004501342773</v>
      </c>
      <c r="AN350" s="1">
        <v>9.0430002212524414</v>
      </c>
      <c r="AO350" s="1">
        <v>9.0430002212524414</v>
      </c>
      <c r="AP350" s="1">
        <v>8.9300003051757812</v>
      </c>
      <c r="AQ350" s="1">
        <v>11.505000114440918</v>
      </c>
      <c r="AR350" s="1">
        <v>11.503000259399414</v>
      </c>
      <c r="AS350" s="1">
        <v>11.501999855041504</v>
      </c>
      <c r="AT350" s="1">
        <v>11.487000465393066</v>
      </c>
      <c r="AU350" s="1">
        <v>11.470000267028809</v>
      </c>
      <c r="AV350" s="1">
        <v>11.465995788574219</v>
      </c>
      <c r="AW350" s="1">
        <v>10.198499999999999</v>
      </c>
      <c r="AX350" s="1">
        <v>8.7484999999999999</v>
      </c>
      <c r="AY350" s="1">
        <v>8.7004999999999999</v>
      </c>
    </row>
    <row r="351" spans="1:51">
      <c r="A351" s="1" t="str">
        <v>CONVERGYS CORP</v>
      </c>
      <c r="C351" s="1">
        <v>115.39999389648437</v>
      </c>
      <c r="D351" s="1">
        <v>120.16099548339844</v>
      </c>
      <c r="E351" s="1">
        <v>120.00900268554687</v>
      </c>
      <c r="F351" s="1">
        <v>121.33999633789062</v>
      </c>
      <c r="G351" s="1">
        <v>122.09999084472656</v>
      </c>
      <c r="H351" s="1">
        <v>121.80000305175781</v>
      </c>
      <c r="I351" s="1">
        <v>124</v>
      </c>
      <c r="J351" s="1">
        <v>123.66799926757812</v>
      </c>
      <c r="K351" s="1">
        <v>123.09999084472656</v>
      </c>
      <c r="L351" s="1">
        <v>122.97000122070312</v>
      </c>
      <c r="M351" s="1">
        <v>122.8489990234375</v>
      </c>
      <c r="N351" s="1">
        <v>122.67599487304687</v>
      </c>
      <c r="O351" s="1">
        <v>122.09999084472656</v>
      </c>
      <c r="P351" s="1">
        <v>122</v>
      </c>
      <c r="Q351" s="1">
        <v>121.82398986816406</v>
      </c>
      <c r="R351" s="1">
        <v>125.19999694824219</v>
      </c>
      <c r="S351" s="1">
        <v>128.19999694824219</v>
      </c>
      <c r="T351" s="1">
        <v>131.19999694824219</v>
      </c>
      <c r="U351" s="1">
        <v>136.30000305175781</v>
      </c>
      <c r="V351" s="1">
        <v>136.89999389648437</v>
      </c>
      <c r="W351" s="1">
        <v>136.5</v>
      </c>
      <c r="X351" s="1">
        <v>138.19999694824219</v>
      </c>
      <c r="Y351" s="1">
        <v>138.69999694824219</v>
      </c>
      <c r="Z351" s="1">
        <v>139.80000305175781</v>
      </c>
      <c r="AA351" s="1">
        <v>139.89999389648437</v>
      </c>
      <c r="AB351" s="1">
        <v>139.69999694824219</v>
      </c>
      <c r="AC351" s="1">
        <v>140</v>
      </c>
      <c r="AD351" s="1">
        <v>142.39999389648437</v>
      </c>
      <c r="AE351" s="1">
        <v>142</v>
      </c>
      <c r="AF351" s="1">
        <v>141.60000610351562</v>
      </c>
      <c r="AG351" s="1">
        <v>143</v>
      </c>
      <c r="AH351" s="1">
        <v>143.30000305175781</v>
      </c>
      <c r="AI351" s="1">
        <v>143.19999694824219</v>
      </c>
      <c r="AJ351" s="1">
        <v>143</v>
      </c>
      <c r="AK351" s="1">
        <v>143</v>
      </c>
      <c r="AL351" s="1">
        <v>151.19999694824219</v>
      </c>
      <c r="AM351" s="1">
        <v>155.60000610351562</v>
      </c>
      <c r="AN351" s="1">
        <v>156.69999694824219</v>
      </c>
      <c r="AO351" s="1">
        <v>166.39999389648437</v>
      </c>
      <c r="AP351" s="1">
        <v>168.5</v>
      </c>
      <c r="AQ351" s="1">
        <v>169.39999389648437</v>
      </c>
      <c r="AR351" s="1">
        <v>171.69999694824219</v>
      </c>
      <c r="AS351" s="1">
        <v>170.80000305175781</v>
      </c>
      <c r="AT351" s="1">
        <v>155.80000305175781</v>
      </c>
      <c r="AU351" s="1">
        <v>154.4</v>
      </c>
      <c r="AV351" s="1">
        <v>153.80000000000001</v>
      </c>
      <c r="AW351" s="1">
        <v>153.30000000000001</v>
      </c>
      <c r="AX351" s="1">
        <v>152.69999999999999</v>
      </c>
      <c r="AY351" s="1">
        <v>152.41999999999999</v>
      </c>
    </row>
    <row r="352" spans="1:51">
      <c r="A352" s="1" t="str">
        <v>COOPER COMPANIES INC</v>
      </c>
      <c r="C352" s="1">
        <v>47.354995727539063</v>
      </c>
      <c r="D352" s="1">
        <v>47.845993041992188</v>
      </c>
      <c r="E352" s="1">
        <v>47.735000610351563</v>
      </c>
      <c r="F352" s="1">
        <v>46.932998657226563</v>
      </c>
      <c r="G352" s="1">
        <v>46.190994262695313</v>
      </c>
      <c r="H352" s="1">
        <v>45.826995849609375</v>
      </c>
      <c r="I352" s="1">
        <v>45.6619873046875</v>
      </c>
      <c r="J352" s="1">
        <v>45.572998046875</v>
      </c>
      <c r="K352" s="1">
        <v>45.412994384765625</v>
      </c>
      <c r="L352" s="1">
        <v>45.243988037109375</v>
      </c>
      <c r="M352" s="1">
        <v>45.180999755859375</v>
      </c>
      <c r="N352" s="1">
        <v>45.180999755859375</v>
      </c>
      <c r="O352" s="1">
        <v>45.1669921875</v>
      </c>
      <c r="P352" s="1">
        <v>45.128997802734375</v>
      </c>
      <c r="Q352" s="1">
        <v>45.00299072265625</v>
      </c>
      <c r="R352" s="1">
        <v>44.990997314453125</v>
      </c>
      <c r="S352" s="1">
        <v>44.987991333007813</v>
      </c>
      <c r="T352" s="1">
        <v>44.868988037109375</v>
      </c>
      <c r="U352" s="1">
        <v>44.79998779296875</v>
      </c>
      <c r="V352" s="1">
        <v>44.72698974609375</v>
      </c>
      <c r="W352" s="1">
        <v>44.583999633789063</v>
      </c>
      <c r="X352" s="1">
        <v>44.547988891601562</v>
      </c>
      <c r="Y352" s="1">
        <v>44.5369873046875</v>
      </c>
      <c r="Z352" s="1">
        <v>44.529998779296875</v>
      </c>
      <c r="AA352" s="1">
        <v>44.513992309570312</v>
      </c>
      <c r="AB352" s="1">
        <v>44.430999755859375</v>
      </c>
      <c r="AC352" s="1">
        <v>44.17999267578125</v>
      </c>
      <c r="AD352" s="1">
        <v>44.1199951171875</v>
      </c>
      <c r="AE352" s="1">
        <v>43.909988403320312</v>
      </c>
      <c r="AF352" s="1">
        <v>32.750991821289062</v>
      </c>
      <c r="AG352" s="1">
        <v>32.724990844726563</v>
      </c>
      <c r="AH352" s="1">
        <v>32.6719970703125</v>
      </c>
      <c r="AI352" s="1">
        <v>32.397994995117187</v>
      </c>
      <c r="AJ352" s="1">
        <v>32.082992553710937</v>
      </c>
      <c r="AK352" s="1">
        <v>31.4429931640625</v>
      </c>
      <c r="AL352" s="1">
        <v>31.118988037109375</v>
      </c>
      <c r="AM352" s="1">
        <v>30.9119873046875</v>
      </c>
      <c r="AN352" s="1">
        <v>30.209999084472656</v>
      </c>
      <c r="AO352" s="1">
        <v>30.649999618530273</v>
      </c>
      <c r="AP352" s="1">
        <v>30.586000442504883</v>
      </c>
      <c r="AQ352" s="1">
        <v>30.450000762939453</v>
      </c>
      <c r="AR352" s="1">
        <v>30.430000305175781</v>
      </c>
      <c r="AS352" s="1">
        <v>30.275999069213867</v>
      </c>
      <c r="AT352" s="1">
        <v>29.892000198364258</v>
      </c>
      <c r="AU352" s="1">
        <v>29.148000717163086</v>
      </c>
      <c r="AV352" s="1">
        <v>28.92</v>
      </c>
      <c r="AW352" s="1">
        <v>28.594000000000001</v>
      </c>
      <c r="AX352" s="1">
        <v>28.385999999999999</v>
      </c>
      <c r="AY352" s="1">
        <v>28.218</v>
      </c>
    </row>
    <row r="353" spans="1:51">
      <c r="A353" s="1" t="str">
        <v>COOPER INDUSTRIES PLC</v>
      </c>
      <c r="C353" s="1">
        <v>158.31500244140625</v>
      </c>
      <c r="D353" s="1">
        <v>158.10099792480469</v>
      </c>
      <c r="E353" s="1">
        <v>164.98199462890625</v>
      </c>
      <c r="F353" s="1">
        <v>165.02099609375</v>
      </c>
      <c r="G353" s="1">
        <v>164.13099670410156</v>
      </c>
      <c r="H353" s="1">
        <v>162.70199584960937</v>
      </c>
      <c r="I353" s="1">
        <v>166.74299621582031</v>
      </c>
      <c r="J353" s="1">
        <v>167.5260009765625</v>
      </c>
      <c r="K353" s="1">
        <v>167.31700134277344</v>
      </c>
      <c r="L353" s="1">
        <v>166.83099365234375</v>
      </c>
      <c r="M353" s="1">
        <v>166.73899841308594</v>
      </c>
      <c r="N353" s="1">
        <v>166.47700500488281</v>
      </c>
      <c r="O353" s="1">
        <v>166.90800476074219</v>
      </c>
      <c r="P353" s="1">
        <v>173.31399536132813</v>
      </c>
      <c r="Q353" s="1">
        <v>173.99400329589844</v>
      </c>
      <c r="R353" s="1">
        <v>174.01400756835937</v>
      </c>
      <c r="S353" s="1">
        <v>179.45399475097656</v>
      </c>
      <c r="T353" s="1">
        <v>180.07099914550781</v>
      </c>
      <c r="U353" s="1">
        <v>183.6929931640625</v>
      </c>
      <c r="V353" s="1">
        <v>183.04400634765625</v>
      </c>
      <c r="W353" s="1">
        <v>182.281982421875</v>
      </c>
      <c r="X353" s="1">
        <v>181.82000732421875</v>
      </c>
      <c r="Y353" s="1">
        <v>183.07400512695312</v>
      </c>
      <c r="Z353" s="1">
        <v>184.8079833984375</v>
      </c>
      <c r="AA353" s="1">
        <v>183.11398315429688</v>
      </c>
      <c r="AB353" s="1">
        <v>183.24798583984375</v>
      </c>
      <c r="AC353" s="1">
        <v>185.23599243164062</v>
      </c>
      <c r="AD353" s="1">
        <v>185.697998046875</v>
      </c>
      <c r="AE353" s="1">
        <v>185.08798217773437</v>
      </c>
      <c r="AF353" s="1">
        <v>182.88998413085937</v>
      </c>
      <c r="AG353" s="1">
        <v>183.3599853515625</v>
      </c>
      <c r="AH353" s="1">
        <v>184.57598876953125</v>
      </c>
      <c r="AI353" s="1">
        <v>187.59597778320312</v>
      </c>
      <c r="AJ353" s="1">
        <v>186.31198120117187</v>
      </c>
      <c r="AK353" s="1">
        <v>183.89599609375</v>
      </c>
      <c r="AL353" s="1">
        <v>183.46200561523437</v>
      </c>
      <c r="AM353" s="1">
        <v>183.41799926757812</v>
      </c>
      <c r="AN353" s="1">
        <v>184.3079833984375</v>
      </c>
      <c r="AO353" s="1">
        <v>186.2919921875</v>
      </c>
      <c r="AP353" s="1">
        <v>186.11798095703125</v>
      </c>
      <c r="AQ353" s="1">
        <v>187.52398681640625</v>
      </c>
      <c r="AR353" s="1">
        <v>187.33798217773437</v>
      </c>
      <c r="AS353" s="1">
        <v>187.302001953125</v>
      </c>
      <c r="AT353" s="1">
        <v>187.22198486328125</v>
      </c>
      <c r="AU353" s="1">
        <v>186.82599999999999</v>
      </c>
      <c r="AV353" s="1">
        <v>186.66200000000001</v>
      </c>
      <c r="AW353" s="1">
        <v>186.44399999999999</v>
      </c>
      <c r="AX353" s="1">
        <v>186.35599999999999</v>
      </c>
      <c r="AY353" s="1">
        <v>188.4</v>
      </c>
    </row>
    <row r="354" spans="1:51">
      <c r="A354" s="1" t="str">
        <v>COPART INC</v>
      </c>
      <c r="C354" s="1">
        <v>126.5260009765625</v>
      </c>
      <c r="D354" s="1">
        <v>130.1099853515625</v>
      </c>
      <c r="E354" s="1">
        <v>132.01199340820312</v>
      </c>
      <c r="F354" s="1">
        <v>137.88800048828125</v>
      </c>
      <c r="G354" s="1">
        <v>140.39797973632812</v>
      </c>
      <c r="H354" s="1">
        <v>164.37197875976563</v>
      </c>
      <c r="I354" s="1">
        <v>168.72598266601562</v>
      </c>
      <c r="J354" s="1">
        <v>168.66598510742187</v>
      </c>
      <c r="K354" s="1">
        <v>168.4739990234375</v>
      </c>
      <c r="L354" s="1">
        <v>168.2919921875</v>
      </c>
      <c r="M354" s="1">
        <v>167.87799072265625</v>
      </c>
      <c r="N354" s="1">
        <v>167.37600708007812</v>
      </c>
      <c r="O354" s="1">
        <v>167.32000732421875</v>
      </c>
      <c r="P354" s="1">
        <v>166.67398071289062</v>
      </c>
      <c r="Q354" s="1">
        <v>166.54998779296875</v>
      </c>
      <c r="R354" s="1">
        <v>170.885986328125</v>
      </c>
      <c r="S354" s="1">
        <v>176.33798217773437</v>
      </c>
      <c r="T354" s="1">
        <v>178.083984375</v>
      </c>
      <c r="U354" s="1">
        <v>176.66799926757813</v>
      </c>
      <c r="V354" s="1">
        <v>182.57400512695312</v>
      </c>
      <c r="W354" s="1">
        <v>182.4639892578125</v>
      </c>
      <c r="X354" s="1">
        <v>181.10800170898437</v>
      </c>
      <c r="Y354" s="1">
        <v>180.88998413085937</v>
      </c>
      <c r="Z354" s="1">
        <v>180.69998168945312</v>
      </c>
      <c r="AA354" s="1">
        <v>180.47000122070312</v>
      </c>
      <c r="AB354" s="1">
        <v>180.89199829101562</v>
      </c>
      <c r="AC354" s="1">
        <v>180.67599487304688</v>
      </c>
      <c r="AD354" s="1">
        <v>180.44000244140625</v>
      </c>
      <c r="AE354" s="1">
        <v>180.31198120117187</v>
      </c>
      <c r="AF354" s="1">
        <v>180.18600463867187</v>
      </c>
      <c r="AG354" s="1">
        <v>180.1519775390625</v>
      </c>
      <c r="AH354" s="1">
        <v>179.52999877929687</v>
      </c>
      <c r="AI354" s="1">
        <v>178.239990234375</v>
      </c>
      <c r="AJ354" s="1">
        <v>177.9320068359375</v>
      </c>
      <c r="AK354" s="1">
        <v>179.7659912109375</v>
      </c>
      <c r="AL354" s="1">
        <v>179.54598999023437</v>
      </c>
      <c r="AM354" s="1">
        <v>184.89199829101562</v>
      </c>
      <c r="AN354" s="1">
        <v>184.52999877929687</v>
      </c>
      <c r="AO354" s="1">
        <v>184.47998046875</v>
      </c>
      <c r="AP354" s="1">
        <v>181.98800659179687</v>
      </c>
      <c r="AQ354" s="1">
        <v>181.3800048828125</v>
      </c>
      <c r="AR354" s="1">
        <v>167.08799743652344</v>
      </c>
      <c r="AS354" s="1">
        <v>166.00199890136719</v>
      </c>
      <c r="AT354" s="1">
        <v>165.41697692871094</v>
      </c>
      <c r="AU354" s="1">
        <v>165.07196044921875</v>
      </c>
      <c r="AV354" s="1">
        <v>163.68598937988281</v>
      </c>
      <c r="AW354" s="1">
        <v>163.65899999999999</v>
      </c>
      <c r="AX354" s="1">
        <v>161.976</v>
      </c>
      <c r="AY354" s="1">
        <v>161.37299999999999</v>
      </c>
    </row>
    <row r="355" spans="1:51">
      <c r="A355" s="1" t="str">
        <v>CORELOGIC INC</v>
      </c>
      <c r="C355" s="1">
        <v>106.54399108886719</v>
      </c>
      <c r="D355" s="1">
        <v>106.54399108886719</v>
      </c>
      <c r="E355" s="1">
        <v>106.48100280761719</v>
      </c>
      <c r="F355" s="1">
        <v>106.38200378417969</v>
      </c>
      <c r="G355" s="1">
        <v>114.968994140625</v>
      </c>
      <c r="H355" s="1">
        <v>115.49899291992187</v>
      </c>
      <c r="I355" s="1">
        <v>117.00099182128906</v>
      </c>
      <c r="J355" s="1">
        <v>116.97200012207031</v>
      </c>
      <c r="K355" s="1">
        <v>103.84599304199219</v>
      </c>
      <c r="L355" s="1">
        <v>103.28298950195312</v>
      </c>
      <c r="M355" s="1">
        <v>93.578994750976563</v>
      </c>
      <c r="N355" s="1">
        <v>93.35699462890625</v>
      </c>
      <c r="O355" s="1">
        <v>93.19000244140625</v>
      </c>
      <c r="P355" s="1">
        <v>92.962997436523438</v>
      </c>
      <c r="Q355" s="1">
        <v>92.864990234375</v>
      </c>
      <c r="R355" s="1">
        <v>92.593994140625</v>
      </c>
      <c r="S355" s="1">
        <v>92.211990356445313</v>
      </c>
      <c r="T355" s="1">
        <v>91.830001831054687</v>
      </c>
      <c r="U355" s="1">
        <v>92.113998413085938</v>
      </c>
      <c r="V355" s="1">
        <v>95.759994506835938</v>
      </c>
      <c r="W355" s="1">
        <v>96.78900146484375</v>
      </c>
      <c r="X355" s="1">
        <v>96.483993530273438</v>
      </c>
      <c r="Y355" s="1">
        <v>95.998992919921875</v>
      </c>
      <c r="Z355" s="1">
        <v>96.233993530273438</v>
      </c>
      <c r="AA355" s="1">
        <v>95.797988891601563</v>
      </c>
      <c r="AB355" s="1">
        <v>95.860000610351563</v>
      </c>
      <c r="AC355" s="1">
        <v>95.709991455078125</v>
      </c>
      <c r="AD355" s="1">
        <v>94.978988647460938</v>
      </c>
      <c r="AE355" s="1">
        <v>94.748001098632813</v>
      </c>
      <c r="AF355" s="1">
        <v>90.057998657226563</v>
      </c>
      <c r="AG355" s="1">
        <v>88.891998291015625</v>
      </c>
      <c r="AH355" s="1">
        <v>88.884994506835938</v>
      </c>
      <c r="AI355" s="1">
        <v>81.445999145507812</v>
      </c>
      <c r="AJ355" s="1">
        <v>78.82598876953125</v>
      </c>
      <c r="AK355" s="1">
        <v>77.843002319335937</v>
      </c>
      <c r="AL355" s="1">
        <v>77.468994140625</v>
      </c>
      <c r="AM355" s="1">
        <v>75.936996459960937</v>
      </c>
      <c r="AN355" s="1">
        <v>73.636001586914063</v>
      </c>
      <c r="AO355" s="1">
        <v>72.1719970703125</v>
      </c>
      <c r="AP355" s="1">
        <v>71.556991577148438</v>
      </c>
      <c r="AQ355" s="1">
        <v>71.274993896484375</v>
      </c>
      <c r="AR355" s="1">
        <v>68.694000244140625</v>
      </c>
      <c r="AS355" s="1">
        <v>68.300003051757813</v>
      </c>
      <c r="AT355" s="1">
        <v>67.552001953125</v>
      </c>
      <c r="AU355" s="1">
        <v>64.873001098632813</v>
      </c>
      <c r="AV355" s="1">
        <v>63.887</v>
      </c>
      <c r="AW355" s="1">
        <v>63.552</v>
      </c>
      <c r="AX355" s="1">
        <v>63.485999999999997</v>
      </c>
      <c r="AY355" s="1">
        <v>63.347000000000001</v>
      </c>
    </row>
    <row r="356" spans="1:51">
      <c r="A356" s="1" t="str">
        <v>CORINTHIAN COLLEGES INC</v>
      </c>
      <c r="C356" s="1">
        <v>84.892990112304688</v>
      </c>
      <c r="D356" s="1">
        <v>84.843002319335938</v>
      </c>
      <c r="E356" s="1">
        <v>84.61199951171875</v>
      </c>
      <c r="F356" s="1">
        <v>84.61199951171875</v>
      </c>
      <c r="G356" s="1">
        <v>84.386001586914063</v>
      </c>
      <c r="H356" s="1">
        <v>84.6409912109375</v>
      </c>
      <c r="I356" s="1">
        <v>88.128997802734375</v>
      </c>
      <c r="J356" s="1">
        <v>88.0260009765625</v>
      </c>
      <c r="K356" s="1">
        <v>87.666000366210938</v>
      </c>
      <c r="L356" s="1">
        <v>87.593994140625</v>
      </c>
      <c r="M356" s="1">
        <v>87.084991455078125</v>
      </c>
      <c r="N356" s="1">
        <v>86.975997924804688</v>
      </c>
      <c r="O356" s="1">
        <v>85.740997314453125</v>
      </c>
      <c r="P356" s="1">
        <v>85.580001831054687</v>
      </c>
      <c r="Q356" s="1">
        <v>85.218994140625</v>
      </c>
      <c r="R356" s="1">
        <v>85.1409912109375</v>
      </c>
      <c r="S356" s="1">
        <v>85.056991577148438</v>
      </c>
      <c r="T356" s="1">
        <v>84.718994140625</v>
      </c>
      <c r="U356" s="1">
        <v>84.5159912109375</v>
      </c>
      <c r="V356" s="1">
        <v>85.4739990234375</v>
      </c>
      <c r="W356" s="1">
        <v>86.305999755859375</v>
      </c>
      <c r="X356" s="1">
        <v>86.339996337890625</v>
      </c>
      <c r="Y356" s="1">
        <v>86.237991333007813</v>
      </c>
      <c r="Z356" s="1">
        <v>86.069000244140625</v>
      </c>
      <c r="AA356" s="1">
        <v>88</v>
      </c>
      <c r="AB356" s="1">
        <v>91.404998779296875</v>
      </c>
      <c r="AC356" s="1">
        <v>91.201995849609375</v>
      </c>
      <c r="AD356" s="1">
        <v>90.975997924804688</v>
      </c>
      <c r="AE356" s="1">
        <v>90.610992431640625</v>
      </c>
      <c r="AF356" s="1">
        <v>90.380996704101563</v>
      </c>
      <c r="AG356" s="1">
        <v>90.30499267578125</v>
      </c>
      <c r="AH356" s="1">
        <v>90.110000610351563</v>
      </c>
      <c r="AI356" s="1">
        <v>89.493988037109375</v>
      </c>
      <c r="AJ356" s="1">
        <v>88.175994873046875</v>
      </c>
      <c r="AK356" s="1">
        <v>87.64398193359375</v>
      </c>
      <c r="AL356" s="1">
        <v>87.555999755859375</v>
      </c>
      <c r="AM356" s="1">
        <v>87.14599609375</v>
      </c>
      <c r="AN356" s="1">
        <v>86.39599609375</v>
      </c>
      <c r="AO356" s="1">
        <v>85.907989501953125</v>
      </c>
      <c r="AP356" s="1">
        <v>85.73199462890625</v>
      </c>
      <c r="AQ356" s="1">
        <v>85.343994140625</v>
      </c>
      <c r="AR356" s="1">
        <v>84.9759521484375</v>
      </c>
      <c r="AS356" s="1">
        <v>84.8919677734375</v>
      </c>
      <c r="AT356" s="1">
        <v>84.79595947265625</v>
      </c>
      <c r="AU356" s="1">
        <v>82.38397216796875</v>
      </c>
      <c r="AV356" s="1">
        <v>82.800003051757813</v>
      </c>
      <c r="AW356" s="1">
        <v>82.792000000000002</v>
      </c>
      <c r="AX356" s="1">
        <v>82.775999999999996</v>
      </c>
      <c r="AY356" s="1">
        <v>82.768000000000001</v>
      </c>
    </row>
    <row r="357" spans="1:51">
      <c r="A357" s="1" t="str">
        <v>CORN PRODUCTS INTL INC</v>
      </c>
      <c r="C357" s="1">
        <v>75.88299560546875</v>
      </c>
      <c r="D357" s="1">
        <v>75.742996215820313</v>
      </c>
      <c r="E357" s="1">
        <v>76.651992797851562</v>
      </c>
      <c r="F357" s="1">
        <v>76.330001831054687</v>
      </c>
      <c r="G357" s="1">
        <v>76.022994995117188</v>
      </c>
      <c r="H357" s="1">
        <v>75.489990234375</v>
      </c>
      <c r="I357" s="1">
        <v>75.251998901367188</v>
      </c>
      <c r="J357" s="1">
        <v>75.274002075195312</v>
      </c>
      <c r="K357" s="1">
        <v>74.386001586914063</v>
      </c>
      <c r="L357" s="1">
        <v>74.27099609375</v>
      </c>
      <c r="M357" s="1">
        <v>74.141998291015625</v>
      </c>
      <c r="N357" s="1">
        <v>74.082000732421875</v>
      </c>
      <c r="O357" s="1">
        <v>74.042999267578125</v>
      </c>
      <c r="P357" s="1">
        <v>73.983993530273437</v>
      </c>
      <c r="Q357" s="1">
        <v>73.8699951171875</v>
      </c>
      <c r="R357" s="1">
        <v>73.410003662109375</v>
      </c>
      <c r="S357" s="1">
        <v>73.250991821289062</v>
      </c>
      <c r="T357" s="1">
        <v>74.349990844726562</v>
      </c>
      <c r="U357" s="1">
        <v>74.324996948242187</v>
      </c>
      <c r="V357" s="1">
        <v>73.714996337890625</v>
      </c>
      <c r="W357" s="1">
        <v>73.07598876953125</v>
      </c>
      <c r="X357" s="1">
        <v>72.968994140625</v>
      </c>
      <c r="Y357" s="1">
        <v>72.1409912109375</v>
      </c>
      <c r="Z357" s="1">
        <v>72.834991455078125</v>
      </c>
      <c r="AA357" s="1">
        <v>72.563995361328125</v>
      </c>
      <c r="AB357" s="1">
        <v>72.496994018554687</v>
      </c>
      <c r="AC357" s="1">
        <v>73.580001831054687</v>
      </c>
      <c r="AD357" s="1">
        <v>73.959991455078125</v>
      </c>
      <c r="AE357" s="1">
        <v>73.29998779296875</v>
      </c>
      <c r="AF357" s="1">
        <v>72.615997314453125</v>
      </c>
      <c r="AG357" s="1">
        <v>71.220001220703125</v>
      </c>
      <c r="AH357" s="1">
        <v>68.823974609375</v>
      </c>
      <c r="AI357" s="1">
        <v>68.503997802734375</v>
      </c>
      <c r="AJ357" s="1">
        <v>68.29998779296875</v>
      </c>
      <c r="AK357" s="1">
        <v>72.08599853515625</v>
      </c>
      <c r="AL357" s="1">
        <v>68.16998291015625</v>
      </c>
      <c r="AM357" s="1">
        <v>67.579986572265625</v>
      </c>
      <c r="AN357" s="1">
        <v>71.3280029296875</v>
      </c>
      <c r="AO357" s="1">
        <v>71.2239990234375</v>
      </c>
      <c r="AP357" s="1">
        <v>71.053985595703125</v>
      </c>
      <c r="AQ357" s="1">
        <v>70.811981201171875</v>
      </c>
      <c r="AR357" s="1">
        <v>70.67999267578125</v>
      </c>
      <c r="AS357" s="1">
        <v>70.61199951171875</v>
      </c>
      <c r="AT357" s="1">
        <v>70.579986572265625</v>
      </c>
      <c r="AU357" s="1">
        <v>70.536000000000001</v>
      </c>
      <c r="AV357" s="1">
        <v>70.334000000000003</v>
      </c>
      <c r="AW357" s="1">
        <v>70.341999999999999</v>
      </c>
      <c r="AX357" s="1">
        <v>70.355999999999995</v>
      </c>
      <c r="AY357" s="1">
        <v>73.912000000000006</v>
      </c>
    </row>
    <row r="358" spans="1:51">
      <c r="A358" s="1" t="str">
        <v>CORNING INC</v>
      </c>
      <c r="C358" s="1">
        <v>1515</v>
      </c>
      <c r="D358" s="1">
        <v>1515</v>
      </c>
      <c r="E358" s="1">
        <v>1569</v>
      </c>
      <c r="F358" s="1">
        <v>1568</v>
      </c>
      <c r="G358" s="1">
        <v>1567</v>
      </c>
      <c r="H358" s="1">
        <v>1561</v>
      </c>
      <c r="I358" s="1">
        <v>1559</v>
      </c>
      <c r="J358" s="1">
        <v>1558</v>
      </c>
      <c r="K358" s="1">
        <v>1556</v>
      </c>
      <c r="L358" s="1">
        <v>1553</v>
      </c>
      <c r="M358" s="1">
        <v>1550</v>
      </c>
      <c r="N358" s="1">
        <v>1550</v>
      </c>
      <c r="O358" s="1">
        <v>1549</v>
      </c>
      <c r="P358" s="1">
        <v>1548</v>
      </c>
      <c r="Q358" s="1">
        <v>1547</v>
      </c>
      <c r="R358" s="1">
        <v>1571</v>
      </c>
      <c r="S358" s="1">
        <v>1568</v>
      </c>
      <c r="T358" s="1">
        <v>1568</v>
      </c>
      <c r="U358" s="1">
        <v>1571</v>
      </c>
      <c r="V358" s="1">
        <v>1573</v>
      </c>
      <c r="W358" s="1">
        <v>1568</v>
      </c>
      <c r="X358" s="1">
        <v>1565</v>
      </c>
      <c r="Y358" s="1">
        <v>1556</v>
      </c>
      <c r="Z358" s="1">
        <v>1552</v>
      </c>
      <c r="AA358" s="1">
        <v>1547</v>
      </c>
      <c r="AB358" s="1">
        <v>1536</v>
      </c>
      <c r="AC358" s="1">
        <v>1518</v>
      </c>
      <c r="AD358" s="1">
        <v>1471</v>
      </c>
      <c r="AE358" s="1">
        <v>1422</v>
      </c>
      <c r="AF358" s="1">
        <v>1408</v>
      </c>
      <c r="AG358" s="1">
        <v>1401</v>
      </c>
      <c r="AH358" s="1">
        <v>1394</v>
      </c>
      <c r="AI358" s="1">
        <v>1372</v>
      </c>
      <c r="AJ358" s="1">
        <v>1343</v>
      </c>
      <c r="AK358" s="1">
        <v>1330</v>
      </c>
      <c r="AL358" s="1">
        <v>1263</v>
      </c>
      <c r="AM358" s="1">
        <v>1206</v>
      </c>
      <c r="AN358" s="1">
        <v>1197</v>
      </c>
      <c r="AO358" s="1">
        <v>1148</v>
      </c>
      <c r="AP358" s="1">
        <v>926</v>
      </c>
      <c r="AQ358" s="1">
        <v>923</v>
      </c>
      <c r="AR358" s="1">
        <v>921</v>
      </c>
      <c r="AS358" s="1">
        <v>922</v>
      </c>
      <c r="AT358" s="1">
        <v>923</v>
      </c>
      <c r="AU358" s="1">
        <v>924</v>
      </c>
      <c r="AV358" s="1">
        <v>924.1</v>
      </c>
      <c r="AW358" s="1">
        <v>882.80099999999993</v>
      </c>
      <c r="AX358" s="1">
        <v>879.90000000000009</v>
      </c>
      <c r="AY358" s="1">
        <v>832.80000000000007</v>
      </c>
    </row>
    <row r="359" spans="1:51">
      <c r="A359" s="1" t="str">
        <v>CORP OFFICE PPTYS TR INC</v>
      </c>
      <c r="C359" s="1">
        <v>71.457992553710938</v>
      </c>
      <c r="D359" s="1">
        <v>72.011001586914062</v>
      </c>
      <c r="E359" s="1">
        <v>71.98699951171875</v>
      </c>
      <c r="F359" s="1">
        <v>71.891998291015625</v>
      </c>
      <c r="G359" s="1">
        <v>67.103988647460938</v>
      </c>
      <c r="H359" s="1">
        <v>66.931991577148438</v>
      </c>
      <c r="I359" s="1">
        <v>59.405990600585938</v>
      </c>
      <c r="J359" s="1">
        <v>59.287994384765625</v>
      </c>
      <c r="K359" s="1">
        <v>58.926986694335938</v>
      </c>
      <c r="L359" s="1">
        <v>58.342987060546875</v>
      </c>
      <c r="M359" s="1">
        <v>58.25</v>
      </c>
      <c r="N359" s="1">
        <v>58.016998291015625</v>
      </c>
      <c r="O359" s="1">
        <v>54.370986938476562</v>
      </c>
      <c r="P359" s="1">
        <v>51.789993286132813</v>
      </c>
      <c r="Q359" s="1">
        <v>51.529998779296875</v>
      </c>
      <c r="R359" s="1">
        <v>47.701995849609375</v>
      </c>
      <c r="S359" s="1">
        <v>47.615997314453125</v>
      </c>
      <c r="T359" s="1">
        <v>47.365997314453125</v>
      </c>
      <c r="U359" s="1">
        <v>47.345001220703125</v>
      </c>
      <c r="V359" s="1">
        <v>47.154998779296875</v>
      </c>
      <c r="W359" s="1">
        <v>46.879989624023438</v>
      </c>
      <c r="X359" s="1">
        <v>42.897994995117187</v>
      </c>
      <c r="Y359" s="1">
        <v>42.810989379882813</v>
      </c>
      <c r="Z359" s="1">
        <v>42.373992919921875</v>
      </c>
      <c r="AA359" s="1">
        <v>40.243988037109375</v>
      </c>
      <c r="AB359" s="1">
        <v>39.926986694335938</v>
      </c>
      <c r="AC359" s="1">
        <v>39.557998657226563</v>
      </c>
      <c r="AD359" s="1">
        <v>37.190994262695313</v>
      </c>
      <c r="AE359" s="1">
        <v>37.042999267578125</v>
      </c>
      <c r="AF359" s="1">
        <v>36.841995239257813</v>
      </c>
      <c r="AG359" s="1">
        <v>36.634994506835938</v>
      </c>
      <c r="AH359" s="1">
        <v>33.95098876953125</v>
      </c>
      <c r="AI359" s="1">
        <v>30.975997924804688</v>
      </c>
      <c r="AJ359" s="1">
        <v>29.396987915039063</v>
      </c>
      <c r="AK359" s="1">
        <v>29.360992431640625</v>
      </c>
      <c r="AL359" s="1">
        <v>29.176986694335938</v>
      </c>
      <c r="AM359" s="1">
        <v>23.7659912109375</v>
      </c>
      <c r="AN359" s="1">
        <v>23.605987548828125</v>
      </c>
      <c r="AO359" s="1">
        <v>23.582992553710937</v>
      </c>
      <c r="AP359" s="1">
        <v>23.235992431640625</v>
      </c>
      <c r="AQ359" s="1">
        <v>22.771987915039063</v>
      </c>
      <c r="AR359" s="1">
        <v>20.647994995117188</v>
      </c>
      <c r="AS359" s="1">
        <v>20.525985717773438</v>
      </c>
      <c r="AT359" s="1">
        <v>20.525985717773438</v>
      </c>
      <c r="AU359" s="1">
        <v>20.429000854492188</v>
      </c>
      <c r="AV359" s="1">
        <v>20.408999999999999</v>
      </c>
      <c r="AW359" s="1">
        <v>20.407</v>
      </c>
      <c r="AX359" s="1">
        <v>18.544</v>
      </c>
      <c r="AY359" s="1">
        <v>18.529</v>
      </c>
    </row>
    <row r="360" spans="1:51">
      <c r="A360" s="1" t="str">
        <v>CORPORATE EXECUTIVE BRD CO</v>
      </c>
      <c r="C360" s="1">
        <v>33.301986694335938</v>
      </c>
      <c r="D360" s="1">
        <v>33.293991088867188</v>
      </c>
      <c r="E360" s="1">
        <v>34.545989990234375</v>
      </c>
      <c r="F360" s="1">
        <v>34.479995727539063</v>
      </c>
      <c r="G360" s="1">
        <v>34.321990966796875</v>
      </c>
      <c r="H360" s="1">
        <v>34.302993774414063</v>
      </c>
      <c r="I360" s="1">
        <v>34.267990112304688</v>
      </c>
      <c r="J360" s="1">
        <v>34.162994384765625</v>
      </c>
      <c r="K360" s="1">
        <v>34.146987915039062</v>
      </c>
      <c r="L360" s="1">
        <v>34.139999389648438</v>
      </c>
      <c r="M360" s="1">
        <v>34.128997802734375</v>
      </c>
      <c r="N360" s="1">
        <v>34.082992553710937</v>
      </c>
      <c r="O360" s="1">
        <v>34.043991088867188</v>
      </c>
      <c r="P360" s="1">
        <v>34.032989501953125</v>
      </c>
      <c r="Q360" s="1">
        <v>34.02099609375</v>
      </c>
      <c r="R360" s="1">
        <v>34.074996948242187</v>
      </c>
      <c r="S360" s="1">
        <v>34.993988037109375</v>
      </c>
      <c r="T360" s="1">
        <v>35.458999633789063</v>
      </c>
      <c r="U360" s="1">
        <v>36.155990600585937</v>
      </c>
      <c r="V360" s="1">
        <v>37.401992797851563</v>
      </c>
      <c r="W360" s="1">
        <v>38.947998046875</v>
      </c>
      <c r="X360" s="1">
        <v>39.037994384765625</v>
      </c>
      <c r="Y360" s="1">
        <v>40.263992309570312</v>
      </c>
      <c r="Z360" s="1">
        <v>40.014999389648438</v>
      </c>
      <c r="AA360" s="1">
        <v>39.483001708984375</v>
      </c>
      <c r="AB360" s="1">
        <v>39.521987915039062</v>
      </c>
      <c r="AC360" s="1">
        <v>39.8909912109375</v>
      </c>
      <c r="AD360" s="1">
        <v>40.050994873046875</v>
      </c>
      <c r="AE360" s="1">
        <v>38.930999755859375</v>
      </c>
      <c r="AF360" s="1">
        <v>38.9639892578125</v>
      </c>
      <c r="AG360" s="1">
        <v>39.022994995117188</v>
      </c>
      <c r="AH360" s="1">
        <v>36.89898681640625</v>
      </c>
      <c r="AI360" s="1">
        <v>37.282989501953125</v>
      </c>
      <c r="AJ360" s="1">
        <v>37.27099609375</v>
      </c>
      <c r="AK360" s="1">
        <v>37.360992431640625</v>
      </c>
      <c r="AL360" s="1">
        <v>37.362991333007813</v>
      </c>
      <c r="AM360" s="1">
        <v>37.182998657226563</v>
      </c>
      <c r="AN360" s="1">
        <v>37.15399169921875</v>
      </c>
      <c r="AO360" s="1">
        <v>37.105987548828125</v>
      </c>
      <c r="AP360" s="1">
        <v>36.964996337890625</v>
      </c>
      <c r="AQ360" s="1">
        <v>34.897994995117188</v>
      </c>
      <c r="AR360" s="1">
        <v>34.755996704101562</v>
      </c>
      <c r="AS360" s="1">
        <v>34.741989135742187</v>
      </c>
      <c r="AT360" s="1">
        <v>34.173995971679688</v>
      </c>
      <c r="AU360" s="1">
        <v>31.143999999999998</v>
      </c>
      <c r="AV360" s="1">
        <v>30.951000000000001</v>
      </c>
      <c r="AW360" s="1">
        <v>30.92</v>
      </c>
      <c r="AX360" s="1">
        <v>30.783999999999999</v>
      </c>
      <c r="AY360" s="1">
        <v>27.14</v>
      </c>
    </row>
    <row r="361" spans="1:51">
      <c r="A361" s="1" t="str">
        <v>CORRECTIONS CORP AMER</v>
      </c>
      <c r="C361" s="1">
        <v>99.527999877929688</v>
      </c>
      <c r="D361" s="1">
        <v>99.608001708984375</v>
      </c>
      <c r="E361" s="1">
        <v>107.16899108886719</v>
      </c>
      <c r="F361" s="1">
        <v>108.093994140625</v>
      </c>
      <c r="G361" s="1">
        <v>109.75399780273437</v>
      </c>
      <c r="H361" s="1">
        <v>110.12100219726562</v>
      </c>
      <c r="I361" s="1">
        <v>112.12300109863281</v>
      </c>
      <c r="J361" s="1">
        <v>114.66299438476562</v>
      </c>
      <c r="K361" s="1">
        <v>115.96199035644531</v>
      </c>
      <c r="L361" s="1">
        <v>115.48199462890625</v>
      </c>
      <c r="M361" s="1">
        <v>115.18099975585937</v>
      </c>
      <c r="N361" s="1">
        <v>115.14900207519531</v>
      </c>
      <c r="O361" s="1">
        <v>124.67298889160156</v>
      </c>
      <c r="P361" s="1">
        <v>125.59700012207031</v>
      </c>
      <c r="Q361" s="1">
        <v>125.302001953125</v>
      </c>
      <c r="R361" s="1">
        <v>124.96499633789062</v>
      </c>
      <c r="S361" s="1">
        <v>124.47200012207031</v>
      </c>
      <c r="T361" s="1">
        <v>124.05099487304688</v>
      </c>
      <c r="U361" s="1">
        <v>123.68399047851562</v>
      </c>
      <c r="V361" s="1">
        <v>122.74197387695312</v>
      </c>
      <c r="W361" s="1">
        <v>122.083984375</v>
      </c>
      <c r="X361" s="1">
        <v>121.33999633789062</v>
      </c>
      <c r="Y361" s="1">
        <v>120.78300476074219</v>
      </c>
      <c r="Z361" s="1">
        <v>120.28500366210937</v>
      </c>
      <c r="AA361" s="1">
        <v>119.08200073242187</v>
      </c>
      <c r="AB361" s="1">
        <v>118.65596008300781</v>
      </c>
      <c r="AC361" s="1">
        <v>118.10696411132812</v>
      </c>
      <c r="AD361" s="1">
        <v>117.38699340820312</v>
      </c>
      <c r="AE361" s="1">
        <v>106.24497985839844</v>
      </c>
      <c r="AF361" s="1">
        <v>105.70500183105469</v>
      </c>
      <c r="AG361" s="1">
        <v>105.55499267578125</v>
      </c>
      <c r="AH361" s="1">
        <v>105.41697692871094</v>
      </c>
      <c r="AI361" s="1">
        <v>105.05996704101562</v>
      </c>
      <c r="AJ361" s="1">
        <v>105.08697509765625</v>
      </c>
      <c r="AK361" s="1">
        <v>105.0479736328125</v>
      </c>
      <c r="AL361" s="1">
        <v>84.308990478515625</v>
      </c>
      <c r="AM361" s="1">
        <v>83.957977294921875</v>
      </c>
      <c r="AN361" s="1">
        <v>83.966995239257813</v>
      </c>
      <c r="AO361" s="1">
        <v>83.969970703125</v>
      </c>
      <c r="AP361" s="1">
        <v>83.933990478515625</v>
      </c>
      <c r="AQ361" s="1">
        <v>83.759994506835938</v>
      </c>
      <c r="AR361" s="1">
        <v>75.395965576171875</v>
      </c>
      <c r="AS361" s="1">
        <v>75.410980224609375</v>
      </c>
      <c r="AT361" s="1">
        <v>73.162200783181106</v>
      </c>
      <c r="AU361" s="1">
        <v>70.614902805984016</v>
      </c>
      <c r="AV361" s="1">
        <v>35.566201413273809</v>
      </c>
      <c r="AW361" s="1">
        <v>35.522401411533359</v>
      </c>
      <c r="AX361" s="1">
        <v>35.518201411366462</v>
      </c>
      <c r="AY361" s="1">
        <v>35.518201411366462</v>
      </c>
    </row>
    <row r="362" spans="1:51">
      <c r="A362" s="1" t="str">
        <v>CORVEL CORP</v>
      </c>
      <c r="C362" s="1">
        <v>11.371999740600586</v>
      </c>
      <c r="D362" s="1">
        <v>11.465000152587891</v>
      </c>
      <c r="E362" s="1">
        <v>11.578000068664551</v>
      </c>
      <c r="F362" s="1">
        <v>11.630999565124512</v>
      </c>
      <c r="G362" s="1">
        <v>11.66100025177002</v>
      </c>
      <c r="H362" s="1">
        <v>11.833999633789063</v>
      </c>
      <c r="I362" s="1">
        <v>11.907999992370605</v>
      </c>
      <c r="J362" s="1">
        <v>12.027000427246094</v>
      </c>
      <c r="K362" s="1">
        <v>12.140000343322754</v>
      </c>
      <c r="L362" s="1">
        <v>12.406000137329102</v>
      </c>
      <c r="M362" s="1">
        <v>12.920999526977539</v>
      </c>
      <c r="N362" s="1">
        <v>12.916999816894531</v>
      </c>
      <c r="O362" s="1">
        <v>12.972000122070312</v>
      </c>
      <c r="P362" s="1">
        <v>13.734000205993652</v>
      </c>
      <c r="Q362" s="1">
        <v>13.758000373840332</v>
      </c>
      <c r="R362" s="1">
        <v>13.793000221252441</v>
      </c>
      <c r="S362" s="1">
        <v>13.730999946594238</v>
      </c>
      <c r="T362" s="1">
        <v>13.861000061035156</v>
      </c>
      <c r="U362" s="1">
        <v>13.97599983215332</v>
      </c>
      <c r="V362" s="1">
        <v>13.961000442504883</v>
      </c>
      <c r="W362" s="1">
        <v>14.020999908447266</v>
      </c>
      <c r="X362" s="1">
        <v>13.992000102996826</v>
      </c>
      <c r="Y362" s="1">
        <v>14.125499725341797</v>
      </c>
      <c r="Z362" s="1">
        <v>14.125499725341797</v>
      </c>
      <c r="AA362" s="1">
        <v>14.109000205993652</v>
      </c>
      <c r="AB362" s="1">
        <v>14.524499416351318</v>
      </c>
      <c r="AC362" s="1">
        <v>14.863500595092773</v>
      </c>
      <c r="AD362" s="1">
        <v>15.109499931335449</v>
      </c>
      <c r="AE362" s="1">
        <v>15.461999416351318</v>
      </c>
      <c r="AF362" s="1">
        <v>15.682499885559082</v>
      </c>
      <c r="AG362" s="1">
        <v>15.797999382019043</v>
      </c>
      <c r="AH362" s="1">
        <v>15.885000228881836</v>
      </c>
      <c r="AI362" s="1">
        <v>15.799499988555908</v>
      </c>
      <c r="AJ362" s="1">
        <v>15.874500274658203</v>
      </c>
      <c r="AK362" s="1">
        <v>15.925499439239502</v>
      </c>
      <c r="AL362" s="1">
        <v>15.940499782562256</v>
      </c>
      <c r="AM362" s="1">
        <v>16.045499324798584</v>
      </c>
      <c r="AN362" s="1">
        <v>16.094999313354492</v>
      </c>
      <c r="AO362" s="1">
        <v>16.222499370574951</v>
      </c>
      <c r="AP362" s="1">
        <v>16.270500183105469</v>
      </c>
      <c r="AQ362" s="1">
        <v>16.492499828338623</v>
      </c>
      <c r="AR362" s="1">
        <v>16.544999599456787</v>
      </c>
      <c r="AS362" s="1">
        <v>16.667999982833862</v>
      </c>
      <c r="AT362" s="1">
        <v>16.850249999999999</v>
      </c>
      <c r="AU362" s="1">
        <v>16.953749999999999</v>
      </c>
      <c r="AV362" s="1">
        <v>17.126999999999999</v>
      </c>
      <c r="AW362" s="1">
        <v>17.214749999999999</v>
      </c>
      <c r="AX362" s="1">
        <v>17.4285</v>
      </c>
      <c r="AY362" s="1">
        <v>17.667000000000002</v>
      </c>
    </row>
    <row r="363" spans="1:51">
      <c r="A363" s="1" t="str">
        <v>COSTCO WHOLESALE CORP</v>
      </c>
      <c r="C363" s="1">
        <v>433.875</v>
      </c>
      <c r="D363" s="1">
        <v>435.25390625</v>
      </c>
      <c r="E363" s="1">
        <v>434.265869140625</v>
      </c>
      <c r="F363" s="1">
        <v>437.73486328125</v>
      </c>
      <c r="G363" s="1">
        <v>437.163818359375</v>
      </c>
      <c r="H363" s="1">
        <v>436.3369140625</v>
      </c>
      <c r="I363" s="1">
        <v>433.510009765625</v>
      </c>
      <c r="J363" s="1">
        <v>440.574951171875</v>
      </c>
      <c r="K363" s="1">
        <v>440.37890625</v>
      </c>
      <c r="L363" s="1">
        <v>439.324951171875</v>
      </c>
      <c r="M363" s="1">
        <v>435.973876953125</v>
      </c>
      <c r="N363" s="1">
        <v>434.867919921875</v>
      </c>
      <c r="O363" s="1">
        <v>434.02685546875</v>
      </c>
      <c r="P363" s="1">
        <v>433.169921875</v>
      </c>
      <c r="Q363" s="1">
        <v>432.512939453125</v>
      </c>
      <c r="R363" s="1">
        <v>435.055908203125</v>
      </c>
      <c r="S363" s="1">
        <v>434.22998046875</v>
      </c>
      <c r="T363" s="1">
        <v>434.9619140625</v>
      </c>
      <c r="U363" s="1">
        <v>437.012939453125</v>
      </c>
      <c r="V363" s="1">
        <v>440.22998046875</v>
      </c>
      <c r="W363" s="1">
        <v>449.326904296875</v>
      </c>
      <c r="X363" s="1">
        <v>455.391845703125</v>
      </c>
      <c r="Y363" s="1">
        <v>462.27880859375</v>
      </c>
      <c r="Z363" s="1">
        <v>469.802001953125</v>
      </c>
      <c r="AA363" s="1">
        <v>469.635009765625</v>
      </c>
      <c r="AB363" s="1">
        <v>475.827880859375</v>
      </c>
      <c r="AC363" s="1">
        <v>472.47998046875</v>
      </c>
      <c r="AD363" s="1">
        <v>479.286865234375</v>
      </c>
      <c r="AE363" s="1">
        <v>477.39990234375</v>
      </c>
      <c r="AF363" s="1">
        <v>471.872802734375</v>
      </c>
      <c r="AG363" s="1">
        <v>462.636962890625</v>
      </c>
      <c r="AH363" s="1">
        <v>459.389892578125</v>
      </c>
      <c r="AI363" s="1">
        <v>458.77587890625</v>
      </c>
      <c r="AJ363" s="1">
        <v>457.79296875</v>
      </c>
      <c r="AK363" s="1">
        <v>457.47900390625</v>
      </c>
      <c r="AL363" s="1">
        <v>456.747802734375</v>
      </c>
      <c r="AM363" s="1">
        <v>456.039794921875</v>
      </c>
      <c r="AN363" s="1">
        <v>455.77099609375</v>
      </c>
      <c r="AO363" s="1">
        <v>455.324951171875</v>
      </c>
      <c r="AP363" s="1">
        <v>454.677001953125</v>
      </c>
      <c r="AQ363" s="1">
        <v>453.85986328125</v>
      </c>
      <c r="AR363" s="1">
        <v>452.366943359375</v>
      </c>
      <c r="AS363" s="1">
        <v>451.75390625</v>
      </c>
      <c r="AT363" s="1">
        <v>450.614013671875</v>
      </c>
      <c r="AU363" s="1">
        <v>449.798828125</v>
      </c>
      <c r="AV363" s="1">
        <v>447.9619140625</v>
      </c>
      <c r="AW363" s="1">
        <v>447.29700000000003</v>
      </c>
      <c r="AX363" s="1">
        <v>449.93700000000001</v>
      </c>
      <c r="AY363" s="1">
        <v>446.40100000000001</v>
      </c>
    </row>
    <row r="364" spans="1:51">
      <c r="A364" s="1" t="str">
        <v>COUSINS PROPERTIES INC</v>
      </c>
      <c r="C364" s="1">
        <v>103.70199584960937</v>
      </c>
      <c r="D364" s="1">
        <v>103.7139892578125</v>
      </c>
      <c r="E364" s="1">
        <v>103.7139892578125</v>
      </c>
      <c r="F364" s="1">
        <v>103.63099670410156</v>
      </c>
      <c r="G364" s="1">
        <v>103.39199829101562</v>
      </c>
      <c r="H364" s="1">
        <v>102.63499450683594</v>
      </c>
      <c r="I364" s="1">
        <v>101.76699829101562</v>
      </c>
      <c r="J364" s="1">
        <v>100.86599731445312</v>
      </c>
      <c r="K364" s="1">
        <v>99.781997680664062</v>
      </c>
      <c r="L364" s="1">
        <v>98.970001220703125</v>
      </c>
      <c r="M364" s="1">
        <v>52.292999267578125</v>
      </c>
      <c r="N364" s="1">
        <v>51.341995239257813</v>
      </c>
      <c r="O364" s="1">
        <v>51.35198974609375</v>
      </c>
      <c r="P364" s="1">
        <v>51.38299560546875</v>
      </c>
      <c r="Q364" s="1">
        <v>51.33599853515625</v>
      </c>
      <c r="R364" s="1">
        <v>51.2919921875</v>
      </c>
      <c r="S364" s="1">
        <v>51.279998779296875</v>
      </c>
      <c r="T364" s="1">
        <v>51.858001708984375</v>
      </c>
      <c r="U364" s="1">
        <v>51.792999267578125</v>
      </c>
      <c r="V364" s="1">
        <v>52.017990112304687</v>
      </c>
      <c r="W364" s="1">
        <v>51.748001098632812</v>
      </c>
      <c r="X364" s="1">
        <v>51.518997192382813</v>
      </c>
      <c r="Y364" s="1">
        <v>50.871994018554688</v>
      </c>
      <c r="Z364" s="1">
        <v>50.73199462890625</v>
      </c>
      <c r="AA364" s="1">
        <v>50.666000366210938</v>
      </c>
      <c r="AB364" s="1">
        <v>50.54998779296875</v>
      </c>
      <c r="AC364" s="1">
        <v>50.459991455078125</v>
      </c>
      <c r="AD364" s="1">
        <v>50.323989868164062</v>
      </c>
      <c r="AE364" s="1">
        <v>50.091995239257813</v>
      </c>
      <c r="AF364" s="1">
        <v>49.740997314453125</v>
      </c>
      <c r="AG364" s="1">
        <v>49.095001220703125</v>
      </c>
      <c r="AH364" s="1">
        <v>48.995986938476562</v>
      </c>
      <c r="AI364" s="1">
        <v>48.834991455078125</v>
      </c>
      <c r="AJ364" s="1">
        <v>48.571990966796875</v>
      </c>
      <c r="AK364" s="1">
        <v>48.490997314453125</v>
      </c>
      <c r="AL364" s="1">
        <v>48.342987060546875</v>
      </c>
      <c r="AM364" s="1">
        <v>48.386993408203125</v>
      </c>
      <c r="AN364" s="1">
        <v>48.6669921875</v>
      </c>
      <c r="AO364" s="1">
        <v>49.93499755859375</v>
      </c>
      <c r="AP364" s="1">
        <v>49.660995483398438</v>
      </c>
      <c r="AQ364" s="1">
        <v>49.42498779296875</v>
      </c>
      <c r="AR364" s="1">
        <v>49.20098876953125</v>
      </c>
      <c r="AS364" s="1">
        <v>49.551986694335938</v>
      </c>
      <c r="AT364" s="1">
        <v>49.347991943359375</v>
      </c>
      <c r="AU364" s="1">
        <v>49.210999999999999</v>
      </c>
      <c r="AV364" s="1">
        <v>48.702000000000005</v>
      </c>
      <c r="AW364" s="1">
        <v>48.619499999999995</v>
      </c>
      <c r="AX364" s="1">
        <v>48.493499999999997</v>
      </c>
      <c r="AY364" s="1">
        <v>48.260999999999996</v>
      </c>
    </row>
    <row r="365" spans="1:51">
      <c r="A365" s="1" t="str">
        <v>COVANCE INC</v>
      </c>
      <c r="C365" s="1">
        <v>60.842987060546875</v>
      </c>
      <c r="D365" s="1">
        <v>60.753997802734375</v>
      </c>
      <c r="E365" s="1">
        <v>60.722991943359375</v>
      </c>
      <c r="F365" s="1">
        <v>60.642990112304688</v>
      </c>
      <c r="G365" s="1">
        <v>60.264999389648438</v>
      </c>
      <c r="H365" s="1">
        <v>64.804000854492187</v>
      </c>
      <c r="I365" s="1">
        <v>64.720001220703125</v>
      </c>
      <c r="J365" s="1">
        <v>64.610992431640625</v>
      </c>
      <c r="K365" s="1">
        <v>64.106002807617187</v>
      </c>
      <c r="L365" s="1">
        <v>63.991989135742188</v>
      </c>
      <c r="M365" s="1">
        <v>63.9169921875</v>
      </c>
      <c r="N365" s="1">
        <v>63.845993041992188</v>
      </c>
      <c r="O365" s="1">
        <v>63.297988891601563</v>
      </c>
      <c r="P365" s="1">
        <v>63.25299072265625</v>
      </c>
      <c r="Q365" s="1">
        <v>62.957000732421875</v>
      </c>
      <c r="R365" s="1">
        <v>62.817001342773438</v>
      </c>
      <c r="S365" s="1">
        <v>64.0419921875</v>
      </c>
      <c r="T365" s="1">
        <v>63.833999633789063</v>
      </c>
      <c r="U365" s="1">
        <v>63.677993774414062</v>
      </c>
      <c r="V365" s="1">
        <v>63.498992919921875</v>
      </c>
      <c r="W365" s="1">
        <v>63.940994262695313</v>
      </c>
      <c r="X365" s="1">
        <v>63.945999145507813</v>
      </c>
      <c r="Y365" s="1">
        <v>63.703994750976563</v>
      </c>
      <c r="Z365" s="1">
        <v>63.511993408203125</v>
      </c>
      <c r="AA365" s="1">
        <v>62.80999755859375</v>
      </c>
      <c r="AB365" s="1">
        <v>62.55499267578125</v>
      </c>
      <c r="AC365" s="1">
        <v>62.27398681640625</v>
      </c>
      <c r="AD365" s="1">
        <v>62.983993530273437</v>
      </c>
      <c r="AE365" s="1">
        <v>62.261993408203125</v>
      </c>
      <c r="AF365" s="1">
        <v>62.375</v>
      </c>
      <c r="AG365" s="1">
        <v>62.587997436523438</v>
      </c>
      <c r="AH365" s="1">
        <v>62.791000366210937</v>
      </c>
      <c r="AI365" s="1">
        <v>62.524993896484375</v>
      </c>
      <c r="AJ365" s="1">
        <v>61.798995971679688</v>
      </c>
      <c r="AK365" s="1">
        <v>61.485992431640625</v>
      </c>
      <c r="AL365" s="1">
        <v>61.345001220703125</v>
      </c>
      <c r="AM365" s="1">
        <v>60.56298828125</v>
      </c>
      <c r="AN365" s="1">
        <v>59.819000244140625</v>
      </c>
      <c r="AO365" s="1">
        <v>60.322998046875</v>
      </c>
      <c r="AP365" s="1">
        <v>60.10699462890625</v>
      </c>
      <c r="AQ365" s="1">
        <v>59.807998657226563</v>
      </c>
      <c r="AR365" s="1">
        <v>59.396987915039063</v>
      </c>
      <c r="AS365" s="1">
        <v>58.801986694335938</v>
      </c>
      <c r="AT365" s="1">
        <v>58.10699462890625</v>
      </c>
      <c r="AU365" s="1">
        <v>57.795000000000002</v>
      </c>
      <c r="AV365" s="1">
        <v>57.68</v>
      </c>
      <c r="AW365" s="1">
        <v>57.302999999999997</v>
      </c>
      <c r="AX365" s="1">
        <v>57.127000000000002</v>
      </c>
      <c r="AY365" s="1">
        <v>57.03</v>
      </c>
    </row>
    <row r="366" spans="1:51">
      <c r="A366" s="1" t="str">
        <v>COVENTRY HEALTH CARE INC</v>
      </c>
      <c r="C366" s="1">
        <v>141.1719970703125</v>
      </c>
      <c r="D366" s="1">
        <v>141.1719970703125</v>
      </c>
      <c r="E366" s="1">
        <v>144.28999328613281</v>
      </c>
      <c r="F366" s="1">
        <v>148.45100402832031</v>
      </c>
      <c r="G366" s="1">
        <v>148.22500610351562</v>
      </c>
      <c r="H366" s="1">
        <v>149.427001953125</v>
      </c>
      <c r="I366" s="1">
        <v>148.4429931640625</v>
      </c>
      <c r="J366" s="1">
        <v>148.427001953125</v>
      </c>
      <c r="K366" s="1">
        <v>147.96099853515625</v>
      </c>
      <c r="L366" s="1">
        <v>147.99000549316406</v>
      </c>
      <c r="M366" s="1">
        <v>147.98800659179687</v>
      </c>
      <c r="N366" s="1">
        <v>149.56199645996094</v>
      </c>
      <c r="O366" s="1">
        <v>148.46800231933594</v>
      </c>
      <c r="P366" s="1">
        <v>148.28799438476562</v>
      </c>
      <c r="Q366" s="1">
        <v>148.89700317382812</v>
      </c>
      <c r="R366" s="1">
        <v>151.67900085449219</v>
      </c>
      <c r="S366" s="1">
        <v>151.66900634765625</v>
      </c>
      <c r="T366" s="1">
        <v>154.63600158691406</v>
      </c>
      <c r="U366" s="1">
        <v>155.33099365234375</v>
      </c>
      <c r="V366" s="1">
        <v>154.82600402832031</v>
      </c>
      <c r="W366" s="1">
        <v>156.29499816894531</v>
      </c>
      <c r="X366" s="1">
        <v>159.44099426269531</v>
      </c>
      <c r="Y366" s="1">
        <v>159.35699462890625</v>
      </c>
      <c r="Z366" s="1">
        <v>158.89500427246094</v>
      </c>
      <c r="AA366" s="1">
        <v>160.50100708007812</v>
      </c>
      <c r="AB366" s="1">
        <v>162.71699523925781</v>
      </c>
      <c r="AC366" s="1">
        <v>162.45449066162109</v>
      </c>
      <c r="AD366" s="1">
        <v>161.90700531005859</v>
      </c>
      <c r="AE366" s="1">
        <v>161.06698608398437</v>
      </c>
      <c r="AF366" s="1">
        <v>135.31798553466797</v>
      </c>
      <c r="AG366" s="1">
        <v>134.65198516845703</v>
      </c>
      <c r="AH366" s="1">
        <v>134.39698791503906</v>
      </c>
      <c r="AI366" s="1">
        <v>132.95700073242187</v>
      </c>
      <c r="AJ366" s="1">
        <v>135.85724258422852</v>
      </c>
      <c r="AK366" s="1">
        <v>135.10574340820312</v>
      </c>
      <c r="AL366" s="1">
        <v>134.78847885131836</v>
      </c>
      <c r="AM366" s="1">
        <v>132.67573928833008</v>
      </c>
      <c r="AN366" s="1">
        <v>132.27298736572266</v>
      </c>
      <c r="AO366" s="1">
        <v>134.70072555541992</v>
      </c>
      <c r="AP366" s="1">
        <v>134.84698104858398</v>
      </c>
      <c r="AQ366" s="1">
        <v>132.48674011230469</v>
      </c>
      <c r="AR366" s="1">
        <v>147.65175247192383</v>
      </c>
      <c r="AS366" s="1">
        <v>147.48297500610352</v>
      </c>
      <c r="AT366" s="1">
        <v>145.77075576782227</v>
      </c>
      <c r="AU366" s="1">
        <v>146.51775741577148</v>
      </c>
      <c r="AV366" s="1">
        <v>146.4795</v>
      </c>
      <c r="AW366" s="1">
        <v>133.51500000000001</v>
      </c>
      <c r="AX366" s="1">
        <v>131.90625</v>
      </c>
      <c r="AY366" s="1">
        <v>131.69025000000002</v>
      </c>
    </row>
    <row r="367" spans="1:51">
      <c r="A367" s="1" t="str">
        <v>COVIDIEN PLC</v>
      </c>
      <c r="C367" s="1">
        <v>482.86181640625</v>
      </c>
      <c r="D367" s="1">
        <v>482.86181640625</v>
      </c>
      <c r="E367" s="1">
        <v>481.9580078125</v>
      </c>
      <c r="F367" s="1">
        <v>493.00390625</v>
      </c>
      <c r="G367" s="1">
        <v>495.325927734375</v>
      </c>
      <c r="H367" s="1">
        <v>493.593994140625</v>
      </c>
      <c r="I367" s="1">
        <v>495.080810546875</v>
      </c>
      <c r="J367" s="1">
        <v>501.198974609375</v>
      </c>
      <c r="K367" s="1">
        <v>501.031982421875</v>
      </c>
      <c r="L367" s="1">
        <v>500.016845703125</v>
      </c>
      <c r="M367" s="1">
        <v>499.0498046875</v>
      </c>
      <c r="N367" s="1">
        <v>502.044921875</v>
      </c>
      <c r="O367" s="1">
        <v>503.992919921875</v>
      </c>
      <c r="P367" s="1">
        <v>503.880859375</v>
      </c>
      <c r="Q367" s="1">
        <v>503.161865234375</v>
      </c>
      <c r="R367" s="1">
        <v>500.9580078125</v>
      </c>
      <c r="S367" s="1">
        <v>499.06884765625</v>
      </c>
      <c r="T367" s="1">
        <v>498.288818359375</v>
      </c>
      <c r="U367" s="1">
        <v>497.52978515625</v>
      </c>
      <c r="V367" s="1">
        <v>496.868896484375</v>
      </c>
      <c r="W367" s="1" t="str">
        <v>@NA</v>
      </c>
      <c r="X367" s="1" t="str">
        <v>@NA</v>
      </c>
      <c r="Y367" s="1" t="str">
        <v>@NA</v>
      </c>
      <c r="Z367" s="1" t="str">
        <v>@NA</v>
      </c>
      <c r="AA367" s="1" t="str">
        <v>@NA</v>
      </c>
      <c r="AB367" s="1" t="str">
        <v>@NA</v>
      </c>
      <c r="AC367" s="1" t="str">
        <v>@NA</v>
      </c>
      <c r="AD367" s="1" t="str">
        <v>@NA</v>
      </c>
      <c r="AE367" s="1" t="str">
        <v>@NA</v>
      </c>
      <c r="AF367" s="1" t="str">
        <v>@NA</v>
      </c>
      <c r="AG367" s="1" t="str">
        <v>@NA</v>
      </c>
      <c r="AH367" s="1" t="str">
        <v>@NA</v>
      </c>
      <c r="AI367" s="1" t="str">
        <v>@NA</v>
      </c>
      <c r="AJ367" s="1" t="str">
        <v>@NA</v>
      </c>
      <c r="AK367" s="1" t="str">
        <v>@NA</v>
      </c>
      <c r="AL367" s="1" t="str">
        <v>@NA</v>
      </c>
      <c r="AM367" s="1" t="str">
        <v>@NA</v>
      </c>
      <c r="AN367" s="1" t="str">
        <v>@NA</v>
      </c>
      <c r="AO367" s="1" t="str">
        <v>@NA</v>
      </c>
      <c r="AP367" s="1" t="str">
        <v>@NA</v>
      </c>
      <c r="AQ367" s="1" t="str">
        <v>@NA</v>
      </c>
      <c r="AR367" s="1" t="str">
        <v>@NA</v>
      </c>
      <c r="AS367" s="1" t="str">
        <v>@NA</v>
      </c>
      <c r="AT367" s="1" t="str">
        <v>@NA</v>
      </c>
      <c r="AU367" s="1" t="str">
        <v>@NA</v>
      </c>
      <c r="AV367" s="1" t="str">
        <v>@NA</v>
      </c>
      <c r="AW367" s="1" t="str">
        <v>@NA</v>
      </c>
      <c r="AX367" s="1" t="str">
        <v>@NA</v>
      </c>
      <c r="AY367" s="1" t="str">
        <v>@NA</v>
      </c>
    </row>
    <row r="368" spans="1:51">
      <c r="A368" s="1" t="str">
        <v>CRACKER BARREL OLD CTRY STOR</v>
      </c>
      <c r="C368" s="1">
        <v>22.991989135742188</v>
      </c>
      <c r="D368" s="1">
        <v>22.9169921875</v>
      </c>
      <c r="E368" s="1">
        <v>22.840988159179688</v>
      </c>
      <c r="F368" s="1">
        <v>22.951995849609375</v>
      </c>
      <c r="G368" s="1">
        <v>23.189987182617188</v>
      </c>
      <c r="H368" s="1">
        <v>23.092987060546875</v>
      </c>
      <c r="I368" s="1">
        <v>22.732986450195313</v>
      </c>
      <c r="J368" s="1">
        <v>23.826995849609375</v>
      </c>
      <c r="K368" s="1">
        <v>22.802993774414063</v>
      </c>
      <c r="L368" s="1">
        <v>22.811996459960938</v>
      </c>
      <c r="M368" s="1">
        <v>22.722991943359375</v>
      </c>
      <c r="N368" s="1">
        <v>22.604995727539063</v>
      </c>
      <c r="O368" s="1">
        <v>22.393997192382812</v>
      </c>
      <c r="P368" s="1">
        <v>22.375991821289063</v>
      </c>
      <c r="Q368" s="1">
        <v>22.324996948242187</v>
      </c>
      <c r="R368" s="1">
        <v>22.147994995117188</v>
      </c>
      <c r="S368" s="1">
        <v>22.133987426757813</v>
      </c>
      <c r="T368" s="1">
        <v>23.738998413085938</v>
      </c>
      <c r="U368" s="1">
        <v>23.673995971679688</v>
      </c>
      <c r="V368" s="1">
        <v>24.642990112304688</v>
      </c>
      <c r="W368" s="1">
        <v>26.129989624023438</v>
      </c>
      <c r="X368" s="1">
        <v>31.188995361328125</v>
      </c>
      <c r="Y368" s="1">
        <v>30.926986694335938</v>
      </c>
      <c r="Z368" s="1">
        <v>47.6619873046875</v>
      </c>
      <c r="AA368" s="1">
        <v>47.164993286132813</v>
      </c>
      <c r="AB368" s="1">
        <v>46.72698974609375</v>
      </c>
      <c r="AC368" s="1">
        <v>46.6199951171875</v>
      </c>
      <c r="AD368" s="1">
        <v>47.167999267578125</v>
      </c>
      <c r="AE368" s="1">
        <v>47.878997802734375</v>
      </c>
      <c r="AF368" s="1">
        <v>48.322998046875</v>
      </c>
      <c r="AG368" s="1">
        <v>48.768997192382813</v>
      </c>
      <c r="AH368" s="1">
        <v>48.70599365234375</v>
      </c>
      <c r="AI368" s="1">
        <v>49.766998291015625</v>
      </c>
      <c r="AJ368" s="1">
        <v>48.884994506835938</v>
      </c>
      <c r="AK368" s="1">
        <v>47.873001098632813</v>
      </c>
      <c r="AL368" s="1">
        <v>48.350997924804688</v>
      </c>
      <c r="AM368" s="1">
        <v>49.360000610351562</v>
      </c>
      <c r="AN368" s="1">
        <v>49.621994018554688</v>
      </c>
      <c r="AO368" s="1">
        <v>50.271987915039063</v>
      </c>
      <c r="AP368" s="1">
        <v>52.503997802734375</v>
      </c>
      <c r="AQ368" s="1">
        <v>55.431991577148438</v>
      </c>
      <c r="AR368" s="1">
        <v>55.250991821289063</v>
      </c>
      <c r="AS368" s="1">
        <v>55.026992797851563</v>
      </c>
      <c r="AT368" s="1">
        <v>55.690994262695313</v>
      </c>
      <c r="AU368" s="1">
        <v>56.327987670898438</v>
      </c>
      <c r="AV368" s="1">
        <v>56.701995849609375</v>
      </c>
      <c r="AW368" s="1">
        <v>62.667999999999999</v>
      </c>
      <c r="AX368" s="1">
        <v>57.073999999999998</v>
      </c>
      <c r="AY368" s="1">
        <v>58.634</v>
      </c>
    </row>
    <row r="369" spans="1:51">
      <c r="A369" s="1" t="str">
        <v>CRANE CO</v>
      </c>
      <c r="C369" s="1">
        <v>57.613998413085938</v>
      </c>
      <c r="D369" s="1">
        <v>57.613998413085938</v>
      </c>
      <c r="E369" s="1">
        <v>58.070999145507813</v>
      </c>
      <c r="F369" s="1">
        <v>57.989990234375</v>
      </c>
      <c r="G369" s="1">
        <v>58.194992065429688</v>
      </c>
      <c r="H369" s="1">
        <v>58.160995483398437</v>
      </c>
      <c r="I369" s="1">
        <v>58.39599609375</v>
      </c>
      <c r="J369" s="1">
        <v>58.766998291015625</v>
      </c>
      <c r="K369" s="1">
        <v>58.801986694335938</v>
      </c>
      <c r="L369" s="1">
        <v>58.526992797851563</v>
      </c>
      <c r="M369" s="1">
        <v>58.46099853515625</v>
      </c>
      <c r="N369" s="1">
        <v>58.47698974609375</v>
      </c>
      <c r="O369" s="1">
        <v>58.440994262695312</v>
      </c>
      <c r="P369" s="1">
        <v>58.489990234375</v>
      </c>
      <c r="Q369" s="1">
        <v>59.83099365234375</v>
      </c>
      <c r="R369" s="1">
        <v>59.78399658203125</v>
      </c>
      <c r="S369" s="1">
        <v>59.610992431640625</v>
      </c>
      <c r="T369" s="1">
        <v>60.160995483398438</v>
      </c>
      <c r="U369" s="1">
        <v>59.962997436523438</v>
      </c>
      <c r="V369" s="1">
        <v>59.631988525390625</v>
      </c>
      <c r="W369" s="1">
        <v>59.631988525390625</v>
      </c>
      <c r="X369" s="1">
        <v>60.472991943359375</v>
      </c>
      <c r="Y369" s="1">
        <v>60.983993530273438</v>
      </c>
      <c r="Z369" s="1">
        <v>61.160995483398438</v>
      </c>
      <c r="AA369" s="1">
        <v>60.717987060546875</v>
      </c>
      <c r="AB369" s="1">
        <v>60.407989501953125</v>
      </c>
      <c r="AC369" s="1">
        <v>60.082000732421875</v>
      </c>
      <c r="AD369" s="1">
        <v>59.6719970703125</v>
      </c>
      <c r="AE369" s="1">
        <v>59.555999755859375</v>
      </c>
      <c r="AF369" s="1">
        <v>59.202987670898437</v>
      </c>
      <c r="AG369" s="1">
        <v>59.013992309570313</v>
      </c>
      <c r="AH369" s="1">
        <v>58.992996215820313</v>
      </c>
      <c r="AI369" s="1">
        <v>59.267990112304688</v>
      </c>
      <c r="AJ369" s="1">
        <v>59.675994873046875</v>
      </c>
      <c r="AK369" s="1">
        <v>59.327987670898437</v>
      </c>
      <c r="AL369" s="1">
        <v>59.28399658203125</v>
      </c>
      <c r="AM369" s="1">
        <v>59.301986694335938</v>
      </c>
      <c r="AN369" s="1">
        <v>59.447998046875</v>
      </c>
      <c r="AO369" s="1">
        <v>59.808990478515625</v>
      </c>
      <c r="AP369" s="1">
        <v>59.815994262695312</v>
      </c>
      <c r="AQ369" s="1">
        <v>59.8389892578125</v>
      </c>
      <c r="AR369" s="1">
        <v>59.689987182617188</v>
      </c>
      <c r="AS369" s="1">
        <v>59.6669921875</v>
      </c>
      <c r="AT369" s="1">
        <v>59.582992553710938</v>
      </c>
      <c r="AU369" s="1">
        <v>59.6510009765625</v>
      </c>
      <c r="AV369" s="1">
        <v>60.426000000000002</v>
      </c>
      <c r="AW369" s="1">
        <v>60.350999999999999</v>
      </c>
      <c r="AX369" s="1">
        <v>60.756999999999998</v>
      </c>
      <c r="AY369" s="1">
        <v>60.601999999999997</v>
      </c>
    </row>
    <row r="370" spans="1:51">
      <c r="A370" s="1" t="str">
        <v>CREE INC</v>
      </c>
      <c r="C370" s="1">
        <v>116.09700012207031</v>
      </c>
      <c r="D370" s="1">
        <v>116.09700012207031</v>
      </c>
      <c r="E370" s="1">
        <v>115.93899536132812</v>
      </c>
      <c r="F370" s="1">
        <v>109.60699462890625</v>
      </c>
      <c r="G370" s="1">
        <v>109.44499206542969</v>
      </c>
      <c r="H370" s="1">
        <v>109.30799865722656</v>
      </c>
      <c r="I370" s="1">
        <v>108.38699340820313</v>
      </c>
      <c r="J370" s="1">
        <v>108.00199890136719</v>
      </c>
      <c r="K370" s="1">
        <v>107.39498901367187</v>
      </c>
      <c r="L370" s="1">
        <v>106.02400207519531</v>
      </c>
      <c r="M370" s="1">
        <v>103.47299194335937</v>
      </c>
      <c r="N370" s="1">
        <v>89.65899658203125</v>
      </c>
      <c r="O370" s="1">
        <v>88.748992919921875</v>
      </c>
      <c r="P370" s="1">
        <v>88.112991333007813</v>
      </c>
      <c r="Q370" s="1">
        <v>88.326995849609375</v>
      </c>
      <c r="R370" s="1">
        <v>88.087997436523438</v>
      </c>
      <c r="S370" s="1">
        <v>89.664993286132813</v>
      </c>
      <c r="T370" s="1">
        <v>85.59100341796875</v>
      </c>
      <c r="U370" s="1">
        <v>85.269989013671875</v>
      </c>
      <c r="V370" s="1">
        <v>84.675003051757813</v>
      </c>
      <c r="W370" s="1">
        <v>76.654998779296875</v>
      </c>
      <c r="X370" s="1">
        <v>76.60198974609375</v>
      </c>
      <c r="Y370" s="1">
        <v>77.100997924804688</v>
      </c>
      <c r="Z370" s="1">
        <v>77.22698974609375</v>
      </c>
      <c r="AA370" s="1">
        <v>77.007003784179688</v>
      </c>
      <c r="AB370" s="1">
        <v>76.15399169921875</v>
      </c>
      <c r="AC370" s="1">
        <v>75.7659912109375</v>
      </c>
      <c r="AD370" s="1">
        <v>75.5679931640625</v>
      </c>
      <c r="AE370" s="1">
        <v>75.185989379882813</v>
      </c>
      <c r="AF370" s="1">
        <v>76.522994995117188</v>
      </c>
      <c r="AG370" s="1">
        <v>73.84100341796875</v>
      </c>
      <c r="AH370" s="1">
        <v>73.2449951171875</v>
      </c>
      <c r="AI370" s="1">
        <v>74.20599365234375</v>
      </c>
      <c r="AJ370" s="1">
        <v>73.735992431640625</v>
      </c>
      <c r="AK370" s="1">
        <v>74.207000732421875</v>
      </c>
      <c r="AL370" s="1">
        <v>74.126998901367188</v>
      </c>
      <c r="AM370" s="1">
        <v>73.289993286132812</v>
      </c>
      <c r="AN370" s="1">
        <v>73.241989135742188</v>
      </c>
      <c r="AO370" s="1">
        <v>72.766998291015625</v>
      </c>
      <c r="AP370" s="1">
        <v>72.728988647460938</v>
      </c>
      <c r="AQ370" s="1">
        <v>73.022003173828125</v>
      </c>
      <c r="AR370" s="1">
        <v>72.59100341796875</v>
      </c>
      <c r="AS370" s="1">
        <v>72.379989624023437</v>
      </c>
      <c r="AT370" s="1">
        <v>72.906997680664063</v>
      </c>
      <c r="AU370" s="1">
        <v>72.685989379882813</v>
      </c>
      <c r="AV370" s="1">
        <v>71.576995849609375</v>
      </c>
      <c r="AW370" s="1">
        <v>71.03399658203125</v>
      </c>
      <c r="AX370" s="1">
        <v>70.695999999999998</v>
      </c>
      <c r="AY370" s="1">
        <v>66.284000000000006</v>
      </c>
    </row>
    <row r="371" spans="1:51">
      <c r="A371" s="1" t="str">
        <v>CROCS INC</v>
      </c>
      <c r="C371" s="1">
        <v>89.89599609375</v>
      </c>
      <c r="D371" s="1">
        <v>89.806991577148438</v>
      </c>
      <c r="E371" s="1">
        <v>89.725997924804687</v>
      </c>
      <c r="F371" s="1">
        <v>89.389999389648437</v>
      </c>
      <c r="G371" s="1">
        <v>88.410995483398438</v>
      </c>
      <c r="H371" s="1">
        <v>88.065994262695313</v>
      </c>
      <c r="I371" s="1">
        <v>87.136993408203125</v>
      </c>
      <c r="J371" s="1">
        <v>86.48199462890625</v>
      </c>
      <c r="K371" s="1">
        <v>85.703994750976563</v>
      </c>
      <c r="L371" s="1">
        <v>85.660003662109375</v>
      </c>
      <c r="M371" s="1">
        <v>85.642990112304688</v>
      </c>
      <c r="N371" s="1">
        <v>85.621002197265625</v>
      </c>
      <c r="O371" s="1">
        <v>83.8699951171875</v>
      </c>
      <c r="P371" s="1">
        <v>83.019989013671875</v>
      </c>
      <c r="Q371" s="1">
        <v>82.996994018554688</v>
      </c>
      <c r="R371" s="1">
        <v>82.807998657226563</v>
      </c>
      <c r="S371" s="1">
        <v>82.66400146484375</v>
      </c>
      <c r="T371" s="1">
        <v>82.197998046875</v>
      </c>
      <c r="U371" s="1">
        <v>82.003997802734375</v>
      </c>
      <c r="V371" s="1">
        <v>81.019989013671875</v>
      </c>
      <c r="W371" s="1">
        <v>79.829986572265625</v>
      </c>
      <c r="X371" s="1">
        <v>78.681976318359375</v>
      </c>
      <c r="Y371" s="1">
        <v>77.701995849609375</v>
      </c>
      <c r="Z371" s="1">
        <v>76.823974609375</v>
      </c>
      <c r="AA371" s="1">
        <v>76.553985595703125</v>
      </c>
      <c r="AB371" s="1">
        <v>76.553985595703125</v>
      </c>
      <c r="AC371" s="1">
        <v>34.605987548828125</v>
      </c>
      <c r="AD371" s="1" t="str">
        <v>@NA</v>
      </c>
      <c r="AE371" s="1" t="str">
        <v>@NA</v>
      </c>
      <c r="AF371" s="1">
        <v>0</v>
      </c>
      <c r="AG371" s="1" t="str">
        <v>@NA</v>
      </c>
      <c r="AH371" s="1" t="str">
        <v>@NA</v>
      </c>
      <c r="AI371" s="1" t="str">
        <v>@NA</v>
      </c>
      <c r="AJ371" s="1">
        <v>0</v>
      </c>
      <c r="AK371" s="1" t="str">
        <v>@NA</v>
      </c>
      <c r="AL371" s="1" t="str">
        <v>@NA</v>
      </c>
      <c r="AM371" s="1" t="str">
        <v>@NA</v>
      </c>
      <c r="AN371" s="1" t="str">
        <v>@NA</v>
      </c>
      <c r="AO371" s="1" t="str">
        <v>@NA</v>
      </c>
      <c r="AP371" s="1" t="str">
        <v>@NA</v>
      </c>
      <c r="AQ371" s="1" t="str">
        <v>@NA</v>
      </c>
      <c r="AR371" s="1" t="str">
        <v>@NA</v>
      </c>
      <c r="AS371" s="1" t="str">
        <v>@NA</v>
      </c>
      <c r="AT371" s="1" t="str">
        <v>@NA</v>
      </c>
      <c r="AU371" s="1" t="str">
        <v>@NA</v>
      </c>
      <c r="AV371" s="1" t="str">
        <v>@NA</v>
      </c>
      <c r="AW371" s="1" t="str">
        <v>@NA</v>
      </c>
      <c r="AX371" s="1" t="str">
        <v>@NA</v>
      </c>
      <c r="AY371" s="1" t="str">
        <v>@NA</v>
      </c>
    </row>
    <row r="372" spans="1:51">
      <c r="A372" s="1" t="str">
        <v>CROSS COUNTRY HEALTHCARE INC</v>
      </c>
      <c r="C372" s="1">
        <v>30.811996459960938</v>
      </c>
      <c r="D372" s="1">
        <v>31.199996948242188</v>
      </c>
      <c r="E372" s="1">
        <v>31.199996948242188</v>
      </c>
      <c r="F372" s="1">
        <v>31.099990844726562</v>
      </c>
      <c r="G372" s="1">
        <v>31.102996826171875</v>
      </c>
      <c r="H372" s="1">
        <v>31.099990844726562</v>
      </c>
      <c r="I372" s="1">
        <v>31.099990844726562</v>
      </c>
      <c r="J372" s="1">
        <v>31</v>
      </c>
      <c r="K372" s="1">
        <v>31.008987426757813</v>
      </c>
      <c r="L372" s="1">
        <v>30.79998779296875</v>
      </c>
      <c r="M372" s="1">
        <v>30.79998779296875</v>
      </c>
      <c r="N372" s="1">
        <v>30.79998779296875</v>
      </c>
      <c r="O372" s="1">
        <v>30.774993896484375</v>
      </c>
      <c r="P372" s="1">
        <v>30.79998779296875</v>
      </c>
      <c r="Q372" s="1">
        <v>30.699996948242188</v>
      </c>
      <c r="R372" s="1">
        <v>30.655990600585938</v>
      </c>
      <c r="S372" s="1">
        <v>31.57598876953125</v>
      </c>
      <c r="T372" s="1">
        <v>31.899993896484375</v>
      </c>
      <c r="U372" s="1">
        <v>32</v>
      </c>
      <c r="V372" s="1">
        <v>32.099990844726563</v>
      </c>
      <c r="W372" s="1">
        <v>32.0989990234375</v>
      </c>
      <c r="X372" s="1">
        <v>32</v>
      </c>
      <c r="Y372" s="1">
        <v>32.099990844726563</v>
      </c>
      <c r="Z372" s="1">
        <v>32.099990844726563</v>
      </c>
      <c r="AA372" s="1">
        <v>32.13299560546875</v>
      </c>
      <c r="AB372" s="1">
        <v>32.199996948242188</v>
      </c>
      <c r="AC372" s="1">
        <v>32.203994750976563</v>
      </c>
      <c r="AD372" s="1">
        <v>32.203994750976563</v>
      </c>
      <c r="AE372" s="1">
        <v>32.203994750976563</v>
      </c>
      <c r="AF372" s="1">
        <v>32</v>
      </c>
      <c r="AG372" s="1">
        <v>32</v>
      </c>
      <c r="AH372" s="1">
        <v>32</v>
      </c>
      <c r="AI372" s="1">
        <v>31.801986694335938</v>
      </c>
      <c r="AJ372" s="1">
        <v>32.199996948242188</v>
      </c>
      <c r="AK372" s="1">
        <v>32.199996948242188</v>
      </c>
      <c r="AL372" s="1">
        <v>32.274993896484375</v>
      </c>
      <c r="AM372" s="1">
        <v>32.229995727539063</v>
      </c>
      <c r="AN372" s="1">
        <v>32.647994995117187</v>
      </c>
      <c r="AO372" s="1">
        <v>30</v>
      </c>
      <c r="AP372" s="1">
        <v>30</v>
      </c>
      <c r="AQ372" s="1">
        <v>32.211990356445313</v>
      </c>
      <c r="AR372" s="1">
        <v>32.195999145507812</v>
      </c>
      <c r="AS372" s="1">
        <v>23.20599365234375</v>
      </c>
      <c r="AT372" s="1" t="str">
        <v>@NA</v>
      </c>
      <c r="AU372" s="1">
        <v>23.204999999999998</v>
      </c>
      <c r="AV372" s="1" t="str">
        <v>@NA</v>
      </c>
      <c r="AW372" s="1" t="str">
        <v>@NA</v>
      </c>
      <c r="AX372" s="1" t="str">
        <v>@NA</v>
      </c>
      <c r="AY372" s="1" t="str">
        <v>@NA</v>
      </c>
    </row>
    <row r="373" spans="1:51">
      <c r="A373" s="1" t="str">
        <v>CROWN CASTLE INTL CORP</v>
      </c>
      <c r="C373" s="1">
        <v>284.448974609375</v>
      </c>
      <c r="D373" s="1">
        <v>284.448974609375</v>
      </c>
      <c r="E373" s="1">
        <v>284.495849609375</v>
      </c>
      <c r="F373" s="1">
        <v>287.098876953125</v>
      </c>
      <c r="G373" s="1">
        <v>290.7177734375</v>
      </c>
      <c r="H373" s="1">
        <v>290.825927734375</v>
      </c>
      <c r="I373" s="1">
        <v>290.91796875</v>
      </c>
      <c r="J373" s="1">
        <v>290.2509765625</v>
      </c>
      <c r="K373" s="1">
        <v>291.23095703125</v>
      </c>
      <c r="L373" s="1">
        <v>292.72998046875</v>
      </c>
      <c r="M373" s="1">
        <v>291.178955078125</v>
      </c>
      <c r="N373" s="1">
        <v>290.79296875</v>
      </c>
      <c r="O373" s="1">
        <v>290.52587890625</v>
      </c>
      <c r="P373" s="1">
        <v>288.4638671875</v>
      </c>
      <c r="Q373" s="1">
        <v>288.58984375</v>
      </c>
      <c r="R373" s="1">
        <v>282.65478515625</v>
      </c>
      <c r="S373" s="1">
        <v>282.3359375</v>
      </c>
      <c r="T373" s="1">
        <v>282.5068359375</v>
      </c>
      <c r="U373" s="1">
        <v>285.123779296875</v>
      </c>
      <c r="V373" s="1">
        <v>284.635986328125</v>
      </c>
      <c r="W373" s="1">
        <v>284.141845703125</v>
      </c>
      <c r="X373" s="1">
        <v>202.08099365234375</v>
      </c>
      <c r="Y373" s="1">
        <v>201.88999938964844</v>
      </c>
      <c r="Z373" s="1">
        <v>206.77000427246094</v>
      </c>
      <c r="AA373" s="1">
        <v>216.01100158691406</v>
      </c>
      <c r="AB373" s="1">
        <v>214.18899536132812</v>
      </c>
      <c r="AC373" s="1">
        <v>213.67399597167969</v>
      </c>
      <c r="AD373" s="1">
        <v>217.33799743652344</v>
      </c>
      <c r="AE373" s="1">
        <v>225.51699829101562</v>
      </c>
      <c r="AF373" s="1">
        <v>224.06399536132812</v>
      </c>
      <c r="AG373" s="1">
        <v>223.64199829101562</v>
      </c>
      <c r="AH373" s="1">
        <v>225.29600524902344</v>
      </c>
      <c r="AI373" s="1">
        <v>222.15499877929687</v>
      </c>
      <c r="AJ373" s="1">
        <v>220.75799560546875</v>
      </c>
      <c r="AK373" s="1">
        <v>219.43600463867187</v>
      </c>
      <c r="AL373" s="1">
        <v>218.94999694824219</v>
      </c>
      <c r="AM373" s="1">
        <v>223.66400146484375</v>
      </c>
      <c r="AN373" s="1">
        <v>215.98300170898437</v>
      </c>
      <c r="AO373" s="1">
        <v>215.35699462890625</v>
      </c>
      <c r="AP373" s="1">
        <v>221.47000122070312</v>
      </c>
      <c r="AQ373" s="1">
        <v>220.38699340820313</v>
      </c>
      <c r="AR373" s="1">
        <v>218.80400085449219</v>
      </c>
      <c r="AS373" s="1">
        <v>215.82000732421875</v>
      </c>
      <c r="AT373" s="1">
        <v>214.51899719238281</v>
      </c>
      <c r="AU373" s="1">
        <v>213.69200134277344</v>
      </c>
      <c r="AV373" s="1">
        <v>198.91200000000001</v>
      </c>
      <c r="AW373" s="1">
        <v>197.197</v>
      </c>
      <c r="AX373" s="1">
        <v>166.19900000000001</v>
      </c>
      <c r="AY373" s="1">
        <v>160.15299999999999</v>
      </c>
    </row>
    <row r="374" spans="1:51">
      <c r="A374" s="1" t="str">
        <v>CRYOLIFE INC</v>
      </c>
      <c r="C374" s="1">
        <v>27.801986694335938</v>
      </c>
      <c r="D374" s="1">
        <v>27.801986694335938</v>
      </c>
      <c r="E374" s="1">
        <v>28.138992309570313</v>
      </c>
      <c r="F374" s="1">
        <v>28.0469970703125</v>
      </c>
      <c r="G374" s="1">
        <v>27.931991577148437</v>
      </c>
      <c r="H374" s="1">
        <v>27.900985717773437</v>
      </c>
      <c r="I374" s="1">
        <v>28.1669921875</v>
      </c>
      <c r="J374" s="1">
        <v>28.43499755859375</v>
      </c>
      <c r="K374" s="1">
        <v>28.635986328125</v>
      </c>
      <c r="L374" s="1">
        <v>28.474990844726563</v>
      </c>
      <c r="M374" s="1">
        <v>28.441986083984375</v>
      </c>
      <c r="N374" s="1">
        <v>28.368988037109375</v>
      </c>
      <c r="O374" s="1">
        <v>28.246994018554688</v>
      </c>
      <c r="P374" s="1">
        <v>28.146987915039062</v>
      </c>
      <c r="Q374" s="1">
        <v>28.105987548828125</v>
      </c>
      <c r="R374" s="1">
        <v>27.979995727539062</v>
      </c>
      <c r="S374" s="1">
        <v>27.78399658203125</v>
      </c>
      <c r="T374" s="1">
        <v>27.576995849609375</v>
      </c>
      <c r="U374" s="1">
        <v>27.539993286132813</v>
      </c>
      <c r="V374" s="1">
        <v>27.454986572265625</v>
      </c>
      <c r="W374" s="1">
        <v>25.071990966796875</v>
      </c>
      <c r="X374" s="1">
        <v>24.906997680664063</v>
      </c>
      <c r="Y374" s="1">
        <v>24.88800048828125</v>
      </c>
      <c r="Z374" s="1">
        <v>24.808990478515625</v>
      </c>
      <c r="AA374" s="1">
        <v>24.77398681640625</v>
      </c>
      <c r="AB374" s="1">
        <v>24.689987182617188</v>
      </c>
      <c r="AC374" s="1">
        <v>24.177993774414063</v>
      </c>
      <c r="AD374" s="1">
        <v>24.08599853515625</v>
      </c>
      <c r="AE374" s="1">
        <v>23.4639892578125</v>
      </c>
      <c r="AF374" s="1">
        <v>23.414993286132813</v>
      </c>
      <c r="AG374" s="1">
        <v>23.313995361328125</v>
      </c>
      <c r="AH374" s="1">
        <v>23.264999389648438</v>
      </c>
      <c r="AI374" s="1">
        <v>23.227996826171875</v>
      </c>
      <c r="AJ374" s="1">
        <v>19.758987426757813</v>
      </c>
      <c r="AK374" s="1">
        <v>19.704986572265625</v>
      </c>
      <c r="AL374" s="1">
        <v>19.67498779296875</v>
      </c>
      <c r="AM374" s="1">
        <v>19.634994506835938</v>
      </c>
      <c r="AN374" s="1">
        <v>19.573989868164063</v>
      </c>
      <c r="AO374" s="1">
        <v>19.501998901367188</v>
      </c>
      <c r="AP374" s="1">
        <v>19.55499267578125</v>
      </c>
      <c r="AQ374" s="1">
        <v>19.485000610351562</v>
      </c>
      <c r="AR374" s="1">
        <v>18.885986328125</v>
      </c>
      <c r="AS374" s="1">
        <v>18.864990234375</v>
      </c>
      <c r="AT374" s="1">
        <v>18.794998168945313</v>
      </c>
      <c r="AU374" s="1">
        <v>18.75</v>
      </c>
      <c r="AV374" s="1">
        <v>18.721</v>
      </c>
      <c r="AW374" s="1">
        <v>18.6675</v>
      </c>
      <c r="AX374" s="1">
        <v>18.548999999999999</v>
      </c>
      <c r="AY374" s="1">
        <v>18.437999999999999</v>
      </c>
    </row>
    <row r="375" spans="1:51">
      <c r="A375" s="1" t="str">
        <v>CSG SYSTEMS INTL INC</v>
      </c>
      <c r="C375" s="1">
        <v>33.821990966796875</v>
      </c>
      <c r="D375" s="1">
        <v>34.078994750976562</v>
      </c>
      <c r="E375" s="1">
        <v>34.608001708984375</v>
      </c>
      <c r="F375" s="1">
        <v>34.592987060546875</v>
      </c>
      <c r="G375" s="1">
        <v>34.120986938476563</v>
      </c>
      <c r="H375" s="1">
        <v>34.078994750976562</v>
      </c>
      <c r="I375" s="1">
        <v>34.027999877929688</v>
      </c>
      <c r="J375" s="1">
        <v>34.05999755859375</v>
      </c>
      <c r="K375" s="1">
        <v>35.125991821289063</v>
      </c>
      <c r="L375" s="1">
        <v>35.112991333007813</v>
      </c>
      <c r="M375" s="1">
        <v>35.121994018554688</v>
      </c>
      <c r="N375" s="1">
        <v>35.110992431640625</v>
      </c>
      <c r="O375" s="1">
        <v>34.720001220703125</v>
      </c>
      <c r="P375" s="1">
        <v>34.980987548828125</v>
      </c>
      <c r="Q375" s="1">
        <v>34.936996459960938</v>
      </c>
      <c r="R375" s="1">
        <v>34.914993286132812</v>
      </c>
      <c r="S375" s="1">
        <v>34.274993896484375</v>
      </c>
      <c r="T375" s="1">
        <v>37.136001586914063</v>
      </c>
      <c r="U375" s="1">
        <v>42.545989990234375</v>
      </c>
      <c r="V375" s="1">
        <v>44.333999633789063</v>
      </c>
      <c r="W375" s="1">
        <v>46.832000732421875</v>
      </c>
      <c r="X375" s="1">
        <v>47.406997680664063</v>
      </c>
      <c r="Y375" s="1">
        <v>47.750991821289063</v>
      </c>
      <c r="Z375" s="1">
        <v>47.952987670898437</v>
      </c>
      <c r="AA375" s="1">
        <v>47.886001586914063</v>
      </c>
      <c r="AB375" s="1">
        <v>48.819000244140625</v>
      </c>
      <c r="AC375" s="1">
        <v>49.41400146484375</v>
      </c>
      <c r="AD375" s="1">
        <v>50.425994873046875</v>
      </c>
      <c r="AE375" s="1">
        <v>51.0159912109375</v>
      </c>
      <c r="AF375" s="1">
        <v>51.077987670898438</v>
      </c>
      <c r="AG375" s="1">
        <v>52.02899169921875</v>
      </c>
      <c r="AH375" s="1">
        <v>53.77899169921875</v>
      </c>
      <c r="AI375" s="1">
        <v>53.787994384765625</v>
      </c>
      <c r="AJ375" s="1">
        <v>52.324996948242187</v>
      </c>
      <c r="AK375" s="1">
        <v>52.29998779296875</v>
      </c>
      <c r="AL375" s="1">
        <v>52.261993408203125</v>
      </c>
      <c r="AM375" s="1">
        <v>51.72698974609375</v>
      </c>
      <c r="AN375" s="1">
        <v>51.681991577148438</v>
      </c>
      <c r="AO375" s="1">
        <v>52.711990356445313</v>
      </c>
      <c r="AP375" s="1">
        <v>52.676986694335937</v>
      </c>
      <c r="AQ375" s="1">
        <v>52.66400146484375</v>
      </c>
      <c r="AR375" s="1">
        <v>53.341995239257813</v>
      </c>
      <c r="AS375" s="1">
        <v>53.1719970703125</v>
      </c>
      <c r="AT375" s="1">
        <v>52.391998291015625</v>
      </c>
      <c r="AU375" s="1">
        <v>52.53</v>
      </c>
      <c r="AV375" s="1">
        <v>51.587000000000003</v>
      </c>
      <c r="AW375" s="1">
        <v>51.396999999999998</v>
      </c>
      <c r="AX375" s="1">
        <v>51.279000000000003</v>
      </c>
      <c r="AY375" s="1">
        <v>51.639000000000003</v>
      </c>
    </row>
    <row r="376" spans="1:51">
      <c r="A376" s="1" t="str">
        <v>CSX CORP</v>
      </c>
      <c r="C376" s="1">
        <v>1039.157958984375</v>
      </c>
      <c r="D376" s="1">
        <v>1049.156982421875</v>
      </c>
      <c r="E376" s="1">
        <v>1049.952880859375</v>
      </c>
      <c r="F376" s="1">
        <v>1095.281982421875</v>
      </c>
      <c r="G376" s="1">
        <v>1102.763671875</v>
      </c>
      <c r="H376" s="1">
        <v>1111.025390625</v>
      </c>
      <c r="I376" s="1">
        <v>1122.554443359375</v>
      </c>
      <c r="J376" s="1">
        <v>1138.94091796875</v>
      </c>
      <c r="K376" s="1">
        <v>1167.677490234375</v>
      </c>
      <c r="L376" s="1">
        <v>1180.3798828125</v>
      </c>
      <c r="M376" s="1">
        <v>1177.676513671875</v>
      </c>
      <c r="N376" s="1">
        <v>1176.56982421875</v>
      </c>
      <c r="O376" s="1">
        <v>1174.3798828125</v>
      </c>
      <c r="P376" s="1">
        <v>1171.57763671875</v>
      </c>
      <c r="Q376" s="1">
        <v>1183.406982421875</v>
      </c>
      <c r="R376" s="1">
        <v>1222.925537109375</v>
      </c>
      <c r="S376" s="1">
        <v>1214.666748046875</v>
      </c>
      <c r="T376" s="1">
        <v>1223.592041015625</v>
      </c>
      <c r="U376" s="1">
        <v>1261.2744140625</v>
      </c>
      <c r="V376" s="1">
        <v>1317.032958984375</v>
      </c>
      <c r="W376" s="1">
        <v>1311.470947265625</v>
      </c>
      <c r="X376" s="1">
        <v>1313.291748046875</v>
      </c>
      <c r="Y376" s="1">
        <v>1305.545654296875</v>
      </c>
      <c r="Z376" s="1">
        <v>1330.5899963378906</v>
      </c>
      <c r="AA376" s="1">
        <v>1329.5159912109375</v>
      </c>
      <c r="AB376" s="1">
        <v>1309.218017578125</v>
      </c>
      <c r="AC376" s="1">
        <v>1303.4339904785156</v>
      </c>
      <c r="AD376" s="1">
        <v>1301.7600402832031</v>
      </c>
      <c r="AE376" s="1">
        <v>1299.3660278320312</v>
      </c>
      <c r="AF376" s="1">
        <v>1293.1740417480469</v>
      </c>
      <c r="AG376" s="1">
        <v>1288.9739685058594</v>
      </c>
      <c r="AH376" s="1">
        <v>1288.8839721679687</v>
      </c>
      <c r="AI376" s="1">
        <v>1288.0799560546875</v>
      </c>
      <c r="AJ376" s="1">
        <v>1290.4259948730469</v>
      </c>
      <c r="AK376" s="1">
        <v>1284.1139831542969</v>
      </c>
      <c r="AL376" s="1">
        <v>1283.7840270996094</v>
      </c>
      <c r="AM376" s="1">
        <v>1282.31396484375</v>
      </c>
      <c r="AN376" s="1">
        <v>1288.1219787597656</v>
      </c>
      <c r="AO376" s="1">
        <v>1278.1799926757812</v>
      </c>
      <c r="AP376" s="1">
        <v>1277.3160095214844</v>
      </c>
      <c r="AQ376" s="1">
        <v>1274.1719970703125</v>
      </c>
      <c r="AR376" s="1">
        <v>1282.1280212402344</v>
      </c>
      <c r="AS376" s="1">
        <v>1278.9720153808594</v>
      </c>
      <c r="AT376" s="1">
        <v>1278.4320373535156</v>
      </c>
      <c r="AU376" s="1">
        <v>1280.3759765625</v>
      </c>
      <c r="AV376" s="1">
        <v>1276.4279999999999</v>
      </c>
      <c r="AW376" s="1">
        <v>1301.97</v>
      </c>
      <c r="AX376" s="1">
        <v>1312.53</v>
      </c>
      <c r="AY376" s="1">
        <v>1310.7180000000001</v>
      </c>
    </row>
    <row r="377" spans="1:51">
      <c r="A377" s="1" t="str">
        <v>CTS CORP</v>
      </c>
      <c r="C377" s="1">
        <v>34.065994262695313</v>
      </c>
      <c r="D377" s="1">
        <v>34.065994262695313</v>
      </c>
      <c r="E377" s="1">
        <v>34.321990966796875</v>
      </c>
      <c r="F377" s="1">
        <v>34.431991577148437</v>
      </c>
      <c r="G377" s="1">
        <v>34.328994750976562</v>
      </c>
      <c r="H377" s="1">
        <v>34.196990966796875</v>
      </c>
      <c r="I377" s="1">
        <v>34.182998657226563</v>
      </c>
      <c r="J377" s="1">
        <v>34.172988891601563</v>
      </c>
      <c r="K377" s="1">
        <v>33.979995727539062</v>
      </c>
      <c r="L377" s="1">
        <v>33.892990112304688</v>
      </c>
      <c r="M377" s="1">
        <v>33.875</v>
      </c>
      <c r="N377" s="1">
        <v>33.8699951171875</v>
      </c>
      <c r="O377" s="1">
        <v>33.748001098632813</v>
      </c>
      <c r="P377" s="1">
        <v>33.711990356445313</v>
      </c>
      <c r="Q377" s="1">
        <v>33.709991455078125</v>
      </c>
      <c r="R377" s="1">
        <v>33.725997924804688</v>
      </c>
      <c r="S377" s="1">
        <v>33.634994506835938</v>
      </c>
      <c r="T377" s="1">
        <v>34.313995361328125</v>
      </c>
      <c r="U377" s="1">
        <v>35.306991577148438</v>
      </c>
      <c r="V377" s="1">
        <v>35.613998413085938</v>
      </c>
      <c r="W377" s="1">
        <v>35.867996215820312</v>
      </c>
      <c r="X377" s="1">
        <v>35.822998046875</v>
      </c>
      <c r="Y377" s="1">
        <v>35.897994995117188</v>
      </c>
      <c r="Z377" s="1">
        <v>35.89898681640625</v>
      </c>
      <c r="AA377" s="1">
        <v>35.88299560546875</v>
      </c>
      <c r="AB377" s="1">
        <v>35.858001708984375</v>
      </c>
      <c r="AC377" s="1">
        <v>36.156997680664062</v>
      </c>
      <c r="AD377" s="1">
        <v>36.495986938476562</v>
      </c>
      <c r="AE377" s="1">
        <v>36.755996704101562</v>
      </c>
      <c r="AF377" s="1">
        <v>35.90899658203125</v>
      </c>
      <c r="AG377" s="1">
        <v>35.893997192382813</v>
      </c>
      <c r="AH377" s="1">
        <v>36.071990966796875</v>
      </c>
      <c r="AI377" s="1">
        <v>36.073989868164062</v>
      </c>
      <c r="AJ377" s="1">
        <v>36.067001342773438</v>
      </c>
      <c r="AK377" s="1">
        <v>35.612991333007813</v>
      </c>
      <c r="AL377" s="1">
        <v>34.55999755859375</v>
      </c>
      <c r="AM377" s="1">
        <v>34.149993896484375</v>
      </c>
      <c r="AN377" s="1">
        <v>34.100997924804688</v>
      </c>
      <c r="AO377" s="1">
        <v>33.845993041992188</v>
      </c>
      <c r="AP377" s="1">
        <v>33.561996459960937</v>
      </c>
      <c r="AQ377" s="1">
        <v>33.116989135742188</v>
      </c>
      <c r="AR377" s="1">
        <v>30.901992797851563</v>
      </c>
      <c r="AS377" s="1">
        <v>28.875991821289063</v>
      </c>
      <c r="AT377" s="1">
        <v>27.885986328125</v>
      </c>
      <c r="AU377" s="1">
        <v>27.784988403320313</v>
      </c>
      <c r="AV377" s="1">
        <v>27.780999999999999</v>
      </c>
      <c r="AW377" s="1">
        <v>27.754000000000001</v>
      </c>
      <c r="AX377" s="1">
        <v>27.786000000000001</v>
      </c>
      <c r="AY377" s="1">
        <v>27.829000000000001</v>
      </c>
    </row>
    <row r="378" spans="1:51">
      <c r="A378" s="1" t="str">
        <v>CUBIC CORP</v>
      </c>
      <c r="C378" s="1">
        <v>26.735992431640625</v>
      </c>
      <c r="D378" s="1">
        <v>26.735992431640625</v>
      </c>
      <c r="E378" s="1">
        <v>26.735992431640625</v>
      </c>
      <c r="F378" s="1">
        <v>26.735992431640625</v>
      </c>
      <c r="G378" s="1">
        <v>26.735992431640625</v>
      </c>
      <c r="H378" s="1">
        <v>26.73699951171875</v>
      </c>
      <c r="I378" s="1">
        <v>26.735992431640625</v>
      </c>
      <c r="J378" s="1">
        <v>26.735992431640625</v>
      </c>
      <c r="K378" s="1">
        <v>26.73199462890625</v>
      </c>
      <c r="L378" s="1">
        <v>26.73199462890625</v>
      </c>
      <c r="M378" s="1">
        <v>26.73199462890625</v>
      </c>
      <c r="N378" s="1">
        <v>26.73199462890625</v>
      </c>
      <c r="O378" s="1">
        <v>26.73199462890625</v>
      </c>
      <c r="P378" s="1">
        <v>26.72698974609375</v>
      </c>
      <c r="Q378" s="1">
        <v>26.72698974609375</v>
      </c>
      <c r="R378" s="1">
        <v>26.724990844726563</v>
      </c>
      <c r="S378" s="1">
        <v>26.7239990234375</v>
      </c>
      <c r="T378" s="1">
        <v>26.719985961914063</v>
      </c>
      <c r="U378" s="1">
        <v>26.719985961914063</v>
      </c>
      <c r="V378" s="1">
        <v>26.719985961914063</v>
      </c>
      <c r="W378" s="1">
        <v>26.719985961914063</v>
      </c>
      <c r="X378" s="1">
        <v>26.719985961914063</v>
      </c>
      <c r="Y378" s="1">
        <v>26.719985961914063</v>
      </c>
      <c r="Z378" s="1">
        <v>26.719985961914063</v>
      </c>
      <c r="AA378" s="1">
        <v>26.719985961914063</v>
      </c>
      <c r="AB378" s="1">
        <v>26.719985961914063</v>
      </c>
      <c r="AC378" s="1">
        <v>26.719985961914063</v>
      </c>
      <c r="AD378" s="1">
        <v>26.719985961914063</v>
      </c>
      <c r="AE378" s="1">
        <v>26.719985961914063</v>
      </c>
      <c r="AF378" s="1">
        <v>26.719985961914063</v>
      </c>
      <c r="AG378" s="1">
        <v>26.719985961914063</v>
      </c>
      <c r="AH378" s="1">
        <v>26.719985961914063</v>
      </c>
      <c r="AI378" s="1">
        <v>26.719985961914063</v>
      </c>
      <c r="AJ378" s="1">
        <v>26.719985961914063</v>
      </c>
      <c r="AK378" s="1">
        <v>26.719985961914063</v>
      </c>
      <c r="AL378" s="1">
        <v>26.719985961914063</v>
      </c>
      <c r="AM378" s="1">
        <v>26.719985961914063</v>
      </c>
      <c r="AN378" s="1">
        <v>26.719985961914063</v>
      </c>
      <c r="AO378" s="1">
        <v>26.719985961914063</v>
      </c>
      <c r="AP378" s="1">
        <v>26.720998764038086</v>
      </c>
      <c r="AQ378" s="1">
        <v>26.718000411987305</v>
      </c>
      <c r="AR378" s="1">
        <v>26.718000411987305</v>
      </c>
      <c r="AS378" s="1">
        <v>26.720998764038086</v>
      </c>
      <c r="AT378" s="1">
        <v>26.720998764038086</v>
      </c>
      <c r="AU378" s="1">
        <v>26.720998764038086</v>
      </c>
      <c r="AV378" s="1">
        <v>26.718000000000004</v>
      </c>
      <c r="AW378" s="1">
        <v>26.721</v>
      </c>
      <c r="AX378" s="1">
        <v>26.721</v>
      </c>
      <c r="AY378" s="1">
        <v>26.721</v>
      </c>
    </row>
    <row r="379" spans="1:51">
      <c r="A379" s="1" t="str">
        <v>CUBIST PHARMACEUTICALS INC</v>
      </c>
      <c r="C379" s="1">
        <v>63.306991577148438</v>
      </c>
      <c r="D379" s="1">
        <v>62.6409912109375</v>
      </c>
      <c r="E379" s="1">
        <v>61.477996826171875</v>
      </c>
      <c r="F379" s="1">
        <v>60.959991455078125</v>
      </c>
      <c r="G379" s="1">
        <v>59.52899169921875</v>
      </c>
      <c r="H379" s="1">
        <v>59.345001220703125</v>
      </c>
      <c r="I379" s="1">
        <v>59.14599609375</v>
      </c>
      <c r="J379" s="1">
        <v>58.853988647460938</v>
      </c>
      <c r="K379" s="1">
        <v>58.224990844726563</v>
      </c>
      <c r="L379" s="1">
        <v>57.977996826171875</v>
      </c>
      <c r="M379" s="1">
        <v>57.912994384765625</v>
      </c>
      <c r="N379" s="1">
        <v>57.666000366210938</v>
      </c>
      <c r="O379" s="1">
        <v>57.552993774414063</v>
      </c>
      <c r="P379" s="1">
        <v>57.42999267578125</v>
      </c>
      <c r="Q379" s="1">
        <v>56.896987915039062</v>
      </c>
      <c r="R379" s="1">
        <v>56.446990966796875</v>
      </c>
      <c r="S379" s="1">
        <v>56.240997314453125</v>
      </c>
      <c r="T379" s="1">
        <v>56.141998291015625</v>
      </c>
      <c r="U379" s="1">
        <v>55.862991333007813</v>
      </c>
      <c r="V379" s="1">
        <v>55.514999389648438</v>
      </c>
      <c r="W379" s="1">
        <v>55.212997436523438</v>
      </c>
      <c r="X379" s="1">
        <v>55.000991821289063</v>
      </c>
      <c r="Y379" s="1">
        <v>54.72698974609375</v>
      </c>
      <c r="Z379" s="1">
        <v>54.547988891601562</v>
      </c>
      <c r="AA379" s="1">
        <v>54.2139892578125</v>
      </c>
      <c r="AB379" s="1">
        <v>53.883987426757813</v>
      </c>
      <c r="AC379" s="1">
        <v>53.722000122070313</v>
      </c>
      <c r="AD379" s="1">
        <v>53.425994873046875</v>
      </c>
      <c r="AE379" s="1">
        <v>53.208999633789063</v>
      </c>
      <c r="AF379" s="1">
        <v>51.15399169921875</v>
      </c>
      <c r="AG379" s="1">
        <v>40.326995849609375</v>
      </c>
      <c r="AH379" s="1">
        <v>40.258987426757813</v>
      </c>
      <c r="AI379" s="1">
        <v>40.218994140625</v>
      </c>
      <c r="AJ379" s="1">
        <v>40.030990600585938</v>
      </c>
      <c r="AK379" s="1">
        <v>30.870986938476563</v>
      </c>
      <c r="AL379" s="1">
        <v>29.698989868164063</v>
      </c>
      <c r="AM379" s="1">
        <v>29.593994140625</v>
      </c>
      <c r="AN379" s="1">
        <v>28.701995849609375</v>
      </c>
      <c r="AO379" s="1">
        <v>28.56298828125</v>
      </c>
      <c r="AP379" s="1">
        <v>28.56298828125</v>
      </c>
      <c r="AQ379" s="1">
        <v>28.4949951171875</v>
      </c>
      <c r="AR379" s="1">
        <v>28.298995971679688</v>
      </c>
      <c r="AS379" s="1">
        <v>28.225997924804687</v>
      </c>
      <c r="AT379" s="1">
        <v>28.086990356445313</v>
      </c>
      <c r="AU379" s="1">
        <v>27.949996948242188</v>
      </c>
      <c r="AV379" s="1">
        <v>27.757999999999999</v>
      </c>
      <c r="AW379" s="1">
        <v>27.201000000000001</v>
      </c>
      <c r="AX379" s="1">
        <v>27.111000000000001</v>
      </c>
      <c r="AY379" s="1">
        <v>23.542999999999999</v>
      </c>
    </row>
    <row r="380" spans="1:51">
      <c r="A380" s="1" t="str">
        <v>CULLEN/FROST BANKERS INC</v>
      </c>
      <c r="C380" s="1">
        <v>61.373001098632813</v>
      </c>
      <c r="D380" s="1">
        <v>61.263992309570313</v>
      </c>
      <c r="E380" s="1">
        <v>61.2449951171875</v>
      </c>
      <c r="F380" s="1">
        <v>61.2449951171875</v>
      </c>
      <c r="G380" s="1">
        <v>61.241989135742188</v>
      </c>
      <c r="H380" s="1">
        <v>61.108001708984375</v>
      </c>
      <c r="I380" s="1">
        <v>60.83599853515625</v>
      </c>
      <c r="J380" s="1">
        <v>60.655990600585937</v>
      </c>
      <c r="K380" s="1">
        <v>60.4429931640625</v>
      </c>
      <c r="L380" s="1">
        <v>60.037994384765625</v>
      </c>
      <c r="M380" s="1">
        <v>59.929000854492187</v>
      </c>
      <c r="N380" s="1">
        <v>59.652999877929687</v>
      </c>
      <c r="O380" s="1">
        <v>59.422988891601563</v>
      </c>
      <c r="P380" s="1">
        <v>59.416000366210938</v>
      </c>
      <c r="Q380" s="1">
        <v>59.298995971679687</v>
      </c>
      <c r="R380" s="1">
        <v>59.08099365234375</v>
      </c>
      <c r="S380" s="1">
        <v>58.746994018554688</v>
      </c>
      <c r="T380" s="1">
        <v>58.6619873046875</v>
      </c>
      <c r="U380" s="1">
        <v>58.422988891601563</v>
      </c>
      <c r="V380" s="1">
        <v>59.073989868164063</v>
      </c>
      <c r="W380" s="1">
        <v>59.972000122070313</v>
      </c>
      <c r="X380" s="1">
        <v>59.8389892578125</v>
      </c>
      <c r="Y380" s="1">
        <v>55.820999145507813</v>
      </c>
      <c r="Z380" s="1">
        <v>55.5419921875</v>
      </c>
      <c r="AA380" s="1">
        <v>55.105987548828125</v>
      </c>
      <c r="AB380" s="1">
        <v>54.483001708984375</v>
      </c>
      <c r="AC380" s="1">
        <v>52.656997680664063</v>
      </c>
      <c r="AD380" s="1">
        <v>52.307998657226562</v>
      </c>
      <c r="AE380" s="1">
        <v>51.8179931640625</v>
      </c>
      <c r="AF380" s="1">
        <v>51.923995971679688</v>
      </c>
      <c r="AG380" s="1">
        <v>51.987991333007813</v>
      </c>
      <c r="AH380" s="1">
        <v>51.52099609375</v>
      </c>
      <c r="AI380" s="1">
        <v>51.328994750976563</v>
      </c>
      <c r="AJ380" s="1">
        <v>51.7760009765625</v>
      </c>
      <c r="AK380" s="1">
        <v>51.751998901367187</v>
      </c>
      <c r="AL380" s="1">
        <v>51.4639892578125</v>
      </c>
      <c r="AM380" s="1">
        <v>51.347000122070313</v>
      </c>
      <c r="AN380" s="1">
        <v>51.294998168945312</v>
      </c>
      <c r="AO380" s="1">
        <v>51.04998779296875</v>
      </c>
      <c r="AP380" s="1">
        <v>51.019989013671875</v>
      </c>
      <c r="AQ380" s="1">
        <v>51.18798828125</v>
      </c>
      <c r="AR380" s="1">
        <v>51.354995727539062</v>
      </c>
      <c r="AS380" s="1">
        <v>51.554000854492188</v>
      </c>
      <c r="AT380" s="1">
        <v>51.582000732421875</v>
      </c>
      <c r="AU380" s="1">
        <v>51.550994873046875</v>
      </c>
      <c r="AV380" s="1">
        <v>51.43</v>
      </c>
      <c r="AW380" s="1">
        <v>51.79</v>
      </c>
      <c r="AX380" s="1">
        <v>52.030999999999999</v>
      </c>
      <c r="AY380" s="1">
        <v>52.341000000000001</v>
      </c>
    </row>
    <row r="381" spans="1:51">
      <c r="A381" s="1" t="str">
        <v>CUMMINS INC</v>
      </c>
      <c r="C381" s="1">
        <v>190.19999694824219</v>
      </c>
      <c r="D381" s="1">
        <v>191</v>
      </c>
      <c r="E381" s="1">
        <v>192.80000305175781</v>
      </c>
      <c r="F381" s="1">
        <v>194.30000305175781</v>
      </c>
      <c r="G381" s="1">
        <v>195.69999694824219</v>
      </c>
      <c r="H381" s="1">
        <v>195.60000610351562</v>
      </c>
      <c r="I381" s="1">
        <v>195.89999389648437</v>
      </c>
      <c r="J381" s="1">
        <v>197.60000610351562</v>
      </c>
      <c r="K381" s="1">
        <v>198.30000305175781</v>
      </c>
      <c r="L381" s="1">
        <v>198.30000305175781</v>
      </c>
      <c r="M381" s="1">
        <v>197</v>
      </c>
      <c r="N381" s="1">
        <v>197</v>
      </c>
      <c r="O381" s="1">
        <v>196.19999694824219</v>
      </c>
      <c r="P381" s="1">
        <v>195.69999694824219</v>
      </c>
      <c r="Q381" s="1">
        <v>196.19999694824219</v>
      </c>
      <c r="R381" s="1">
        <v>178.19999694824219</v>
      </c>
      <c r="S381" s="1">
        <v>195.69998168945312</v>
      </c>
      <c r="T381" s="1">
        <v>197.39999389648437</v>
      </c>
      <c r="U381" s="1">
        <v>200.39999389648437</v>
      </c>
      <c r="V381" s="1">
        <v>201</v>
      </c>
      <c r="W381" s="1">
        <v>200.79998779296875</v>
      </c>
      <c r="X381" s="1">
        <v>202.39996337890625</v>
      </c>
      <c r="Y381" s="1">
        <v>202.79998779296875</v>
      </c>
      <c r="Z381" s="1">
        <v>178</v>
      </c>
      <c r="AA381" s="1">
        <v>178</v>
      </c>
      <c r="AB381" s="1">
        <v>179.5999755859375</v>
      </c>
      <c r="AC381" s="1">
        <v>177.199951171875</v>
      </c>
      <c r="AD381" s="1">
        <v>176.79998779296875</v>
      </c>
      <c r="AE381" s="1">
        <v>175.199951171875</v>
      </c>
      <c r="AF381" s="1">
        <v>173.199951171875</v>
      </c>
      <c r="AG381" s="1">
        <v>168.39996337890625</v>
      </c>
      <c r="AH381" s="1">
        <v>163.199951171875</v>
      </c>
      <c r="AI381" s="1">
        <v>161.5999755859375</v>
      </c>
      <c r="AJ381" s="1">
        <v>155.5999755859375</v>
      </c>
      <c r="AK381" s="1">
        <v>156</v>
      </c>
      <c r="AL381" s="1">
        <v>155.5999755859375</v>
      </c>
      <c r="AM381" s="1">
        <v>156</v>
      </c>
      <c r="AN381" s="1">
        <v>155.199951171875</v>
      </c>
      <c r="AO381" s="1">
        <v>154</v>
      </c>
      <c r="AP381" s="1">
        <v>154.39996337890625</v>
      </c>
      <c r="AQ381" s="1">
        <v>154</v>
      </c>
      <c r="AR381" s="1">
        <v>153.199951171875</v>
      </c>
      <c r="AS381" s="1">
        <v>153.199951171875</v>
      </c>
      <c r="AT381" s="1">
        <v>152.39996337890625</v>
      </c>
      <c r="AU381" s="1">
        <v>153.19999999999999</v>
      </c>
      <c r="AV381" s="1">
        <v>153.19999999999999</v>
      </c>
      <c r="AW381" s="1">
        <v>152.4</v>
      </c>
      <c r="AX381" s="1">
        <v>152.4</v>
      </c>
      <c r="AY381" s="1">
        <v>152.4</v>
      </c>
    </row>
    <row r="382" spans="1:51">
      <c r="A382" s="1" t="str">
        <v>CURTISS-WRIGHT CORP</v>
      </c>
      <c r="C382" s="1">
        <v>46.485000610351562</v>
      </c>
      <c r="D382" s="1">
        <v>46.683990478515625</v>
      </c>
      <c r="E382" s="1">
        <v>46.608001708984375</v>
      </c>
      <c r="F382" s="1">
        <v>46.418991088867188</v>
      </c>
      <c r="G382" s="1">
        <v>46.133987426757813</v>
      </c>
      <c r="H382" s="1">
        <v>46.10198974609375</v>
      </c>
      <c r="I382" s="1">
        <v>46.071990966796875</v>
      </c>
      <c r="J382" s="1">
        <v>45.86199951171875</v>
      </c>
      <c r="K382" s="1">
        <v>45.623992919921875</v>
      </c>
      <c r="L382" s="1">
        <v>45.61199951171875</v>
      </c>
      <c r="M382" s="1">
        <v>45.556991577148438</v>
      </c>
      <c r="N382" s="1">
        <v>45.2239990234375</v>
      </c>
      <c r="O382" s="1">
        <v>45.064987182617188</v>
      </c>
      <c r="P382" s="1">
        <v>44.97698974609375</v>
      </c>
      <c r="Q382" s="1">
        <v>44.9010009765625</v>
      </c>
      <c r="R382" s="1">
        <v>44.743988037109375</v>
      </c>
      <c r="S382" s="1">
        <v>44.592987060546875</v>
      </c>
      <c r="T382" s="1">
        <v>44.472991943359375</v>
      </c>
      <c r="U382" s="1">
        <v>44.429000854492188</v>
      </c>
      <c r="V382" s="1">
        <v>44.292999267578125</v>
      </c>
      <c r="W382" s="1">
        <v>44.022994995117187</v>
      </c>
      <c r="X382" s="1">
        <v>43.935989379882813</v>
      </c>
      <c r="Y382" s="1">
        <v>43.923995971679688</v>
      </c>
      <c r="Z382" s="1">
        <v>43.803985595703125</v>
      </c>
      <c r="AA382" s="1">
        <v>43.491973876953125</v>
      </c>
      <c r="AB382" s="1">
        <v>43.47998046875</v>
      </c>
      <c r="AC382" s="1">
        <v>43.3499755859375</v>
      </c>
      <c r="AD382" s="1">
        <v>43.227996826171875</v>
      </c>
      <c r="AE382" s="1">
        <v>42.8759765625</v>
      </c>
      <c r="AF382" s="1">
        <v>42.8499755859375</v>
      </c>
      <c r="AG382" s="1">
        <v>42.73797607421875</v>
      </c>
      <c r="AH382" s="1">
        <v>41.977996826171875</v>
      </c>
      <c r="AI382" s="1">
        <v>41.571990966796875</v>
      </c>
      <c r="AJ382" s="1">
        <v>41.423999786376953</v>
      </c>
      <c r="AK382" s="1">
        <v>41.271999359130859</v>
      </c>
      <c r="AL382" s="1">
        <v>41.175998687744141</v>
      </c>
      <c r="AM382" s="1">
        <v>41.088001251220703</v>
      </c>
      <c r="AN382" s="1">
        <v>40.992000579833984</v>
      </c>
      <c r="AO382" s="1">
        <v>40.919998168945313</v>
      </c>
      <c r="AP382" s="1">
        <v>40.667999267578125</v>
      </c>
      <c r="AQ382" s="1">
        <v>40.299999237060547</v>
      </c>
      <c r="AR382" s="1">
        <v>40.296001434326172</v>
      </c>
      <c r="AS382" s="1">
        <v>40.287998199462891</v>
      </c>
      <c r="AT382" s="1">
        <v>40.208000183105469</v>
      </c>
      <c r="AU382" s="1">
        <v>40.067999999999998</v>
      </c>
      <c r="AV382" s="1">
        <v>40.055999999999997</v>
      </c>
      <c r="AW382" s="1">
        <v>40.043999999999997</v>
      </c>
      <c r="AX382" s="1">
        <v>40.136000000000003</v>
      </c>
      <c r="AY382" s="1">
        <v>40.159999999999997</v>
      </c>
    </row>
    <row r="383" spans="1:51">
      <c r="A383" s="1" t="str">
        <v>CVB FINANCIAL CORP</v>
      </c>
      <c r="C383" s="1">
        <v>104.70700073242187</v>
      </c>
      <c r="D383" s="1">
        <v>104.48199462890625</v>
      </c>
      <c r="E383" s="1">
        <v>104.58200073242187</v>
      </c>
      <c r="F383" s="1">
        <v>106.08399963378906</v>
      </c>
      <c r="G383" s="1">
        <v>106.0780029296875</v>
      </c>
      <c r="H383" s="1">
        <v>106.07598876953125</v>
      </c>
      <c r="I383" s="1">
        <v>105.91799926757812</v>
      </c>
      <c r="J383" s="1">
        <v>106.43598937988281</v>
      </c>
      <c r="K383" s="1">
        <v>106.29299926757813</v>
      </c>
      <c r="L383" s="1">
        <v>106.26399230957031</v>
      </c>
      <c r="M383" s="1">
        <v>106.23199462890625</v>
      </c>
      <c r="N383" s="1">
        <v>83.326995849609375</v>
      </c>
      <c r="O383" s="1">
        <v>83.326995849609375</v>
      </c>
      <c r="P383" s="1">
        <v>83.269989013671875</v>
      </c>
      <c r="Q383" s="1">
        <v>83.269989013671875</v>
      </c>
      <c r="R383" s="1">
        <v>83.220993041992188</v>
      </c>
      <c r="S383" s="1">
        <v>83.095993041992188</v>
      </c>
      <c r="T383" s="1">
        <v>83.164993286132812</v>
      </c>
      <c r="U383" s="1">
        <v>83.352996826171875</v>
      </c>
      <c r="V383" s="1">
        <v>84.603988647460937</v>
      </c>
      <c r="W383" s="1">
        <v>83.537002563476563</v>
      </c>
      <c r="X383" s="1">
        <v>84.281996455669287</v>
      </c>
      <c r="Y383" s="1">
        <v>84.226993097543527</v>
      </c>
      <c r="Z383" s="1">
        <v>84.151092827343746</v>
      </c>
      <c r="AA383" s="1">
        <v>84.126889335608212</v>
      </c>
      <c r="AB383" s="1">
        <v>84.072996139526367</v>
      </c>
      <c r="AC383" s="1">
        <v>84.022117614746094</v>
      </c>
      <c r="AD383" s="1">
        <v>83.969875335693359</v>
      </c>
      <c r="AE383" s="1">
        <v>84.7921142578125</v>
      </c>
      <c r="AF383" s="1">
        <v>83.416075706481934</v>
      </c>
      <c r="AG383" s="1">
        <v>83.201231956481934</v>
      </c>
      <c r="AH383" s="1">
        <v>83.139364719390869</v>
      </c>
      <c r="AI383" s="1">
        <v>83.163440227508545</v>
      </c>
      <c r="AJ383" s="1">
        <v>82.996721267700195</v>
      </c>
      <c r="AK383" s="1">
        <v>83.334945440292358</v>
      </c>
      <c r="AL383" s="1">
        <v>82.695919036865234</v>
      </c>
      <c r="AM383" s="1">
        <v>82.618402719497681</v>
      </c>
      <c r="AN383" s="1">
        <v>82.303606271743774</v>
      </c>
      <c r="AO383" s="1">
        <v>82.268158495426178</v>
      </c>
      <c r="AP383" s="1">
        <v>82.483225166797638</v>
      </c>
      <c r="AQ383" s="1">
        <v>82.438329458236694</v>
      </c>
      <c r="AR383" s="1">
        <v>82.200796902179718</v>
      </c>
      <c r="AS383" s="1">
        <v>82.183082029223442</v>
      </c>
      <c r="AT383" s="1">
        <v>82.132867351174355</v>
      </c>
      <c r="AU383" s="1">
        <v>81.982223317027092</v>
      </c>
      <c r="AV383" s="1">
        <v>81.708972167968753</v>
      </c>
      <c r="AW383" s="1">
        <v>81.663479003906247</v>
      </c>
      <c r="AX383" s="1">
        <v>81.647231445312499</v>
      </c>
      <c r="AY383" s="1">
        <v>81.234543457031251</v>
      </c>
    </row>
    <row r="384" spans="1:51">
      <c r="A384" s="1" t="str">
        <v>CVS CAREMARK CORP</v>
      </c>
      <c r="C384" s="1">
        <v>1298</v>
      </c>
      <c r="D384" s="1">
        <v>1308</v>
      </c>
      <c r="E384" s="1">
        <v>1346</v>
      </c>
      <c r="F384" s="1">
        <v>1354</v>
      </c>
      <c r="G384" s="1">
        <v>1363</v>
      </c>
      <c r="H384" s="1">
        <v>1358</v>
      </c>
      <c r="I384" s="1">
        <v>1356</v>
      </c>
      <c r="J384" s="1">
        <v>1371</v>
      </c>
      <c r="K384" s="1">
        <v>1391</v>
      </c>
      <c r="L384" s="1">
        <v>1418.762939453125</v>
      </c>
      <c r="M384" s="1">
        <v>1457.783935546875</v>
      </c>
      <c r="N384" s="1">
        <v>1455.661865234375</v>
      </c>
      <c r="O384" s="1">
        <v>1437.06494140625</v>
      </c>
      <c r="P384" s="1">
        <v>1435.9599609375</v>
      </c>
      <c r="Q384" s="1">
        <v>1433.83984375</v>
      </c>
      <c r="R384" s="1">
        <v>1428.89501953125</v>
      </c>
      <c r="S384" s="1">
        <v>1427.23291015625</v>
      </c>
      <c r="T384" s="1">
        <v>1476.785888671875</v>
      </c>
      <c r="U384" s="1">
        <v>1469.8798828125</v>
      </c>
      <c r="V384" s="1">
        <v>1532.035888671875</v>
      </c>
      <c r="W384" s="1">
        <v>825.73681640625</v>
      </c>
      <c r="X384" s="1">
        <v>823.27685546875</v>
      </c>
      <c r="Y384" s="1">
        <v>819.4189453125</v>
      </c>
      <c r="Z384" s="1">
        <v>817.825927734375</v>
      </c>
      <c r="AA384" s="1">
        <v>814.307861328125</v>
      </c>
      <c r="AB384" s="1">
        <v>814.059814453125</v>
      </c>
      <c r="AC384" s="1">
        <v>811.539794921875</v>
      </c>
      <c r="AD384" s="1">
        <v>809.52978515625</v>
      </c>
      <c r="AE384" s="1">
        <v>801.91796875</v>
      </c>
      <c r="AF384" s="1">
        <v>799.751953125</v>
      </c>
      <c r="AG384" s="1">
        <v>797.255859375</v>
      </c>
      <c r="AH384" s="1">
        <v>793.8876953125</v>
      </c>
      <c r="AI384" s="1">
        <v>790.767578125</v>
      </c>
      <c r="AJ384" s="1">
        <v>789.74365234375</v>
      </c>
      <c r="AK384" s="1">
        <v>788.3017578125</v>
      </c>
      <c r="AL384" s="1">
        <v>787.52392578125</v>
      </c>
      <c r="AM384" s="1">
        <v>786.1416015625</v>
      </c>
      <c r="AN384" s="1">
        <v>785.65380859375</v>
      </c>
      <c r="AO384" s="1">
        <v>784.14990234375</v>
      </c>
      <c r="AP384" s="1">
        <v>783.8876953125</v>
      </c>
      <c r="AQ384" s="1">
        <v>781.77392578125</v>
      </c>
      <c r="AR384" s="1">
        <v>781.5498046875</v>
      </c>
      <c r="AS384" s="1">
        <v>787.48974609375</v>
      </c>
      <c r="AT384" s="1">
        <v>786.61376953125</v>
      </c>
      <c r="AU384" s="1">
        <v>784.64400000000001</v>
      </c>
      <c r="AV384" s="1">
        <v>782.37199999999996</v>
      </c>
      <c r="AW384" s="1">
        <v>781.33399999999995</v>
      </c>
      <c r="AX384" s="1">
        <v>778.48</v>
      </c>
      <c r="AY384" s="1">
        <v>783.99199999999996</v>
      </c>
    </row>
    <row r="385" spans="1:51">
      <c r="A385" s="1" t="str">
        <v>CYBERONICS INC</v>
      </c>
      <c r="C385" s="1">
        <v>27.566986083984375</v>
      </c>
      <c r="D385" s="1">
        <v>27.636993408203125</v>
      </c>
      <c r="E385" s="1">
        <v>28.13299560546875</v>
      </c>
      <c r="F385" s="1">
        <v>28.276992797851563</v>
      </c>
      <c r="G385" s="1">
        <v>28.349990844726563</v>
      </c>
      <c r="H385" s="1">
        <v>28.032989501953125</v>
      </c>
      <c r="I385" s="1">
        <v>27.949996948242188</v>
      </c>
      <c r="J385" s="1">
        <v>27.699996948242187</v>
      </c>
      <c r="K385" s="1">
        <v>27.782989501953125</v>
      </c>
      <c r="L385" s="1">
        <v>27.754989624023438</v>
      </c>
      <c r="M385" s="1">
        <v>27.739990234375</v>
      </c>
      <c r="N385" s="1">
        <v>27.352996826171875</v>
      </c>
      <c r="O385" s="1">
        <v>27.340988159179687</v>
      </c>
      <c r="P385" s="1">
        <v>27.321990966796875</v>
      </c>
      <c r="Q385" s="1">
        <v>27.332000732421875</v>
      </c>
      <c r="R385" s="1">
        <v>26.92498779296875</v>
      </c>
      <c r="S385" s="1">
        <v>27.38800048828125</v>
      </c>
      <c r="T385" s="1">
        <v>27.287994384765625</v>
      </c>
      <c r="U385" s="1">
        <v>26.957992553710937</v>
      </c>
      <c r="V385" s="1">
        <v>26.399993896484375</v>
      </c>
      <c r="W385" s="1">
        <v>25.709991455078125</v>
      </c>
      <c r="X385" s="1">
        <v>25.635986328125</v>
      </c>
      <c r="Y385" s="1">
        <v>25.635986328125</v>
      </c>
      <c r="Z385" s="1">
        <v>25.479995727539063</v>
      </c>
      <c r="AA385" s="1">
        <v>25.15899658203125</v>
      </c>
      <c r="AB385" s="1">
        <v>25.044998168945313</v>
      </c>
      <c r="AC385" s="1">
        <v>25.069000244140625</v>
      </c>
      <c r="AD385" s="1">
        <v>24.780990600585937</v>
      </c>
      <c r="AE385" s="1">
        <v>23.964996337890625</v>
      </c>
      <c r="AF385" s="1">
        <v>23.870986938476563</v>
      </c>
      <c r="AG385" s="1">
        <v>23.839996337890625</v>
      </c>
      <c r="AH385" s="1">
        <v>23.457000732421875</v>
      </c>
      <c r="AI385" s="1">
        <v>23.295989990234375</v>
      </c>
      <c r="AJ385" s="1">
        <v>22.925994873046875</v>
      </c>
      <c r="AK385" s="1">
        <v>22.50299072265625</v>
      </c>
      <c r="AL385" s="1">
        <v>22.385986328125</v>
      </c>
      <c r="AM385" s="1">
        <v>22.243988037109375</v>
      </c>
      <c r="AN385" s="1">
        <v>21.97698974609375</v>
      </c>
      <c r="AO385" s="1">
        <v>21.802993774414063</v>
      </c>
      <c r="AP385" s="1">
        <v>21.750991821289063</v>
      </c>
      <c r="AQ385" s="1">
        <v>21.714996337890625</v>
      </c>
      <c r="AR385" s="1">
        <v>21.633987426757812</v>
      </c>
      <c r="AS385" s="1">
        <v>21.615997314453125</v>
      </c>
      <c r="AT385" s="1">
        <v>18.643000000000001</v>
      </c>
      <c r="AU385" s="1">
        <v>18.565999999999999</v>
      </c>
      <c r="AV385" s="1">
        <v>17.875</v>
      </c>
      <c r="AW385" s="1">
        <v>17.649999999999999</v>
      </c>
      <c r="AX385" s="1">
        <v>17.562000000000001</v>
      </c>
      <c r="AY385" s="1">
        <v>17.504000000000001</v>
      </c>
    </row>
    <row r="386" spans="1:51">
      <c r="A386" s="1" t="str">
        <v>CYMER INC</v>
      </c>
      <c r="C386" s="1">
        <v>30.610000610351563</v>
      </c>
      <c r="D386" s="1">
        <v>30.610000610351563</v>
      </c>
      <c r="E386" s="1">
        <v>30.5679931640625</v>
      </c>
      <c r="F386" s="1">
        <v>30.542999267578125</v>
      </c>
      <c r="G386" s="1">
        <v>30.510986328125</v>
      </c>
      <c r="H386" s="1">
        <v>29.819992065429688</v>
      </c>
      <c r="I386" s="1">
        <v>29.584991455078125</v>
      </c>
      <c r="J386" s="1">
        <v>29.538986206054688</v>
      </c>
      <c r="K386" s="1">
        <v>30.051986694335938</v>
      </c>
      <c r="L386" s="1">
        <v>29.89898681640625</v>
      </c>
      <c r="M386" s="1">
        <v>29.80499267578125</v>
      </c>
      <c r="N386" s="1">
        <v>29.704986572265625</v>
      </c>
      <c r="O386" s="1">
        <v>29.6619873046875</v>
      </c>
      <c r="P386" s="1">
        <v>29.608993530273438</v>
      </c>
      <c r="Q386" s="1">
        <v>29.573989868164063</v>
      </c>
      <c r="R386" s="1">
        <v>29.85699462890625</v>
      </c>
      <c r="S386" s="1">
        <v>30.332000732421875</v>
      </c>
      <c r="T386" s="1">
        <v>30.289993286132812</v>
      </c>
      <c r="U386" s="1">
        <v>30.516998291015625</v>
      </c>
      <c r="V386" s="1">
        <v>33.5159912109375</v>
      </c>
      <c r="W386" s="1">
        <v>37.304000854492188</v>
      </c>
      <c r="X386" s="1">
        <v>37.237991333007812</v>
      </c>
      <c r="Y386" s="1">
        <v>36.862991333007813</v>
      </c>
      <c r="Z386" s="1">
        <v>39.2760009765625</v>
      </c>
      <c r="AA386" s="1">
        <v>37.925994873046875</v>
      </c>
      <c r="AB386" s="1">
        <v>36.092987060546875</v>
      </c>
      <c r="AC386" s="1">
        <v>35.60699462890625</v>
      </c>
      <c r="AD386" s="1">
        <v>35.248001098632812</v>
      </c>
      <c r="AE386" s="1">
        <v>36.478988647460938</v>
      </c>
      <c r="AF386" s="1">
        <v>36.992996215820312</v>
      </c>
      <c r="AG386" s="1">
        <v>36.821990966796875</v>
      </c>
      <c r="AH386" s="1">
        <v>36.766998291015625</v>
      </c>
      <c r="AI386" s="1">
        <v>36.679000854492188</v>
      </c>
      <c r="AJ386" s="1">
        <v>36.345001220703125</v>
      </c>
      <c r="AK386" s="1">
        <v>35.660995483398437</v>
      </c>
      <c r="AL386" s="1">
        <v>34.862991333007813</v>
      </c>
      <c r="AM386" s="1">
        <v>34.352996826171875</v>
      </c>
      <c r="AN386" s="1">
        <v>34.22698974609375</v>
      </c>
      <c r="AO386" s="1">
        <v>33.985992431640625</v>
      </c>
      <c r="AP386" s="1">
        <v>33.977996826171875</v>
      </c>
      <c r="AQ386" s="1">
        <v>33.582992553710937</v>
      </c>
      <c r="AR386" s="1">
        <v>30.847991943359375</v>
      </c>
      <c r="AS386" s="1">
        <v>30.690994262695313</v>
      </c>
      <c r="AT386" s="1">
        <v>30.61199951171875</v>
      </c>
      <c r="AU386" s="1">
        <v>30.342987060546875</v>
      </c>
      <c r="AV386" s="1">
        <v>29.495999999999999</v>
      </c>
      <c r="AW386" s="1">
        <v>29.349</v>
      </c>
      <c r="AX386" s="1">
        <v>29.140999999999998</v>
      </c>
      <c r="AY386" s="1">
        <v>28.988</v>
      </c>
    </row>
    <row r="387" spans="1:51">
      <c r="A387" s="1" t="str">
        <v>CYPRESS SEMICONDUCTOR CORP</v>
      </c>
      <c r="C387" s="1">
        <v>151.69000244140625</v>
      </c>
      <c r="D387" s="1">
        <v>154.17399597167969</v>
      </c>
      <c r="E387" s="1">
        <v>155.26800537109375</v>
      </c>
      <c r="F387" s="1">
        <v>171.24099731445312</v>
      </c>
      <c r="G387" s="1">
        <v>171.23199462890625</v>
      </c>
      <c r="H387" s="1">
        <v>170.75300598144531</v>
      </c>
      <c r="I387" s="1">
        <v>162.95399475097656</v>
      </c>
      <c r="J387" s="1">
        <v>159.87300109863281</v>
      </c>
      <c r="K387" s="1">
        <v>161.76400756835937</v>
      </c>
      <c r="L387" s="1">
        <v>159.38200378417969</v>
      </c>
      <c r="M387" s="1">
        <v>157.92100524902344</v>
      </c>
      <c r="N387" s="1">
        <v>147.5570068359375</v>
      </c>
      <c r="O387" s="1">
        <v>140.88200378417969</v>
      </c>
      <c r="P387" s="1">
        <v>136.50300598144531</v>
      </c>
      <c r="Q387" s="1">
        <v>153.25599670410156</v>
      </c>
      <c r="R387" s="1">
        <v>150.93499755859375</v>
      </c>
      <c r="S387" s="1">
        <v>150.23399353027344</v>
      </c>
      <c r="T387" s="1">
        <v>161.64799499511719</v>
      </c>
      <c r="U387" s="1">
        <v>156.50700378417969</v>
      </c>
      <c r="V387" s="1">
        <v>152.80799865722656</v>
      </c>
      <c r="W387" s="1">
        <v>152.67500305175781</v>
      </c>
      <c r="X387" s="1">
        <v>144.843994140625</v>
      </c>
      <c r="Y387" s="1">
        <v>141.89799499511719</v>
      </c>
      <c r="Z387" s="1">
        <v>140.94099426269531</v>
      </c>
      <c r="AA387" s="1">
        <v>139.34500122070313</v>
      </c>
      <c r="AB387" s="1">
        <v>137.03599548339844</v>
      </c>
      <c r="AC387" s="1">
        <v>135.36099243164062</v>
      </c>
      <c r="AD387" s="1">
        <v>133.18899536132812</v>
      </c>
      <c r="AE387" s="1">
        <v>131.24699401855469</v>
      </c>
      <c r="AF387" s="1">
        <v>128.49299621582031</v>
      </c>
      <c r="AG387" s="1">
        <v>125.55400085449219</v>
      </c>
      <c r="AH387" s="1">
        <v>123.67298889160156</v>
      </c>
      <c r="AI387" s="1">
        <v>123.0419921875</v>
      </c>
      <c r="AJ387" s="1">
        <v>120.48300170898437</v>
      </c>
      <c r="AK387" s="1">
        <v>119.01399230957031</v>
      </c>
      <c r="AL387" s="1">
        <v>116.71600341796875</v>
      </c>
      <c r="AM387" s="1">
        <v>125.33699035644531</v>
      </c>
      <c r="AN387" s="1">
        <v>123.74299621582031</v>
      </c>
      <c r="AO387" s="1">
        <v>123.73599243164062</v>
      </c>
      <c r="AP387" s="1">
        <v>123.16000366210937</v>
      </c>
      <c r="AQ387" s="1">
        <v>122.69898986816406</v>
      </c>
      <c r="AR387" s="1">
        <v>121.4949951171875</v>
      </c>
      <c r="AS387" s="1">
        <v>120.28199768066406</v>
      </c>
      <c r="AT387" s="1">
        <v>125.23199462890625</v>
      </c>
      <c r="AU387" s="1">
        <v>127.08999633789062</v>
      </c>
      <c r="AV387" s="1">
        <v>125.65900000000001</v>
      </c>
      <c r="AW387" s="1">
        <v>124.31399999999999</v>
      </c>
      <c r="AX387" s="1">
        <v>119.345</v>
      </c>
      <c r="AY387" s="1">
        <v>116.645</v>
      </c>
    </row>
    <row r="388" spans="1:51">
      <c r="A388" s="1" t="str">
        <v>CYTEC INDUSTRIES INC</v>
      </c>
      <c r="C388" s="1">
        <v>45.957992553710938</v>
      </c>
      <c r="D388" s="1">
        <v>45.508987426757813</v>
      </c>
      <c r="E388" s="1">
        <v>46.893997192382813</v>
      </c>
      <c r="F388" s="1">
        <v>48.82598876953125</v>
      </c>
      <c r="G388" s="1">
        <v>49.134994506835938</v>
      </c>
      <c r="H388" s="1">
        <v>49.444992065429688</v>
      </c>
      <c r="I388" s="1">
        <v>49.355987548828125</v>
      </c>
      <c r="J388" s="1">
        <v>49.030990600585938</v>
      </c>
      <c r="K388" s="1">
        <v>48.939987182617188</v>
      </c>
      <c r="L388" s="1">
        <v>48.722991943359375</v>
      </c>
      <c r="M388" s="1">
        <v>48.483001708984375</v>
      </c>
      <c r="N388" s="1">
        <v>48.381988525390625</v>
      </c>
      <c r="O388" s="1">
        <v>47.154998779296875</v>
      </c>
      <c r="P388" s="1">
        <v>47.063995361328125</v>
      </c>
      <c r="Q388" s="1">
        <v>47.03900146484375</v>
      </c>
      <c r="R388" s="1">
        <v>47.5159912109375</v>
      </c>
      <c r="S388" s="1">
        <v>47.572998046875</v>
      </c>
      <c r="T388" s="1">
        <v>47.535995483398437</v>
      </c>
      <c r="U388" s="1">
        <v>47.703994750976562</v>
      </c>
      <c r="V388" s="1">
        <v>47.709991455078125</v>
      </c>
      <c r="W388" s="1">
        <v>47.79998779296875</v>
      </c>
      <c r="X388" s="1">
        <v>47.623001098632813</v>
      </c>
      <c r="Y388" s="1">
        <v>47.46099853515625</v>
      </c>
      <c r="Z388" s="1">
        <v>47.180999755859375</v>
      </c>
      <c r="AA388" s="1">
        <v>47.042999267578125</v>
      </c>
      <c r="AB388" s="1">
        <v>46.298995971679688</v>
      </c>
      <c r="AC388" s="1">
        <v>46.10198974609375</v>
      </c>
      <c r="AD388" s="1">
        <v>46.011001586914063</v>
      </c>
      <c r="AE388" s="1">
        <v>45.940994262695313</v>
      </c>
      <c r="AF388" s="1">
        <v>39.834991455078125</v>
      </c>
      <c r="AG388" s="1">
        <v>39.603988647460938</v>
      </c>
      <c r="AH388" s="1">
        <v>39.25299072265625</v>
      </c>
      <c r="AI388" s="1">
        <v>38.880996704101563</v>
      </c>
      <c r="AJ388" s="1">
        <v>38.992996215820312</v>
      </c>
      <c r="AK388" s="1">
        <v>39.003997802734375</v>
      </c>
      <c r="AL388" s="1">
        <v>38.953994750976562</v>
      </c>
      <c r="AM388" s="1">
        <v>38.500991821289063</v>
      </c>
      <c r="AN388" s="1">
        <v>38.79998779296875</v>
      </c>
      <c r="AO388" s="1">
        <v>39.222991943359375</v>
      </c>
      <c r="AP388" s="1">
        <v>39.410995483398438</v>
      </c>
      <c r="AQ388" s="1">
        <v>39.636001586914063</v>
      </c>
      <c r="AR388" s="1">
        <v>39.620986938476562</v>
      </c>
      <c r="AS388" s="1">
        <v>39.701995849609375</v>
      </c>
      <c r="AT388" s="1">
        <v>40.239990234375</v>
      </c>
      <c r="AU388" s="1">
        <v>40.39898681640625</v>
      </c>
      <c r="AV388" s="1">
        <v>40.165999999999997</v>
      </c>
      <c r="AW388" s="1">
        <v>40.195999999999998</v>
      </c>
      <c r="AX388" s="1">
        <v>40.527000000000001</v>
      </c>
      <c r="AY388" s="1">
        <v>41.314999999999998</v>
      </c>
    </row>
    <row r="389" spans="1:51">
      <c r="A389" s="1" t="str">
        <v>D R HORTON INC</v>
      </c>
      <c r="C389" s="1">
        <v>318.370849609375</v>
      </c>
      <c r="D389" s="1">
        <v>316.73779296875</v>
      </c>
      <c r="E389" s="1">
        <v>316.04296875</v>
      </c>
      <c r="F389" s="1">
        <v>315.9658203125</v>
      </c>
      <c r="G389" s="1">
        <v>319.36279296875</v>
      </c>
      <c r="H389" s="1">
        <v>319.285888671875</v>
      </c>
      <c r="I389" s="1">
        <v>318.822998046875</v>
      </c>
      <c r="J389" s="1">
        <v>318.25</v>
      </c>
      <c r="K389" s="1">
        <v>318.185791015625</v>
      </c>
      <c r="L389" s="1">
        <v>317.873779296875</v>
      </c>
      <c r="M389" s="1">
        <v>317.48095703125</v>
      </c>
      <c r="N389" s="1">
        <v>316.991943359375</v>
      </c>
      <c r="O389" s="1">
        <v>316.876953125</v>
      </c>
      <c r="P389" s="1">
        <v>316.665771484375</v>
      </c>
      <c r="Q389" s="1">
        <v>316.659912109375</v>
      </c>
      <c r="R389" s="1">
        <v>316.309814453125</v>
      </c>
      <c r="S389" s="1">
        <v>315.846923828125</v>
      </c>
      <c r="T389" s="1">
        <v>314.976806640625</v>
      </c>
      <c r="U389" s="1">
        <v>314.913818359375</v>
      </c>
      <c r="V389" s="1">
        <v>314.635009765625</v>
      </c>
      <c r="W389" s="1">
        <v>314.0927734375</v>
      </c>
      <c r="X389" s="1">
        <v>313.659912109375</v>
      </c>
      <c r="Y389" s="1">
        <v>313.246826171875</v>
      </c>
      <c r="Z389" s="1">
        <v>312.9189453125</v>
      </c>
      <c r="AA389" s="1">
        <v>312.548828125</v>
      </c>
      <c r="AB389" s="1">
        <v>312.219970703125</v>
      </c>
      <c r="AC389" s="1">
        <v>312.93896484375</v>
      </c>
      <c r="AD389" s="1">
        <v>312.67578125</v>
      </c>
      <c r="AE389" s="1">
        <v>312.136962890625</v>
      </c>
      <c r="AF389" s="1">
        <v>311.66264011486419</v>
      </c>
      <c r="AG389" s="1">
        <v>311.1679908930455</v>
      </c>
      <c r="AH389" s="1">
        <v>310.79998961289675</v>
      </c>
      <c r="AI389" s="1">
        <v>310.71331969618768</v>
      </c>
      <c r="AJ389" s="1">
        <v>310.05801391601562</v>
      </c>
      <c r="AK389" s="1">
        <v>309.53201293945312</v>
      </c>
      <c r="AL389" s="1">
        <v>310.91799926757812</v>
      </c>
      <c r="AM389" s="1">
        <v>290.40399169921875</v>
      </c>
      <c r="AN389" s="1">
        <v>293.114013671875</v>
      </c>
      <c r="AO389" s="1">
        <v>293.010009765625</v>
      </c>
      <c r="AP389" s="1">
        <v>292.89199829101562</v>
      </c>
      <c r="AQ389" s="1">
        <v>292.50897216796875</v>
      </c>
      <c r="AR389" s="1">
        <v>231.27900695800781</v>
      </c>
      <c r="AS389" s="1">
        <v>230.70597839355469</v>
      </c>
      <c r="AT389" s="1">
        <v>227.07000732421875</v>
      </c>
      <c r="AU389" s="1">
        <v>226.56600952148437</v>
      </c>
      <c r="AV389" s="1">
        <v>225.54753694671672</v>
      </c>
      <c r="AW389" s="1">
        <v>224.7250448513031</v>
      </c>
      <c r="AX389" s="1">
        <v>224.40982882738115</v>
      </c>
      <c r="AY389" s="1">
        <v>224.3408645284176</v>
      </c>
    </row>
    <row r="390" spans="1:51">
      <c r="A390" s="1" t="str">
        <v>DAKTRONICS INC</v>
      </c>
      <c r="C390" s="1">
        <v>41.889999389648438</v>
      </c>
      <c r="D390" s="1">
        <v>41.728988647460938</v>
      </c>
      <c r="E390" s="1">
        <v>41.711990356445313</v>
      </c>
      <c r="F390" s="1">
        <v>41.58599853515625</v>
      </c>
      <c r="G390" s="1">
        <v>41.56298828125</v>
      </c>
      <c r="H390" s="1">
        <v>41.336990356445313</v>
      </c>
      <c r="I390" s="1">
        <v>41.233993530273438</v>
      </c>
      <c r="J390" s="1">
        <v>41.042999267578125</v>
      </c>
      <c r="K390" s="1">
        <v>41.06298828125</v>
      </c>
      <c r="L390" s="1">
        <v>40.850997924804688</v>
      </c>
      <c r="M390" s="1">
        <v>40.737991333007813</v>
      </c>
      <c r="N390" s="1">
        <v>40.63800048828125</v>
      </c>
      <c r="O390" s="1">
        <v>40.655990600585938</v>
      </c>
      <c r="P390" s="1">
        <v>40.509994506835938</v>
      </c>
      <c r="Q390" s="1">
        <v>40.427993774414063</v>
      </c>
      <c r="R390" s="1">
        <v>40.315994262695313</v>
      </c>
      <c r="S390" s="1">
        <v>40.1510009765625</v>
      </c>
      <c r="T390" s="1">
        <v>39.8389892578125</v>
      </c>
      <c r="U390" s="1">
        <v>39.78399658203125</v>
      </c>
      <c r="V390" s="1">
        <v>39.52899169921875</v>
      </c>
      <c r="W390" s="1">
        <v>39.332992553710938</v>
      </c>
      <c r="X390" s="1">
        <v>39.18798828125</v>
      </c>
      <c r="Y390" s="1">
        <v>39.022994995117188</v>
      </c>
      <c r="Z390" s="1">
        <v>38.891998291015625</v>
      </c>
      <c r="AA390" s="1">
        <v>38.73797607421875</v>
      </c>
      <c r="AB390" s="1">
        <v>38.61199951171875</v>
      </c>
      <c r="AC390" s="1">
        <v>38.561981201171875</v>
      </c>
      <c r="AD390" s="1">
        <v>38.28997802734375</v>
      </c>
      <c r="AE390" s="1">
        <v>38.0260009765625</v>
      </c>
      <c r="AF390" s="1">
        <v>37.91400146484375</v>
      </c>
      <c r="AG390" s="1">
        <v>37.7979736328125</v>
      </c>
      <c r="AH390" s="1">
        <v>37.73199462890625</v>
      </c>
      <c r="AI390" s="1">
        <v>37.61199951171875</v>
      </c>
      <c r="AJ390" s="1">
        <v>37.33599853515625</v>
      </c>
      <c r="AK390" s="1">
        <v>36.639984130859375</v>
      </c>
      <c r="AL390" s="1">
        <v>37.1099853515625</v>
      </c>
      <c r="AM390" s="1">
        <v>36.837982177734375</v>
      </c>
      <c r="AN390" s="1">
        <v>36.5999755859375</v>
      </c>
      <c r="AO390" s="1">
        <v>36.639984130859375</v>
      </c>
      <c r="AP390" s="1">
        <v>36.501983642578125</v>
      </c>
      <c r="AQ390" s="1">
        <v>36.381988525390625</v>
      </c>
      <c r="AR390" s="1">
        <v>36.267974853515625</v>
      </c>
      <c r="AS390" s="1">
        <v>36.17999267578125</v>
      </c>
      <c r="AT390" s="1">
        <v>35.991999999999997</v>
      </c>
      <c r="AU390" s="1">
        <v>35.707999999999998</v>
      </c>
      <c r="AV390" s="1">
        <v>35.688000000000002</v>
      </c>
      <c r="AW390" s="1">
        <v>35.46</v>
      </c>
      <c r="AX390" s="1">
        <v>35.456000000000003</v>
      </c>
      <c r="AY390" s="1">
        <v>35.427999999999997</v>
      </c>
    </row>
    <row r="391" spans="1:51">
      <c r="A391" s="1" t="str">
        <v>DANAHER CORP</v>
      </c>
      <c r="C391" s="1">
        <v>692.75390625</v>
      </c>
      <c r="D391" s="1">
        <v>687.72998046875</v>
      </c>
      <c r="E391" s="1">
        <v>686.346923828125</v>
      </c>
      <c r="F391" s="1">
        <v>685.554931640625</v>
      </c>
      <c r="G391" s="1">
        <v>664.055908203125</v>
      </c>
      <c r="H391" s="1">
        <v>656.35986328125</v>
      </c>
      <c r="I391" s="1">
        <v>653.953857421875</v>
      </c>
      <c r="J391" s="1">
        <v>652.622802734375</v>
      </c>
      <c r="K391" s="1">
        <v>649.2939453125</v>
      </c>
      <c r="L391" s="1">
        <v>645.4697265625</v>
      </c>
      <c r="M391" s="1">
        <v>642.4697265625</v>
      </c>
      <c r="N391" s="1">
        <v>639.4755859375</v>
      </c>
      <c r="O391" s="1">
        <v>637.48974609375</v>
      </c>
      <c r="P391" s="1">
        <v>636.759765625</v>
      </c>
      <c r="Q391" s="1">
        <v>639.2197265625</v>
      </c>
      <c r="R391" s="1">
        <v>637.8779296875</v>
      </c>
      <c r="S391" s="1">
        <v>636.86181640625</v>
      </c>
      <c r="T391" s="1">
        <v>635.9677734375</v>
      </c>
      <c r="U391" s="1">
        <v>620.7939453125</v>
      </c>
      <c r="V391" s="1">
        <v>616.35400390625</v>
      </c>
      <c r="W391" s="1">
        <v>618.39990234375</v>
      </c>
      <c r="X391" s="1">
        <v>616.48388671875</v>
      </c>
      <c r="Y391" s="1">
        <v>615.599609375</v>
      </c>
      <c r="Z391" s="1">
        <v>614.599609375</v>
      </c>
      <c r="AA391" s="1">
        <v>612.7998046875</v>
      </c>
      <c r="AB391" s="1">
        <v>611.1416015625</v>
      </c>
      <c r="AC391" s="1">
        <v>616.19970703125</v>
      </c>
      <c r="AD391" s="1">
        <v>617.19970703125</v>
      </c>
      <c r="AE391" s="1">
        <v>618.39990234375</v>
      </c>
      <c r="AF391" s="1">
        <v>617.83984375</v>
      </c>
      <c r="AG391" s="1">
        <v>617.23388671875</v>
      </c>
      <c r="AH391" s="1">
        <v>616.53759765625</v>
      </c>
      <c r="AI391" s="1">
        <v>615.94000244140625</v>
      </c>
      <c r="AJ391" s="1">
        <v>614.7239990234375</v>
      </c>
      <c r="AK391" s="1">
        <v>614.2239990234375</v>
      </c>
      <c r="AL391" s="1">
        <v>612.63201904296875</v>
      </c>
      <c r="AM391" s="1">
        <v>611.29998779296875</v>
      </c>
      <c r="AN391" s="1">
        <v>610.12799072265625</v>
      </c>
      <c r="AO391" s="1">
        <v>609.635986328125</v>
      </c>
      <c r="AP391" s="1">
        <v>604.864013671875</v>
      </c>
      <c r="AQ391" s="1">
        <v>603.88800048828125</v>
      </c>
      <c r="AR391" s="1">
        <v>573.2559814453125</v>
      </c>
      <c r="AS391" s="1">
        <v>571.68798828125</v>
      </c>
      <c r="AT391" s="1">
        <v>573.03997802734375</v>
      </c>
      <c r="AU391" s="1">
        <v>570.1240234375</v>
      </c>
      <c r="AV391" s="1">
        <v>568.05200000000002</v>
      </c>
      <c r="AW391" s="1">
        <v>567.44000000000005</v>
      </c>
      <c r="AX391" s="1">
        <v>567.03200000000004</v>
      </c>
      <c r="AY391" s="1">
        <v>566.73599999999999</v>
      </c>
    </row>
    <row r="392" spans="1:51">
      <c r="A392" s="1" t="str">
        <v>DARDEN RESTAURANTS INC</v>
      </c>
      <c r="C392" s="1">
        <v>128.65400695800781</v>
      </c>
      <c r="D392" s="1">
        <v>128.44400024414062</v>
      </c>
      <c r="E392" s="1">
        <v>131.82400512695312</v>
      </c>
      <c r="F392" s="1">
        <v>134.60000610351562</v>
      </c>
      <c r="G392" s="1">
        <v>136.42999267578125</v>
      </c>
      <c r="H392" s="1">
        <v>137.30000305175781</v>
      </c>
      <c r="I392" s="1">
        <v>138.41499328613281</v>
      </c>
      <c r="J392" s="1">
        <v>140.60000610351562</v>
      </c>
      <c r="K392" s="1">
        <v>140.59500122070312</v>
      </c>
      <c r="L392" s="1">
        <v>139.82600402832031</v>
      </c>
      <c r="M392" s="1">
        <v>139.61599731445312</v>
      </c>
      <c r="N392" s="1">
        <v>139.30000305175781</v>
      </c>
      <c r="O392" s="1">
        <v>137.12600708007812</v>
      </c>
      <c r="P392" s="1">
        <v>136.98800659179687</v>
      </c>
      <c r="Q392" s="1">
        <v>138.72500610351562</v>
      </c>
      <c r="R392" s="1">
        <v>140.5</v>
      </c>
      <c r="S392" s="1">
        <v>140.04800415039062</v>
      </c>
      <c r="T392" s="1">
        <v>143.281005859375</v>
      </c>
      <c r="U392" s="1">
        <v>141.89399719238281</v>
      </c>
      <c r="V392" s="1">
        <v>141.39999389648437</v>
      </c>
      <c r="W392" s="1">
        <v>141.38200378417969</v>
      </c>
      <c r="X392" s="1">
        <v>145.18899536132812</v>
      </c>
      <c r="Y392" s="1">
        <v>146.82600402832031</v>
      </c>
      <c r="Z392" s="1">
        <v>146.99800109863281</v>
      </c>
      <c r="AA392" s="1">
        <v>148.21200561523437</v>
      </c>
      <c r="AB392" s="1">
        <v>151.16900634765625</v>
      </c>
      <c r="AC392" s="1">
        <v>150.52200317382812</v>
      </c>
      <c r="AD392" s="1">
        <v>154.39100646972656</v>
      </c>
      <c r="AE392" s="1">
        <v>156.66499328613281</v>
      </c>
      <c r="AF392" s="1">
        <v>158.86799621582031</v>
      </c>
      <c r="AG392" s="1">
        <v>157.21699523925781</v>
      </c>
      <c r="AH392" s="1">
        <v>158.43099975585937</v>
      </c>
      <c r="AI392" s="1">
        <v>160.98399353027344</v>
      </c>
      <c r="AJ392" s="1">
        <v>164.81700134277344</v>
      </c>
      <c r="AK392" s="1">
        <v>164.86099243164062</v>
      </c>
      <c r="AL392" s="1">
        <v>164.94999694824219</v>
      </c>
      <c r="AM392" s="1">
        <v>168.31599426269531</v>
      </c>
      <c r="AN392" s="1">
        <v>170.89599609375</v>
      </c>
      <c r="AO392" s="1">
        <v>170.89599609375</v>
      </c>
      <c r="AP392" s="1">
        <v>172.13499450683594</v>
      </c>
      <c r="AQ392" s="1">
        <v>173.18250274658203</v>
      </c>
      <c r="AR392" s="1">
        <v>175.59599304199219</v>
      </c>
      <c r="AS392" s="1">
        <v>174.82198333740234</v>
      </c>
      <c r="AT392" s="1">
        <v>176.07</v>
      </c>
      <c r="AU392" s="1">
        <v>177.102</v>
      </c>
      <c r="AV392" s="1">
        <v>180.20400000000001</v>
      </c>
      <c r="AW392" s="1">
        <v>179.154</v>
      </c>
      <c r="AX392" s="1">
        <v>183.28799999999998</v>
      </c>
      <c r="AY392" s="1">
        <v>185.595</v>
      </c>
    </row>
    <row r="393" spans="1:51">
      <c r="A393" s="1" t="str">
        <v>DARLING INTERNATIONAL INC</v>
      </c>
      <c r="C393" s="1">
        <v>117.04798889160156</v>
      </c>
      <c r="D393" s="1">
        <v>117.05699157714844</v>
      </c>
      <c r="E393" s="1">
        <v>117.04598999023437</v>
      </c>
      <c r="F393" s="1">
        <v>116.99600219726562</v>
      </c>
      <c r="G393" s="1">
        <v>92.55999755859375</v>
      </c>
      <c r="H393" s="1">
        <v>82.457992553710938</v>
      </c>
      <c r="I393" s="1">
        <v>82.444000244140625</v>
      </c>
      <c r="J393" s="1">
        <v>82.442001342773437</v>
      </c>
      <c r="K393" s="1">
        <v>82.22698974609375</v>
      </c>
      <c r="L393" s="1">
        <v>82.22698974609375</v>
      </c>
      <c r="M393" s="1">
        <v>82.22698974609375</v>
      </c>
      <c r="N393" s="1">
        <v>82.216995239257813</v>
      </c>
      <c r="O393" s="1">
        <v>81.767990112304688</v>
      </c>
      <c r="P393" s="1">
        <v>81.858993530273438</v>
      </c>
      <c r="Q393" s="1">
        <v>81.85198974609375</v>
      </c>
      <c r="R393" s="1">
        <v>81.48199462890625</v>
      </c>
      <c r="S393" s="1">
        <v>81.36199951171875</v>
      </c>
      <c r="T393" s="1">
        <v>81.341995239257813</v>
      </c>
      <c r="U393" s="1">
        <v>81.041000366210937</v>
      </c>
      <c r="V393" s="1">
        <v>80.871994018554688</v>
      </c>
      <c r="W393" s="1">
        <v>80.853988647460938</v>
      </c>
      <c r="X393" s="1">
        <v>80.832992553710938</v>
      </c>
      <c r="Y393" s="1">
        <v>80.820999145507813</v>
      </c>
      <c r="Z393" s="1">
        <v>64.458999633789063</v>
      </c>
      <c r="AA393" s="1">
        <v>64.416000366210938</v>
      </c>
      <c r="AB393" s="1">
        <v>64.416000366210938</v>
      </c>
      <c r="AC393" s="1">
        <v>64.406997680664062</v>
      </c>
      <c r="AD393" s="1">
        <v>63.90399169921875</v>
      </c>
      <c r="AE393" s="1">
        <v>63.896987915039063</v>
      </c>
      <c r="AF393" s="1">
        <v>63.896987915039063</v>
      </c>
      <c r="AG393" s="1">
        <v>63.863998413085938</v>
      </c>
      <c r="AH393" s="1">
        <v>63.798995971679688</v>
      </c>
      <c r="AI393" s="1">
        <v>63.63299560546875</v>
      </c>
      <c r="AJ393" s="1">
        <v>63</v>
      </c>
      <c r="AK393" s="1">
        <v>62.28900146484375</v>
      </c>
      <c r="AL393" s="1">
        <v>62.287994384765625</v>
      </c>
      <c r="AM393" s="1">
        <v>62.280990600585938</v>
      </c>
      <c r="AN393" s="1">
        <v>62.280990600585938</v>
      </c>
      <c r="AO393" s="1">
        <v>62.276992797851563</v>
      </c>
      <c r="AP393" s="1">
        <v>15.567999839782715</v>
      </c>
      <c r="AQ393" s="1">
        <v>15.567999839782715</v>
      </c>
      <c r="AR393" s="1">
        <v>15.58899974822998</v>
      </c>
      <c r="AS393" s="1">
        <v>15.58899974822998</v>
      </c>
      <c r="AT393" s="1">
        <v>15.58899974822998</v>
      </c>
      <c r="AU393" s="1">
        <v>15.589</v>
      </c>
      <c r="AV393" s="1">
        <v>15.589</v>
      </c>
      <c r="AW393" s="1">
        <v>15.589</v>
      </c>
      <c r="AX393" s="1">
        <v>15.589</v>
      </c>
      <c r="AY393" s="1">
        <v>15.589</v>
      </c>
    </row>
    <row r="394" spans="1:51">
      <c r="A394" s="1" t="str">
        <v>DAVITA INC</v>
      </c>
      <c r="C394" s="1">
        <v>93.6409912109375</v>
      </c>
      <c r="D394" s="1">
        <v>93.4429931640625</v>
      </c>
      <c r="E394" s="1">
        <v>93.481002807617188</v>
      </c>
      <c r="F394" s="1">
        <v>96.394989013671875</v>
      </c>
      <c r="G394" s="1">
        <v>96.001998901367188</v>
      </c>
      <c r="H394" s="1">
        <v>101.33000183105469</v>
      </c>
      <c r="I394" s="1">
        <v>102.59199523925781</v>
      </c>
      <c r="J394" s="1">
        <v>103.79299926757812</v>
      </c>
      <c r="K394" s="1">
        <v>103.06300354003906</v>
      </c>
      <c r="L394" s="1">
        <v>103.23300170898437</v>
      </c>
      <c r="M394" s="1">
        <v>103.989990234375</v>
      </c>
      <c r="N394" s="1">
        <v>103.40899658203125</v>
      </c>
      <c r="O394" s="1">
        <v>103.75399780273437</v>
      </c>
      <c r="P394" s="1">
        <v>104.78799438476562</v>
      </c>
      <c r="Q394" s="1">
        <v>104.22200012207031</v>
      </c>
      <c r="R394" s="1">
        <v>106.80599975585937</v>
      </c>
      <c r="S394" s="1">
        <v>107.12998962402344</v>
      </c>
      <c r="T394" s="1">
        <v>106.65798950195312</v>
      </c>
      <c r="U394" s="1">
        <v>105.64700317382813</v>
      </c>
      <c r="V394" s="1">
        <v>105.19999694824219</v>
      </c>
      <c r="W394" s="1">
        <v>104.63600158691406</v>
      </c>
      <c r="X394" s="1">
        <v>103.9530029296875</v>
      </c>
      <c r="Y394" s="1">
        <v>103.58200073242187</v>
      </c>
      <c r="Z394" s="1">
        <v>103.29598999023437</v>
      </c>
      <c r="AA394" s="1">
        <v>101.93499755859375</v>
      </c>
      <c r="AB394" s="1">
        <v>101.62300109863281</v>
      </c>
      <c r="AC394" s="1">
        <v>100.947998046875</v>
      </c>
      <c r="AD394" s="1">
        <v>99.983001708984375</v>
      </c>
      <c r="AE394" s="1">
        <v>98.567001342773438</v>
      </c>
      <c r="AF394" s="1">
        <v>97.707992553710938</v>
      </c>
      <c r="AG394" s="1">
        <v>100.14799499511719</v>
      </c>
      <c r="AH394" s="1">
        <v>98.916000366210938</v>
      </c>
      <c r="AI394" s="1">
        <v>96.754486083984375</v>
      </c>
      <c r="AJ394" s="1">
        <v>96.364494323730469</v>
      </c>
      <c r="AK394" s="1">
        <v>92.405982971191406</v>
      </c>
      <c r="AL394" s="1">
        <v>91.462486267089844</v>
      </c>
      <c r="AM394" s="1">
        <v>90.988494873046875</v>
      </c>
      <c r="AN394" s="1">
        <v>92.981986999511719</v>
      </c>
      <c r="AO394" s="1">
        <v>100.97698974609375</v>
      </c>
      <c r="AP394" s="1">
        <v>124.77449798583984</v>
      </c>
      <c r="AQ394" s="1">
        <v>126.77998352050781</v>
      </c>
      <c r="AR394" s="1">
        <v>126.67648315429687</v>
      </c>
      <c r="AS394" s="1">
        <v>126.01350402832031</v>
      </c>
      <c r="AT394" s="1">
        <v>124.41600036621094</v>
      </c>
      <c r="AU394" s="1">
        <v>123.20399999999999</v>
      </c>
      <c r="AV394" s="1">
        <v>122.58449999999999</v>
      </c>
      <c r="AW394" s="1">
        <v>122.3475</v>
      </c>
      <c r="AX394" s="1">
        <v>122.09699999999999</v>
      </c>
      <c r="AY394" s="1">
        <v>121.7895</v>
      </c>
    </row>
    <row r="395" spans="1:51">
      <c r="A395" s="1" t="str">
        <v>DEALERTRACK HOLDINGS INC</v>
      </c>
      <c r="C395" s="1">
        <v>41.858993530273438</v>
      </c>
      <c r="D395" s="1">
        <v>41.467987060546875</v>
      </c>
      <c r="E395" s="1">
        <v>41.352996826171875</v>
      </c>
      <c r="F395" s="1">
        <v>41.10699462890625</v>
      </c>
      <c r="G395" s="1">
        <v>40.672988891601563</v>
      </c>
      <c r="H395" s="1">
        <v>40.530990600585938</v>
      </c>
      <c r="I395" s="1">
        <v>40.365997314453125</v>
      </c>
      <c r="J395" s="1">
        <v>40.276992797851563</v>
      </c>
      <c r="K395" s="1">
        <v>40.42999267578125</v>
      </c>
      <c r="L395" s="1">
        <v>40.412994384765625</v>
      </c>
      <c r="M395" s="1">
        <v>40.2969970703125</v>
      </c>
      <c r="N395" s="1">
        <v>40.02398681640625</v>
      </c>
      <c r="O395" s="1">
        <v>39.833999633789063</v>
      </c>
      <c r="P395" s="1">
        <v>40.190994262695312</v>
      </c>
      <c r="Q395" s="1">
        <v>41.742996215820312</v>
      </c>
      <c r="R395" s="1">
        <v>42.62799072265625</v>
      </c>
      <c r="S395" s="1">
        <v>42.552993774414063</v>
      </c>
      <c r="T395" s="1">
        <v>40.179000854492188</v>
      </c>
      <c r="U395" s="1">
        <v>39.702987670898438</v>
      </c>
      <c r="V395" s="1">
        <v>39.62799072265625</v>
      </c>
      <c r="W395" s="1">
        <v>39.358001708984375</v>
      </c>
      <c r="X395" s="1">
        <v>36.392990112304688</v>
      </c>
      <c r="Y395" s="1">
        <v>35.761993408203125</v>
      </c>
      <c r="Z395" s="1">
        <v>35.613998413085938</v>
      </c>
      <c r="AA395" s="1">
        <v>35.379989624023438</v>
      </c>
      <c r="AB395" s="1">
        <v>33.8489990234375</v>
      </c>
      <c r="AC395" s="1" t="str">
        <v>@NA</v>
      </c>
      <c r="AD395" s="1" t="str">
        <v>@NA</v>
      </c>
      <c r="AE395" s="1">
        <v>0.17799997329711914</v>
      </c>
      <c r="AF395" s="1" t="str">
        <v>@NA</v>
      </c>
      <c r="AG395" s="1" t="str">
        <v>@NA</v>
      </c>
      <c r="AH395" s="1" t="str">
        <v>@NA</v>
      </c>
      <c r="AI395" s="1">
        <v>1.3999998569488525E-2</v>
      </c>
      <c r="AJ395" s="1" t="str">
        <v>@NA</v>
      </c>
      <c r="AK395" s="1" t="str">
        <v>@NA</v>
      </c>
      <c r="AL395" s="1" t="str">
        <v>@NA</v>
      </c>
      <c r="AM395" s="1" t="str">
        <v>@NA</v>
      </c>
      <c r="AN395" s="1" t="str">
        <v>@NA</v>
      </c>
      <c r="AO395" s="1" t="str">
        <v>@NA</v>
      </c>
      <c r="AP395" s="1" t="str">
        <v>@NA</v>
      </c>
      <c r="AQ395" s="1" t="str">
        <v>@NA</v>
      </c>
      <c r="AR395" s="1" t="str">
        <v>@NA</v>
      </c>
      <c r="AS395" s="1" t="str">
        <v>@NA</v>
      </c>
      <c r="AT395" s="1" t="str">
        <v>@NA</v>
      </c>
      <c r="AU395" s="1" t="str">
        <v>@NA</v>
      </c>
      <c r="AV395" s="1" t="str">
        <v>@NA</v>
      </c>
      <c r="AW395" s="1" t="str">
        <v>@NA</v>
      </c>
      <c r="AX395" s="1" t="str">
        <v>@NA</v>
      </c>
      <c r="AY395" s="1" t="str">
        <v>@NA</v>
      </c>
    </row>
    <row r="396" spans="1:51">
      <c r="A396" s="1" t="str">
        <v>DEAN FOODS CO</v>
      </c>
      <c r="C396" s="1">
        <v>183.74600219726562</v>
      </c>
      <c r="D396" s="1">
        <v>183.68699645996094</v>
      </c>
      <c r="E396" s="1">
        <v>183.63600158691406</v>
      </c>
      <c r="F396" s="1">
        <v>183.18499755859375</v>
      </c>
      <c r="G396" s="1">
        <v>182.2550048828125</v>
      </c>
      <c r="H396" s="1">
        <v>182.177001953125</v>
      </c>
      <c r="I396" s="1">
        <v>182.09800720214844</v>
      </c>
      <c r="J396" s="1">
        <v>181.50399780273437</v>
      </c>
      <c r="K396" s="1">
        <v>180.85400390625</v>
      </c>
      <c r="L396" s="1">
        <v>180.47700500488281</v>
      </c>
      <c r="M396" s="1">
        <v>180.19999694824219</v>
      </c>
      <c r="N396" s="1">
        <v>154.50300598144531</v>
      </c>
      <c r="O396" s="1">
        <v>154.03700256347656</v>
      </c>
      <c r="P396" s="1">
        <v>153.92900085449219</v>
      </c>
      <c r="Q396" s="1">
        <v>152.32600402832031</v>
      </c>
      <c r="R396" s="1">
        <v>151.60400390625</v>
      </c>
      <c r="S396" s="1">
        <v>132.23599243164062</v>
      </c>
      <c r="T396" s="1">
        <v>130.87600708007812</v>
      </c>
      <c r="U396" s="1">
        <v>130.33599853515625</v>
      </c>
      <c r="V396" s="1">
        <v>129.52200317382812</v>
      </c>
      <c r="W396" s="1">
        <v>128.37100219726562</v>
      </c>
      <c r="X396" s="1">
        <v>134.44200134277344</v>
      </c>
      <c r="Y396" s="1">
        <v>133.17300415039062</v>
      </c>
      <c r="Z396" s="1">
        <v>136.21499633789062</v>
      </c>
      <c r="AA396" s="1">
        <v>134.20899963378906</v>
      </c>
      <c r="AB396" s="1">
        <v>142.53700256347656</v>
      </c>
      <c r="AC396" s="1">
        <v>151.48599243164062</v>
      </c>
      <c r="AD396" s="1">
        <v>150.2760009765625</v>
      </c>
      <c r="AE396" s="1">
        <v>149.22300720214844</v>
      </c>
      <c r="AF396" s="1">
        <v>150.33799743652344</v>
      </c>
      <c r="AG396" s="1">
        <v>157.72700500488281</v>
      </c>
      <c r="AH396" s="1">
        <v>157.05499267578125</v>
      </c>
      <c r="AI396" s="1">
        <v>154.99299621582031</v>
      </c>
      <c r="AJ396" s="1">
        <v>155.8699951171875</v>
      </c>
      <c r="AK396" s="1">
        <v>154.97700500488281</v>
      </c>
      <c r="AL396" s="1">
        <v>130.97099304199219</v>
      </c>
      <c r="AM396" s="1">
        <v>132.96148681640625</v>
      </c>
      <c r="AN396" s="1">
        <v>136.62748718261719</v>
      </c>
      <c r="AO396" s="1">
        <v>135.39598846435547</v>
      </c>
      <c r="AP396" s="1">
        <v>134.68798828125</v>
      </c>
      <c r="AQ396" s="1">
        <v>131.80796813964844</v>
      </c>
      <c r="AR396" s="1">
        <v>84.22796630859375</v>
      </c>
      <c r="AS396" s="1">
        <v>83.108963012695313</v>
      </c>
      <c r="AT396" s="1">
        <v>82.416000366210937</v>
      </c>
      <c r="AU396" s="1">
        <v>81.858000000000004</v>
      </c>
      <c r="AV396" s="1">
        <v>81.581999999999994</v>
      </c>
      <c r="AW396" s="1">
        <v>85.509</v>
      </c>
      <c r="AX396" s="1">
        <v>87.045000000000002</v>
      </c>
      <c r="AY396" s="1">
        <v>87.864000000000004</v>
      </c>
    </row>
    <row r="397" spans="1:51">
      <c r="A397" s="1" t="str">
        <v>DECKERS OUTDOOR CORP</v>
      </c>
      <c r="C397" s="1">
        <v>38.692001342773437</v>
      </c>
      <c r="D397" s="1">
        <v>38.692001342773437</v>
      </c>
      <c r="E397" s="1">
        <v>38.605987548828125</v>
      </c>
      <c r="F397" s="1">
        <v>38.51300048828125</v>
      </c>
      <c r="G397" s="1">
        <v>38.677993774414063</v>
      </c>
      <c r="H397" s="1">
        <v>38.58099365234375</v>
      </c>
      <c r="I397" s="1">
        <v>38.543991088867187</v>
      </c>
      <c r="J397" s="1">
        <v>38.670001029968262</v>
      </c>
      <c r="K397" s="1">
        <v>38.687999725341797</v>
      </c>
      <c r="L397" s="1">
        <v>38.604000091552734</v>
      </c>
      <c r="M397" s="1">
        <v>38.55000114440918</v>
      </c>
      <c r="N397" s="1">
        <v>39.401999473571777</v>
      </c>
      <c r="O397" s="1">
        <v>39.344999313354492</v>
      </c>
      <c r="P397" s="1">
        <v>39.266999244689941</v>
      </c>
      <c r="Q397" s="1">
        <v>39.197999954223633</v>
      </c>
      <c r="R397" s="1">
        <v>39.15000057220459</v>
      </c>
      <c r="S397" s="1">
        <v>39.045001029968262</v>
      </c>
      <c r="T397" s="1">
        <v>39.011999130249023</v>
      </c>
      <c r="U397" s="1">
        <v>38.937000274658203</v>
      </c>
      <c r="V397" s="1">
        <v>38.387998580932617</v>
      </c>
      <c r="W397" s="1">
        <v>37.817999839782715</v>
      </c>
      <c r="X397" s="1">
        <v>37.76400089263916</v>
      </c>
      <c r="Y397" s="1">
        <v>37.629000663757324</v>
      </c>
      <c r="Z397" s="1">
        <v>37.568999290466309</v>
      </c>
      <c r="AA397" s="1">
        <v>37.46399974822998</v>
      </c>
      <c r="AB397" s="1">
        <v>37.296000480651855</v>
      </c>
      <c r="AC397" s="1">
        <v>37.079998970031738</v>
      </c>
      <c r="AD397" s="1">
        <v>37.058999061584473</v>
      </c>
      <c r="AE397" s="1">
        <v>37.026000022888184</v>
      </c>
      <c r="AF397" s="1">
        <v>36.548998832702637</v>
      </c>
      <c r="AG397" s="1">
        <v>35.046000480651855</v>
      </c>
      <c r="AH397" s="1">
        <v>34.932000160217285</v>
      </c>
      <c r="AI397" s="1">
        <v>29.36400032043457</v>
      </c>
      <c r="AJ397" s="1">
        <v>29.189998626708984</v>
      </c>
      <c r="AK397" s="1">
        <v>28.98900032043457</v>
      </c>
      <c r="AL397" s="1">
        <v>28.937999725341797</v>
      </c>
      <c r="AM397" s="1">
        <v>28.589999198913574</v>
      </c>
      <c r="AN397" s="1">
        <v>28.383001327514648</v>
      </c>
      <c r="AO397" s="1">
        <v>28.031999588012695</v>
      </c>
      <c r="AP397" s="1">
        <v>27.989999771118164</v>
      </c>
      <c r="AQ397" s="1">
        <v>27.782999038696289</v>
      </c>
      <c r="AR397" s="1">
        <v>27.972001075744629</v>
      </c>
      <c r="AS397" s="1">
        <v>27.906000137329102</v>
      </c>
      <c r="AT397" s="1">
        <v>27.780000686645508</v>
      </c>
      <c r="AU397" s="1">
        <v>27.612001419067383</v>
      </c>
      <c r="AV397" s="1">
        <v>27.407999999999998</v>
      </c>
      <c r="AW397" s="1">
        <v>27.338999999999999</v>
      </c>
      <c r="AX397" s="1">
        <v>27.249000000000002</v>
      </c>
      <c r="AY397" s="1">
        <v>27.249000000000002</v>
      </c>
    </row>
    <row r="398" spans="1:51">
      <c r="A398" s="1" t="str">
        <v>DEERE &amp; CO</v>
      </c>
      <c r="C398" s="1">
        <v>401.825927734375</v>
      </c>
      <c r="D398" s="1">
        <v>406.06982421875</v>
      </c>
      <c r="E398" s="1">
        <v>413.923828125</v>
      </c>
      <c r="F398" s="1">
        <v>419.708984375</v>
      </c>
      <c r="G398" s="1">
        <v>421.040771484375</v>
      </c>
      <c r="H398" s="1">
        <v>422.179931640625</v>
      </c>
      <c r="I398" s="1">
        <v>423.86279296875</v>
      </c>
      <c r="J398" s="1">
        <v>424.837890625</v>
      </c>
      <c r="K398" s="1">
        <v>424.0078125</v>
      </c>
      <c r="L398" s="1">
        <v>423.241943359375</v>
      </c>
      <c r="M398" s="1">
        <v>422.947998046875</v>
      </c>
      <c r="N398" s="1">
        <v>422.751953125</v>
      </c>
      <c r="O398" s="1">
        <v>422.6728515625</v>
      </c>
      <c r="P398" s="1">
        <v>422.2958984375</v>
      </c>
      <c r="Q398" s="1">
        <v>427.005859375</v>
      </c>
      <c r="R398" s="1">
        <v>430.948974609375</v>
      </c>
      <c r="S398" s="1">
        <v>436.035888671875</v>
      </c>
      <c r="T398" s="1">
        <v>439.635986328125</v>
      </c>
      <c r="U398" s="1">
        <v>443.75601196289062</v>
      </c>
      <c r="V398" s="1">
        <v>449.96600341796875</v>
      </c>
      <c r="W398" s="1">
        <v>453.7080078125</v>
      </c>
      <c r="X398" s="1">
        <v>454.46600341796875</v>
      </c>
      <c r="Y398" s="1">
        <v>462.39401245117187</v>
      </c>
      <c r="Z398" s="1">
        <v>470.5419921875</v>
      </c>
      <c r="AA398" s="1">
        <v>469.14199829101562</v>
      </c>
      <c r="AB398" s="1">
        <v>473.74398803710937</v>
      </c>
      <c r="AC398" s="1">
        <v>482.385986328125</v>
      </c>
      <c r="AD398" s="1">
        <v>484.4219970703125</v>
      </c>
      <c r="AE398" s="1">
        <v>493.010009765625</v>
      </c>
      <c r="AF398" s="1">
        <v>493.72000122070312</v>
      </c>
      <c r="AG398" s="1">
        <v>496.30599975585937</v>
      </c>
      <c r="AH398" s="1">
        <v>497.87399291992187</v>
      </c>
      <c r="AI398" s="1">
        <v>493.88400268554687</v>
      </c>
      <c r="AJ398" s="1">
        <v>487.0419921875</v>
      </c>
      <c r="AK398" s="1">
        <v>480.00399780273437</v>
      </c>
      <c r="AL398" s="1">
        <v>478.76400756835937</v>
      </c>
      <c r="AM398" s="1">
        <v>478.69000244140625</v>
      </c>
      <c r="AN398" s="1">
        <v>477.79000854492187</v>
      </c>
      <c r="AO398" s="1">
        <v>477.2139892578125</v>
      </c>
      <c r="AP398" s="1">
        <v>476.8179931640625</v>
      </c>
      <c r="AQ398" s="1">
        <v>475.4580078125</v>
      </c>
      <c r="AR398" s="1">
        <v>474.66400146484375</v>
      </c>
      <c r="AS398" s="1">
        <v>469.63198852539062</v>
      </c>
      <c r="AT398" s="1">
        <v>469.54000854492187</v>
      </c>
      <c r="AU398" s="1">
        <v>469.4320068359375</v>
      </c>
      <c r="AV398" s="1">
        <v>469.11200000000002</v>
      </c>
      <c r="AW398" s="1">
        <v>469.18400000000003</v>
      </c>
      <c r="AX398" s="1">
        <v>468.53199999999998</v>
      </c>
      <c r="AY398" s="1">
        <v>468.07799999999997</v>
      </c>
    </row>
    <row r="399" spans="1:51">
      <c r="A399" s="1" t="str">
        <v>DELL INC</v>
      </c>
      <c r="C399" s="1">
        <v>1761</v>
      </c>
      <c r="D399" s="1">
        <v>1795</v>
      </c>
      <c r="E399" s="1">
        <v>1834</v>
      </c>
      <c r="F399" s="1">
        <v>1899</v>
      </c>
      <c r="G399" s="1">
        <v>1918</v>
      </c>
      <c r="H399" s="1">
        <v>1930</v>
      </c>
      <c r="I399" s="1">
        <v>1945</v>
      </c>
      <c r="J399" s="1">
        <v>1955</v>
      </c>
      <c r="K399" s="1">
        <v>1957</v>
      </c>
      <c r="L399" s="1">
        <v>1956</v>
      </c>
      <c r="M399" s="1">
        <v>1955</v>
      </c>
      <c r="N399" s="1">
        <v>1951</v>
      </c>
      <c r="O399" s="1">
        <v>1944</v>
      </c>
      <c r="P399" s="1">
        <v>1944</v>
      </c>
      <c r="Q399" s="1">
        <v>1960</v>
      </c>
      <c r="R399" s="1">
        <v>2017</v>
      </c>
      <c r="S399" s="1">
        <v>2060</v>
      </c>
      <c r="T399" s="1">
        <v>2237</v>
      </c>
      <c r="U399" s="1">
        <v>2231</v>
      </c>
      <c r="V399" s="1">
        <v>2231</v>
      </c>
      <c r="W399" s="1">
        <v>2226</v>
      </c>
      <c r="X399" s="1">
        <v>2223</v>
      </c>
      <c r="Y399" s="1">
        <v>2238</v>
      </c>
      <c r="Z399" s="1">
        <v>2279</v>
      </c>
      <c r="AA399" s="1">
        <v>2330</v>
      </c>
      <c r="AB399" s="1">
        <v>2381</v>
      </c>
      <c r="AC399" s="1">
        <v>2415</v>
      </c>
      <c r="AD399" s="1">
        <v>2442</v>
      </c>
      <c r="AE399" s="1">
        <v>2485</v>
      </c>
      <c r="AF399" s="1">
        <v>2482</v>
      </c>
      <c r="AG399" s="1">
        <v>2512</v>
      </c>
      <c r="AH399" s="1">
        <v>2527</v>
      </c>
      <c r="AI399" s="1">
        <v>2556</v>
      </c>
      <c r="AJ399" s="1">
        <v>2566</v>
      </c>
      <c r="AK399" s="1">
        <v>2568</v>
      </c>
      <c r="AL399" s="1">
        <v>2568</v>
      </c>
      <c r="AM399" s="1">
        <v>2579</v>
      </c>
      <c r="AN399" s="1">
        <v>2581</v>
      </c>
      <c r="AO399" s="1">
        <v>2586</v>
      </c>
      <c r="AP399" s="1">
        <v>2594</v>
      </c>
      <c r="AQ399" s="1">
        <v>2602</v>
      </c>
      <c r="AR399" s="1">
        <v>2607</v>
      </c>
      <c r="AS399" s="1">
        <v>2609</v>
      </c>
      <c r="AT399" s="1">
        <v>2603</v>
      </c>
      <c r="AU399" s="1">
        <v>2601</v>
      </c>
      <c r="AV399" s="1">
        <v>2590</v>
      </c>
      <c r="AW399" s="1">
        <v>2596</v>
      </c>
      <c r="AX399" s="1">
        <v>2589</v>
      </c>
      <c r="AY399" s="1">
        <v>2575</v>
      </c>
    </row>
    <row r="400" spans="1:51">
      <c r="A400" s="1" t="str">
        <v>DELPHI FINANCIAL GROUP INC</v>
      </c>
      <c r="C400" s="1">
        <v>54.72698974609375</v>
      </c>
      <c r="D400" s="1">
        <v>54.326995849609375</v>
      </c>
      <c r="E400" s="1">
        <v>54.668991088867188</v>
      </c>
      <c r="F400" s="1">
        <v>54.599990844726563</v>
      </c>
      <c r="G400" s="1">
        <v>54.457000732421875</v>
      </c>
      <c r="H400" s="1">
        <v>54.295989990234375</v>
      </c>
      <c r="I400" s="1">
        <v>54.179000854492188</v>
      </c>
      <c r="J400" s="1">
        <v>54.115997314453125</v>
      </c>
      <c r="K400" s="1">
        <v>53.988998413085938</v>
      </c>
      <c r="L400" s="1">
        <v>53.916000366210937</v>
      </c>
      <c r="M400" s="1">
        <v>50.18798828125</v>
      </c>
      <c r="N400" s="1">
        <v>47.024993896484375</v>
      </c>
      <c r="O400" s="1">
        <v>46.938995361328125</v>
      </c>
      <c r="P400" s="1">
        <v>46.938995361328125</v>
      </c>
      <c r="Q400" s="1">
        <v>46.792999267578125</v>
      </c>
      <c r="R400" s="1">
        <v>47.742996215820312</v>
      </c>
      <c r="S400" s="1">
        <v>48.197998046875</v>
      </c>
      <c r="T400" s="1">
        <v>49.748001098632812</v>
      </c>
      <c r="U400" s="1">
        <v>49.53900146484375</v>
      </c>
      <c r="V400" s="1">
        <v>49.388992309570313</v>
      </c>
      <c r="W400" s="1">
        <v>49.116989135742188</v>
      </c>
      <c r="X400" s="1">
        <v>49.054000854492188</v>
      </c>
      <c r="Y400" s="1">
        <v>48.651992797851562</v>
      </c>
      <c r="Z400" s="1">
        <v>48.529495239257813</v>
      </c>
      <c r="AA400" s="1">
        <v>48.682502746582031</v>
      </c>
      <c r="AB400" s="1">
        <v>48.857986450195313</v>
      </c>
      <c r="AC400" s="1">
        <v>48.136482238769531</v>
      </c>
      <c r="AD400" s="1">
        <v>47.822982788085938</v>
      </c>
      <c r="AE400" s="1">
        <v>47.625</v>
      </c>
      <c r="AF400" s="1">
        <v>47.476478576660156</v>
      </c>
      <c r="AG400" s="1">
        <v>47.321983337402344</v>
      </c>
      <c r="AH400" s="1">
        <v>47.152496337890625</v>
      </c>
      <c r="AI400" s="1">
        <v>46.610984802246094</v>
      </c>
      <c r="AJ400" s="1">
        <v>46.309501647949219</v>
      </c>
      <c r="AK400" s="1">
        <v>46.100246429443359</v>
      </c>
      <c r="AL400" s="1">
        <v>45.983242034912109</v>
      </c>
      <c r="AM400" s="1">
        <v>46.388225555419922</v>
      </c>
      <c r="AN400" s="1">
        <v>46.187999725341797</v>
      </c>
      <c r="AO400" s="1">
        <v>46.127231597900391</v>
      </c>
      <c r="AP400" s="1">
        <v>46.039478302001953</v>
      </c>
      <c r="AQ400" s="1">
        <v>45.879730224609375</v>
      </c>
      <c r="AR400" s="1">
        <v>45.614238739013672</v>
      </c>
      <c r="AS400" s="1">
        <v>45.665977478027344</v>
      </c>
      <c r="AT400" s="1">
        <v>45.650218963623047</v>
      </c>
      <c r="AU400" s="1">
        <v>45.560249999999996</v>
      </c>
      <c r="AV400" s="1">
        <v>45.27225</v>
      </c>
      <c r="AW400" s="1">
        <v>45.191250000000004</v>
      </c>
      <c r="AX400" s="1">
        <v>45.198</v>
      </c>
      <c r="AY400" s="1">
        <v>45.798749999999998</v>
      </c>
    </row>
    <row r="401" spans="1:51">
      <c r="A401" s="1" t="str">
        <v>DELTIC TIMBER CORP</v>
      </c>
      <c r="C401" s="1">
        <v>12.605999946594238</v>
      </c>
      <c r="D401" s="1">
        <v>12.605999946594238</v>
      </c>
      <c r="E401" s="1">
        <v>12.586999893188477</v>
      </c>
      <c r="F401" s="1">
        <v>12.586999893188477</v>
      </c>
      <c r="G401" s="1">
        <v>12.564999580383301</v>
      </c>
      <c r="H401" s="1">
        <v>12.505000114440918</v>
      </c>
      <c r="I401" s="1">
        <v>12.5</v>
      </c>
      <c r="J401" s="1">
        <v>12.5</v>
      </c>
      <c r="K401" s="1">
        <v>12.49899959564209</v>
      </c>
      <c r="L401" s="1">
        <v>12.451000213623047</v>
      </c>
      <c r="M401" s="1">
        <v>12.444000244140625</v>
      </c>
      <c r="N401" s="1">
        <v>12.439999580383301</v>
      </c>
      <c r="O401" s="1">
        <v>12.418999671936035</v>
      </c>
      <c r="P401" s="1">
        <v>12.402000427246094</v>
      </c>
      <c r="Q401" s="1">
        <v>12.531999588012695</v>
      </c>
      <c r="R401" s="1">
        <v>12.465000152587891</v>
      </c>
      <c r="S401" s="1">
        <v>12.444999694824219</v>
      </c>
      <c r="T401" s="1">
        <v>12.387999534606934</v>
      </c>
      <c r="U401" s="1">
        <v>12.489999771118164</v>
      </c>
      <c r="V401" s="1">
        <v>12.487000465393066</v>
      </c>
      <c r="W401" s="1">
        <v>12.477999687194824</v>
      </c>
      <c r="X401" s="1">
        <v>12.425000190734863</v>
      </c>
      <c r="Y401" s="1">
        <v>12.406000137329102</v>
      </c>
      <c r="Z401" s="1">
        <v>12.406000137329102</v>
      </c>
      <c r="AA401" s="1">
        <v>12.401000022888184</v>
      </c>
      <c r="AB401" s="1">
        <v>12.314999580383301</v>
      </c>
      <c r="AC401" s="1">
        <v>12.295000076293945</v>
      </c>
      <c r="AD401" s="1">
        <v>12.25100040435791</v>
      </c>
      <c r="AE401" s="1">
        <v>12.24899959564209</v>
      </c>
      <c r="AF401" s="1">
        <v>12.208000183105469</v>
      </c>
      <c r="AG401" s="1">
        <v>12.180999755859375</v>
      </c>
      <c r="AH401" s="1">
        <v>12.133999824523926</v>
      </c>
      <c r="AI401" s="1">
        <v>12.095000267028809</v>
      </c>
      <c r="AJ401" s="1">
        <v>11.968000411987305</v>
      </c>
      <c r="AK401" s="1">
        <v>11.968000411987305</v>
      </c>
      <c r="AL401" s="1">
        <v>11.899999618530273</v>
      </c>
      <c r="AM401" s="1">
        <v>11.899999618530273</v>
      </c>
      <c r="AN401" s="1">
        <v>11.916000366210938</v>
      </c>
      <c r="AO401" s="1">
        <v>11.916000366210938</v>
      </c>
      <c r="AP401" s="1">
        <v>11.944999694824219</v>
      </c>
      <c r="AQ401" s="1">
        <v>11.909000396728516</v>
      </c>
      <c r="AR401" s="1">
        <v>11.887999534606934</v>
      </c>
      <c r="AS401" s="1">
        <v>11.887999534606934</v>
      </c>
      <c r="AT401" s="1">
        <v>11.88700008392334</v>
      </c>
      <c r="AU401" s="1">
        <v>11.88700008392334</v>
      </c>
      <c r="AV401" s="1">
        <v>11.935</v>
      </c>
      <c r="AW401" s="1">
        <v>11.997</v>
      </c>
      <c r="AX401" s="1">
        <v>12.192</v>
      </c>
      <c r="AY401" s="1">
        <v>12.321999999999999</v>
      </c>
    </row>
    <row r="402" spans="1:51">
      <c r="A402" s="1" t="str">
        <v>DELUXE CORP</v>
      </c>
      <c r="C402" s="1">
        <v>51</v>
      </c>
      <c r="D402" s="1">
        <v>50.82598876953125</v>
      </c>
      <c r="E402" s="1">
        <v>50.817001342773438</v>
      </c>
      <c r="F402" s="1">
        <v>51.0260009765625</v>
      </c>
      <c r="G402" s="1">
        <v>51.394989013671875</v>
      </c>
      <c r="H402" s="1">
        <v>51.337997436523438</v>
      </c>
      <c r="I402" s="1">
        <v>51.301986694335938</v>
      </c>
      <c r="J402" s="1">
        <v>51.375991821289063</v>
      </c>
      <c r="K402" s="1">
        <v>51.337997436523438</v>
      </c>
      <c r="L402" s="1">
        <v>51.188995361328125</v>
      </c>
      <c r="M402" s="1">
        <v>51.203994750976563</v>
      </c>
      <c r="N402" s="1">
        <v>51.136993408203125</v>
      </c>
      <c r="O402" s="1">
        <v>51.10699462890625</v>
      </c>
      <c r="P402" s="1">
        <v>51.130996704101563</v>
      </c>
      <c r="Q402" s="1">
        <v>51.138992309570312</v>
      </c>
      <c r="R402" s="1">
        <v>51.522994995117188</v>
      </c>
      <c r="S402" s="1">
        <v>51.498992919921875</v>
      </c>
      <c r="T402" s="1">
        <v>51.886993408203125</v>
      </c>
      <c r="U402" s="1">
        <v>52.125991821289063</v>
      </c>
      <c r="V402" s="1">
        <v>52.176986694335938</v>
      </c>
      <c r="W402" s="1">
        <v>51.88299560546875</v>
      </c>
      <c r="X402" s="1">
        <v>51.518997192382813</v>
      </c>
      <c r="Y402" s="1">
        <v>51.503997802734375</v>
      </c>
      <c r="Z402" s="1">
        <v>51.414993286132812</v>
      </c>
      <c r="AA402" s="1">
        <v>51.301986694335938</v>
      </c>
      <c r="AB402" s="1">
        <v>50.735000610351562</v>
      </c>
      <c r="AC402" s="1">
        <v>50.68798828125</v>
      </c>
      <c r="AD402" s="1">
        <v>50.616989135742188</v>
      </c>
      <c r="AE402" s="1">
        <v>50.535995483398437</v>
      </c>
      <c r="AF402" s="1">
        <v>50.2659912109375</v>
      </c>
      <c r="AG402" s="1">
        <v>50.224990844726562</v>
      </c>
      <c r="AH402" s="1">
        <v>50.014999389648437</v>
      </c>
      <c r="AI402" s="1">
        <v>50.000991821289063</v>
      </c>
      <c r="AJ402" s="1">
        <v>50.172988891601563</v>
      </c>
      <c r="AK402" s="1">
        <v>51.284988403320312</v>
      </c>
      <c r="AL402" s="1">
        <v>53.745986938476563</v>
      </c>
      <c r="AM402" s="1">
        <v>56.682998657226563</v>
      </c>
      <c r="AN402" s="1">
        <v>61.445999145507813</v>
      </c>
      <c r="AO402" s="1">
        <v>61.944000244140625</v>
      </c>
      <c r="AP402" s="1">
        <v>62.448989868164062</v>
      </c>
      <c r="AQ402" s="1">
        <v>64.35198974609375</v>
      </c>
      <c r="AR402" s="1">
        <v>64.10198974609375</v>
      </c>
      <c r="AS402" s="1">
        <v>66.188003540039063</v>
      </c>
      <c r="AT402" s="1">
        <v>68.20599365234375</v>
      </c>
      <c r="AU402" s="1">
        <v>70.654998779296875</v>
      </c>
      <c r="AV402" s="1">
        <v>72.555000000000007</v>
      </c>
      <c r="AW402" s="1">
        <v>72.451999999999998</v>
      </c>
      <c r="AX402" s="1">
        <v>72.331000000000003</v>
      </c>
      <c r="AY402" s="1">
        <v>72.218999999999994</v>
      </c>
    </row>
    <row r="403" spans="1:51">
      <c r="A403" s="1" t="str">
        <v>DENBURY RESOURCES INC</v>
      </c>
      <c r="C403" s="1">
        <v>388.97998046875</v>
      </c>
      <c r="D403" s="1">
        <v>402.6259765625</v>
      </c>
      <c r="E403" s="1">
        <v>402.31591796875</v>
      </c>
      <c r="F403" s="1">
        <v>401.85693359375</v>
      </c>
      <c r="G403" s="1">
        <v>400.2119140625</v>
      </c>
      <c r="H403" s="1">
        <v>399.537841796875</v>
      </c>
      <c r="I403" s="1">
        <v>399.329833984375</v>
      </c>
      <c r="J403" s="1">
        <v>398.766845703125</v>
      </c>
      <c r="K403" s="1">
        <v>261.77294921875</v>
      </c>
      <c r="L403" s="1">
        <v>249.80400085449219</v>
      </c>
      <c r="M403" s="1">
        <v>249.3489990234375</v>
      </c>
      <c r="N403" s="1">
        <v>248.80599975585938</v>
      </c>
      <c r="O403" s="1">
        <v>247.55999755859375</v>
      </c>
      <c r="P403" s="1">
        <v>246.95700073242187</v>
      </c>
      <c r="Q403" s="1">
        <v>246.85099792480469</v>
      </c>
      <c r="R403" s="1">
        <v>245.90199279785156</v>
      </c>
      <c r="S403" s="1">
        <v>244.74899291992187</v>
      </c>
      <c r="T403" s="1">
        <v>244.20199584960937</v>
      </c>
      <c r="U403" s="1">
        <v>243.37399291992187</v>
      </c>
      <c r="V403" s="1">
        <v>241.88998413085937</v>
      </c>
      <c r="W403" s="1">
        <v>240.27200317382812</v>
      </c>
      <c r="X403" s="1">
        <v>239.65798950195312</v>
      </c>
      <c r="Y403" s="1">
        <v>238.44000244140625</v>
      </c>
      <c r="Z403" s="1">
        <v>231.05999755859375</v>
      </c>
      <c r="AA403" s="1">
        <v>229.39599609375</v>
      </c>
      <c r="AB403" s="1">
        <v>229.11199951171875</v>
      </c>
      <c r="AC403" s="1">
        <v>228.303955078125</v>
      </c>
      <c r="AD403" s="1">
        <v>227.16400146484375</v>
      </c>
      <c r="AE403" s="1">
        <v>226.05999755859375</v>
      </c>
      <c r="AF403" s="1">
        <v>225.511962890625</v>
      </c>
      <c r="AG403" s="1">
        <v>220.29998779296875</v>
      </c>
      <c r="AH403" s="1">
        <v>218.6519775390625</v>
      </c>
      <c r="AI403" s="1">
        <v>216.72796630859375</v>
      </c>
      <c r="AJ403" s="1">
        <v>216.1839599609375</v>
      </c>
      <c r="AK403" s="1">
        <v>215.8919677734375</v>
      </c>
      <c r="AL403" s="1">
        <v>214.9639892578125</v>
      </c>
      <c r="AM403" s="1">
        <v>214.156005859375</v>
      </c>
      <c r="AN403" s="1">
        <v>213.76800537109375</v>
      </c>
      <c r="AO403" s="1">
        <v>213.34796142578125</v>
      </c>
      <c r="AP403" s="1">
        <v>212.36395263671875</v>
      </c>
      <c r="AQ403" s="1">
        <v>211.8280029296875</v>
      </c>
      <c r="AR403" s="1">
        <v>211.28399658203125</v>
      </c>
      <c r="AS403" s="1">
        <v>184.927978515625</v>
      </c>
      <c r="AT403" s="1">
        <v>184.0479736328125</v>
      </c>
      <c r="AU403" s="1">
        <v>183.92</v>
      </c>
      <c r="AV403" s="1">
        <v>183.62799999999999</v>
      </c>
      <c r="AW403" s="1">
        <v>183.416</v>
      </c>
      <c r="AX403" s="1">
        <v>183.196</v>
      </c>
      <c r="AY403" s="1">
        <v>182.87200000000001</v>
      </c>
    </row>
    <row r="404" spans="1:51">
      <c r="A404" s="1" t="str">
        <v>DENTSPLY INTERNATL INC</v>
      </c>
      <c r="C404" s="1">
        <v>141.63200378417969</v>
      </c>
      <c r="D404" s="1">
        <v>141.39999389648437</v>
      </c>
      <c r="E404" s="1">
        <v>141.30000305175781</v>
      </c>
      <c r="F404" s="1">
        <v>140.89999389648437</v>
      </c>
      <c r="G404" s="1">
        <v>141.73500061035156</v>
      </c>
      <c r="H404" s="1">
        <v>142.10000610351562</v>
      </c>
      <c r="I404" s="1">
        <v>143.19999694824219</v>
      </c>
      <c r="J404" s="1">
        <v>146.30000305175781</v>
      </c>
      <c r="K404" s="1">
        <v>146.96099853515625</v>
      </c>
      <c r="L404" s="1">
        <v>148.5</v>
      </c>
      <c r="M404" s="1">
        <v>148.60000610351562</v>
      </c>
      <c r="N404" s="1">
        <v>148.5</v>
      </c>
      <c r="O404" s="1">
        <v>148.52799987792969</v>
      </c>
      <c r="P404" s="1">
        <v>148.89999389648437</v>
      </c>
      <c r="Q404" s="1">
        <v>148.80000305175781</v>
      </c>
      <c r="R404" s="1">
        <v>148.80000305175781</v>
      </c>
      <c r="S404" s="1">
        <v>150.82200622558594</v>
      </c>
      <c r="T404" s="1">
        <v>151.39999389648437</v>
      </c>
      <c r="U404" s="1">
        <v>152</v>
      </c>
      <c r="V404" s="1">
        <v>152.19999694824219</v>
      </c>
      <c r="W404" s="1">
        <v>151.80000305175781</v>
      </c>
      <c r="X404" s="1">
        <v>154.10000610351562</v>
      </c>
      <c r="Y404" s="1">
        <v>154.5</v>
      </c>
      <c r="Z404" s="1">
        <v>158.39999389648437</v>
      </c>
      <c r="AA404" s="1">
        <v>157.79998779296875</v>
      </c>
      <c r="AB404" s="1">
        <v>156.79998779296875</v>
      </c>
      <c r="AC404" s="1">
        <v>161.19998168945312</v>
      </c>
      <c r="AD404" s="1">
        <v>161.19998168945312</v>
      </c>
      <c r="AE404" s="1">
        <v>161.19998168945312</v>
      </c>
      <c r="AF404" s="1">
        <v>161</v>
      </c>
      <c r="AG404" s="1">
        <v>161</v>
      </c>
      <c r="AH404" s="1">
        <v>160.39999389648437</v>
      </c>
      <c r="AI404" s="1">
        <v>158.60000610351562</v>
      </c>
      <c r="AJ404" s="1">
        <v>158.19998168945312</v>
      </c>
      <c r="AK404" s="1">
        <v>157.79998779296875</v>
      </c>
      <c r="AL404" s="1">
        <v>157</v>
      </c>
      <c r="AM404" s="1">
        <v>156.79998779296875</v>
      </c>
      <c r="AN404" s="1">
        <v>156.60000610351562</v>
      </c>
      <c r="AO404" s="1">
        <v>156.39999389648437</v>
      </c>
      <c r="AP404" s="1">
        <v>155.79998779296875</v>
      </c>
      <c r="AQ404" s="1">
        <v>155.80197143554687</v>
      </c>
      <c r="AR404" s="1">
        <v>155.69998168945312</v>
      </c>
      <c r="AS404" s="1">
        <v>155.39996337890625</v>
      </c>
      <c r="AT404" s="1">
        <v>155.09999084472656</v>
      </c>
      <c r="AU404" s="1">
        <v>155.10000000000002</v>
      </c>
      <c r="AV404" s="1">
        <v>154.80000000000001</v>
      </c>
      <c r="AW404" s="1">
        <v>155.39999999999998</v>
      </c>
      <c r="AX404" s="1">
        <v>156</v>
      </c>
      <c r="AY404" s="1">
        <v>158.39999999999998</v>
      </c>
    </row>
    <row r="405" spans="1:51">
      <c r="A405" s="1" t="str">
        <v>DEVON ENERGY CORP</v>
      </c>
      <c r="C405" s="1">
        <v>404.099853515625</v>
      </c>
      <c r="D405" s="1">
        <v>407.199951171875</v>
      </c>
      <c r="E405" s="1">
        <v>418</v>
      </c>
      <c r="F405" s="1">
        <v>424.89990234375</v>
      </c>
      <c r="G405" s="1">
        <v>431.5</v>
      </c>
      <c r="H405" s="1">
        <v>432.099853515625</v>
      </c>
      <c r="I405" s="1">
        <v>439.2998046875</v>
      </c>
      <c r="J405" s="1">
        <v>446.7998046875</v>
      </c>
      <c r="K405" s="1">
        <v>446.699951171875</v>
      </c>
      <c r="L405" s="1">
        <v>444.099853515625</v>
      </c>
      <c r="M405" s="1">
        <v>443.89990234375</v>
      </c>
      <c r="N405" s="1">
        <v>443.89990234375</v>
      </c>
      <c r="O405" s="1">
        <v>443.699951171875</v>
      </c>
      <c r="P405" s="1">
        <v>441.39990234375</v>
      </c>
      <c r="Q405" s="1">
        <v>444.5</v>
      </c>
      <c r="R405" s="1">
        <v>445.644775390625</v>
      </c>
      <c r="S405" s="1">
        <v>444.2138671875</v>
      </c>
      <c r="T405" s="1">
        <v>444.698974609375</v>
      </c>
      <c r="U405" s="1">
        <v>445.868896484375</v>
      </c>
      <c r="V405" s="1">
        <v>444.81396484375</v>
      </c>
      <c r="W405" s="1">
        <v>444.02880859375</v>
      </c>
      <c r="X405" s="1">
        <v>442.0009765625</v>
      </c>
      <c r="Y405" s="1">
        <v>441.05078125</v>
      </c>
      <c r="Z405" s="1">
        <v>439.98681640625</v>
      </c>
      <c r="AA405" s="1">
        <v>443.413818359375</v>
      </c>
      <c r="AB405" s="1">
        <v>444.2998046875</v>
      </c>
      <c r="AC405" s="1">
        <v>453.2177734375</v>
      </c>
      <c r="AD405" s="1">
        <v>473.73486328125</v>
      </c>
      <c r="AE405" s="1">
        <v>483.908935546875</v>
      </c>
      <c r="AF405" s="1">
        <v>486.02200317382812</v>
      </c>
      <c r="AG405" s="1">
        <v>483.48800659179687</v>
      </c>
      <c r="AH405" s="1">
        <v>479.58999633789062</v>
      </c>
      <c r="AI405" s="1">
        <v>472.17999267578125</v>
      </c>
      <c r="AJ405" s="1">
        <v>465.00601196289062</v>
      </c>
      <c r="AK405" s="1">
        <v>463.67599487304687</v>
      </c>
      <c r="AL405" s="1">
        <v>313.85400390625</v>
      </c>
      <c r="AM405" s="1">
        <v>313.51400756835937</v>
      </c>
      <c r="AN405" s="1">
        <v>312.98199462890625</v>
      </c>
      <c r="AO405" s="1">
        <v>312.89199829101562</v>
      </c>
      <c r="AP405" s="1">
        <v>312.34799194335937</v>
      </c>
      <c r="AQ405" s="1">
        <v>244.7559814453125</v>
      </c>
      <c r="AR405" s="1">
        <v>252.02798461914062</v>
      </c>
      <c r="AS405" s="1">
        <v>258.95001220703125</v>
      </c>
      <c r="AT405" s="1">
        <v>258.8280029296875</v>
      </c>
      <c r="AU405" s="1">
        <v>257.27600000000001</v>
      </c>
      <c r="AV405" s="1">
        <v>256.52199999999999</v>
      </c>
      <c r="AW405" s="1">
        <v>173.964</v>
      </c>
      <c r="AX405" s="1">
        <v>173.04</v>
      </c>
      <c r="AY405" s="1">
        <v>172.17</v>
      </c>
    </row>
    <row r="406" spans="1:51">
      <c r="A406" s="1" t="str">
        <v>DEVRY INC</v>
      </c>
      <c r="C406" s="1">
        <v>65.83099365234375</v>
      </c>
      <c r="D406" s="1">
        <v>66.569000244140625</v>
      </c>
      <c r="E406" s="1">
        <v>67.764999389648438</v>
      </c>
      <c r="F406" s="1">
        <v>68.634994506835937</v>
      </c>
      <c r="G406" s="1">
        <v>68.96600341796875</v>
      </c>
      <c r="H406" s="1">
        <v>69.451995849609375</v>
      </c>
      <c r="I406" s="1">
        <v>70.27099609375</v>
      </c>
      <c r="J406" s="1">
        <v>71.029998779296875</v>
      </c>
      <c r="K406" s="1">
        <v>71.231002807617187</v>
      </c>
      <c r="L406" s="1">
        <v>71.10699462890625</v>
      </c>
      <c r="M406" s="1">
        <v>71.067001342773438</v>
      </c>
      <c r="N406" s="1">
        <v>71.233001708984375</v>
      </c>
      <c r="O406" s="1">
        <v>71.582000732421875</v>
      </c>
      <c r="P406" s="1">
        <v>71.636001586914063</v>
      </c>
      <c r="Q406" s="1">
        <v>71.483993530273438</v>
      </c>
      <c r="R406" s="1">
        <v>71.376998901367187</v>
      </c>
      <c r="S406" s="1">
        <v>71.332992553710938</v>
      </c>
      <c r="T406" s="1">
        <v>71.360992431640625</v>
      </c>
      <c r="U406" s="1">
        <v>71.097991943359375</v>
      </c>
      <c r="V406" s="1">
        <v>71.130996704101563</v>
      </c>
      <c r="W406" s="1">
        <v>70.610000610351563</v>
      </c>
      <c r="X406" s="1">
        <v>70.820999145507813</v>
      </c>
      <c r="Y406" s="1">
        <v>70.731002807617188</v>
      </c>
      <c r="Z406" s="1">
        <v>70.757003784179688</v>
      </c>
      <c r="AA406" s="1">
        <v>70.660995483398437</v>
      </c>
      <c r="AB406" s="1">
        <v>70.563995361328125</v>
      </c>
      <c r="AC406" s="1">
        <v>70.526992797851562</v>
      </c>
      <c r="AD406" s="1">
        <v>70.474990844726563</v>
      </c>
      <c r="AE406" s="1">
        <v>70.378997802734375</v>
      </c>
      <c r="AF406" s="1">
        <v>70.367996215820313</v>
      </c>
      <c r="AG406" s="1">
        <v>70.364990234375</v>
      </c>
      <c r="AH406" s="1">
        <v>70.33099365234375</v>
      </c>
      <c r="AI406" s="1">
        <v>70.281997680664062</v>
      </c>
      <c r="AJ406" s="1">
        <v>70.057998657226562</v>
      </c>
      <c r="AK406" s="1">
        <v>70.039993286132813</v>
      </c>
      <c r="AL406" s="1">
        <v>70.022003173828125</v>
      </c>
      <c r="AM406" s="1">
        <v>69.953994750976563</v>
      </c>
      <c r="AN406" s="1">
        <v>69.927993774414062</v>
      </c>
      <c r="AO406" s="1">
        <v>69.922988891601563</v>
      </c>
      <c r="AP406" s="1">
        <v>69.899002075195312</v>
      </c>
      <c r="AQ406" s="1">
        <v>69.886001586914063</v>
      </c>
      <c r="AR406" s="1">
        <v>69.807998657226563</v>
      </c>
      <c r="AS406" s="1">
        <v>69.791000366210938</v>
      </c>
      <c r="AT406" s="1">
        <v>69.641998291015625</v>
      </c>
      <c r="AU406" s="1">
        <v>69.742996215820313</v>
      </c>
      <c r="AV406" s="1">
        <v>69.695999145507813</v>
      </c>
      <c r="AW406" s="1">
        <v>69.67999267578125</v>
      </c>
      <c r="AX406" s="1">
        <v>69.641999999999996</v>
      </c>
      <c r="AY406" s="1">
        <v>69.605000000000004</v>
      </c>
    </row>
    <row r="407" spans="1:51">
      <c r="A407" s="1" t="str">
        <v>DIAMOND FOODS INC</v>
      </c>
      <c r="C407" s="1">
        <v>22.04998779296875</v>
      </c>
      <c r="D407" s="1">
        <v>22.02099609375</v>
      </c>
      <c r="E407" s="1">
        <v>21.972991943359375</v>
      </c>
      <c r="F407" s="1">
        <v>21.9739990234375</v>
      </c>
      <c r="G407" s="1">
        <v>21.891998291015625</v>
      </c>
      <c r="H407" s="1">
        <v>21.80999755859375</v>
      </c>
      <c r="I407" s="1">
        <v>16.628997802734375</v>
      </c>
      <c r="J407" s="1">
        <v>16.626998901367188</v>
      </c>
      <c r="K407" s="1">
        <v>16.551986694335938</v>
      </c>
      <c r="L407" s="1">
        <v>16.482986450195313</v>
      </c>
      <c r="M407" s="1">
        <v>16.384994506835938</v>
      </c>
      <c r="N407" s="1">
        <v>16.365997314453125</v>
      </c>
      <c r="O407" s="1">
        <v>16.180999755859375</v>
      </c>
      <c r="P407" s="1">
        <v>16.176986694335938</v>
      </c>
      <c r="Q407" s="1">
        <v>16.052993774414062</v>
      </c>
      <c r="R407" s="1">
        <v>16.025985717773438</v>
      </c>
      <c r="S407" s="1">
        <v>15.765000343322754</v>
      </c>
      <c r="T407" s="1">
        <v>15.800999641418457</v>
      </c>
      <c r="U407" s="1">
        <v>15.795000076293945</v>
      </c>
      <c r="V407" s="1">
        <v>15.736000061035156</v>
      </c>
      <c r="W407" s="1">
        <v>15.737000465393066</v>
      </c>
      <c r="X407" s="1">
        <v>15.678000450134277</v>
      </c>
      <c r="Y407" s="1">
        <v>15.66100025177002</v>
      </c>
      <c r="Z407" s="1">
        <v>15.555999755859375</v>
      </c>
      <c r="AA407" s="1">
        <v>15.555999755859375</v>
      </c>
      <c r="AB407" s="1">
        <v>14.657999992370605</v>
      </c>
      <c r="AC407" s="1" t="str">
        <v>@NA</v>
      </c>
      <c r="AD407" s="1" t="str">
        <v>@NA</v>
      </c>
      <c r="AE407" s="1" t="str">
        <v>@NA</v>
      </c>
      <c r="AF407" s="1" t="str">
        <v>@NA</v>
      </c>
      <c r="AG407" s="1" t="str">
        <v>@NA</v>
      </c>
      <c r="AH407" s="1" t="str">
        <v>@NA</v>
      </c>
      <c r="AI407" s="1" t="str">
        <v>@NA</v>
      </c>
      <c r="AJ407" s="1" t="str">
        <v>@NA</v>
      </c>
      <c r="AK407" s="1" t="str">
        <v>@NA</v>
      </c>
      <c r="AL407" s="1" t="str">
        <v>@NA</v>
      </c>
      <c r="AM407" s="1" t="str">
        <v>@NA</v>
      </c>
      <c r="AN407" s="1" t="str">
        <v>@NA</v>
      </c>
      <c r="AO407" s="1" t="str">
        <v>@NA</v>
      </c>
      <c r="AP407" s="1" t="str">
        <v>@NA</v>
      </c>
      <c r="AQ407" s="1" t="str">
        <v>@NA</v>
      </c>
      <c r="AR407" s="1" t="str">
        <v>@NA</v>
      </c>
      <c r="AS407" s="1" t="str">
        <v>@NA</v>
      </c>
      <c r="AT407" s="1" t="str">
        <v>@NA</v>
      </c>
      <c r="AU407" s="1" t="str">
        <v>@NA</v>
      </c>
      <c r="AV407" s="1" t="str">
        <v>@NA</v>
      </c>
      <c r="AW407" s="1" t="str">
        <v>@NA</v>
      </c>
      <c r="AX407" s="1" t="str">
        <v>@NA</v>
      </c>
      <c r="AY407" s="1" t="str">
        <v>@NA</v>
      </c>
    </row>
    <row r="408" spans="1:51">
      <c r="A408" s="1" t="str">
        <v>DIAMOND OFFSHRE DRILLING INC</v>
      </c>
      <c r="C408" s="1">
        <v>139.02799987792969</v>
      </c>
      <c r="D408" s="1">
        <v>139.02699279785156</v>
      </c>
      <c r="E408" s="1">
        <v>139.02699279785156</v>
      </c>
      <c r="F408" s="1">
        <v>139.02699279785156</v>
      </c>
      <c r="G408" s="1">
        <v>139.02699279785156</v>
      </c>
      <c r="H408" s="1">
        <v>139.02699279785156</v>
      </c>
      <c r="I408" s="1">
        <v>139.02699279785156</v>
      </c>
      <c r="J408" s="1">
        <v>139.0260009765625</v>
      </c>
      <c r="K408" s="1">
        <v>139.0260009765625</v>
      </c>
      <c r="L408" s="1">
        <v>139.0260009765625</v>
      </c>
      <c r="M408" s="1">
        <v>139.00999450683594</v>
      </c>
      <c r="N408" s="1">
        <v>139.00399780273437</v>
      </c>
      <c r="O408" s="1">
        <v>139.00100708007812</v>
      </c>
      <c r="P408" s="1">
        <v>139.00100708007812</v>
      </c>
      <c r="Q408" s="1">
        <v>139.00100708007812</v>
      </c>
      <c r="R408" s="1">
        <v>138.99000549316406</v>
      </c>
      <c r="S408" s="1">
        <v>138.87600708007812</v>
      </c>
      <c r="T408" s="1">
        <v>138.8699951171875</v>
      </c>
      <c r="U408" s="1">
        <v>138.71499633789062</v>
      </c>
      <c r="V408" s="1">
        <v>138.66700744628906</v>
      </c>
      <c r="W408" s="1">
        <v>138.34700012207031</v>
      </c>
      <c r="X408" s="1">
        <v>129.21699523925781</v>
      </c>
      <c r="Y408" s="1">
        <v>129.18299865722656</v>
      </c>
      <c r="Z408" s="1">
        <v>129.16499328613281</v>
      </c>
      <c r="AA408" s="1">
        <v>129.06599426269531</v>
      </c>
      <c r="AB408" s="1">
        <v>128.92599487304687</v>
      </c>
      <c r="AC408" s="1">
        <v>128.81199645996094</v>
      </c>
      <c r="AD408" s="1">
        <v>128.69000244140625</v>
      </c>
      <c r="AE408" s="1">
        <v>128.58000183105469</v>
      </c>
      <c r="AF408" s="1">
        <v>128.56700134277344</v>
      </c>
      <c r="AG408" s="1">
        <v>128.54200744628906</v>
      </c>
      <c r="AH408" s="1">
        <v>129.32200622558594</v>
      </c>
      <c r="AI408" s="1">
        <v>129.32200622558594</v>
      </c>
      <c r="AJ408" s="1">
        <v>129.32200622558594</v>
      </c>
      <c r="AK408" s="1">
        <v>130.33599853515625</v>
      </c>
      <c r="AL408" s="1">
        <v>130.33599853515625</v>
      </c>
      <c r="AM408" s="1">
        <v>130.33599853515625</v>
      </c>
      <c r="AN408" s="1">
        <v>130.33599853515625</v>
      </c>
      <c r="AO408" s="1">
        <v>131.01699829101562</v>
      </c>
      <c r="AP408" s="1">
        <v>131.55299377441406</v>
      </c>
      <c r="AQ408" s="1">
        <v>131.55299377441406</v>
      </c>
      <c r="AR408" s="1">
        <v>132.05299377441406</v>
      </c>
      <c r="AS408" s="1">
        <v>132.09300231933594</v>
      </c>
      <c r="AT408" s="1">
        <v>133.35699462890625</v>
      </c>
      <c r="AU408" s="1">
        <v>133.23300170898437</v>
      </c>
      <c r="AV408" s="1">
        <v>133.15</v>
      </c>
      <c r="AW408" s="1">
        <v>135.44499999999999</v>
      </c>
      <c r="AX408" s="1">
        <v>135.53200000000001</v>
      </c>
      <c r="AY408" s="1">
        <v>135.53200000000001</v>
      </c>
    </row>
    <row r="409" spans="1:51">
      <c r="A409" s="1" t="str">
        <v>DIAMONDROCK HOSPITALITY CO</v>
      </c>
      <c r="C409" s="1">
        <v>167.50199890136719</v>
      </c>
      <c r="D409" s="1">
        <v>167.50199890136719</v>
      </c>
      <c r="E409" s="1">
        <v>167.38600158691406</v>
      </c>
      <c r="F409" s="1">
        <v>167.37399291992187</v>
      </c>
      <c r="G409" s="1">
        <v>154.57099914550781</v>
      </c>
      <c r="H409" s="1">
        <v>154.57099914550781</v>
      </c>
      <c r="I409" s="1">
        <v>154.57099914550781</v>
      </c>
      <c r="J409" s="1">
        <v>131.05400085449219</v>
      </c>
      <c r="K409" s="1">
        <v>124.29899597167969</v>
      </c>
      <c r="L409" s="1">
        <v>115.64299011230469</v>
      </c>
      <c r="M409" s="1">
        <v>107.97200012207031</v>
      </c>
      <c r="N409" s="1">
        <v>90.147003173828125</v>
      </c>
      <c r="O409" s="1">
        <v>90.050003051757813</v>
      </c>
      <c r="P409" s="1">
        <v>90.050003051757813</v>
      </c>
      <c r="Q409" s="1">
        <v>94.535003662109375</v>
      </c>
      <c r="R409" s="1">
        <v>94.772003173828125</v>
      </c>
      <c r="S409" s="1">
        <v>94.731002807617188</v>
      </c>
      <c r="T409" s="1">
        <v>94.731002807617188</v>
      </c>
      <c r="U409" s="1">
        <v>94.53399658203125</v>
      </c>
      <c r="V409" s="1">
        <v>94.53399658203125</v>
      </c>
      <c r="W409" s="1">
        <v>76.192001342773437</v>
      </c>
      <c r="X409" s="1">
        <v>70.442001342773438</v>
      </c>
      <c r="Y409" s="1">
        <v>70.139999389648437</v>
      </c>
      <c r="Z409" s="1">
        <v>50.819992065429687</v>
      </c>
      <c r="AA409" s="1">
        <v>50.819992065429687</v>
      </c>
      <c r="AB409" s="1">
        <v>50.819992065429687</v>
      </c>
      <c r="AC409" s="1">
        <v>50.815994262695312</v>
      </c>
      <c r="AD409" s="1">
        <v>50.815994262695312</v>
      </c>
      <c r="AE409" s="1">
        <v>21.019989013671875</v>
      </c>
      <c r="AF409" s="1" t="str">
        <v>@NA</v>
      </c>
      <c r="AG409" s="1" t="str">
        <v>@NA</v>
      </c>
      <c r="AH409" s="1" t="str">
        <v>@NA</v>
      </c>
      <c r="AI409" s="1" t="str">
        <v>@NA</v>
      </c>
      <c r="AJ409" s="1" t="str">
        <v>@NA</v>
      </c>
      <c r="AK409" s="1" t="str">
        <v>@NA</v>
      </c>
      <c r="AL409" s="1" t="str">
        <v>@NA</v>
      </c>
      <c r="AM409" s="1" t="str">
        <v>@NA</v>
      </c>
      <c r="AN409" s="1" t="str">
        <v>@NA</v>
      </c>
      <c r="AO409" s="1" t="str">
        <v>@NA</v>
      </c>
      <c r="AP409" s="1" t="str">
        <v>@NA</v>
      </c>
      <c r="AQ409" s="1" t="str">
        <v>@NA</v>
      </c>
      <c r="AR409" s="1" t="str">
        <v>@NA</v>
      </c>
      <c r="AS409" s="1" t="str">
        <v>@NA</v>
      </c>
      <c r="AT409" s="1" t="str">
        <v>@NA</v>
      </c>
      <c r="AU409" s="1" t="str">
        <v>@NA</v>
      </c>
      <c r="AV409" s="1" t="str">
        <v>@NA</v>
      </c>
      <c r="AW409" s="1" t="str">
        <v>@NA</v>
      </c>
      <c r="AX409" s="1" t="str">
        <v>@NA</v>
      </c>
      <c r="AY409" s="1" t="str">
        <v>@NA</v>
      </c>
    </row>
    <row r="410" spans="1:51">
      <c r="A410" s="1" t="str">
        <v>DICKS SPORTING GOODS INC</v>
      </c>
      <c r="C410" s="1">
        <v>121.33399963378906</v>
      </c>
      <c r="D410" s="1">
        <v>120.62899780273438</v>
      </c>
      <c r="E410" s="1">
        <v>120.33999633789062</v>
      </c>
      <c r="F410" s="1">
        <v>120.08799743652344</v>
      </c>
      <c r="G410" s="1">
        <v>118.72999572753906</v>
      </c>
      <c r="H410" s="1">
        <v>116.489990234375</v>
      </c>
      <c r="I410" s="1">
        <v>115.87199401855469</v>
      </c>
      <c r="J410" s="1">
        <v>115.75498962402344</v>
      </c>
      <c r="K410" s="1">
        <v>114.80899047851562</v>
      </c>
      <c r="L410" s="1">
        <v>114.51899719238281</v>
      </c>
      <c r="M410" s="1">
        <v>112.55899047851562</v>
      </c>
      <c r="N410" s="1">
        <v>112.40499877929687</v>
      </c>
      <c r="O410" s="1">
        <v>112.3389892578125</v>
      </c>
      <c r="P410" s="1">
        <v>111.94898986816406</v>
      </c>
      <c r="Q410" s="1">
        <v>111.64498901367187</v>
      </c>
      <c r="R410" s="1">
        <v>111.375</v>
      </c>
      <c r="S410" s="1">
        <v>111.14498901367187</v>
      </c>
      <c r="T410" s="1">
        <v>111.00199890136719</v>
      </c>
      <c r="U410" s="1">
        <v>110.4019775390625</v>
      </c>
      <c r="V410" s="1">
        <v>107.98797607421875</v>
      </c>
      <c r="W410" s="1">
        <v>106.16998291015625</v>
      </c>
      <c r="X410" s="1">
        <v>103.01998901367187</v>
      </c>
      <c r="Y410" s="1">
        <v>101.74600219726562</v>
      </c>
      <c r="Z410" s="1">
        <v>101.09197998046875</v>
      </c>
      <c r="AA410" s="1">
        <v>100.552001953125</v>
      </c>
      <c r="AB410" s="1">
        <v>100.302001953125</v>
      </c>
      <c r="AC410" s="1">
        <v>100.14999389648437</v>
      </c>
      <c r="AD410" s="1">
        <v>98.657989501953125</v>
      </c>
      <c r="AE410" s="1">
        <v>97.660003662109375</v>
      </c>
      <c r="AF410" s="1">
        <v>96.941986083984375</v>
      </c>
      <c r="AG410" s="1">
        <v>95.907989501953125</v>
      </c>
      <c r="AH410" s="1">
        <v>95.19000244140625</v>
      </c>
      <c r="AI410" s="1">
        <v>94.3199462890625</v>
      </c>
      <c r="AJ410" s="1">
        <v>93.57196044921875</v>
      </c>
      <c r="AK410" s="1">
        <v>92.3719482421875</v>
      </c>
      <c r="AL410" s="1">
        <v>88.24798583984375</v>
      </c>
      <c r="AM410" s="1">
        <v>80.991943359375</v>
      </c>
      <c r="AN410" s="1">
        <v>78.39996337890625</v>
      </c>
      <c r="AO410" s="1">
        <v>45.088001251220703</v>
      </c>
      <c r="AP410" s="1" t="str">
        <v>@NA</v>
      </c>
      <c r="AQ410" s="1">
        <v>29.135997772216797</v>
      </c>
      <c r="AR410" s="1" t="str">
        <v>@NA</v>
      </c>
      <c r="AS410" s="1" t="str">
        <v>@NA</v>
      </c>
      <c r="AT410" s="1" t="str">
        <v>@NA</v>
      </c>
      <c r="AU410" s="1">
        <v>27.93</v>
      </c>
      <c r="AV410" s="1" t="str">
        <v>@NA</v>
      </c>
      <c r="AW410" s="1" t="str">
        <v>@NA</v>
      </c>
      <c r="AX410" s="1" t="str">
        <v>@NA</v>
      </c>
      <c r="AY410" s="1" t="str">
        <v>@NA</v>
      </c>
    </row>
    <row r="411" spans="1:51">
      <c r="A411" s="1" t="str">
        <v>DIEBOLD INC</v>
      </c>
      <c r="C411" s="1">
        <v>62.513992309570313</v>
      </c>
      <c r="D411" s="1">
        <v>62.513992309570313</v>
      </c>
      <c r="E411" s="1">
        <v>62.75</v>
      </c>
      <c r="F411" s="1">
        <v>64.459991455078125</v>
      </c>
      <c r="G411" s="1">
        <v>65.527999877929688</v>
      </c>
      <c r="H411" s="1">
        <v>65.716995239257813</v>
      </c>
      <c r="I411" s="1">
        <v>65.69000244140625</v>
      </c>
      <c r="J411" s="1">
        <v>65.774002075195313</v>
      </c>
      <c r="K411" s="1">
        <v>66.083999633789063</v>
      </c>
      <c r="L411" s="1">
        <v>66.3280029296875</v>
      </c>
      <c r="M411" s="1">
        <v>66.306991577148437</v>
      </c>
      <c r="N411" s="1">
        <v>66.255996704101563</v>
      </c>
      <c r="O411" s="1">
        <v>66.23199462890625</v>
      </c>
      <c r="P411" s="1">
        <v>66.114990234375</v>
      </c>
      <c r="Q411" s="1">
        <v>66.100997924804687</v>
      </c>
      <c r="R411" s="1">
        <v>66.100997924804687</v>
      </c>
      <c r="S411" s="1">
        <v>66.100997924804687</v>
      </c>
      <c r="T411" s="1">
        <v>65.96600341796875</v>
      </c>
      <c r="U411" s="1">
        <v>65.95599365234375</v>
      </c>
      <c r="V411" s="1">
        <v>65.853988647460937</v>
      </c>
      <c r="W411" s="1">
        <v>65.722000122070312</v>
      </c>
      <c r="X411" s="1">
        <v>65.595993041992188</v>
      </c>
      <c r="Y411" s="1">
        <v>65.511001586914063</v>
      </c>
      <c r="Z411" s="1">
        <v>65.632003784179688</v>
      </c>
      <c r="AA411" s="1">
        <v>67.492996215820313</v>
      </c>
      <c r="AB411" s="1">
        <v>68.722000122070312</v>
      </c>
      <c r="AC411" s="1">
        <v>70.126998901367188</v>
      </c>
      <c r="AD411" s="1">
        <v>70.6199951171875</v>
      </c>
      <c r="AE411" s="1">
        <v>71.724990844726562</v>
      </c>
      <c r="AF411" s="1">
        <v>71.591995239257813</v>
      </c>
      <c r="AG411" s="1">
        <v>71.427993774414063</v>
      </c>
      <c r="AH411" s="1">
        <v>71.8179931640625</v>
      </c>
      <c r="AI411" s="1">
        <v>72.582992553710938</v>
      </c>
      <c r="AJ411" s="1">
        <v>72.649993896484375</v>
      </c>
      <c r="AK411" s="1">
        <v>72.60198974609375</v>
      </c>
      <c r="AL411" s="1">
        <v>72.440994262695313</v>
      </c>
      <c r="AM411" s="1">
        <v>72.218994140625</v>
      </c>
      <c r="AN411" s="1">
        <v>72.110992431640625</v>
      </c>
      <c r="AO411" s="1">
        <v>72.06500244140625</v>
      </c>
      <c r="AP411" s="1">
        <v>72.039993286132812</v>
      </c>
      <c r="AQ411" s="1">
        <v>71.968002319335937</v>
      </c>
      <c r="AR411" s="1">
        <v>71.35699462890625</v>
      </c>
      <c r="AS411" s="1">
        <v>71.4219970703125</v>
      </c>
      <c r="AT411" s="1">
        <v>71.595001220703125</v>
      </c>
      <c r="AU411" s="1">
        <v>71.563995361328125</v>
      </c>
      <c r="AV411" s="1">
        <v>71.546999999999997</v>
      </c>
      <c r="AW411" s="1">
        <v>71.465999999999994</v>
      </c>
      <c r="AX411" s="1">
        <v>71.251999999999995</v>
      </c>
      <c r="AY411" s="1">
        <v>71.164000000000001</v>
      </c>
    </row>
    <row r="412" spans="1:51">
      <c r="A412" s="1" t="str">
        <v>DIGI INTERNATIONAL INC</v>
      </c>
      <c r="C412" s="1">
        <v>25.676986694335938</v>
      </c>
      <c r="D412" s="1">
        <v>25.676986694335938</v>
      </c>
      <c r="E412" s="1">
        <v>25.628997802734375</v>
      </c>
      <c r="F412" s="1">
        <v>25.45098876953125</v>
      </c>
      <c r="G412" s="1">
        <v>25.300994873046875</v>
      </c>
      <c r="H412" s="1">
        <v>25.179000854492188</v>
      </c>
      <c r="I412" s="1">
        <v>25.082000732421875</v>
      </c>
      <c r="J412" s="1">
        <v>24.967987060546875</v>
      </c>
      <c r="K412" s="1">
        <v>24.92498779296875</v>
      </c>
      <c r="L412" s="1">
        <v>24.70098876953125</v>
      </c>
      <c r="M412" s="1">
        <v>24.70098876953125</v>
      </c>
      <c r="N412" s="1">
        <v>24.633987426757813</v>
      </c>
      <c r="O412" s="1">
        <v>24.628997802734375</v>
      </c>
      <c r="P412" s="1">
        <v>25.429000854492188</v>
      </c>
      <c r="Q412" s="1">
        <v>25.375991821289062</v>
      </c>
      <c r="R412" s="1">
        <v>25.811996459960938</v>
      </c>
      <c r="S412" s="1">
        <v>25.7449951171875</v>
      </c>
      <c r="T412" s="1">
        <v>25.689987182617187</v>
      </c>
      <c r="U412" s="1">
        <v>25.547988891601562</v>
      </c>
      <c r="V412" s="1">
        <v>25.373992919921875</v>
      </c>
      <c r="W412" s="1">
        <v>25.227996826171875</v>
      </c>
      <c r="X412" s="1">
        <v>25.110992431640625</v>
      </c>
      <c r="Y412" s="1">
        <v>25.037994384765625</v>
      </c>
      <c r="Z412" s="1">
        <v>23.139999389648438</v>
      </c>
      <c r="AA412" s="1">
        <v>20.3179931640625</v>
      </c>
      <c r="AB412" s="1">
        <v>22.87298583984375</v>
      </c>
      <c r="AC412" s="1">
        <v>22.6619873046875</v>
      </c>
      <c r="AD412" s="1">
        <v>22.615997314453125</v>
      </c>
      <c r="AE412" s="1">
        <v>22.554000854492188</v>
      </c>
      <c r="AF412" s="1">
        <v>22.343994140625</v>
      </c>
      <c r="AG412" s="1">
        <v>21.81298828125</v>
      </c>
      <c r="AH412" s="1">
        <v>21.593994140625</v>
      </c>
      <c r="AI412" s="1">
        <v>21.36199951171875</v>
      </c>
      <c r="AJ412" s="1">
        <v>20.691986083984375</v>
      </c>
      <c r="AK412" s="1">
        <v>20.241989135742188</v>
      </c>
      <c r="AL412" s="1">
        <v>20.139999389648438</v>
      </c>
      <c r="AM412" s="1">
        <v>21.235992431640625</v>
      </c>
      <c r="AN412" s="1">
        <v>21.146987915039063</v>
      </c>
      <c r="AO412" s="1">
        <v>22.227996826171875</v>
      </c>
      <c r="AP412" s="1">
        <v>22.176986694335938</v>
      </c>
      <c r="AQ412" s="1">
        <v>22.138992309570313</v>
      </c>
      <c r="AR412" s="1">
        <v>15.375</v>
      </c>
      <c r="AS412" s="1">
        <v>15.329999923706055</v>
      </c>
      <c r="AT412" s="1">
        <v>15.291999816894531</v>
      </c>
      <c r="AU412" s="1">
        <v>15.208999633789063</v>
      </c>
      <c r="AV412" s="1">
        <v>15.187999725341797</v>
      </c>
      <c r="AW412" s="1">
        <v>15.125999999999999</v>
      </c>
      <c r="AX412" s="1">
        <v>15.102</v>
      </c>
      <c r="AY412" s="1">
        <v>15.074</v>
      </c>
    </row>
    <row r="413" spans="1:51">
      <c r="A413" s="1" t="str">
        <v>DIGITAL GENERATION INC</v>
      </c>
      <c r="C413" s="1">
        <v>27.202987670898438</v>
      </c>
      <c r="D413" s="1">
        <v>27.516998291015625</v>
      </c>
      <c r="E413" s="1">
        <v>27.433990478515625</v>
      </c>
      <c r="F413" s="1">
        <v>27.410995483398437</v>
      </c>
      <c r="G413" s="1">
        <v>27.9219970703125</v>
      </c>
      <c r="H413" s="1">
        <v>28.239990234375</v>
      </c>
      <c r="I413" s="1">
        <v>28.43798828125</v>
      </c>
      <c r="J413" s="1">
        <v>24.735992431640625</v>
      </c>
      <c r="K413" s="1">
        <v>23.988998413085938</v>
      </c>
      <c r="L413" s="1">
        <v>23.86199951171875</v>
      </c>
      <c r="M413" s="1">
        <v>23.774993896484375</v>
      </c>
      <c r="N413" s="1">
        <v>20.888992309570313</v>
      </c>
      <c r="O413" s="1">
        <v>20.873992919921875</v>
      </c>
      <c r="P413" s="1">
        <v>17.939987182617188</v>
      </c>
      <c r="Q413" s="1">
        <v>17.918991088867188</v>
      </c>
      <c r="R413" s="1">
        <v>17.909988403320312</v>
      </c>
      <c r="S413" s="1">
        <v>17.906997680664063</v>
      </c>
      <c r="T413" s="1">
        <v>17.879989624023437</v>
      </c>
      <c r="U413" s="1">
        <v>15.878999710083008</v>
      </c>
      <c r="V413" s="1">
        <v>15.793999671936035</v>
      </c>
      <c r="W413" s="1">
        <v>15.843999862670898</v>
      </c>
      <c r="X413" s="1">
        <v>12.628000259399414</v>
      </c>
      <c r="Y413" s="1">
        <v>12.628000259399414</v>
      </c>
      <c r="Z413" s="1">
        <v>7.4218995246574195</v>
      </c>
      <c r="AA413" s="1">
        <v>7.4218995246574195</v>
      </c>
      <c r="AB413" s="1">
        <v>7.4207001838192355</v>
      </c>
      <c r="AC413" s="1">
        <v>7.4207001838192355</v>
      </c>
      <c r="AD413" s="1">
        <v>7.2640000472068778</v>
      </c>
      <c r="AE413" s="1">
        <v>7.2746995102569372</v>
      </c>
      <c r="AF413" s="1">
        <v>7.3175004142150328</v>
      </c>
      <c r="AG413" s="1">
        <v>7.3162995474979198</v>
      </c>
      <c r="AH413" s="1">
        <v>7.2229996803849872</v>
      </c>
      <c r="AI413" s="1">
        <v>7.2095002295002359</v>
      </c>
      <c r="AJ413" s="1">
        <v>7.182199203702794</v>
      </c>
      <c r="AK413" s="1">
        <v>7.1069001303151254</v>
      </c>
      <c r="AL413" s="1">
        <v>7.0949998005479529</v>
      </c>
      <c r="AM413" s="1">
        <v>7.081099043504878</v>
      </c>
      <c r="AN413" s="1">
        <v>7.0800995928063912</v>
      </c>
      <c r="AO413" s="1">
        <v>7.0800995928063912</v>
      </c>
      <c r="AP413" s="1">
        <v>7.0783997636794993</v>
      </c>
      <c r="AQ413" s="1">
        <v>7.0783997636794993</v>
      </c>
      <c r="AR413" s="1">
        <v>7.0763001542732127</v>
      </c>
      <c r="AS413" s="1">
        <v>7.0658997634932348</v>
      </c>
      <c r="AT413" s="1">
        <v>7.0511002637609863</v>
      </c>
      <c r="AU413" s="1">
        <v>2.823600042074919</v>
      </c>
      <c r="AV413" s="1">
        <v>2.8234000420719387</v>
      </c>
      <c r="AW413" s="1">
        <v>2.8173000419810412</v>
      </c>
      <c r="AX413" s="1">
        <v>2.8081000418439506</v>
      </c>
      <c r="AY413" s="1">
        <v>2.7530000410228967</v>
      </c>
    </row>
    <row r="414" spans="1:51">
      <c r="A414" s="1" t="str">
        <v>DIGITAL RIVER INC</v>
      </c>
      <c r="C414" s="1">
        <v>35.506988525390625</v>
      </c>
      <c r="D414" s="1">
        <v>37.334991455078125</v>
      </c>
      <c r="E414" s="1">
        <v>39.683990478515625</v>
      </c>
      <c r="F414" s="1">
        <v>39.651992797851563</v>
      </c>
      <c r="G414" s="1">
        <v>39.026992797851562</v>
      </c>
      <c r="H414" s="1">
        <v>39.697998046875</v>
      </c>
      <c r="I414" s="1">
        <v>39.639999389648437</v>
      </c>
      <c r="J414" s="1">
        <v>39.623001098632813</v>
      </c>
      <c r="K414" s="1">
        <v>38.67999267578125</v>
      </c>
      <c r="L414" s="1">
        <v>38.620986938476563</v>
      </c>
      <c r="M414" s="1">
        <v>38.573989868164062</v>
      </c>
      <c r="N414" s="1">
        <v>38.175994873046875</v>
      </c>
      <c r="O414" s="1">
        <v>37.013992309570313</v>
      </c>
      <c r="P414" s="1">
        <v>37.090988159179688</v>
      </c>
      <c r="Q414" s="1">
        <v>36.958999633789063</v>
      </c>
      <c r="R414" s="1">
        <v>37.082992553710938</v>
      </c>
      <c r="S414" s="1">
        <v>40.548995971679687</v>
      </c>
      <c r="T414" s="1">
        <v>40.328994750976562</v>
      </c>
      <c r="U414" s="1">
        <v>41.488998413085937</v>
      </c>
      <c r="V414" s="1">
        <v>41.333999633789063</v>
      </c>
      <c r="W414" s="1">
        <v>40.457992553710938</v>
      </c>
      <c r="X414" s="1">
        <v>39.832000732421875</v>
      </c>
      <c r="Y414" s="1">
        <v>39.767990112304687</v>
      </c>
      <c r="Z414" s="1">
        <v>39.492996215820312</v>
      </c>
      <c r="AA414" s="1">
        <v>35.03399658203125</v>
      </c>
      <c r="AB414" s="1">
        <v>35.181991577148438</v>
      </c>
      <c r="AC414" s="1">
        <v>34.207992553710938</v>
      </c>
      <c r="AD414" s="1">
        <v>34.199996948242188</v>
      </c>
      <c r="AE414" s="1">
        <v>33.651992797851563</v>
      </c>
      <c r="AF414" s="1">
        <v>32.547988891601563</v>
      </c>
      <c r="AG414" s="1">
        <v>32.393997192382813</v>
      </c>
      <c r="AH414" s="1">
        <v>31.714996337890625</v>
      </c>
      <c r="AI414" s="1">
        <v>31.49798583984375</v>
      </c>
      <c r="AJ414" s="1">
        <v>31.118988037109375</v>
      </c>
      <c r="AK414" s="1">
        <v>28.501998901367188</v>
      </c>
      <c r="AL414" s="1">
        <v>27.65899658203125</v>
      </c>
      <c r="AM414" s="1">
        <v>27.5369873046875</v>
      </c>
      <c r="AN414" s="1">
        <v>27.027999877929687</v>
      </c>
      <c r="AO414" s="1">
        <v>26.879989624023437</v>
      </c>
      <c r="AP414" s="1">
        <v>26.776992797851562</v>
      </c>
      <c r="AQ414" s="1">
        <v>26.462997436523438</v>
      </c>
      <c r="AR414" s="1">
        <v>25.183990478515625</v>
      </c>
      <c r="AS414" s="1">
        <v>24.453994750976563</v>
      </c>
      <c r="AT414" s="1">
        <v>24.36199951171875</v>
      </c>
      <c r="AU414" s="1">
        <v>22.274999999999999</v>
      </c>
      <c r="AV414" s="1">
        <v>22.161000000000001</v>
      </c>
      <c r="AW414" s="1">
        <v>21.128</v>
      </c>
      <c r="AX414" s="1">
        <v>21.03</v>
      </c>
      <c r="AY414" s="1">
        <v>20.699000000000002</v>
      </c>
    </row>
    <row r="415" spans="1:51">
      <c r="A415" s="1" t="str">
        <v>DIME COMMUNITY BANCSHARES</v>
      </c>
      <c r="C415" s="1">
        <v>35.169998168945313</v>
      </c>
      <c r="D415" s="1">
        <v>35.108993530273438</v>
      </c>
      <c r="E415" s="1">
        <v>35.01300048828125</v>
      </c>
      <c r="F415" s="1">
        <v>34.957000732421875</v>
      </c>
      <c r="G415" s="1">
        <v>34.682998657226562</v>
      </c>
      <c r="H415" s="1">
        <v>34.592987060546875</v>
      </c>
      <c r="I415" s="1">
        <v>34.547988891601563</v>
      </c>
      <c r="J415" s="1">
        <v>34.547988891601563</v>
      </c>
      <c r="K415" s="1">
        <v>34.384994506835938</v>
      </c>
      <c r="L415" s="1">
        <v>34.39599609375</v>
      </c>
      <c r="M415" s="1">
        <v>34.39599609375</v>
      </c>
      <c r="N415" s="1">
        <v>34.386001586914063</v>
      </c>
      <c r="O415" s="1">
        <v>34.17999267578125</v>
      </c>
      <c r="P415" s="1">
        <v>34.17999267578125</v>
      </c>
      <c r="Q415" s="1">
        <v>34.179000854492188</v>
      </c>
      <c r="R415" s="1">
        <v>34.08599853515625</v>
      </c>
      <c r="S415" s="1">
        <v>33.873001098632812</v>
      </c>
      <c r="T415" s="1">
        <v>33.909988403320313</v>
      </c>
      <c r="U415" s="1">
        <v>34.218994140625</v>
      </c>
      <c r="V415" s="1">
        <v>35.25799560546875</v>
      </c>
      <c r="W415" s="1">
        <v>36.06298828125</v>
      </c>
      <c r="X415" s="1">
        <v>36.45599365234375</v>
      </c>
      <c r="Y415" s="1">
        <v>36.664993286132813</v>
      </c>
      <c r="Z415" s="1">
        <v>36.791000366210937</v>
      </c>
      <c r="AA415" s="1">
        <v>36.958999633789063</v>
      </c>
      <c r="AB415" s="1">
        <v>36.957000732421875</v>
      </c>
      <c r="AC415" s="1">
        <v>37.026992797851562</v>
      </c>
      <c r="AD415" s="1">
        <v>37.142990112304688</v>
      </c>
      <c r="AE415" s="1">
        <v>37.190994262695313</v>
      </c>
      <c r="AF415" s="1">
        <v>37.166000366210937</v>
      </c>
      <c r="AG415" s="1">
        <v>37.349990844726562</v>
      </c>
      <c r="AH415" s="1">
        <v>37.304000854492188</v>
      </c>
      <c r="AI415" s="1">
        <v>37.40899658203125</v>
      </c>
      <c r="AJ415" s="1">
        <v>38.114982604980469</v>
      </c>
      <c r="AK415" s="1">
        <v>37.979988098144531</v>
      </c>
      <c r="AL415" s="1">
        <v>38.096992492675781</v>
      </c>
      <c r="AM415" s="1">
        <v>38.134483337402344</v>
      </c>
      <c r="AN415" s="1">
        <v>38.714996337890625</v>
      </c>
      <c r="AO415" s="1">
        <v>38.819229125976562</v>
      </c>
      <c r="AP415" s="1">
        <v>38.693229675292969</v>
      </c>
      <c r="AQ415" s="1">
        <v>38.105976104736328</v>
      </c>
      <c r="AR415" s="1">
        <v>38.235376596450806</v>
      </c>
      <c r="AS415" s="1">
        <v>38.33324933052063</v>
      </c>
      <c r="AT415" s="1">
        <v>38.437874794006348</v>
      </c>
      <c r="AU415" s="1">
        <v>38.960998892784119</v>
      </c>
      <c r="AV415" s="1">
        <v>39.366</v>
      </c>
      <c r="AW415" s="1">
        <v>41.083874999999999</v>
      </c>
      <c r="AX415" s="1">
        <v>42.032250000000005</v>
      </c>
      <c r="AY415" s="1">
        <v>42.946874999999999</v>
      </c>
    </row>
    <row r="416" spans="1:51">
      <c r="A416" s="1" t="str">
        <v>DINEEQUITY INC</v>
      </c>
      <c r="C416" s="1">
        <v>18.05999755859375</v>
      </c>
      <c r="D416" s="1">
        <v>18.03399658203125</v>
      </c>
      <c r="E416" s="1">
        <v>18.556991577148438</v>
      </c>
      <c r="F416" s="1">
        <v>18.535995483398438</v>
      </c>
      <c r="G416" s="1">
        <v>18.182998657226562</v>
      </c>
      <c r="H416" s="1">
        <v>17.975997924804688</v>
      </c>
      <c r="I416" s="1">
        <v>17.927993774414063</v>
      </c>
      <c r="J416" s="1">
        <v>17.914993286132812</v>
      </c>
      <c r="K416" s="1">
        <v>17.563995361328125</v>
      </c>
      <c r="L416" s="1">
        <v>17.582000732421875</v>
      </c>
      <c r="M416" s="1">
        <v>17.594985961914062</v>
      </c>
      <c r="N416" s="1">
        <v>17.582000732421875</v>
      </c>
      <c r="O416" s="1">
        <v>17.465988159179688</v>
      </c>
      <c r="P416" s="1">
        <v>17.480987548828125</v>
      </c>
      <c r="Q416" s="1">
        <v>17.464996337890625</v>
      </c>
      <c r="R416" s="1">
        <v>17.384994506835938</v>
      </c>
      <c r="S416" s="1">
        <v>17.104995727539063</v>
      </c>
      <c r="T416" s="1">
        <v>16.9949951171875</v>
      </c>
      <c r="U416" s="1">
        <v>16.858993530273438</v>
      </c>
      <c r="V416" s="1">
        <v>17.457992553710937</v>
      </c>
      <c r="W416" s="1">
        <v>17.873992919921875</v>
      </c>
      <c r="X416" s="1">
        <v>17.767990112304688</v>
      </c>
      <c r="Y416" s="1">
        <v>18.02099609375</v>
      </c>
      <c r="Z416" s="1">
        <v>18.36199951171875</v>
      </c>
      <c r="AA416" s="1">
        <v>18.409988403320313</v>
      </c>
      <c r="AB416" s="1">
        <v>18.768997192382813</v>
      </c>
      <c r="AC416" s="1">
        <v>19.50799560546875</v>
      </c>
      <c r="AD416" s="1">
        <v>20.035995483398438</v>
      </c>
      <c r="AE416" s="1">
        <v>19.957000732421875</v>
      </c>
      <c r="AF416" s="1">
        <v>20.025985717773438</v>
      </c>
      <c r="AG416" s="1">
        <v>20.28399658203125</v>
      </c>
      <c r="AH416" s="1">
        <v>21.363998413085937</v>
      </c>
      <c r="AI416" s="1">
        <v>21.389999389648438</v>
      </c>
      <c r="AJ416" s="1">
        <v>21.2969970703125</v>
      </c>
      <c r="AK416" s="1">
        <v>21.573989868164063</v>
      </c>
      <c r="AL416" s="1">
        <v>21.38299560546875</v>
      </c>
      <c r="AM416" s="1">
        <v>21.279998779296875</v>
      </c>
      <c r="AN416" s="1">
        <v>21.005996704101563</v>
      </c>
      <c r="AO416" s="1">
        <v>20.769989013671875</v>
      </c>
      <c r="AP416" s="1">
        <v>20.878997802734375</v>
      </c>
      <c r="AQ416" s="1">
        <v>20.71099853515625</v>
      </c>
      <c r="AR416" s="1">
        <v>20.691986083984375</v>
      </c>
      <c r="AS416" s="1">
        <v>20.399993896484375</v>
      </c>
      <c r="AT416" s="1">
        <v>20.135986328125</v>
      </c>
      <c r="AU416" s="1">
        <v>20.010999999999999</v>
      </c>
      <c r="AV416" s="1">
        <v>20.007999999999999</v>
      </c>
      <c r="AW416" s="1">
        <v>20</v>
      </c>
      <c r="AX416" s="1">
        <v>19.696999999999999</v>
      </c>
      <c r="AY416" s="1">
        <v>20.117000000000001</v>
      </c>
    </row>
    <row r="417" spans="1:51">
      <c r="A417" s="1" t="str">
        <v>DIODES INC</v>
      </c>
      <c r="C417" s="1">
        <v>45.431991577148438</v>
      </c>
      <c r="D417" s="1">
        <v>45.605987548828125</v>
      </c>
      <c r="E417" s="1">
        <v>45.474990844726563</v>
      </c>
      <c r="F417" s="1">
        <v>45.064987182617188</v>
      </c>
      <c r="G417" s="1">
        <v>44.662994384765625</v>
      </c>
      <c r="H417" s="1">
        <v>44.360000610351563</v>
      </c>
      <c r="I417" s="1">
        <v>44.263992309570313</v>
      </c>
      <c r="J417" s="1">
        <v>43.841995239257813</v>
      </c>
      <c r="K417" s="1">
        <v>43.728988647460938</v>
      </c>
      <c r="L417" s="1">
        <v>43.50799560546875</v>
      </c>
      <c r="M417" s="1">
        <v>42.435989379882812</v>
      </c>
      <c r="N417" s="1">
        <v>41.39599609375</v>
      </c>
      <c r="O417" s="1">
        <v>41.378997802734375</v>
      </c>
      <c r="P417" s="1">
        <v>41.0419921875</v>
      </c>
      <c r="Q417" s="1">
        <v>40.8389892578125</v>
      </c>
      <c r="R417" s="1">
        <v>40.322998046875</v>
      </c>
      <c r="S417" s="1">
        <v>40.1719970703125</v>
      </c>
      <c r="T417" s="1">
        <v>39.961990356445313</v>
      </c>
      <c r="U417" s="1">
        <v>39.713996887207031</v>
      </c>
      <c r="V417" s="1">
        <v>39.124488830566406</v>
      </c>
      <c r="W417" s="1">
        <v>38.941497802734375</v>
      </c>
      <c r="X417" s="1">
        <v>38.896499633789063</v>
      </c>
      <c r="Y417" s="1">
        <v>38.31298828125</v>
      </c>
      <c r="Z417" s="1">
        <v>38.275497436523438</v>
      </c>
      <c r="AA417" s="1">
        <v>37.886993408203125</v>
      </c>
      <c r="AB417" s="1">
        <v>36.942729949951172</v>
      </c>
      <c r="AC417" s="1">
        <v>32.789249897003174</v>
      </c>
      <c r="AD417" s="1">
        <v>32.127750635147095</v>
      </c>
      <c r="AE417" s="1">
        <v>31.835250377655029</v>
      </c>
      <c r="AF417" s="1">
        <v>30.201750755310059</v>
      </c>
      <c r="AG417" s="1">
        <v>29.963250875473022</v>
      </c>
      <c r="AH417" s="1">
        <v>29.666250944137573</v>
      </c>
      <c r="AI417" s="1">
        <v>29.279248952865601</v>
      </c>
      <c r="AJ417" s="1">
        <v>28.920375823974609</v>
      </c>
      <c r="AK417" s="1">
        <v>28.711124897003174</v>
      </c>
      <c r="AL417" s="1">
        <v>28.376999974250793</v>
      </c>
      <c r="AM417" s="1">
        <v>27.732375025749207</v>
      </c>
      <c r="AN417" s="1">
        <v>27.691874742507935</v>
      </c>
      <c r="AO417" s="1">
        <v>27.593998789787292</v>
      </c>
      <c r="AP417" s="1">
        <v>27.563624382019043</v>
      </c>
      <c r="AQ417" s="1">
        <v>27.513001441955566</v>
      </c>
      <c r="AR417" s="1">
        <v>27.499499201774597</v>
      </c>
      <c r="AS417" s="1">
        <v>27.496126055717468</v>
      </c>
      <c r="AT417" s="1">
        <v>27.469124794006348</v>
      </c>
      <c r="AU417" s="1">
        <v>27.425249999999998</v>
      </c>
      <c r="AV417" s="1">
        <v>27.378</v>
      </c>
      <c r="AW417" s="1">
        <v>27.312187499999997</v>
      </c>
      <c r="AX417" s="1">
        <v>27.135000000000002</v>
      </c>
      <c r="AY417" s="1">
        <v>26.775562499999999</v>
      </c>
    </row>
    <row r="418" spans="1:51">
      <c r="A418" s="1" t="str">
        <v>DIRECTV</v>
      </c>
      <c r="C418" s="1">
        <v>691.306884765625</v>
      </c>
      <c r="D418" s="1">
        <v>715.2158203125</v>
      </c>
      <c r="E418" s="1">
        <v>747.301025390625</v>
      </c>
      <c r="F418" s="1">
        <v>778.310791015625</v>
      </c>
      <c r="G418" s="1">
        <v>808.447021484375</v>
      </c>
      <c r="H418" s="1">
        <v>843.843994140625</v>
      </c>
      <c r="I418" s="1">
        <v>878.81884765625</v>
      </c>
      <c r="J418" s="1">
        <v>920.597900390625</v>
      </c>
      <c r="K418" s="1">
        <v>933.18798828125</v>
      </c>
      <c r="L418" s="1">
        <v>958.101806640625</v>
      </c>
      <c r="M418" s="1">
        <v>995.552001953125</v>
      </c>
      <c r="N418" s="1">
        <v>1010.462890625</v>
      </c>
      <c r="O418" s="1">
        <v>1024.181884765625</v>
      </c>
      <c r="P418" s="1">
        <v>1086.218994140625</v>
      </c>
      <c r="Q418" s="1">
        <v>1124.52392578125</v>
      </c>
      <c r="R418" s="1">
        <v>1145.02392578125</v>
      </c>
      <c r="S418" s="1">
        <v>1148.267822265625</v>
      </c>
      <c r="T418" s="1">
        <v>1165.571044921875</v>
      </c>
      <c r="U418" s="1">
        <v>1200.432861328125</v>
      </c>
      <c r="V418" s="1">
        <v>1225.123046875</v>
      </c>
      <c r="W418" s="1">
        <v>1226.489990234375</v>
      </c>
      <c r="X418" s="1">
        <v>1218.68896484375</v>
      </c>
      <c r="Y418" s="1">
        <v>1228.47900390625</v>
      </c>
      <c r="Z418" s="1">
        <v>1277.933837890625</v>
      </c>
      <c r="AA418" s="1">
        <v>1391.031982421875</v>
      </c>
      <c r="AB418" s="1">
        <v>1390.0048828125</v>
      </c>
      <c r="AC418" s="1">
        <v>1388.389892578125</v>
      </c>
      <c r="AD418" s="1">
        <v>1386.85400390625</v>
      </c>
      <c r="AE418" s="1">
        <v>1384.800048828125</v>
      </c>
      <c r="AF418" s="1">
        <v>1385.2568359375</v>
      </c>
      <c r="AG418" s="1">
        <v>1385.015869140625</v>
      </c>
      <c r="AH418" s="1">
        <v>1384.120849609375</v>
      </c>
      <c r="AI418" s="1">
        <v>1382.5</v>
      </c>
      <c r="AJ418" s="1">
        <v>1138.3209827879327</v>
      </c>
      <c r="AK418" s="1">
        <v>1137.6623826026917</v>
      </c>
      <c r="AL418" s="1">
        <v>1137.5799822133267</v>
      </c>
      <c r="AM418" s="1">
        <v>1105.6397825064487</v>
      </c>
      <c r="AN418" s="1">
        <v>1095.0205830594641</v>
      </c>
      <c r="AO418" s="1">
        <v>1073.7819831889356</v>
      </c>
      <c r="AP418" s="1">
        <v>1071.1477834245306</v>
      </c>
      <c r="AQ418" s="1">
        <v>1070.1599836349487</v>
      </c>
      <c r="AR418" s="1">
        <v>1070.5715836286545</v>
      </c>
      <c r="AS418" s="1">
        <v>1069.8305830540485</v>
      </c>
      <c r="AT418" s="1">
        <v>1069.4189830603427</v>
      </c>
      <c r="AU418" s="1">
        <v>1067.6903836727142</v>
      </c>
      <c r="AV418" s="1">
        <v>1068.3489436626435</v>
      </c>
      <c r="AW418" s="1">
        <v>1066.6202236890792</v>
      </c>
      <c r="AX418" s="1">
        <v>1065.6323837041855</v>
      </c>
      <c r="AY418" s="1">
        <v>1033.527584195137</v>
      </c>
    </row>
    <row r="419" spans="1:51">
      <c r="A419" s="1" t="str">
        <v>DISCOVER FINANCIAL SVCS INC</v>
      </c>
      <c r="C419" s="1">
        <v>530.02099609375</v>
      </c>
      <c r="D419" s="1">
        <v>528.830810546875</v>
      </c>
      <c r="E419" s="1">
        <v>538.197998046875</v>
      </c>
      <c r="F419" s="1">
        <v>545.65185546875</v>
      </c>
      <c r="G419" s="1">
        <v>545.268798828125</v>
      </c>
      <c r="H419" s="1">
        <v>544.681884765625</v>
      </c>
      <c r="I419" s="1">
        <v>544.5498046875</v>
      </c>
      <c r="J419" s="1">
        <v>543.992919921875</v>
      </c>
      <c r="K419" s="1">
        <v>543.77685546875</v>
      </c>
      <c r="L419" s="1">
        <v>542.921875</v>
      </c>
      <c r="M419" s="1">
        <v>542.7490234375</v>
      </c>
      <c r="N419" s="1">
        <v>481.67578125</v>
      </c>
      <c r="O419" s="1">
        <v>481.458984375</v>
      </c>
      <c r="P419" s="1">
        <v>479.98583984375</v>
      </c>
      <c r="Q419" s="1">
        <v>479.764892578125</v>
      </c>
      <c r="R419" s="1">
        <v>479.345947265625</v>
      </c>
      <c r="S419" s="1">
        <v>479.126953125</v>
      </c>
      <c r="T419" s="1">
        <v>477.68798828125</v>
      </c>
      <c r="U419" s="1">
        <v>477.327880859375</v>
      </c>
      <c r="V419" s="1">
        <v>477.23583984375</v>
      </c>
      <c r="W419" s="1">
        <v>9.9999993108212948E-4</v>
      </c>
      <c r="X419" s="1">
        <v>9.9999993108212948E-4</v>
      </c>
      <c r="Y419" s="1" t="str">
        <v>@NA</v>
      </c>
      <c r="Z419" s="1" t="str">
        <v>@NA</v>
      </c>
      <c r="AA419" s="1" t="str">
        <v>@NA</v>
      </c>
      <c r="AB419" s="1">
        <v>9.9999993108212948E-4</v>
      </c>
      <c r="AC419" s="1" t="str">
        <v>@NA</v>
      </c>
      <c r="AD419" s="1" t="str">
        <v>@NA</v>
      </c>
      <c r="AE419" s="1" t="str">
        <v>@NA</v>
      </c>
      <c r="AF419" s="1" t="str">
        <v>@NA</v>
      </c>
      <c r="AG419" s="1" t="str">
        <v>@NA</v>
      </c>
      <c r="AH419" s="1" t="str">
        <v>@NA</v>
      </c>
      <c r="AI419" s="1" t="str">
        <v>@NA</v>
      </c>
      <c r="AJ419" s="1" t="str">
        <v>@NA</v>
      </c>
      <c r="AK419" s="1" t="str">
        <v>@NA</v>
      </c>
      <c r="AL419" s="1" t="str">
        <v>@NA</v>
      </c>
      <c r="AM419" s="1" t="str">
        <v>@NA</v>
      </c>
      <c r="AN419" s="1" t="str">
        <v>@NA</v>
      </c>
      <c r="AO419" s="1" t="str">
        <v>@NA</v>
      </c>
      <c r="AP419" s="1" t="str">
        <v>@NA</v>
      </c>
      <c r="AQ419" s="1" t="str">
        <v>@NA</v>
      </c>
      <c r="AR419" s="1" t="str">
        <v>@NA</v>
      </c>
      <c r="AS419" s="1" t="str">
        <v>@NA</v>
      </c>
      <c r="AT419" s="1" t="str">
        <v>@NA</v>
      </c>
      <c r="AU419" s="1" t="str">
        <v>@NA</v>
      </c>
      <c r="AV419" s="1" t="str">
        <v>@NA</v>
      </c>
      <c r="AW419" s="1" t="str">
        <v>@NA</v>
      </c>
      <c r="AX419" s="1" t="str">
        <v>@NA</v>
      </c>
      <c r="AY419" s="1" t="str">
        <v>@NA</v>
      </c>
    </row>
    <row r="420" spans="1:51">
      <c r="A420" s="1" t="str">
        <v>DISCOVERY COMMUNICATIONS INC</v>
      </c>
      <c r="C420" s="1">
        <v>389</v>
      </c>
      <c r="D420" s="1">
        <v>395</v>
      </c>
      <c r="E420" s="1">
        <v>404</v>
      </c>
      <c r="F420" s="1">
        <v>408</v>
      </c>
      <c r="G420" s="1">
        <v>412</v>
      </c>
      <c r="H420" s="1">
        <v>426.8798828125</v>
      </c>
      <c r="I420" s="1">
        <v>427</v>
      </c>
      <c r="J420" s="1">
        <v>427</v>
      </c>
      <c r="K420" s="1">
        <v>426</v>
      </c>
      <c r="L420" s="1">
        <v>426</v>
      </c>
      <c r="M420" s="1">
        <v>424</v>
      </c>
      <c r="N420" s="1">
        <v>424</v>
      </c>
      <c r="O420" s="1">
        <v>422</v>
      </c>
      <c r="P420" s="1">
        <v>422</v>
      </c>
      <c r="Q420" s="1">
        <v>140.62890625</v>
      </c>
      <c r="R420" s="1">
        <v>140.52490234375</v>
      </c>
      <c r="S420" s="1">
        <v>140.514892578125</v>
      </c>
      <c r="T420" s="1">
        <v>140.368896484375</v>
      </c>
      <c r="U420" s="1">
        <v>140.22900390625</v>
      </c>
      <c r="V420" s="1">
        <v>140.1114501953125</v>
      </c>
      <c r="W420" s="1">
        <v>140.1099853515625</v>
      </c>
      <c r="X420" s="1">
        <v>140.0999755859375</v>
      </c>
      <c r="Y420" s="1">
        <v>140.1004638671875</v>
      </c>
      <c r="Z420" s="1">
        <v>140.1004638671875</v>
      </c>
      <c r="AA420" s="1">
        <v>140.1019287109375</v>
      </c>
      <c r="AB420" s="1">
        <v>140.0994873046875</v>
      </c>
      <c r="AC420" s="1">
        <v>140.1199951171875</v>
      </c>
      <c r="AD420" s="1" t="str">
        <v>@NA</v>
      </c>
      <c r="AE420" s="1" t="str">
        <v>@NA</v>
      </c>
      <c r="AF420" s="1" t="str">
        <v>@NA</v>
      </c>
      <c r="AG420" s="1" t="str">
        <v>@NA</v>
      </c>
      <c r="AH420" s="1" t="str">
        <v>@NA</v>
      </c>
      <c r="AI420" s="1" t="str">
        <v>@NA</v>
      </c>
      <c r="AJ420" s="1" t="str">
        <v>@NA</v>
      </c>
      <c r="AK420" s="1" t="str">
        <v>@NA</v>
      </c>
      <c r="AL420" s="1" t="str">
        <v>@NA</v>
      </c>
      <c r="AM420" s="1" t="str">
        <v>@NA</v>
      </c>
      <c r="AN420" s="1" t="str">
        <v>@NA</v>
      </c>
      <c r="AO420" s="1" t="str">
        <v>@NA</v>
      </c>
      <c r="AP420" s="1" t="str">
        <v>@NA</v>
      </c>
      <c r="AQ420" s="1" t="str">
        <v>@NA</v>
      </c>
      <c r="AR420" s="1" t="str">
        <v>@NA</v>
      </c>
      <c r="AS420" s="1" t="str">
        <v>@NA</v>
      </c>
      <c r="AT420" s="1" t="str">
        <v>@NA</v>
      </c>
      <c r="AU420" s="1" t="str">
        <v>@NA</v>
      </c>
      <c r="AV420" s="1" t="str">
        <v>@NA</v>
      </c>
      <c r="AW420" s="1" t="str">
        <v>@NA</v>
      </c>
      <c r="AX420" s="1" t="str">
        <v>@NA</v>
      </c>
      <c r="AY420" s="1" t="str">
        <v>@NA</v>
      </c>
    </row>
    <row r="421" spans="1:51">
      <c r="A421" s="1" t="str">
        <v>DISNEY (WALT) CO</v>
      </c>
      <c r="C421" s="1">
        <v>1838.89990234375</v>
      </c>
      <c r="D421" s="1">
        <v>1762.199951171875</v>
      </c>
      <c r="E421" s="1">
        <v>1820.199951171875</v>
      </c>
      <c r="F421" s="1">
        <v>1855.199951171875</v>
      </c>
      <c r="G421" s="1">
        <v>1874.699951171875</v>
      </c>
      <c r="H421" s="1">
        <v>1896.89990234375</v>
      </c>
      <c r="I421" s="1">
        <v>1932.300048828125</v>
      </c>
      <c r="J421" s="1">
        <v>1969.199951171875</v>
      </c>
      <c r="K421" s="1">
        <v>1875.89990234375</v>
      </c>
      <c r="L421" s="1">
        <v>1818.300048828125</v>
      </c>
      <c r="M421" s="1">
        <v>1819.699951171875</v>
      </c>
      <c r="N421" s="1">
        <v>1819.699951171875</v>
      </c>
      <c r="O421" s="1">
        <v>1819.699951171875</v>
      </c>
      <c r="P421" s="1">
        <v>1822.89990234375</v>
      </c>
      <c r="Q421" s="1">
        <v>1869.699951171875</v>
      </c>
      <c r="R421" s="1">
        <v>1901.199951171875</v>
      </c>
      <c r="S421" s="1">
        <v>1931</v>
      </c>
      <c r="T421" s="1">
        <v>1962.199951171875</v>
      </c>
      <c r="U421" s="1">
        <v>2013.099853515625</v>
      </c>
      <c r="V421" s="1">
        <v>1968.599853515625</v>
      </c>
      <c r="W421" s="1">
        <v>2035.199951171875</v>
      </c>
      <c r="X421" s="1">
        <v>2064</v>
      </c>
      <c r="Y421" s="1">
        <v>2160.199951171875</v>
      </c>
      <c r="Z421" s="1">
        <v>1940.099853515625</v>
      </c>
      <c r="AA421" s="1">
        <v>1958.599853515625</v>
      </c>
      <c r="AB421" s="1">
        <v>2007.199951171875</v>
      </c>
      <c r="AC421" s="1">
        <v>2049.60009765625</v>
      </c>
      <c r="AD421" s="1">
        <v>2082.89990234375</v>
      </c>
      <c r="AE421" s="1">
        <v>1998</v>
      </c>
      <c r="AF421" s="1">
        <v>1998.39990234375</v>
      </c>
      <c r="AG421" s="1">
        <v>2013.300048828125</v>
      </c>
      <c r="AH421" s="1">
        <v>2013.300048828125</v>
      </c>
      <c r="AI421" s="1">
        <v>2013.300048828125</v>
      </c>
      <c r="AJ421" s="1">
        <v>2013.300048828125</v>
      </c>
      <c r="AK421" s="1">
        <v>2013.199951171875</v>
      </c>
      <c r="AL421" s="1">
        <v>2013.300048828125</v>
      </c>
      <c r="AM421" s="1">
        <v>2013.300048828125</v>
      </c>
      <c r="AN421" s="1">
        <v>2012</v>
      </c>
      <c r="AO421" s="1">
        <v>2011.89990234375</v>
      </c>
      <c r="AP421" s="1">
        <v>2010.800048828125</v>
      </c>
      <c r="AQ421" s="1">
        <v>2010.199951171875</v>
      </c>
      <c r="AR421" s="1">
        <v>2010</v>
      </c>
      <c r="AS421" s="1">
        <v>2064.5</v>
      </c>
      <c r="AT421" s="1">
        <v>2062.10009765625</v>
      </c>
      <c r="AU421" s="1">
        <v>2062.10009765625</v>
      </c>
      <c r="AV421" s="1">
        <v>2067.9</v>
      </c>
      <c r="AW421" s="1">
        <v>2070.9</v>
      </c>
      <c r="AX421" s="1">
        <v>2070.6</v>
      </c>
      <c r="AY421" s="1">
        <v>2068.4</v>
      </c>
    </row>
    <row r="422" spans="1:51">
      <c r="A422" s="1" t="str">
        <v>DOLAN CO</v>
      </c>
      <c r="C422" s="1">
        <v>30.576995849609375</v>
      </c>
      <c r="D422" s="1">
        <v>30.578994750976563</v>
      </c>
      <c r="E422" s="1">
        <v>30.576995849609375</v>
      </c>
      <c r="F422" s="1">
        <v>30.3699951171875</v>
      </c>
      <c r="G422" s="1">
        <v>30.510986328125</v>
      </c>
      <c r="H422" s="1">
        <v>30.510986328125</v>
      </c>
      <c r="I422" s="1">
        <v>30.495986938476562</v>
      </c>
      <c r="J422" s="1">
        <v>30.314987182617188</v>
      </c>
      <c r="K422" s="1">
        <v>30.32598876953125</v>
      </c>
      <c r="L422" s="1">
        <v>30.078994750976562</v>
      </c>
      <c r="M422" s="1">
        <v>30.08099365234375</v>
      </c>
      <c r="N422" s="1">
        <v>29.95098876953125</v>
      </c>
      <c r="O422" s="1">
        <v>29.954986572265625</v>
      </c>
      <c r="P422" s="1">
        <v>29.954986572265625</v>
      </c>
      <c r="Q422" s="1">
        <v>25.130996704101562</v>
      </c>
      <c r="R422" s="1">
        <v>25.084991455078125</v>
      </c>
      <c r="S422" s="1">
        <v>25.0889892578125</v>
      </c>
      <c r="T422" s="1">
        <v>25.0889892578125</v>
      </c>
      <c r="U422" s="1">
        <v>25.0889892578125</v>
      </c>
      <c r="V422" s="1">
        <v>9.324000358581543</v>
      </c>
      <c r="W422" s="1">
        <v>9.324000358581543</v>
      </c>
      <c r="X422" s="1" t="str">
        <v>@NA</v>
      </c>
      <c r="Y422" s="1" t="str">
        <v>@NA</v>
      </c>
      <c r="Z422" s="1" t="str">
        <v>@NA</v>
      </c>
      <c r="AA422" s="1">
        <v>8.9099998474121094</v>
      </c>
      <c r="AB422" s="1" t="str">
        <v>@NA</v>
      </c>
      <c r="AC422" s="1" t="str">
        <v>@NA</v>
      </c>
      <c r="AD422" s="1" t="str">
        <v>@NA</v>
      </c>
      <c r="AE422" s="1" t="str">
        <v>@NA</v>
      </c>
      <c r="AF422" s="1" t="str">
        <v>@NA</v>
      </c>
      <c r="AG422" s="1" t="str">
        <v>@NA</v>
      </c>
      <c r="AH422" s="1" t="str">
        <v>@NA</v>
      </c>
      <c r="AI422" s="1" t="str">
        <v>@NA</v>
      </c>
      <c r="AJ422" s="1" t="str">
        <v>@NA</v>
      </c>
      <c r="AK422" s="1" t="str">
        <v>@NA</v>
      </c>
      <c r="AL422" s="1" t="str">
        <v>@NA</v>
      </c>
      <c r="AM422" s="1" t="str">
        <v>@NA</v>
      </c>
      <c r="AN422" s="1" t="str">
        <v>@NA</v>
      </c>
      <c r="AO422" s="1" t="str">
        <v>@NA</v>
      </c>
      <c r="AP422" s="1" t="str">
        <v>@NA</v>
      </c>
      <c r="AQ422" s="1" t="str">
        <v>@NA</v>
      </c>
      <c r="AR422" s="1" t="str">
        <v>@NA</v>
      </c>
      <c r="AS422" s="1" t="str">
        <v>@NA</v>
      </c>
      <c r="AT422" s="1" t="str">
        <v>@NA</v>
      </c>
      <c r="AU422" s="1" t="str">
        <v>@NA</v>
      </c>
      <c r="AV422" s="1" t="str">
        <v>@NA</v>
      </c>
      <c r="AW422" s="1" t="str">
        <v>@NA</v>
      </c>
      <c r="AX422" s="1" t="str">
        <v>@NA</v>
      </c>
      <c r="AY422" s="1" t="str">
        <v>@NA</v>
      </c>
    </row>
    <row r="423" spans="1:51">
      <c r="A423" s="1" t="str">
        <v>DOLLAR TREE INC</v>
      </c>
      <c r="C423" s="1">
        <v>115.58200073242187</v>
      </c>
      <c r="D423" s="1">
        <v>119</v>
      </c>
      <c r="E423" s="1">
        <v>122.30000305175781</v>
      </c>
      <c r="F423" s="1">
        <v>122.30000305175781</v>
      </c>
      <c r="G423" s="1">
        <v>123.39399719238281</v>
      </c>
      <c r="H423" s="1">
        <v>125.59999084472656</v>
      </c>
      <c r="I423" s="1">
        <v>127.39999389648437</v>
      </c>
      <c r="J423" s="1">
        <v>127.20000457763672</v>
      </c>
      <c r="K423" s="1">
        <v>131.28449249267578</v>
      </c>
      <c r="L423" s="1">
        <v>132.45000457763672</v>
      </c>
      <c r="M423" s="1">
        <v>134.09999084472656</v>
      </c>
      <c r="N423" s="1">
        <v>135.29999542236328</v>
      </c>
      <c r="O423" s="1">
        <v>136.156494140625</v>
      </c>
      <c r="P423" s="1">
        <v>135.89998626708984</v>
      </c>
      <c r="Q423" s="1">
        <v>135.45000457763672</v>
      </c>
      <c r="R423" s="1">
        <v>135</v>
      </c>
      <c r="S423" s="1">
        <v>134.67750549316406</v>
      </c>
      <c r="T423" s="1">
        <v>139.64998626708984</v>
      </c>
      <c r="U423" s="1">
        <v>145.5</v>
      </c>
      <c r="V423" s="1">
        <v>146.39998626708984</v>
      </c>
      <c r="W423" s="1">
        <v>149.49600219726562</v>
      </c>
      <c r="X423" s="1">
        <v>153.59999084472656</v>
      </c>
      <c r="Y423" s="1">
        <v>153</v>
      </c>
      <c r="Z423" s="1">
        <v>157.79999542236328</v>
      </c>
      <c r="AA423" s="1">
        <v>159.8280029296875</v>
      </c>
      <c r="AB423" s="1">
        <v>159.54299926757813</v>
      </c>
      <c r="AC423" s="1">
        <v>162.70200347900391</v>
      </c>
      <c r="AD423" s="1">
        <v>162.64498901367187</v>
      </c>
      <c r="AE423" s="1">
        <v>169.531494140625</v>
      </c>
      <c r="AF423" s="1">
        <v>169.25399780273438</v>
      </c>
      <c r="AG423" s="1">
        <v>170.12400054931641</v>
      </c>
      <c r="AH423" s="1">
        <v>170.4375</v>
      </c>
      <c r="AI423" s="1">
        <v>171.12599945068359</v>
      </c>
      <c r="AJ423" s="1">
        <v>172.8284912109375</v>
      </c>
      <c r="AK423" s="1">
        <v>172.16249084472656</v>
      </c>
      <c r="AL423" s="1">
        <v>171.50699615478516</v>
      </c>
      <c r="AM423" s="1">
        <v>171.28049468994141</v>
      </c>
      <c r="AN423" s="1">
        <v>171.17548370361328</v>
      </c>
      <c r="AO423" s="1">
        <v>171.09450531005859</v>
      </c>
      <c r="AP423" s="1">
        <v>169.26450347900391</v>
      </c>
      <c r="AQ423" s="1">
        <v>168.75899505615234</v>
      </c>
      <c r="AR423" s="1">
        <v>168.28349304199219</v>
      </c>
      <c r="AS423" s="1">
        <v>168.31050109863281</v>
      </c>
      <c r="AT423" s="1">
        <v>168.20999908447266</v>
      </c>
      <c r="AU423" s="1">
        <v>168.06900000000002</v>
      </c>
      <c r="AV423" s="1">
        <v>161.84550000000002</v>
      </c>
      <c r="AW423" s="1">
        <v>154.47</v>
      </c>
      <c r="AX423" s="1">
        <v>140.346</v>
      </c>
      <c r="AY423" s="1">
        <v>139.74975000000001</v>
      </c>
    </row>
    <row r="424" spans="1:51">
      <c r="A424" s="1" t="str">
        <v>DOMINION RESOURCES INC</v>
      </c>
      <c r="C424" s="1">
        <v>570</v>
      </c>
      <c r="D424" s="1">
        <v>570</v>
      </c>
      <c r="E424" s="1">
        <v>569.61083984375</v>
      </c>
      <c r="F424" s="1">
        <v>569.208984375</v>
      </c>
      <c r="G424" s="1">
        <v>575.7978515625</v>
      </c>
      <c r="H424" s="1">
        <v>581</v>
      </c>
      <c r="I424" s="1">
        <v>580.5078125</v>
      </c>
      <c r="J424" s="1">
        <v>589.130859375</v>
      </c>
      <c r="K424" s="1">
        <v>596.053955078125</v>
      </c>
      <c r="L424" s="1">
        <v>599</v>
      </c>
      <c r="M424" s="1">
        <v>597.240966796875</v>
      </c>
      <c r="N424" s="1">
        <v>595.251953125</v>
      </c>
      <c r="O424" s="1">
        <v>589.9599609375</v>
      </c>
      <c r="P424" s="1">
        <v>583</v>
      </c>
      <c r="Q424" s="1">
        <v>581.3408203125</v>
      </c>
      <c r="R424" s="1">
        <v>579.93798828125</v>
      </c>
      <c r="S424" s="1">
        <v>577.995849609375</v>
      </c>
      <c r="T424" s="1">
        <v>577</v>
      </c>
      <c r="U424" s="1">
        <v>576</v>
      </c>
      <c r="V424" s="1">
        <v>698</v>
      </c>
      <c r="W424" s="1">
        <v>700</v>
      </c>
      <c r="X424" s="1">
        <v>698</v>
      </c>
      <c r="Y424" s="1">
        <v>708</v>
      </c>
      <c r="Z424" s="1">
        <v>706</v>
      </c>
      <c r="AA424" s="1">
        <v>696</v>
      </c>
      <c r="AB424" s="1">
        <v>694</v>
      </c>
      <c r="AC424" s="1">
        <v>694</v>
      </c>
      <c r="AD424" s="1">
        <v>682</v>
      </c>
      <c r="AE424" s="1">
        <v>680</v>
      </c>
      <c r="AF424" s="1">
        <v>680</v>
      </c>
      <c r="AG424" s="1">
        <v>662</v>
      </c>
      <c r="AH424" s="1">
        <v>660</v>
      </c>
      <c r="AI424" s="1">
        <v>652</v>
      </c>
      <c r="AJ424" s="1">
        <v>650</v>
      </c>
      <c r="AK424" s="1">
        <v>648</v>
      </c>
      <c r="AL424" s="1">
        <v>646</v>
      </c>
      <c r="AM424" s="1">
        <v>620</v>
      </c>
      <c r="AN424" s="1">
        <v>616</v>
      </c>
      <c r="AO424" s="1">
        <v>558</v>
      </c>
      <c r="AP424" s="1">
        <v>556</v>
      </c>
      <c r="AQ424" s="1">
        <v>553.19970703125</v>
      </c>
      <c r="AR424" s="1">
        <v>529.39990234375</v>
      </c>
      <c r="AS424" s="1">
        <v>497.82000732421875</v>
      </c>
      <c r="AT424" s="1">
        <v>496.12799072265625</v>
      </c>
      <c r="AU424" s="1">
        <v>493.9739990234375</v>
      </c>
      <c r="AV424" s="1">
        <v>491.6</v>
      </c>
      <c r="AW424" s="1">
        <v>477.77199999999999</v>
      </c>
      <c r="AX424" s="1">
        <v>475.62400000000002</v>
      </c>
      <c r="AY424" s="1">
        <v>475.47</v>
      </c>
    </row>
    <row r="425" spans="1:51">
      <c r="A425" s="1" t="str">
        <v>DOMTAR CORP</v>
      </c>
      <c r="C425" s="1">
        <v>36.75</v>
      </c>
      <c r="D425" s="1">
        <v>36.75</v>
      </c>
      <c r="E425" s="1">
        <v>37.828994750976563</v>
      </c>
      <c r="F425" s="1">
        <v>40.188995361328125</v>
      </c>
      <c r="G425" s="1">
        <v>41.735992431640625</v>
      </c>
      <c r="H425" s="1">
        <v>42.447998046875</v>
      </c>
      <c r="I425" s="1">
        <v>42.435989379882812</v>
      </c>
      <c r="J425" s="1">
        <v>42.771987915039063</v>
      </c>
      <c r="K425" s="1">
        <v>43.090988159179688</v>
      </c>
      <c r="L425" s="1">
        <v>43.043991088867188</v>
      </c>
      <c r="M425" s="1">
        <v>42.968994140625</v>
      </c>
      <c r="N425" s="1">
        <v>42.970993041992187</v>
      </c>
      <c r="O425" s="1">
        <v>42.964495323230949</v>
      </c>
      <c r="P425" s="1">
        <v>42.961077354684676</v>
      </c>
      <c r="Q425" s="1">
        <v>42.961484255702089</v>
      </c>
      <c r="R425" s="1">
        <v>42.961077354684676</v>
      </c>
      <c r="S425" s="1">
        <v>42.961158734888159</v>
      </c>
      <c r="T425" s="1">
        <v>42.951901736742002</v>
      </c>
      <c r="U425" s="1">
        <v>42.951332075317623</v>
      </c>
      <c r="V425" s="1">
        <v>42.933326705297077</v>
      </c>
      <c r="W425" s="1">
        <v>42.921567265893827</v>
      </c>
      <c r="X425" s="1" t="str">
        <v>@NA</v>
      </c>
      <c r="Y425" s="1" t="str">
        <v>@NA</v>
      </c>
      <c r="Z425" s="1" t="str">
        <v>@NA</v>
      </c>
      <c r="AA425" s="1" t="str">
        <v>@NA</v>
      </c>
      <c r="AB425" s="1" t="str">
        <v>@NA</v>
      </c>
      <c r="AC425" s="1" t="str">
        <v>@NA</v>
      </c>
      <c r="AD425" s="1" t="str">
        <v>@NA</v>
      </c>
      <c r="AE425" s="1" t="str">
        <v>@NA</v>
      </c>
      <c r="AF425" s="1" t="str">
        <v>@NA</v>
      </c>
      <c r="AG425" s="1" t="str">
        <v>@NA</v>
      </c>
      <c r="AH425" s="1" t="str">
        <v>@NA</v>
      </c>
      <c r="AI425" s="1" t="str">
        <v>@NA</v>
      </c>
      <c r="AJ425" s="1" t="str">
        <v>@NA</v>
      </c>
      <c r="AK425" s="1" t="str">
        <v>@NA</v>
      </c>
      <c r="AL425" s="1" t="str">
        <v>@NA</v>
      </c>
      <c r="AM425" s="1" t="str">
        <v>@NA</v>
      </c>
      <c r="AN425" s="1" t="str">
        <v>@NA</v>
      </c>
      <c r="AO425" s="1" t="str">
        <v>@NA</v>
      </c>
      <c r="AP425" s="1" t="str">
        <v>@NA</v>
      </c>
      <c r="AQ425" s="1" t="str">
        <v>@NA</v>
      </c>
      <c r="AR425" s="1" t="str">
        <v>@NA</v>
      </c>
      <c r="AS425" s="1" t="str">
        <v>@NA</v>
      </c>
      <c r="AT425" s="1" t="str">
        <v>@NA</v>
      </c>
      <c r="AU425" s="1" t="str">
        <v>@NA</v>
      </c>
      <c r="AV425" s="1" t="str">
        <v>@NA</v>
      </c>
      <c r="AW425" s="1" t="str">
        <v>@NA</v>
      </c>
      <c r="AX425" s="1" t="str">
        <v>@NA</v>
      </c>
      <c r="AY425" s="1" t="str">
        <v>@NA</v>
      </c>
    </row>
    <row r="426" spans="1:51">
      <c r="A426" s="1" t="str">
        <v>DONALDSON CO INC</v>
      </c>
      <c r="C426" s="1">
        <v>149.10800170898437</v>
      </c>
      <c r="D426" s="1">
        <v>148.40798950195312</v>
      </c>
      <c r="E426" s="1">
        <v>150.79400634765625</v>
      </c>
      <c r="F426" s="1">
        <v>152.85000610351562</v>
      </c>
      <c r="G426" s="1">
        <v>154.00198364257812</v>
      </c>
      <c r="H426" s="1">
        <v>153.12799072265625</v>
      </c>
      <c r="I426" s="1">
        <v>152.84197998046875</v>
      </c>
      <c r="J426" s="1">
        <v>154.44598388671875</v>
      </c>
      <c r="K426" s="1">
        <v>154.64398193359375</v>
      </c>
      <c r="L426" s="1">
        <v>154.4119873046875</v>
      </c>
      <c r="M426" s="1">
        <v>154.69598388671875</v>
      </c>
      <c r="N426" s="1">
        <v>154.5059814453125</v>
      </c>
      <c r="O426" s="1">
        <v>154.40399169921875</v>
      </c>
      <c r="P426" s="1">
        <v>154.06198120117187</v>
      </c>
      <c r="Q426" s="1">
        <v>155.24200439453125</v>
      </c>
      <c r="R426" s="1">
        <v>155.87799072265625</v>
      </c>
      <c r="S426" s="1">
        <v>156.73599243164062</v>
      </c>
      <c r="T426" s="1">
        <v>158.59597778320312</v>
      </c>
      <c r="U426" s="1">
        <v>158.28598022460937</v>
      </c>
      <c r="V426" s="1">
        <v>158.8079833984375</v>
      </c>
      <c r="W426" s="1">
        <v>158.5579833984375</v>
      </c>
      <c r="X426" s="1">
        <v>161.54800415039062</v>
      </c>
      <c r="Y426" s="1">
        <v>161.07998657226562</v>
      </c>
      <c r="Z426" s="1">
        <v>163.77798461914062</v>
      </c>
      <c r="AA426" s="1">
        <v>165.05999755859375</v>
      </c>
      <c r="AB426" s="1">
        <v>164.64398193359375</v>
      </c>
      <c r="AC426" s="1">
        <v>166.1199951171875</v>
      </c>
      <c r="AD426" s="1">
        <v>165.92599487304687</v>
      </c>
      <c r="AE426" s="1">
        <v>167.27798461914062</v>
      </c>
      <c r="AF426" s="1">
        <v>166.7139892578125</v>
      </c>
      <c r="AG426" s="1">
        <v>172.56198120117187</v>
      </c>
      <c r="AH426" s="1">
        <v>173.06198120117187</v>
      </c>
      <c r="AI426" s="1">
        <v>173.4439697265625</v>
      </c>
      <c r="AJ426" s="1">
        <v>173.83197021484375</v>
      </c>
      <c r="AK426" s="1">
        <v>173.67596435546875</v>
      </c>
      <c r="AL426" s="1">
        <v>173.83197021484375</v>
      </c>
      <c r="AM426" s="1">
        <v>173.98394775390625</v>
      </c>
      <c r="AN426" s="1">
        <v>174.19598388671875</v>
      </c>
      <c r="AO426" s="1">
        <v>175.65997314453125</v>
      </c>
      <c r="AP426" s="1">
        <v>176.86798095703125</v>
      </c>
      <c r="AQ426" s="1">
        <v>176.85595703125</v>
      </c>
      <c r="AR426" s="1">
        <v>176.583984375</v>
      </c>
      <c r="AS426" s="1">
        <v>177.531982421875</v>
      </c>
      <c r="AT426" s="1">
        <v>177.303955078125</v>
      </c>
      <c r="AU426" s="1">
        <v>177.24798583984375</v>
      </c>
      <c r="AV426" s="1">
        <v>177.115966796875</v>
      </c>
      <c r="AW426" s="1">
        <v>178.63200000000001</v>
      </c>
      <c r="AX426" s="1">
        <v>181.404</v>
      </c>
      <c r="AY426" s="1">
        <v>184.12799999999999</v>
      </c>
    </row>
    <row r="427" spans="1:51">
      <c r="A427" s="1" t="str">
        <v>DONNELLEY (R R) &amp; SONS CO</v>
      </c>
      <c r="C427" s="1">
        <v>178.5</v>
      </c>
      <c r="D427" s="1">
        <v>187.80000305175781</v>
      </c>
      <c r="E427" s="1">
        <v>187.80000305175781</v>
      </c>
      <c r="F427" s="1">
        <v>207.60000610351562</v>
      </c>
      <c r="G427" s="1">
        <v>206.60000610351562</v>
      </c>
      <c r="H427" s="1">
        <v>206.60000610351562</v>
      </c>
      <c r="I427" s="1">
        <v>206.60000610351562</v>
      </c>
      <c r="J427" s="1">
        <v>206.5</v>
      </c>
      <c r="K427" s="1">
        <v>205.69999694824219</v>
      </c>
      <c r="L427" s="1">
        <v>205.69999694824219</v>
      </c>
      <c r="M427" s="1">
        <v>205.69999694824219</v>
      </c>
      <c r="N427" s="1">
        <v>205.69999694824219</v>
      </c>
      <c r="O427" s="1">
        <v>205.80000305175781</v>
      </c>
      <c r="P427" s="1">
        <v>205.80000305175781</v>
      </c>
      <c r="Q427" s="1">
        <v>211.69999694824219</v>
      </c>
      <c r="R427" s="1">
        <v>213.89999389648437</v>
      </c>
      <c r="S427" s="1">
        <v>215.89999389648437</v>
      </c>
      <c r="T427" s="1">
        <v>217</v>
      </c>
      <c r="U427" s="1">
        <v>222.10000610351562</v>
      </c>
      <c r="V427" s="1">
        <v>220.69999694824219</v>
      </c>
      <c r="W427" s="1">
        <v>218.80000305175781</v>
      </c>
      <c r="X427" s="1">
        <v>218.19999694824219</v>
      </c>
      <c r="Y427" s="1">
        <v>217.89999389648437</v>
      </c>
      <c r="Z427" s="1">
        <v>217.5</v>
      </c>
      <c r="AA427" s="1">
        <v>217.5</v>
      </c>
      <c r="AB427" s="1">
        <v>217.30000305175781</v>
      </c>
      <c r="AC427" s="1">
        <v>215.60000610351562</v>
      </c>
      <c r="AD427" s="1">
        <v>214.89999389648437</v>
      </c>
      <c r="AE427" s="1">
        <v>222.39999389648437</v>
      </c>
      <c r="AF427" s="1">
        <v>220.89999389648437</v>
      </c>
      <c r="AG427" s="1">
        <v>218.89999389648437</v>
      </c>
      <c r="AH427" s="1">
        <v>217.24200439453125</v>
      </c>
      <c r="AI427" s="1">
        <v>113.67399597167969</v>
      </c>
      <c r="AJ427" s="1">
        <v>113.29899597167969</v>
      </c>
      <c r="AK427" s="1">
        <v>113.19099426269531</v>
      </c>
      <c r="AL427" s="1">
        <v>113.09300231933594</v>
      </c>
      <c r="AM427" s="1">
        <v>113.12399291992187</v>
      </c>
      <c r="AN427" s="1">
        <v>113.3280029296875</v>
      </c>
      <c r="AO427" s="1">
        <v>113.31300354003906</v>
      </c>
      <c r="AP427" s="1">
        <v>113.26899719238281</v>
      </c>
      <c r="AQ427" s="1">
        <v>113.12199401855469</v>
      </c>
      <c r="AR427" s="1">
        <v>114.50498962402344</v>
      </c>
      <c r="AS427" s="1">
        <v>116.03900146484375</v>
      </c>
      <c r="AT427" s="1">
        <v>117.38400268554687</v>
      </c>
      <c r="AU427" s="1">
        <v>121.05500000000001</v>
      </c>
      <c r="AV427" s="1">
        <v>122.041</v>
      </c>
      <c r="AW427" s="1">
        <v>121.907</v>
      </c>
      <c r="AX427" s="1">
        <v>121.907</v>
      </c>
      <c r="AY427" s="1">
        <v>123.23699999999999</v>
      </c>
    </row>
    <row r="428" spans="1:51">
      <c r="A428" s="1" t="str">
        <v>DOVER CORP</v>
      </c>
      <c r="C428" s="1">
        <v>183.60299682617187</v>
      </c>
      <c r="D428" s="1">
        <v>183.59100341796875</v>
      </c>
      <c r="E428" s="1">
        <v>185.54600524902344</v>
      </c>
      <c r="F428" s="1">
        <v>186.04100036621094</v>
      </c>
      <c r="G428" s="1">
        <v>186.66299438476562</v>
      </c>
      <c r="H428" s="1">
        <v>186.48899841308594</v>
      </c>
      <c r="I428" s="1">
        <v>186.74000549316406</v>
      </c>
      <c r="J428" s="1">
        <v>186.63099670410156</v>
      </c>
      <c r="K428" s="1">
        <v>186.75900268554687</v>
      </c>
      <c r="L428" s="1">
        <v>186.87600708007812</v>
      </c>
      <c r="M428" s="1">
        <v>186.177001953125</v>
      </c>
      <c r="N428" s="1">
        <v>186.13499450683594</v>
      </c>
      <c r="O428" s="1">
        <v>186.01600646972656</v>
      </c>
      <c r="P428" s="1">
        <v>185.99699401855469</v>
      </c>
      <c r="Q428" s="1">
        <v>185.96499633789062</v>
      </c>
      <c r="R428" s="1">
        <v>187.84700012207031</v>
      </c>
      <c r="S428" s="1">
        <v>189.37399291992187</v>
      </c>
      <c r="T428" s="1">
        <v>194.03900146484375</v>
      </c>
      <c r="U428" s="1">
        <v>198.71600341796875</v>
      </c>
      <c r="V428" s="1">
        <v>204.57600402832031</v>
      </c>
      <c r="W428" s="1">
        <v>204.41499328613281</v>
      </c>
      <c r="X428" s="1">
        <v>204.31599426269531</v>
      </c>
      <c r="Y428" s="1">
        <v>204.16299438476562</v>
      </c>
      <c r="Z428" s="1">
        <v>203.52499389648437</v>
      </c>
      <c r="AA428" s="1">
        <v>203.89100646972656</v>
      </c>
      <c r="AB428" s="1">
        <v>202.85000610351562</v>
      </c>
      <c r="AC428" s="1">
        <v>202.66799926757812</v>
      </c>
      <c r="AD428" s="1">
        <v>202.49400329589844</v>
      </c>
      <c r="AE428" s="1">
        <v>203.72799682617187</v>
      </c>
      <c r="AF428" s="1">
        <v>203.49600219726562</v>
      </c>
      <c r="AG428" s="1">
        <v>203.36300659179687</v>
      </c>
      <c r="AH428" s="1">
        <v>203.32699584960937</v>
      </c>
      <c r="AI428" s="1">
        <v>203.25300598144531</v>
      </c>
      <c r="AJ428" s="1">
        <v>202.91299438476562</v>
      </c>
      <c r="AK428" s="1">
        <v>202.51800537109375</v>
      </c>
      <c r="AL428" s="1">
        <v>202.59800720214844</v>
      </c>
      <c r="AM428" s="1">
        <v>202.52400207519531</v>
      </c>
      <c r="AN428" s="1">
        <v>202.40199279785156</v>
      </c>
      <c r="AO428" s="1">
        <v>202.32099914550781</v>
      </c>
      <c r="AP428" s="1">
        <v>202.71299743652344</v>
      </c>
      <c r="AQ428" s="1">
        <v>202.76800537109375</v>
      </c>
      <c r="AR428" s="1">
        <v>202.57899475097656</v>
      </c>
      <c r="AS428" s="1">
        <v>202.41900634765625</v>
      </c>
      <c r="AT428" s="1">
        <v>203.0989990234375</v>
      </c>
      <c r="AU428" s="1">
        <v>203.26300048828125</v>
      </c>
      <c r="AV428" s="1">
        <v>203.184</v>
      </c>
      <c r="AW428" s="1">
        <v>203.095</v>
      </c>
      <c r="AX428" s="1">
        <v>203.07400000000001</v>
      </c>
      <c r="AY428" s="1">
        <v>203</v>
      </c>
    </row>
    <row r="429" spans="1:51">
      <c r="A429" s="1" t="str">
        <v>DOW CHEMICAL</v>
      </c>
      <c r="C429" s="1">
        <v>1184.56201171875</v>
      </c>
      <c r="D429" s="1">
        <v>1184.56201171875</v>
      </c>
      <c r="E429" s="1">
        <v>1181.81201171875</v>
      </c>
      <c r="F429" s="1">
        <v>1181.218994140625</v>
      </c>
      <c r="G429" s="1">
        <v>1175.579833984375</v>
      </c>
      <c r="H429" s="1">
        <v>1167.217041015625</v>
      </c>
      <c r="I429" s="1">
        <v>1160.7158203125</v>
      </c>
      <c r="J429" s="1">
        <v>1159.85595703125</v>
      </c>
      <c r="K429" s="1">
        <v>1154.89990234375</v>
      </c>
      <c r="L429" s="1">
        <v>1150.217041015625</v>
      </c>
      <c r="M429" s="1">
        <v>1143.725830078125</v>
      </c>
      <c r="N429" s="1">
        <v>1143.619873046875</v>
      </c>
      <c r="O429" s="1">
        <v>925.8330078125</v>
      </c>
      <c r="P429" s="1">
        <v>924.345947265625</v>
      </c>
      <c r="Q429" s="1">
        <v>923.780029296875</v>
      </c>
      <c r="R429" s="1">
        <v>924.968017578125</v>
      </c>
      <c r="S429" s="1">
        <v>930.421875</v>
      </c>
      <c r="T429" s="1">
        <v>940.366943359375</v>
      </c>
      <c r="U429" s="1">
        <v>944.39794921875</v>
      </c>
      <c r="V429" s="1">
        <v>950.058837890625</v>
      </c>
      <c r="W429" s="1">
        <v>953.240966796875</v>
      </c>
      <c r="X429" s="1">
        <v>958.051025390625</v>
      </c>
      <c r="Y429" s="1">
        <v>955.19189453125</v>
      </c>
      <c r="Z429" s="1">
        <v>959.33984375</v>
      </c>
      <c r="AA429" s="1">
        <v>961.7109375</v>
      </c>
      <c r="AB429" s="1">
        <v>967.156005859375</v>
      </c>
      <c r="AC429" s="1">
        <v>965.121826171875</v>
      </c>
      <c r="AD429" s="1">
        <v>964.5869140625</v>
      </c>
      <c r="AE429" s="1">
        <v>961.25390625</v>
      </c>
      <c r="AF429" s="1">
        <v>952.926025390625</v>
      </c>
      <c r="AG429" s="1">
        <v>942.969970703125</v>
      </c>
      <c r="AH429" s="1">
        <v>939.431884765625</v>
      </c>
      <c r="AI429" s="1">
        <v>936.176025390625</v>
      </c>
      <c r="AJ429" s="1">
        <v>927.448974609375</v>
      </c>
      <c r="AK429" s="1">
        <v>920.534912109375</v>
      </c>
      <c r="AL429" s="1">
        <v>918.39697265625</v>
      </c>
      <c r="AM429" s="1">
        <v>915.5439453125</v>
      </c>
      <c r="AN429" s="1">
        <v>912.656005859375</v>
      </c>
      <c r="AO429" s="1">
        <v>911.10791015625</v>
      </c>
      <c r="AP429" s="1">
        <v>910.718017578125</v>
      </c>
      <c r="AQ429" s="1">
        <v>907.677001953125</v>
      </c>
      <c r="AR429" s="1">
        <v>904.8369140625</v>
      </c>
      <c r="AS429" s="1">
        <v>901.887939453125</v>
      </c>
      <c r="AT429" s="1">
        <v>900.808837890625</v>
      </c>
      <c r="AU429" s="1">
        <v>897.530029296875</v>
      </c>
      <c r="AV429" s="1">
        <v>677.50300000000004</v>
      </c>
      <c r="AW429" s="1">
        <v>678.44600000000003</v>
      </c>
      <c r="AX429" s="1">
        <v>678.21699999999998</v>
      </c>
      <c r="AY429" s="1">
        <v>676.04100000000005</v>
      </c>
    </row>
    <row r="430" spans="1:51">
      <c r="A430" s="1" t="str">
        <v>DR PEPPER SNAPPLE GROUP INC</v>
      </c>
      <c r="C430" s="1">
        <v>211.83299255371094</v>
      </c>
      <c r="D430" s="1">
        <v>212.1300048828125</v>
      </c>
      <c r="E430" s="1">
        <v>214.35600280761719</v>
      </c>
      <c r="F430" s="1">
        <v>216.95899963378906</v>
      </c>
      <c r="G430" s="1">
        <v>221.34700012207031</v>
      </c>
      <c r="H430" s="1">
        <v>223.93600463867187</v>
      </c>
      <c r="I430" s="1">
        <v>229.44599914550781</v>
      </c>
      <c r="J430" s="1">
        <v>238.83599853515625</v>
      </c>
      <c r="K430" s="1">
        <v>248.54499816894531</v>
      </c>
      <c r="L430" s="1">
        <v>254.10899353027344</v>
      </c>
      <c r="M430" s="1">
        <v>254.052001953125</v>
      </c>
      <c r="N430" s="1">
        <v>254.01800537109375</v>
      </c>
      <c r="O430" s="1">
        <v>253.83900451660156</v>
      </c>
      <c r="P430" s="1">
        <v>253.68600463867187</v>
      </c>
      <c r="Q430" s="1">
        <v>253.68600463867187</v>
      </c>
      <c r="R430" s="1">
        <v>253.68600463867187</v>
      </c>
      <c r="S430" s="1">
        <v>253.69999694824219</v>
      </c>
      <c r="T430" s="1" t="str">
        <v>@NA</v>
      </c>
      <c r="U430" s="1" t="str">
        <v>@NA</v>
      </c>
      <c r="V430" s="1" t="str">
        <v>@NA</v>
      </c>
      <c r="W430" s="1" t="str">
        <v>@NA</v>
      </c>
      <c r="X430" s="1" t="str">
        <v>@NA</v>
      </c>
      <c r="Y430" s="1" t="str">
        <v>@NA</v>
      </c>
      <c r="Z430" s="1" t="str">
        <v>@NA</v>
      </c>
      <c r="AA430" s="1" t="str">
        <v>@NA</v>
      </c>
      <c r="AB430" s="1" t="str">
        <v>@NA</v>
      </c>
      <c r="AC430" s="1" t="str">
        <v>@NA</v>
      </c>
      <c r="AD430" s="1" t="str">
        <v>@NA</v>
      </c>
      <c r="AE430" s="1" t="str">
        <v>@NA</v>
      </c>
      <c r="AF430" s="1" t="str">
        <v>@NA</v>
      </c>
      <c r="AG430" s="1" t="str">
        <v>@NA</v>
      </c>
      <c r="AH430" s="1" t="str">
        <v>@NA</v>
      </c>
      <c r="AI430" s="1" t="str">
        <v>@NA</v>
      </c>
      <c r="AJ430" s="1" t="str">
        <v>@NA</v>
      </c>
      <c r="AK430" s="1" t="str">
        <v>@NA</v>
      </c>
      <c r="AL430" s="1" t="str">
        <v>@NA</v>
      </c>
      <c r="AM430" s="1" t="str">
        <v>@NA</v>
      </c>
      <c r="AN430" s="1" t="str">
        <v>@NA</v>
      </c>
      <c r="AO430" s="1" t="str">
        <v>@NA</v>
      </c>
      <c r="AP430" s="1" t="str">
        <v>@NA</v>
      </c>
      <c r="AQ430" s="1" t="str">
        <v>@NA</v>
      </c>
      <c r="AR430" s="1" t="str">
        <v>@NA</v>
      </c>
      <c r="AS430" s="1" t="str">
        <v>@NA</v>
      </c>
      <c r="AT430" s="1" t="str">
        <v>@NA</v>
      </c>
      <c r="AU430" s="1" t="str">
        <v>@NA</v>
      </c>
      <c r="AV430" s="1" t="str">
        <v>@NA</v>
      </c>
      <c r="AW430" s="1" t="str">
        <v>@NA</v>
      </c>
      <c r="AX430" s="1" t="str">
        <v>@NA</v>
      </c>
      <c r="AY430" s="1" t="str">
        <v>@NA</v>
      </c>
    </row>
    <row r="431" spans="1:51">
      <c r="A431" s="1" t="str">
        <v>DREAMWORKS ANIMATION INC</v>
      </c>
      <c r="C431" s="1">
        <v>84.031997680664063</v>
      </c>
      <c r="D431" s="1">
        <v>83.543991088867187</v>
      </c>
      <c r="E431" s="1">
        <v>83.517990112304688</v>
      </c>
      <c r="F431" s="1">
        <v>83.50299072265625</v>
      </c>
      <c r="G431" s="1">
        <v>84.442001342773438</v>
      </c>
      <c r="H431" s="1">
        <v>84.259002685546875</v>
      </c>
      <c r="I431" s="1">
        <v>84.248992919921875</v>
      </c>
      <c r="J431" s="1">
        <v>87.323989868164062</v>
      </c>
      <c r="K431" s="1">
        <v>86.957000732421875</v>
      </c>
      <c r="L431" s="1">
        <v>86.76300048828125</v>
      </c>
      <c r="M431" s="1">
        <v>86.712997436523438</v>
      </c>
      <c r="N431" s="1">
        <v>87.625991821289062</v>
      </c>
      <c r="O431" s="1">
        <v>89.367996215820313</v>
      </c>
      <c r="P431" s="1">
        <v>89.603988647460938</v>
      </c>
      <c r="Q431" s="1">
        <v>92.4530029296875</v>
      </c>
      <c r="R431" s="1">
        <v>92.583999633789063</v>
      </c>
      <c r="S431" s="1">
        <v>96.08599853515625</v>
      </c>
      <c r="T431" s="1">
        <v>99.667999267578125</v>
      </c>
      <c r="U431" s="1">
        <v>104.48199462890625</v>
      </c>
      <c r="V431" s="1">
        <v>104.79499816894531</v>
      </c>
      <c r="W431" s="1">
        <v>103.49198913574219</v>
      </c>
      <c r="X431" s="1">
        <v>103.33000183105469</v>
      </c>
      <c r="Y431" s="1">
        <v>103.24299621582031</v>
      </c>
      <c r="Z431" s="1">
        <v>103.20999145507812</v>
      </c>
      <c r="AA431" s="1">
        <v>103.14199829101562</v>
      </c>
      <c r="AB431" s="1">
        <v>103.11099243164062</v>
      </c>
      <c r="AC431" s="1">
        <v>103.07699584960937</v>
      </c>
      <c r="AD431" s="1">
        <v>103.03199768066406</v>
      </c>
      <c r="AE431" s="1">
        <v>102.94999694824219</v>
      </c>
      <c r="AF431" s="1">
        <v>105.13699340820312</v>
      </c>
      <c r="AG431" s="1" t="str">
        <v>@NA</v>
      </c>
      <c r="AH431" s="1" t="str">
        <v>@NA</v>
      </c>
      <c r="AI431" s="1" t="str">
        <v>@NA</v>
      </c>
      <c r="AJ431" s="1" t="str">
        <v>@NA</v>
      </c>
      <c r="AK431" s="1" t="str">
        <v>@NA</v>
      </c>
      <c r="AL431" s="1" t="str">
        <v>@NA</v>
      </c>
      <c r="AM431" s="1" t="str">
        <v>@NA</v>
      </c>
      <c r="AN431" s="1" t="str">
        <v>@NA</v>
      </c>
      <c r="AO431" s="1" t="str">
        <v>@NA</v>
      </c>
      <c r="AP431" s="1" t="str">
        <v>@NA</v>
      </c>
      <c r="AQ431" s="1" t="str">
        <v>@NA</v>
      </c>
      <c r="AR431" s="1" t="str">
        <v>@NA</v>
      </c>
      <c r="AS431" s="1" t="str">
        <v>@NA</v>
      </c>
      <c r="AT431" s="1" t="str">
        <v>@NA</v>
      </c>
      <c r="AU431" s="1" t="str">
        <v>@NA</v>
      </c>
      <c r="AV431" s="1" t="str">
        <v>@NA</v>
      </c>
      <c r="AW431" s="1" t="str">
        <v>@NA</v>
      </c>
      <c r="AX431" s="1" t="str">
        <v>@NA</v>
      </c>
      <c r="AY431" s="1" t="str">
        <v>@NA</v>
      </c>
    </row>
    <row r="432" spans="1:51">
      <c r="A432" s="1" t="str">
        <v>DRESSER-RAND GROUP INC</v>
      </c>
      <c r="C432" s="1">
        <v>75.363998413085938</v>
      </c>
      <c r="D432" s="1">
        <v>75.694992065429688</v>
      </c>
      <c r="E432" s="1">
        <v>79.795989990234375</v>
      </c>
      <c r="F432" s="1">
        <v>75.754989624023438</v>
      </c>
      <c r="G432" s="1">
        <v>80.436996459960937</v>
      </c>
      <c r="H432" s="1">
        <v>80.606002807617188</v>
      </c>
      <c r="I432" s="1">
        <v>81.604995727539062</v>
      </c>
      <c r="J432" s="1">
        <v>82.511001586914063</v>
      </c>
      <c r="K432" s="1">
        <v>82.513992309570313</v>
      </c>
      <c r="L432" s="1">
        <v>82.518997192382813</v>
      </c>
      <c r="M432" s="1">
        <v>82.419998168945313</v>
      </c>
      <c r="N432" s="1">
        <v>82.4169921875</v>
      </c>
      <c r="O432" s="1">
        <v>81.958999633789063</v>
      </c>
      <c r="P432" s="1">
        <v>81.949996948242188</v>
      </c>
      <c r="Q432" s="1">
        <v>85.358993530273438</v>
      </c>
      <c r="R432" s="1">
        <v>86.005996704101563</v>
      </c>
      <c r="S432" s="1">
        <v>85.826995849609375</v>
      </c>
      <c r="T432" s="1">
        <v>85.819992065429688</v>
      </c>
      <c r="U432" s="1">
        <v>85.817001342773438</v>
      </c>
      <c r="V432" s="1">
        <v>85.8280029296875</v>
      </c>
      <c r="W432" s="1">
        <v>85.47698974609375</v>
      </c>
      <c r="X432" s="1">
        <v>85.478988647460938</v>
      </c>
      <c r="Y432" s="1">
        <v>85.478988647460938</v>
      </c>
      <c r="Z432" s="1">
        <v>85.479995727539063</v>
      </c>
      <c r="AA432" s="1">
        <v>85.475997924804688</v>
      </c>
      <c r="AB432" s="1">
        <v>85.444992065429688</v>
      </c>
      <c r="AC432" s="1">
        <v>85.444992065429688</v>
      </c>
      <c r="AD432" s="1">
        <v>100.90798950195312</v>
      </c>
      <c r="AE432" s="1">
        <v>100.90798950195312</v>
      </c>
      <c r="AF432" s="1" t="str">
        <v>@NA</v>
      </c>
      <c r="AG432" s="1" t="str">
        <v>@NA</v>
      </c>
      <c r="AH432" s="1" t="str">
        <v>@NA</v>
      </c>
      <c r="AI432" s="1" t="str">
        <v>@NA</v>
      </c>
      <c r="AJ432" s="1" t="str">
        <v>@NA</v>
      </c>
      <c r="AK432" s="1" t="str">
        <v>@NA</v>
      </c>
      <c r="AL432" s="1" t="str">
        <v>@NA</v>
      </c>
      <c r="AM432" s="1" t="str">
        <v>@NA</v>
      </c>
      <c r="AN432" s="1" t="str">
        <v>@NA</v>
      </c>
      <c r="AO432" s="1" t="str">
        <v>@NA</v>
      </c>
      <c r="AP432" s="1" t="str">
        <v>@NA</v>
      </c>
      <c r="AQ432" s="1" t="str">
        <v>@NA</v>
      </c>
      <c r="AR432" s="1" t="str">
        <v>@NA</v>
      </c>
      <c r="AS432" s="1" t="str">
        <v>@NA</v>
      </c>
      <c r="AT432" s="1" t="str">
        <v>@NA</v>
      </c>
      <c r="AU432" s="1" t="str">
        <v>@NA</v>
      </c>
      <c r="AV432" s="1" t="str">
        <v>@NA</v>
      </c>
      <c r="AW432" s="1" t="str">
        <v>@NA</v>
      </c>
      <c r="AX432" s="1" t="str">
        <v>@NA</v>
      </c>
      <c r="AY432" s="1" t="str">
        <v>@NA</v>
      </c>
    </row>
    <row r="433" spans="1:51">
      <c r="A433" s="1" t="str">
        <v>DREW INDUSTRIES INC</v>
      </c>
      <c r="C433" s="1">
        <v>22.141998291015625</v>
      </c>
      <c r="D433" s="1">
        <v>22.054000854492188</v>
      </c>
      <c r="E433" s="1">
        <v>22.078994750976562</v>
      </c>
      <c r="F433" s="1">
        <v>22.069000244140625</v>
      </c>
      <c r="G433" s="1">
        <v>22.02398681640625</v>
      </c>
      <c r="H433" s="1">
        <v>21.972991943359375</v>
      </c>
      <c r="I433" s="1">
        <v>21.98699951171875</v>
      </c>
      <c r="J433" s="1">
        <v>21.983993530273438</v>
      </c>
      <c r="K433" s="1">
        <v>21.964996337890625</v>
      </c>
      <c r="L433" s="1">
        <v>21.900985717773438</v>
      </c>
      <c r="M433" s="1">
        <v>21.583999633789063</v>
      </c>
      <c r="N433" s="1">
        <v>21.57598876953125</v>
      </c>
      <c r="O433" s="1">
        <v>21.524993896484375</v>
      </c>
      <c r="P433" s="1">
        <v>21.491989135742188</v>
      </c>
      <c r="Q433" s="1">
        <v>21.740997314453125</v>
      </c>
      <c r="R433" s="1">
        <v>21.938995361328125</v>
      </c>
      <c r="S433" s="1">
        <v>21.933990478515625</v>
      </c>
      <c r="T433" s="1">
        <v>21.920989990234375</v>
      </c>
      <c r="U433" s="1">
        <v>21.810989379882812</v>
      </c>
      <c r="V433" s="1">
        <v>21.751998901367188</v>
      </c>
      <c r="W433" s="1">
        <v>21.683990478515625</v>
      </c>
      <c r="X433" s="1">
        <v>21.600997924804688</v>
      </c>
      <c r="Y433" s="1">
        <v>21.530990600585937</v>
      </c>
      <c r="Z433" s="1">
        <v>21.526992797851563</v>
      </c>
      <c r="AA433" s="1">
        <v>21.475997924804688</v>
      </c>
      <c r="AB433" s="1">
        <v>21.0989990234375</v>
      </c>
      <c r="AC433" s="1">
        <v>21.00200080871582</v>
      </c>
      <c r="AD433" s="1">
        <v>20.722000122070313</v>
      </c>
      <c r="AE433" s="1">
        <v>20.621999740600586</v>
      </c>
      <c r="AF433" s="1">
        <v>20.558000564575195</v>
      </c>
      <c r="AG433" s="1">
        <v>20.530000686645508</v>
      </c>
      <c r="AH433" s="1">
        <v>20.486000061035156</v>
      </c>
      <c r="AI433" s="1">
        <v>20.408000946044922</v>
      </c>
      <c r="AJ433" s="1">
        <v>20.215999603271484</v>
      </c>
      <c r="AK433" s="1">
        <v>20.200000762939453</v>
      </c>
      <c r="AL433" s="1">
        <v>20.00200080871582</v>
      </c>
      <c r="AM433" s="1">
        <v>19.871999740600586</v>
      </c>
      <c r="AN433" s="1">
        <v>19.709999084472656</v>
      </c>
      <c r="AO433" s="1">
        <v>19.631999969482422</v>
      </c>
      <c r="AP433" s="1">
        <v>19.374000549316406</v>
      </c>
      <c r="AQ433" s="1">
        <v>19.341999053955078</v>
      </c>
      <c r="AR433" s="1">
        <v>19.329999923706055</v>
      </c>
      <c r="AS433" s="1">
        <v>19.312000274658203</v>
      </c>
      <c r="AT433" s="1">
        <v>19.313999176025391</v>
      </c>
      <c r="AU433" s="1">
        <v>19.312000000000001</v>
      </c>
      <c r="AV433" s="1">
        <v>19.312000000000001</v>
      </c>
      <c r="AW433" s="1">
        <v>19.312000000000001</v>
      </c>
      <c r="AX433" s="1">
        <v>22.212</v>
      </c>
      <c r="AY433" s="1">
        <v>22.591999999999999</v>
      </c>
    </row>
    <row r="434" spans="1:51">
      <c r="A434" s="1" t="str">
        <v>DRIL-QUIP INC</v>
      </c>
      <c r="C434" s="1">
        <v>40.17498779296875</v>
      </c>
      <c r="D434" s="1">
        <v>40.05999755859375</v>
      </c>
      <c r="E434" s="1">
        <v>40.057998657226562</v>
      </c>
      <c r="F434" s="1">
        <v>40.048995971679688</v>
      </c>
      <c r="G434" s="1">
        <v>40.0419921875</v>
      </c>
      <c r="H434" s="1">
        <v>39.852996826171875</v>
      </c>
      <c r="I434" s="1">
        <v>39.821990966796875</v>
      </c>
      <c r="J434" s="1">
        <v>39.79998779296875</v>
      </c>
      <c r="K434" s="1">
        <v>39.65899658203125</v>
      </c>
      <c r="L434" s="1">
        <v>39.440994262695313</v>
      </c>
      <c r="M434" s="1">
        <v>39.02899169921875</v>
      </c>
      <c r="N434" s="1">
        <v>39.022994995117188</v>
      </c>
      <c r="O434" s="1">
        <v>39.022994995117188</v>
      </c>
      <c r="P434" s="1">
        <v>39.022994995117188</v>
      </c>
      <c r="Q434" s="1">
        <v>39.654998779296875</v>
      </c>
      <c r="R434" s="1">
        <v>40.797988891601563</v>
      </c>
      <c r="S434" s="1">
        <v>40.793991088867188</v>
      </c>
      <c r="T434" s="1">
        <v>40.438995361328125</v>
      </c>
      <c r="U434" s="1">
        <v>40.435989379882812</v>
      </c>
      <c r="V434" s="1">
        <v>40.383987426757813</v>
      </c>
      <c r="W434" s="1">
        <v>40.358001708984375</v>
      </c>
      <c r="X434" s="1">
        <v>39.77197265625</v>
      </c>
      <c r="Y434" s="1">
        <v>39.121978759765625</v>
      </c>
      <c r="Z434" s="1">
        <v>39.027984619140625</v>
      </c>
      <c r="AA434" s="1">
        <v>38.543975830078125</v>
      </c>
      <c r="AB434" s="1">
        <v>35.32598876953125</v>
      </c>
      <c r="AC434" s="1">
        <v>34.931976318359375</v>
      </c>
      <c r="AD434" s="1">
        <v>34.899993896484375</v>
      </c>
      <c r="AE434" s="1">
        <v>34.60198974609375</v>
      </c>
      <c r="AF434" s="1">
        <v>34.58599853515625</v>
      </c>
      <c r="AG434" s="1">
        <v>34.58599853515625</v>
      </c>
      <c r="AH434" s="1">
        <v>34.58599853515625</v>
      </c>
      <c r="AI434" s="1">
        <v>34.58599853515625</v>
      </c>
      <c r="AJ434" s="1">
        <v>34.58599853515625</v>
      </c>
      <c r="AK434" s="1">
        <v>34.58599853515625</v>
      </c>
      <c r="AL434" s="1">
        <v>34.58599853515625</v>
      </c>
      <c r="AM434" s="1">
        <v>34.58599853515625</v>
      </c>
      <c r="AN434" s="1">
        <v>34.58599853515625</v>
      </c>
      <c r="AO434" s="1">
        <v>34.58599853515625</v>
      </c>
      <c r="AP434" s="1">
        <v>34.58599853515625</v>
      </c>
      <c r="AQ434" s="1">
        <v>34.58599853515625</v>
      </c>
      <c r="AR434" s="1">
        <v>34.58599853515625</v>
      </c>
      <c r="AS434" s="1">
        <v>34.58599853515625</v>
      </c>
      <c r="AT434" s="1">
        <v>34.579986572265625</v>
      </c>
      <c r="AU434" s="1">
        <v>34.58</v>
      </c>
      <c r="AV434" s="1">
        <v>34.58</v>
      </c>
      <c r="AW434" s="1">
        <v>34.555999999999997</v>
      </c>
      <c r="AX434" s="1">
        <v>34.520000000000003</v>
      </c>
      <c r="AY434" s="1">
        <v>34.49</v>
      </c>
    </row>
    <row r="435" spans="1:51">
      <c r="A435" s="1" t="str">
        <v>DSP GROUP INC</v>
      </c>
      <c r="C435" s="1">
        <v>22.501998901367188</v>
      </c>
      <c r="D435" s="1">
        <v>23.02398681640625</v>
      </c>
      <c r="E435" s="1">
        <v>23.313995361328125</v>
      </c>
      <c r="F435" s="1">
        <v>23.38800048828125</v>
      </c>
      <c r="G435" s="1">
        <v>23.25299072265625</v>
      </c>
      <c r="H435" s="1">
        <v>23.353988647460937</v>
      </c>
      <c r="I435" s="1">
        <v>23.154998779296875</v>
      </c>
      <c r="J435" s="1">
        <v>23.133987426757813</v>
      </c>
      <c r="K435" s="1">
        <v>22.900985717773438</v>
      </c>
      <c r="L435" s="1">
        <v>22.900985717773438</v>
      </c>
      <c r="M435" s="1">
        <v>22.733993530273438</v>
      </c>
      <c r="N435" s="1">
        <v>22.733993530273438</v>
      </c>
      <c r="O435" s="1">
        <v>26.730987548828125</v>
      </c>
      <c r="P435" s="1">
        <v>27.550994873046875</v>
      </c>
      <c r="Q435" s="1">
        <v>28.090988159179688</v>
      </c>
      <c r="R435" s="1">
        <v>29.146987915039063</v>
      </c>
      <c r="S435" s="1">
        <v>31.229995727539063</v>
      </c>
      <c r="T435" s="1">
        <v>32.420989990234375</v>
      </c>
      <c r="U435" s="1">
        <v>28.162994384765625</v>
      </c>
      <c r="V435" s="1">
        <v>28.470993041992188</v>
      </c>
      <c r="W435" s="1">
        <v>28.37799072265625</v>
      </c>
      <c r="X435" s="1">
        <v>29.050994873046875</v>
      </c>
      <c r="Y435" s="1">
        <v>29.389999389648438</v>
      </c>
      <c r="Z435" s="1">
        <v>30.240997314453125</v>
      </c>
      <c r="AA435" s="1">
        <v>28.595993041992188</v>
      </c>
      <c r="AB435" s="1">
        <v>28.55499267578125</v>
      </c>
      <c r="AC435" s="1">
        <v>28.652999877929688</v>
      </c>
      <c r="AD435" s="1">
        <v>28.326995849609375</v>
      </c>
      <c r="AE435" s="1">
        <v>27.953994750976563</v>
      </c>
      <c r="AF435" s="1">
        <v>27.97698974609375</v>
      </c>
      <c r="AG435" s="1">
        <v>29.39898681640625</v>
      </c>
      <c r="AH435" s="1">
        <v>28.844985961914062</v>
      </c>
      <c r="AI435" s="1">
        <v>28.615997314453125</v>
      </c>
      <c r="AJ435" s="1">
        <v>28.592987060546875</v>
      </c>
      <c r="AK435" s="1">
        <v>27.475997924804688</v>
      </c>
      <c r="AL435" s="1">
        <v>27.342987060546875</v>
      </c>
      <c r="AM435" s="1">
        <v>27.24798583984375</v>
      </c>
      <c r="AN435" s="1">
        <v>27.120986938476562</v>
      </c>
      <c r="AO435" s="1">
        <v>27.058990478515625</v>
      </c>
      <c r="AP435" s="1">
        <v>26.985000610351563</v>
      </c>
      <c r="AQ435" s="1">
        <v>26.873992919921875</v>
      </c>
      <c r="AR435" s="1">
        <v>26.77099609375</v>
      </c>
      <c r="AS435" s="1">
        <v>26.625991821289063</v>
      </c>
      <c r="AT435" s="1">
        <v>26.52099609375</v>
      </c>
      <c r="AU435" s="1">
        <v>26.248000000000001</v>
      </c>
      <c r="AV435" s="1">
        <v>27.068000000000001</v>
      </c>
      <c r="AW435" s="1">
        <v>26.794</v>
      </c>
      <c r="AX435" s="1">
        <v>26.443000000000001</v>
      </c>
      <c r="AY435" s="1">
        <v>25.341999999999999</v>
      </c>
    </row>
    <row r="436" spans="1:51">
      <c r="A436" s="1" t="str">
        <v>DST SYSTEMS INC</v>
      </c>
      <c r="C436" s="1">
        <v>44.099990844726563</v>
      </c>
      <c r="D436" s="1">
        <v>44.099990844726563</v>
      </c>
      <c r="E436" s="1">
        <v>46.5</v>
      </c>
      <c r="F436" s="1">
        <v>46.5</v>
      </c>
      <c r="G436" s="1">
        <v>46.29998779296875</v>
      </c>
      <c r="H436" s="1">
        <v>46.199996948242187</v>
      </c>
      <c r="I436" s="1">
        <v>46.699996948242188</v>
      </c>
      <c r="J436" s="1">
        <v>46.79998779296875</v>
      </c>
      <c r="K436" s="1">
        <v>49.199996948242188</v>
      </c>
      <c r="L436" s="1">
        <v>49.699996948242188</v>
      </c>
      <c r="M436" s="1">
        <v>49.699996948242188</v>
      </c>
      <c r="N436" s="1">
        <v>49.699996948242188</v>
      </c>
      <c r="O436" s="1">
        <v>49.699996948242188</v>
      </c>
      <c r="P436" s="1">
        <v>50.29998779296875</v>
      </c>
      <c r="Q436" s="1">
        <v>53.199996948242188</v>
      </c>
      <c r="R436" s="1">
        <v>55.199996948242188</v>
      </c>
      <c r="S436" s="1">
        <v>60.79998779296875</v>
      </c>
      <c r="T436" s="1">
        <v>61.399993896484375</v>
      </c>
      <c r="U436" s="1">
        <v>63.399993896484375</v>
      </c>
      <c r="V436" s="1">
        <v>65.099990844726563</v>
      </c>
      <c r="W436" s="1">
        <v>65.699996948242188</v>
      </c>
      <c r="X436" s="1">
        <v>66.099990844726563</v>
      </c>
      <c r="Y436" s="1">
        <v>69.5</v>
      </c>
      <c r="Z436" s="1">
        <v>69.5</v>
      </c>
      <c r="AA436" s="1">
        <v>71.699996948242188</v>
      </c>
      <c r="AB436" s="1">
        <v>72.199996948242188</v>
      </c>
      <c r="AC436" s="1">
        <v>81.800003051757812</v>
      </c>
      <c r="AD436" s="1">
        <v>83.399993896484375</v>
      </c>
      <c r="AE436" s="1">
        <v>80.199996948242188</v>
      </c>
      <c r="AF436" s="1">
        <v>83.699996948242187</v>
      </c>
      <c r="AG436" s="1">
        <v>84.099990844726563</v>
      </c>
      <c r="AH436" s="1">
        <v>84.399993896484375</v>
      </c>
      <c r="AI436" s="1">
        <v>83.899993896484375</v>
      </c>
      <c r="AJ436" s="1">
        <v>115.69999694824219</v>
      </c>
      <c r="AK436" s="1">
        <v>115.59999084472656</v>
      </c>
      <c r="AL436" s="1">
        <v>118.80000305175781</v>
      </c>
      <c r="AM436" s="1">
        <v>119.59999084472656</v>
      </c>
      <c r="AN436" s="1">
        <v>119.69999694824219</v>
      </c>
      <c r="AO436" s="1">
        <v>120.09999084472656</v>
      </c>
      <c r="AP436" s="1">
        <v>120.80000305175781</v>
      </c>
      <c r="AQ436" s="1">
        <v>120.39999389648437</v>
      </c>
      <c r="AR436" s="1">
        <v>120.32899475097656</v>
      </c>
      <c r="AS436" s="1">
        <v>123.39498901367187</v>
      </c>
      <c r="AT436" s="1">
        <v>122.57398986816406</v>
      </c>
      <c r="AU436" s="1">
        <v>124.7</v>
      </c>
      <c r="AV436" s="1">
        <v>124.86199999999999</v>
      </c>
      <c r="AW436" s="1">
        <v>125.46599999999999</v>
      </c>
      <c r="AX436" s="1">
        <v>125.51600000000001</v>
      </c>
      <c r="AY436" s="1">
        <v>126.2</v>
      </c>
    </row>
    <row r="437" spans="1:51">
      <c r="A437" s="1" t="str">
        <v>DTE ENERGY CO</v>
      </c>
      <c r="C437" s="1">
        <v>170.11199951171875</v>
      </c>
      <c r="D437" s="1">
        <v>169.24699401855469</v>
      </c>
      <c r="E437" s="1">
        <v>169.25100708007812</v>
      </c>
      <c r="F437" s="1">
        <v>169.32899475097656</v>
      </c>
      <c r="G437" s="1">
        <v>169.34599304199219</v>
      </c>
      <c r="H437" s="1">
        <v>169.42799377441406</v>
      </c>
      <c r="I437" s="1">
        <v>169.11700439453125</v>
      </c>
      <c r="J437" s="1">
        <v>168.79200744628906</v>
      </c>
      <c r="K437" s="1">
        <v>168.41000366210937</v>
      </c>
      <c r="L437" s="1">
        <v>165.39999389648437</v>
      </c>
      <c r="M437" s="1">
        <v>164.92799377441406</v>
      </c>
      <c r="N437" s="1">
        <v>164.47300720214844</v>
      </c>
      <c r="O437" s="1">
        <v>163.87699890136719</v>
      </c>
      <c r="P437" s="1">
        <v>163.02000427246094</v>
      </c>
      <c r="Q437" s="1">
        <v>163.02499389648437</v>
      </c>
      <c r="R437" s="1">
        <v>163.09500122070312</v>
      </c>
      <c r="S437" s="1">
        <v>163.14900207519531</v>
      </c>
      <c r="T437" s="1">
        <v>163.23199462890625</v>
      </c>
      <c r="U437" s="1">
        <v>163.71400451660156</v>
      </c>
      <c r="V437" s="1">
        <v>170.64999389648437</v>
      </c>
      <c r="W437" s="1">
        <v>176.06500244140625</v>
      </c>
      <c r="X437" s="1">
        <v>177.13800048828125</v>
      </c>
      <c r="Y437" s="1">
        <v>177.96499633789063</v>
      </c>
      <c r="Z437" s="1">
        <v>177.76100158691406</v>
      </c>
      <c r="AA437" s="1">
        <v>177.77000427246094</v>
      </c>
      <c r="AB437" s="1">
        <v>177.81399536132812</v>
      </c>
      <c r="AC437" s="1">
        <v>177.82600402832031</v>
      </c>
      <c r="AD437" s="1">
        <v>174.15899658203125</v>
      </c>
      <c r="AE437" s="1">
        <v>174.17500305175781</v>
      </c>
      <c r="AF437" s="1">
        <v>174.20899963378906</v>
      </c>
      <c r="AG437" s="1">
        <v>173.95799255371094</v>
      </c>
      <c r="AH437" s="1">
        <v>173.72900390625</v>
      </c>
      <c r="AI437" s="1">
        <v>173.4429931640625</v>
      </c>
      <c r="AJ437" s="1">
        <v>168.60699462890625</v>
      </c>
      <c r="AK437" s="1">
        <v>168.30099487304687</v>
      </c>
      <c r="AL437" s="1">
        <v>168.01300048828125</v>
      </c>
      <c r="AM437" s="1">
        <v>167.73100280761719</v>
      </c>
      <c r="AN437" s="1">
        <v>167.46200561523437</v>
      </c>
      <c r="AO437" s="1">
        <v>167.46099853515625</v>
      </c>
      <c r="AP437" s="1">
        <v>167.46699523925781</v>
      </c>
      <c r="AQ437" s="1">
        <v>161.16400146484375</v>
      </c>
      <c r="AR437" s="1">
        <v>161.13400268554687</v>
      </c>
      <c r="AS437" s="1">
        <v>162.80999755859375</v>
      </c>
      <c r="AT437" s="1">
        <v>164.82000732421875</v>
      </c>
      <c r="AU437" s="1">
        <v>138.15199279785156</v>
      </c>
      <c r="AV437" s="1">
        <v>142.65100000000001</v>
      </c>
      <c r="AW437" s="1">
        <v>142.65299999999999</v>
      </c>
      <c r="AX437" s="1">
        <v>142.65799999999999</v>
      </c>
      <c r="AY437" s="1">
        <v>142.66</v>
      </c>
    </row>
    <row r="438" spans="1:51">
      <c r="A438" s="1" t="str">
        <v>DTS INC</v>
      </c>
      <c r="C438" s="1">
        <v>16.535995483398438</v>
      </c>
      <c r="D438" s="1">
        <v>16.702987670898437</v>
      </c>
      <c r="E438" s="1">
        <v>17.160995483398437</v>
      </c>
      <c r="F438" s="1">
        <v>17.388992309570312</v>
      </c>
      <c r="G438" s="1">
        <v>17.324996948242187</v>
      </c>
      <c r="H438" s="1">
        <v>17.134994506835938</v>
      </c>
      <c r="I438" s="1">
        <v>17.087997436523438</v>
      </c>
      <c r="J438" s="1">
        <v>17.384994506835938</v>
      </c>
      <c r="K438" s="1">
        <v>17.521987915039063</v>
      </c>
      <c r="L438" s="1">
        <v>17.485000610351562</v>
      </c>
      <c r="M438" s="1">
        <v>17.482986450195313</v>
      </c>
      <c r="N438" s="1">
        <v>17.381988525390625</v>
      </c>
      <c r="O438" s="1">
        <v>17.289993286132813</v>
      </c>
      <c r="P438" s="1">
        <v>18.069000244140625</v>
      </c>
      <c r="Q438" s="1">
        <v>18.164993286132812</v>
      </c>
      <c r="R438" s="1">
        <v>17.810989379882812</v>
      </c>
      <c r="S438" s="1">
        <v>17.668991088867188</v>
      </c>
      <c r="T438" s="1">
        <v>17.565994262695313</v>
      </c>
      <c r="U438" s="1">
        <v>18.144989013671875</v>
      </c>
      <c r="V438" s="1">
        <v>18.173995971679688</v>
      </c>
      <c r="W438" s="1">
        <v>18.02398681640625</v>
      </c>
      <c r="X438" s="1">
        <v>17.81298828125</v>
      </c>
      <c r="Y438" s="1">
        <v>17.681991577148438</v>
      </c>
      <c r="Z438" s="1">
        <v>17.582000732421875</v>
      </c>
      <c r="AA438" s="1">
        <v>17.472991943359375</v>
      </c>
      <c r="AB438" s="1">
        <v>17.43499755859375</v>
      </c>
      <c r="AC438" s="1">
        <v>17.3699951171875</v>
      </c>
      <c r="AD438" s="1">
        <v>17.091995239257812</v>
      </c>
      <c r="AE438" s="1">
        <v>17.0679931640625</v>
      </c>
      <c r="AF438" s="1">
        <v>17.0159912109375</v>
      </c>
      <c r="AG438" s="1">
        <v>16.95098876953125</v>
      </c>
      <c r="AH438" s="1">
        <v>16.680999755859375</v>
      </c>
      <c r="AI438" s="1">
        <v>16.51300048828125</v>
      </c>
      <c r="AJ438" s="1">
        <v>15.89799976348877</v>
      </c>
      <c r="AK438" s="1">
        <v>4.5669994354248047</v>
      </c>
      <c r="AL438" s="1">
        <v>4.4349994659423828</v>
      </c>
      <c r="AM438" s="1">
        <v>4.4119997024536133</v>
      </c>
      <c r="AN438" s="1" t="str">
        <v>@NA</v>
      </c>
      <c r="AO438" s="1" t="str">
        <v>@NA</v>
      </c>
      <c r="AP438" s="1" t="str">
        <v>@NA</v>
      </c>
      <c r="AQ438" s="1">
        <v>4.4130001068115234</v>
      </c>
      <c r="AR438" s="1" t="str">
        <v>@NA</v>
      </c>
      <c r="AS438" s="1" t="str">
        <v>@NA</v>
      </c>
      <c r="AT438" s="1" t="str">
        <v>@NA</v>
      </c>
      <c r="AU438" s="1" t="str">
        <v>@NA</v>
      </c>
      <c r="AV438" s="1" t="str">
        <v>@NA</v>
      </c>
      <c r="AW438" s="1" t="str">
        <v>@NA</v>
      </c>
      <c r="AX438" s="1" t="str">
        <v>@NA</v>
      </c>
      <c r="AY438" s="1" t="str">
        <v>@NA</v>
      </c>
    </row>
    <row r="439" spans="1:51">
      <c r="A439" s="1" t="str">
        <v>DU PONT (E I) DE NEMOURS</v>
      </c>
      <c r="C439" s="1">
        <v>936.846923828125</v>
      </c>
      <c r="D439" s="1">
        <v>926.122802734375</v>
      </c>
      <c r="E439" s="1">
        <v>923.85302734375</v>
      </c>
      <c r="F439" s="1">
        <v>931.07080078125</v>
      </c>
      <c r="G439" s="1">
        <v>927.3759765625</v>
      </c>
      <c r="H439" s="1">
        <v>917.309814453125</v>
      </c>
      <c r="I439" s="1">
        <v>910.98779296875</v>
      </c>
      <c r="J439" s="1">
        <v>906.50390625</v>
      </c>
      <c r="K439" s="1">
        <v>905.934814453125</v>
      </c>
      <c r="L439" s="1">
        <v>903.81396484375</v>
      </c>
      <c r="M439" s="1">
        <v>903.72900390625</v>
      </c>
      <c r="N439" s="1">
        <v>903.60791015625</v>
      </c>
      <c r="O439" s="1">
        <v>903.5830078125</v>
      </c>
      <c r="P439" s="1">
        <v>902.3740234375</v>
      </c>
      <c r="Q439" s="1">
        <v>902.36083984375</v>
      </c>
      <c r="R439" s="1">
        <v>902.15283203125</v>
      </c>
      <c r="S439" s="1">
        <v>900.52490234375</v>
      </c>
      <c r="T439" s="1">
        <v>899.288818359375</v>
      </c>
      <c r="U439" s="1">
        <v>898.929931640625</v>
      </c>
      <c r="V439" s="1">
        <v>920.268798828125</v>
      </c>
      <c r="W439" s="1">
        <v>923.60400390625</v>
      </c>
      <c r="X439" s="1">
        <v>922.06787109375</v>
      </c>
      <c r="Y439" s="1">
        <v>919.52783203125</v>
      </c>
      <c r="Z439" s="1">
        <v>921.7919921875</v>
      </c>
      <c r="AA439" s="1">
        <v>921.218017578125</v>
      </c>
      <c r="AB439" s="1">
        <v>919.60986328125</v>
      </c>
      <c r="AC439" s="1">
        <v>995.057861328125</v>
      </c>
      <c r="AD439" s="1">
        <v>994.739013671875</v>
      </c>
      <c r="AE439" s="1">
        <v>995.822998046875</v>
      </c>
      <c r="AF439" s="1">
        <v>994.3408203125</v>
      </c>
      <c r="AG439" s="1">
        <v>993.678955078125</v>
      </c>
      <c r="AH439" s="1">
        <v>998.785888671875</v>
      </c>
      <c r="AI439" s="1">
        <v>999.823974609375</v>
      </c>
      <c r="AJ439" s="1">
        <v>997.283935546875</v>
      </c>
      <c r="AK439" s="1">
        <v>996.7529296875</v>
      </c>
      <c r="AL439" s="1">
        <v>996.206787109375</v>
      </c>
      <c r="AM439" s="1">
        <v>995.9658203125</v>
      </c>
      <c r="AN439" s="1">
        <v>993.93994140625</v>
      </c>
      <c r="AO439" s="1">
        <v>993.406982421875</v>
      </c>
      <c r="AP439" s="1">
        <v>993.265869140625</v>
      </c>
      <c r="AQ439" s="1">
        <v>993.1328125</v>
      </c>
      <c r="AR439" s="1">
        <v>1001.952880859375</v>
      </c>
      <c r="AS439" s="1">
        <v>1038.038818359375</v>
      </c>
      <c r="AT439" s="1">
        <v>1039.598876953125</v>
      </c>
      <c r="AU439" s="1">
        <v>1042.741943359375</v>
      </c>
      <c r="AV439" s="1">
        <v>1039.3309999999999</v>
      </c>
      <c r="AW439" s="1">
        <v>1038.442</v>
      </c>
      <c r="AX439" s="1">
        <v>1042.4190000000001</v>
      </c>
      <c r="AY439" s="1">
        <v>1047.1489999999999</v>
      </c>
    </row>
    <row r="440" spans="1:51">
      <c r="A440" s="1" t="str">
        <v>DUKE ENERGY CORP</v>
      </c>
      <c r="C440" s="1">
        <v>1336</v>
      </c>
      <c r="D440" s="1">
        <v>1332</v>
      </c>
      <c r="E440" s="1">
        <v>1332</v>
      </c>
      <c r="F440" s="1">
        <v>1331</v>
      </c>
      <c r="G440" s="1">
        <v>1329</v>
      </c>
      <c r="H440" s="1">
        <v>1324</v>
      </c>
      <c r="I440" s="1">
        <v>1318</v>
      </c>
      <c r="J440" s="1">
        <v>1312</v>
      </c>
      <c r="K440" s="1">
        <v>1309</v>
      </c>
      <c r="L440" s="1">
        <v>1303</v>
      </c>
      <c r="M440" s="1">
        <v>1294</v>
      </c>
      <c r="N440" s="1">
        <v>1285</v>
      </c>
      <c r="O440" s="1">
        <v>1272</v>
      </c>
      <c r="P440" s="1">
        <v>1265</v>
      </c>
      <c r="Q440" s="1">
        <v>1265</v>
      </c>
      <c r="R440" s="1">
        <v>1264</v>
      </c>
      <c r="S440" s="1">
        <v>1262</v>
      </c>
      <c r="T440" s="1">
        <v>1260</v>
      </c>
      <c r="U440" s="1">
        <v>1260</v>
      </c>
      <c r="V440" s="1">
        <v>1259</v>
      </c>
      <c r="W440" s="1">
        <v>1257</v>
      </c>
      <c r="X440" s="1">
        <v>1255</v>
      </c>
      <c r="Y440" s="1">
        <v>1252</v>
      </c>
      <c r="Z440" s="1">
        <v>927</v>
      </c>
      <c r="AA440" s="1">
        <v>928</v>
      </c>
      <c r="AB440" s="1">
        <v>926</v>
      </c>
      <c r="AC440" s="1">
        <v>926</v>
      </c>
      <c r="AD440" s="1">
        <v>928</v>
      </c>
      <c r="AE440" s="1">
        <v>957</v>
      </c>
      <c r="AF440" s="1">
        <v>938</v>
      </c>
      <c r="AG440" s="1">
        <v>938</v>
      </c>
      <c r="AH440" s="1">
        <v>914</v>
      </c>
      <c r="AI440" s="1">
        <v>911</v>
      </c>
      <c r="AJ440" s="1">
        <v>907</v>
      </c>
      <c r="AK440" s="1">
        <v>904</v>
      </c>
      <c r="AL440" s="1">
        <v>900</v>
      </c>
      <c r="AM440" s="1">
        <v>895</v>
      </c>
      <c r="AN440" s="1">
        <v>836</v>
      </c>
      <c r="AO440" s="1">
        <v>832</v>
      </c>
      <c r="AP440" s="1">
        <v>829</v>
      </c>
      <c r="AQ440" s="1">
        <v>777</v>
      </c>
      <c r="AR440" s="1">
        <v>776</v>
      </c>
      <c r="AS440" s="1">
        <v>775</v>
      </c>
      <c r="AT440" s="1">
        <v>771</v>
      </c>
      <c r="AU440" s="1">
        <v>739</v>
      </c>
      <c r="AV440" s="1">
        <v>738</v>
      </c>
      <c r="AW440" s="1">
        <v>736</v>
      </c>
      <c r="AX440" s="1">
        <v>734</v>
      </c>
      <c r="AY440" s="1">
        <v>732</v>
      </c>
    </row>
    <row r="441" spans="1:51">
      <c r="A441" s="1" t="str">
        <v>DUKE REALTY CORP</v>
      </c>
      <c r="C441" s="1">
        <v>252.927001953125</v>
      </c>
      <c r="D441" s="1">
        <v>252.927001953125</v>
      </c>
      <c r="E441" s="1">
        <v>252.91799926757812</v>
      </c>
      <c r="F441" s="1">
        <v>252.66299438476562</v>
      </c>
      <c r="G441" s="1">
        <v>252.61799621582031</v>
      </c>
      <c r="H441" s="1">
        <v>252.19500732421875</v>
      </c>
      <c r="I441" s="1">
        <v>252.11700439453125</v>
      </c>
      <c r="J441" s="1">
        <v>251.53900146484375</v>
      </c>
      <c r="K441" s="1">
        <v>224.25300598144531</v>
      </c>
      <c r="L441" s="1">
        <v>224.02900695800781</v>
      </c>
      <c r="M441" s="1">
        <v>223.98100280761719</v>
      </c>
      <c r="N441" s="1">
        <v>223.83799743652344</v>
      </c>
      <c r="O441" s="1">
        <v>148.5469970703125</v>
      </c>
      <c r="P441" s="1">
        <v>148.41999816894531</v>
      </c>
      <c r="Q441" s="1">
        <v>147.11000061035156</v>
      </c>
      <c r="R441" s="1">
        <v>146.86900329589844</v>
      </c>
      <c r="S441" s="1">
        <v>146.66999816894531</v>
      </c>
      <c r="T441" s="1">
        <v>146.17500305175781</v>
      </c>
      <c r="U441" s="1">
        <v>138.57000732421875</v>
      </c>
      <c r="V441" s="1">
        <v>136.94200134277344</v>
      </c>
      <c r="W441" s="1">
        <v>136.89199829101562</v>
      </c>
      <c r="X441" s="1">
        <v>133.92100524902344</v>
      </c>
      <c r="Y441" s="1">
        <v>135.16000366210937</v>
      </c>
      <c r="Z441" s="1">
        <v>135.07400512695312</v>
      </c>
      <c r="AA441" s="1">
        <v>134.85699462890625</v>
      </c>
      <c r="AB441" s="1">
        <v>134.69700622558594</v>
      </c>
      <c r="AC441" s="1">
        <v>140.68400573730469</v>
      </c>
      <c r="AD441" s="1">
        <v>143.50900268554687</v>
      </c>
      <c r="AE441" s="1">
        <v>143.44200134277344</v>
      </c>
      <c r="AF441" s="1">
        <v>142.89399719238281</v>
      </c>
      <c r="AG441" s="1">
        <v>142.55000305175781</v>
      </c>
      <c r="AH441" s="1">
        <v>142.17900085449219</v>
      </c>
      <c r="AI441" s="1">
        <v>141.99299621582031</v>
      </c>
      <c r="AJ441" s="1">
        <v>136.593994140625</v>
      </c>
      <c r="AK441" s="1">
        <v>135.85800170898437</v>
      </c>
      <c r="AL441" s="1">
        <v>135.5469970703125</v>
      </c>
      <c r="AM441" s="1">
        <v>135.27000427246094</v>
      </c>
      <c r="AN441" s="1">
        <v>135.00700378417969</v>
      </c>
      <c r="AO441" s="1">
        <v>134.88699340820312</v>
      </c>
      <c r="AP441" s="1">
        <v>134.69700622558594</v>
      </c>
      <c r="AQ441" s="1">
        <v>133.08000183105469</v>
      </c>
      <c r="AR441" s="1">
        <v>131.41600036621094</v>
      </c>
      <c r="AS441" s="1">
        <v>130.23599243164062</v>
      </c>
      <c r="AT441" s="1">
        <v>129.7969970703125</v>
      </c>
      <c r="AU441" s="1">
        <v>128.79100036621094</v>
      </c>
      <c r="AV441" s="1">
        <v>127.932</v>
      </c>
      <c r="AW441" s="1">
        <v>127.509</v>
      </c>
      <c r="AX441" s="1">
        <v>126.76</v>
      </c>
      <c r="AY441" s="1">
        <v>126.46299999999999</v>
      </c>
    </row>
    <row r="442" spans="1:51">
      <c r="A442" s="1" t="str">
        <v>DUN &amp; BRADSTREET CORP</v>
      </c>
      <c r="C442" s="1">
        <v>47.699996948242188</v>
      </c>
      <c r="D442" s="1">
        <v>48.599990844726563</v>
      </c>
      <c r="E442" s="1">
        <v>49.099990844726563</v>
      </c>
      <c r="F442" s="1">
        <v>49.399993896484375</v>
      </c>
      <c r="G442" s="1">
        <v>49.599990844726563</v>
      </c>
      <c r="H442" s="1">
        <v>49.79998779296875</v>
      </c>
      <c r="I442" s="1">
        <v>50</v>
      </c>
      <c r="J442" s="1">
        <v>50.29998779296875</v>
      </c>
      <c r="K442" s="1">
        <v>51.199996948242188</v>
      </c>
      <c r="L442" s="1">
        <v>51.974990844726562</v>
      </c>
      <c r="M442" s="1">
        <v>52.76300048828125</v>
      </c>
      <c r="N442" s="1">
        <v>53.172988891601562</v>
      </c>
      <c r="O442" s="1">
        <v>53.29998779296875</v>
      </c>
      <c r="P442" s="1">
        <v>53.912994384765625</v>
      </c>
      <c r="Q442" s="1">
        <v>54.565994262695313</v>
      </c>
      <c r="R442" s="1">
        <v>55.80999755859375</v>
      </c>
      <c r="S442" s="1">
        <v>56.79998779296875</v>
      </c>
      <c r="T442" s="1">
        <v>57.967987060546875</v>
      </c>
      <c r="U442" s="1">
        <v>58.845001220703125</v>
      </c>
      <c r="V442" s="1">
        <v>59.40399169921875</v>
      </c>
      <c r="W442" s="1">
        <v>60.099990844726562</v>
      </c>
      <c r="X442" s="1">
        <v>61.4119873046875</v>
      </c>
      <c r="Y442" s="1">
        <v>62.815994262695313</v>
      </c>
      <c r="Z442" s="1">
        <v>66.285003662109375</v>
      </c>
      <c r="AA442" s="1">
        <v>67.056991577148438</v>
      </c>
      <c r="AB442" s="1">
        <v>66.388992309570312</v>
      </c>
      <c r="AC442" s="1">
        <v>67.192001342773437</v>
      </c>
      <c r="AD442" s="1">
        <v>68.106002807617187</v>
      </c>
      <c r="AE442" s="1">
        <v>68.613998413085938</v>
      </c>
      <c r="AF442" s="1">
        <v>69.485000610351562</v>
      </c>
      <c r="AG442" s="1">
        <v>70.343002319335938</v>
      </c>
      <c r="AH442" s="1">
        <v>71.115997314453125</v>
      </c>
      <c r="AI442" s="1">
        <v>72.253997802734375</v>
      </c>
      <c r="AJ442" s="1">
        <v>72.70599365234375</v>
      </c>
      <c r="AK442" s="1">
        <v>73.819992065429688</v>
      </c>
      <c r="AL442" s="1">
        <v>74.45098876953125</v>
      </c>
      <c r="AM442" s="1">
        <v>74.358993530273438</v>
      </c>
      <c r="AN442" s="1">
        <v>74.323989868164063</v>
      </c>
      <c r="AO442" s="1">
        <v>74.261001586914062</v>
      </c>
      <c r="AP442" s="1">
        <v>74.558990478515625</v>
      </c>
      <c r="AQ442" s="1">
        <v>76.87799072265625</v>
      </c>
      <c r="AR442" s="1">
        <v>78.547988891601563</v>
      </c>
      <c r="AS442" s="1">
        <v>80.074996948242187</v>
      </c>
      <c r="AT442" s="1">
        <v>80.229995727539063</v>
      </c>
      <c r="AU442" s="1">
        <v>80.155000000000001</v>
      </c>
      <c r="AV442" s="1">
        <v>81.213499999999996</v>
      </c>
      <c r="AW442" s="1">
        <v>81.049499999999995</v>
      </c>
      <c r="AX442" s="1">
        <v>80.852999999999994</v>
      </c>
      <c r="AY442" s="1">
        <v>80.412000000000006</v>
      </c>
    </row>
    <row r="443" spans="1:51">
      <c r="A443" s="1" t="str">
        <v>DYCOM INDUSTRIES INC</v>
      </c>
      <c r="C443" s="1">
        <v>33.95098876953125</v>
      </c>
      <c r="D443" s="1">
        <v>33.577987670898437</v>
      </c>
      <c r="E443" s="1">
        <v>33.487991333007812</v>
      </c>
      <c r="F443" s="1">
        <v>34.045989990234375</v>
      </c>
      <c r="G443" s="1">
        <v>35.253997802734375</v>
      </c>
      <c r="H443" s="1">
        <v>35.420989990234375</v>
      </c>
      <c r="I443" s="1">
        <v>38.655990600585938</v>
      </c>
      <c r="J443" s="1">
        <v>38.65399169921875</v>
      </c>
      <c r="K443" s="1">
        <v>39.125991821289063</v>
      </c>
      <c r="L443" s="1">
        <v>39.016998291015625</v>
      </c>
      <c r="M443" s="1">
        <v>38.998992919921875</v>
      </c>
      <c r="N443" s="1">
        <v>38.995986938476562</v>
      </c>
      <c r="O443" s="1">
        <v>39.4429931640625</v>
      </c>
      <c r="P443" s="1">
        <v>39.365997314453125</v>
      </c>
      <c r="Q443" s="1">
        <v>39.35198974609375</v>
      </c>
      <c r="R443" s="1">
        <v>40.103988647460938</v>
      </c>
      <c r="S443" s="1">
        <v>41.016998291015625</v>
      </c>
      <c r="T443" s="1">
        <v>40.968994140625</v>
      </c>
      <c r="U443" s="1">
        <v>41.004989624023438</v>
      </c>
      <c r="V443" s="1">
        <v>40.80999755859375</v>
      </c>
      <c r="W443" s="1">
        <v>40.64599609375</v>
      </c>
      <c r="X443" s="1">
        <v>40.62799072265625</v>
      </c>
      <c r="Y443" s="1">
        <v>40.61199951171875</v>
      </c>
      <c r="Z443" s="1">
        <v>40.314987182617188</v>
      </c>
      <c r="AA443" s="1">
        <v>40.27899169921875</v>
      </c>
      <c r="AB443" s="1">
        <v>40.110992431640625</v>
      </c>
      <c r="AC443" s="1">
        <v>48.864990234375</v>
      </c>
      <c r="AD443" s="1">
        <v>48.842987060546875</v>
      </c>
      <c r="AE443" s="1">
        <v>48.81298828125</v>
      </c>
      <c r="AF443" s="1">
        <v>48.620986938476563</v>
      </c>
      <c r="AG443" s="1">
        <v>48.595993041992188</v>
      </c>
      <c r="AH443" s="1">
        <v>48.52398681640625</v>
      </c>
      <c r="AI443" s="1">
        <v>48.485992431640625</v>
      </c>
      <c r="AJ443" s="1">
        <v>48.072998046875</v>
      </c>
      <c r="AK443" s="1">
        <v>47.98699951171875</v>
      </c>
      <c r="AL443" s="1">
        <v>47.871994018554688</v>
      </c>
      <c r="AM443" s="1">
        <v>47.8699951171875</v>
      </c>
      <c r="AN443" s="1">
        <v>47.868988037109375</v>
      </c>
      <c r="AO443" s="1">
        <v>47.845993041992188</v>
      </c>
      <c r="AP443" s="1">
        <v>47.819992065429688</v>
      </c>
      <c r="AQ443" s="1">
        <v>42.926986694335938</v>
      </c>
      <c r="AR443" s="1">
        <v>42.92498779296875</v>
      </c>
      <c r="AS443" s="1">
        <v>42.9639892578125</v>
      </c>
      <c r="AT443" s="1">
        <v>42.933990478515625</v>
      </c>
      <c r="AU443" s="1">
        <v>42.491989135742188</v>
      </c>
      <c r="AV443" s="1">
        <v>42.08099365234375</v>
      </c>
      <c r="AW443" s="1">
        <v>41.901000000000003</v>
      </c>
      <c r="AX443" s="1">
        <v>41.8</v>
      </c>
      <c r="AY443" s="1">
        <v>38.968499999999999</v>
      </c>
    </row>
    <row r="444" spans="1:51">
      <c r="A444" s="1" t="str">
        <v>E TRADE FINANCIAL CORP</v>
      </c>
      <c r="C444" s="1">
        <v>285.67578125</v>
      </c>
      <c r="D444" s="1">
        <v>285.367919921875</v>
      </c>
      <c r="E444" s="1">
        <v>285.262939453125</v>
      </c>
      <c r="F444" s="1">
        <v>279.73388671875</v>
      </c>
      <c r="G444" s="1">
        <v>248.24299621582031</v>
      </c>
      <c r="H444" s="1">
        <v>220.84100341796875</v>
      </c>
      <c r="I444" s="1">
        <v>220.73100280761719</v>
      </c>
      <c r="J444" s="1">
        <v>220.24000549316406</v>
      </c>
      <c r="K444" s="1">
        <v>195.97849413124459</v>
      </c>
      <c r="L444" s="1">
        <v>189.39709754879914</v>
      </c>
      <c r="M444" s="1">
        <v>176.92090107382683</v>
      </c>
      <c r="N444" s="1">
        <v>111.67939619540266</v>
      </c>
      <c r="O444" s="1">
        <v>57.205201047736409</v>
      </c>
      <c r="P444" s="1">
        <v>56.35229576158963</v>
      </c>
      <c r="Q444" s="1">
        <v>53.779200020122516</v>
      </c>
      <c r="R444" s="1">
        <v>53.695899237631238</v>
      </c>
      <c r="S444" s="1">
        <v>46.83359444787493</v>
      </c>
      <c r="T444" s="1">
        <v>46.089795608666464</v>
      </c>
      <c r="U444" s="1">
        <v>42.364990865662548</v>
      </c>
      <c r="V444" s="1">
        <v>42.525684227432066</v>
      </c>
      <c r="W444" s="1">
        <v>42.716187159958281</v>
      </c>
      <c r="X444" s="1">
        <v>42.630396143054895</v>
      </c>
      <c r="Y444" s="1">
        <v>42.700684230039769</v>
      </c>
      <c r="Z444" s="1">
        <v>42.592383447175962</v>
      </c>
      <c r="AA444" s="1">
        <v>42.003589493089748</v>
      </c>
      <c r="AB444" s="1">
        <v>41.658179331692736</v>
      </c>
      <c r="AC444" s="1">
        <v>37.426196846756284</v>
      </c>
      <c r="AD444" s="1">
        <v>37.056494692809792</v>
      </c>
      <c r="AE444" s="1">
        <v>37.003491762332487</v>
      </c>
      <c r="AF444" s="1">
        <v>37.092578677722486</v>
      </c>
      <c r="AG444" s="1">
        <v>37.362183173927406</v>
      </c>
      <c r="AH444" s="1">
        <v>37.25029352382262</v>
      </c>
      <c r="AI444" s="1">
        <v>36.859277892996033</v>
      </c>
      <c r="AJ444" s="1">
        <v>36.802295470271929</v>
      </c>
      <c r="AK444" s="1">
        <v>36.436182183566416</v>
      </c>
      <c r="AL444" s="1">
        <v>36.184497609503524</v>
      </c>
      <c r="AM444" s="1">
        <v>35.763501509480193</v>
      </c>
      <c r="AN444" s="1">
        <v>35.967188035952859</v>
      </c>
      <c r="AO444" s="1">
        <v>36.303198783147309</v>
      </c>
      <c r="AP444" s="1">
        <v>37.004590395161358</v>
      </c>
      <c r="AQ444" s="1">
        <v>35.550391154742101</v>
      </c>
      <c r="AR444" s="1">
        <v>34.941797395673348</v>
      </c>
      <c r="AS444" s="1">
        <v>32.954785647314566</v>
      </c>
      <c r="AT444" s="1">
        <v>33.72177784624364</v>
      </c>
      <c r="AU444" s="1">
        <v>32.220288566057206</v>
      </c>
      <c r="AV444" s="1">
        <v>31.012500462122262</v>
      </c>
      <c r="AW444" s="1">
        <v>29.828400444477797</v>
      </c>
      <c r="AX444" s="1">
        <v>28.970600431695583</v>
      </c>
      <c r="AY444" s="1">
        <v>28.825900429539384</v>
      </c>
    </row>
    <row r="445" spans="1:51">
      <c r="A445" s="1" t="str">
        <v>EAGLE MATERIALS INC</v>
      </c>
      <c r="C445" s="1">
        <v>44.944000244140625</v>
      </c>
      <c r="D445" s="1">
        <v>44.89898681640625</v>
      </c>
      <c r="E445" s="1">
        <v>44.905990600585938</v>
      </c>
      <c r="F445" s="1">
        <v>44.446990966796875</v>
      </c>
      <c r="G445" s="1">
        <v>44.196990966796875</v>
      </c>
      <c r="H445" s="1">
        <v>44.177993774414063</v>
      </c>
      <c r="I445" s="1">
        <v>44.157989501953125</v>
      </c>
      <c r="J445" s="1">
        <v>43.83099365234375</v>
      </c>
      <c r="K445" s="1">
        <v>43.80999755859375</v>
      </c>
      <c r="L445" s="1">
        <v>43.737991333007812</v>
      </c>
      <c r="M445" s="1">
        <v>43.600997924804687</v>
      </c>
      <c r="N445" s="1">
        <v>43.589996337890625</v>
      </c>
      <c r="O445" s="1">
        <v>43.543991088867188</v>
      </c>
      <c r="P445" s="1">
        <v>43.543991088867188</v>
      </c>
      <c r="Q445" s="1">
        <v>43.485000610351563</v>
      </c>
      <c r="R445" s="1">
        <v>43.42999267578125</v>
      </c>
      <c r="S445" s="1">
        <v>44.034988403320313</v>
      </c>
      <c r="T445" s="1">
        <v>44.35198974609375</v>
      </c>
      <c r="U445" s="1">
        <v>48.02899169921875</v>
      </c>
      <c r="V445" s="1">
        <v>47.90899658203125</v>
      </c>
      <c r="W445" s="1">
        <v>48.315994262695313</v>
      </c>
      <c r="X445" s="1">
        <v>49.057998657226563</v>
      </c>
      <c r="Y445" s="1">
        <v>50.405990600585937</v>
      </c>
      <c r="Z445" s="1">
        <v>50.319000244140625</v>
      </c>
      <c r="AA445" s="1">
        <v>50.396987915039063</v>
      </c>
      <c r="AB445" s="1">
        <v>53.231964111328125</v>
      </c>
      <c r="AC445" s="1">
        <v>53.5169677734375</v>
      </c>
      <c r="AD445" s="1">
        <v>54.674972534179688</v>
      </c>
      <c r="AE445" s="1">
        <v>55.00799560546875</v>
      </c>
      <c r="AF445" s="1">
        <v>54.971969604492188</v>
      </c>
      <c r="AG445" s="1">
        <v>55.623001098632813</v>
      </c>
      <c r="AH445" s="1">
        <v>56.303970336914063</v>
      </c>
      <c r="AI445" s="1">
        <v>56.393966674804688</v>
      </c>
      <c r="AJ445" s="1">
        <v>55.559967041015625</v>
      </c>
      <c r="AK445" s="1">
        <v>55.287002563476562</v>
      </c>
      <c r="AL445" s="1">
        <v>55.139968872070313</v>
      </c>
      <c r="AM445" s="1">
        <v>55.127975463867188</v>
      </c>
      <c r="AN445" s="1">
        <v>55.064987182617187</v>
      </c>
      <c r="AO445" s="1">
        <v>55.58697509765625</v>
      </c>
      <c r="AP445" s="1">
        <v>55.073959350585937</v>
      </c>
      <c r="AQ445" s="1">
        <v>55.067962646484375</v>
      </c>
      <c r="AR445" s="1">
        <v>55.061965942382813</v>
      </c>
      <c r="AS445" s="1">
        <v>55.041000366210938</v>
      </c>
      <c r="AT445" s="1">
        <v>55.016999999999996</v>
      </c>
      <c r="AU445" s="1">
        <v>54.974999999999994</v>
      </c>
      <c r="AV445" s="1">
        <v>54.974999999999994</v>
      </c>
      <c r="AW445" s="1">
        <v>55.731000000000009</v>
      </c>
      <c r="AX445" s="1">
        <v>55.715999999999994</v>
      </c>
      <c r="AY445" s="1">
        <v>56.784000000000006</v>
      </c>
    </row>
    <row r="446" spans="1:51">
      <c r="A446" s="1" t="str">
        <v>EAST WEST BANCORP INC</v>
      </c>
      <c r="C446" s="1">
        <v>144.87100219726562</v>
      </c>
      <c r="D446" s="1">
        <v>149.3280029296875</v>
      </c>
      <c r="E446" s="1">
        <v>148.96200561523437</v>
      </c>
      <c r="F446" s="1">
        <v>148.75100708007812</v>
      </c>
      <c r="G446" s="1">
        <v>148.63800048828125</v>
      </c>
      <c r="H446" s="1">
        <v>148.54299926757812</v>
      </c>
      <c r="I446" s="1">
        <v>147.98199462890625</v>
      </c>
      <c r="J446" s="1">
        <v>147.93899536132812</v>
      </c>
      <c r="K446" s="1">
        <v>147.90800476074219</v>
      </c>
      <c r="L446" s="1">
        <v>109.96299743652344</v>
      </c>
      <c r="M446" s="1">
        <v>91.694000244140625</v>
      </c>
      <c r="N446" s="1">
        <v>64.031997680664062</v>
      </c>
      <c r="O446" s="1">
        <v>63.957992553710937</v>
      </c>
      <c r="P446" s="1">
        <v>63.745986938476562</v>
      </c>
      <c r="Q446" s="1">
        <v>63.623001098632813</v>
      </c>
      <c r="R446" s="1">
        <v>63.438995361328125</v>
      </c>
      <c r="S446" s="1">
        <v>63.355987548828125</v>
      </c>
      <c r="T446" s="1">
        <v>63.136993408203125</v>
      </c>
      <c r="U446" s="1">
        <v>62.948989868164063</v>
      </c>
      <c r="V446" s="1">
        <v>60.847991943359375</v>
      </c>
      <c r="W446" s="1">
        <v>60.95599365234375</v>
      </c>
      <c r="X446" s="1">
        <v>61.430999755859375</v>
      </c>
      <c r="Y446" s="1">
        <v>61.207000732421875</v>
      </c>
      <c r="Z446" s="1">
        <v>60.858001708984375</v>
      </c>
      <c r="AA446" s="1">
        <v>60.60198974609375</v>
      </c>
      <c r="AB446" s="1">
        <v>56.518997192382813</v>
      </c>
      <c r="AC446" s="1">
        <v>56.073989868164063</v>
      </c>
      <c r="AD446" s="1">
        <v>52.695999145507813</v>
      </c>
      <c r="AE446" s="1">
        <v>52.6199951171875</v>
      </c>
      <c r="AF446" s="1">
        <v>52.500991821289063</v>
      </c>
      <c r="AG446" s="1">
        <v>52.319000244140625</v>
      </c>
      <c r="AH446" s="1">
        <v>50.307998657226563</v>
      </c>
      <c r="AI446" s="1">
        <v>50.18798828125</v>
      </c>
      <c r="AJ446" s="1">
        <v>48.858001708984375</v>
      </c>
      <c r="AK446" s="1">
        <v>48.397979736328125</v>
      </c>
      <c r="AL446" s="1">
        <v>48.053985595703125</v>
      </c>
      <c r="AM446" s="1">
        <v>47.889984130859375</v>
      </c>
      <c r="AN446" s="1">
        <v>47.76397705078125</v>
      </c>
      <c r="AO446" s="1">
        <v>47.683990478515625</v>
      </c>
      <c r="AP446" s="1">
        <v>47.21197509765625</v>
      </c>
      <c r="AQ446" s="1">
        <v>47.09197998046875</v>
      </c>
      <c r="AR446" s="1">
        <v>46.751983642578125</v>
      </c>
      <c r="AS446" s="1">
        <v>46.697998046875</v>
      </c>
      <c r="AT446" s="1">
        <v>46.16998291015625</v>
      </c>
      <c r="AU446" s="1">
        <v>46.103973388671875</v>
      </c>
      <c r="AV446" s="1">
        <v>45.32</v>
      </c>
      <c r="AW446" s="1">
        <v>45.58</v>
      </c>
      <c r="AX446" s="1">
        <v>44.904000000000003</v>
      </c>
      <c r="AY446" s="1">
        <v>44.923999999999999</v>
      </c>
    </row>
    <row r="447" spans="1:51">
      <c r="A447" s="1" t="str">
        <v>EASTGROUP PROPERTIES</v>
      </c>
      <c r="C447" s="1">
        <v>27.657989501953125</v>
      </c>
      <c r="D447" s="1">
        <v>27.657989501953125</v>
      </c>
      <c r="E447" s="1">
        <v>27.079986572265625</v>
      </c>
      <c r="F447" s="1">
        <v>27.06298828125</v>
      </c>
      <c r="G447" s="1">
        <v>27.04998779296875</v>
      </c>
      <c r="H447" s="1">
        <v>26.9739990234375</v>
      </c>
      <c r="I447" s="1">
        <v>26.979995727539063</v>
      </c>
      <c r="J447" s="1">
        <v>26.970993041992188</v>
      </c>
      <c r="K447" s="1">
        <v>26.939987182617188</v>
      </c>
      <c r="L447" s="1">
        <v>26.82598876953125</v>
      </c>
      <c r="M447" s="1">
        <v>26.110000610351563</v>
      </c>
      <c r="N447" s="1">
        <v>25.96099853515625</v>
      </c>
      <c r="O447" s="1">
        <v>25.185989379882813</v>
      </c>
      <c r="P447" s="1">
        <v>25.069992065429688</v>
      </c>
      <c r="Q447" s="1">
        <v>25.070999145507813</v>
      </c>
      <c r="R447" s="1">
        <v>25.04998779296875</v>
      </c>
      <c r="S447" s="1">
        <v>23.839996337890625</v>
      </c>
      <c r="T447" s="1">
        <v>23.808990478515625</v>
      </c>
      <c r="U447" s="1">
        <v>23.806991577148438</v>
      </c>
      <c r="V447" s="1">
        <v>23.7659912109375</v>
      </c>
      <c r="W447" s="1">
        <v>23.740997314453125</v>
      </c>
      <c r="X447" s="1">
        <v>23.70098876953125</v>
      </c>
      <c r="Y447" s="1">
        <v>23.668991088867188</v>
      </c>
      <c r="Z447" s="1">
        <v>22.2139892578125</v>
      </c>
      <c r="AA447" s="1">
        <v>22.170989990234375</v>
      </c>
      <c r="AB447" s="1">
        <v>22.030990600585938</v>
      </c>
      <c r="AC447" s="1">
        <v>22.0159912109375</v>
      </c>
      <c r="AD447" s="1">
        <v>22.011993408203125</v>
      </c>
      <c r="AE447" s="1">
        <v>21.920989990234375</v>
      </c>
      <c r="AF447" s="1">
        <v>21.058990478515625</v>
      </c>
      <c r="AG447" s="1">
        <v>21.044998168945313</v>
      </c>
      <c r="AH447" s="1">
        <v>20.967987060546875</v>
      </c>
      <c r="AI447" s="1">
        <v>20.95098876953125</v>
      </c>
      <c r="AJ447" s="1">
        <v>20.853988647460938</v>
      </c>
      <c r="AK447" s="1">
        <v>19.368988037109375</v>
      </c>
      <c r="AL447" s="1">
        <v>18.352996826171875</v>
      </c>
      <c r="AM447" s="1">
        <v>16.18499755859375</v>
      </c>
      <c r="AN447" s="1">
        <v>16.103988647460937</v>
      </c>
      <c r="AO447" s="1">
        <v>16.093994140625</v>
      </c>
      <c r="AP447" s="1">
        <v>16.086990356445313</v>
      </c>
      <c r="AQ447" s="1">
        <v>16.074996948242187</v>
      </c>
      <c r="AR447" s="1">
        <v>15.911999702453613</v>
      </c>
      <c r="AS447" s="1">
        <v>15.909999847412109</v>
      </c>
      <c r="AT447" s="1">
        <v>15.878999710083008</v>
      </c>
      <c r="AU447" s="1">
        <v>15.871000289916992</v>
      </c>
      <c r="AV447" s="1">
        <v>15.849</v>
      </c>
      <c r="AW447" s="1">
        <v>15.657</v>
      </c>
      <c r="AX447" s="1">
        <v>15.631</v>
      </c>
      <c r="AY447" s="1">
        <v>15.622999999999999</v>
      </c>
    </row>
    <row r="448" spans="1:51">
      <c r="A448" s="1" t="str">
        <v>EASTMAN CHEMICAL CO</v>
      </c>
      <c r="C448" s="1">
        <v>138</v>
      </c>
      <c r="D448" s="1">
        <v>136.91499328613281</v>
      </c>
      <c r="E448" s="1">
        <v>137.45599365234375</v>
      </c>
      <c r="F448" s="1">
        <v>140.27999877929687</v>
      </c>
      <c r="G448" s="1">
        <v>142.03799438476562</v>
      </c>
      <c r="H448" s="1">
        <v>141.343994140625</v>
      </c>
      <c r="I448" s="1">
        <v>144.08999633789062</v>
      </c>
      <c r="J448" s="1">
        <v>144.32000732421875</v>
      </c>
      <c r="K448" s="1">
        <v>144.62197875976563</v>
      </c>
      <c r="L448" s="1">
        <v>144.76998901367188</v>
      </c>
      <c r="M448" s="1">
        <v>145.25</v>
      </c>
      <c r="N448" s="1">
        <v>145.16598510742187</v>
      </c>
      <c r="O448" s="1">
        <v>145.12197875976562</v>
      </c>
      <c r="P448" s="1">
        <v>144.92999267578125</v>
      </c>
      <c r="Q448" s="1">
        <v>144.9219970703125</v>
      </c>
      <c r="R448" s="1">
        <v>152.6199951171875</v>
      </c>
      <c r="S448" s="1">
        <v>152.30398559570312</v>
      </c>
      <c r="T448" s="1">
        <v>159.33999633789063</v>
      </c>
      <c r="U448" s="1">
        <v>161.88998413085937</v>
      </c>
      <c r="V448" s="1">
        <v>167.92599487304688</v>
      </c>
      <c r="W448" s="1">
        <v>168.04400634765625</v>
      </c>
      <c r="X448" s="1">
        <v>167.06198120117187</v>
      </c>
      <c r="Y448" s="1">
        <v>164.35598754882812</v>
      </c>
      <c r="Z448" s="1">
        <v>164.31198120117187</v>
      </c>
      <c r="AA448" s="1">
        <v>163.30398559570312</v>
      </c>
      <c r="AB448" s="1">
        <v>163.06198120117187</v>
      </c>
      <c r="AC448" s="1">
        <v>162.75</v>
      </c>
      <c r="AD448" s="1">
        <v>162.6820068359375</v>
      </c>
      <c r="AE448" s="1">
        <v>160.45797729492187</v>
      </c>
      <c r="AF448" s="1">
        <v>158.427978515625</v>
      </c>
      <c r="AG448" s="1">
        <v>155.5679931640625</v>
      </c>
      <c r="AH448" s="1">
        <v>155.40798950195312</v>
      </c>
      <c r="AI448" s="1">
        <v>154.57598876953125</v>
      </c>
      <c r="AJ448" s="1">
        <v>154.48599243164062</v>
      </c>
      <c r="AK448" s="1">
        <v>154.44400024414062</v>
      </c>
      <c r="AL448" s="1">
        <v>154.47799682617187</v>
      </c>
      <c r="AM448" s="1">
        <v>154.47998046875</v>
      </c>
      <c r="AN448" s="1">
        <v>154.69198608398438</v>
      </c>
      <c r="AO448" s="1">
        <v>154.33798217773437</v>
      </c>
      <c r="AP448" s="1">
        <v>154.31597900390625</v>
      </c>
      <c r="AQ448" s="1">
        <v>154.2659912109375</v>
      </c>
      <c r="AR448" s="1">
        <v>153.95797729492187</v>
      </c>
      <c r="AS448" s="1">
        <v>153.89797973632812</v>
      </c>
      <c r="AT448" s="1">
        <v>153.89797973632812</v>
      </c>
      <c r="AU448" s="1">
        <v>153.69998168945312</v>
      </c>
      <c r="AV448" s="1">
        <v>153.48599999999999</v>
      </c>
      <c r="AW448" s="1">
        <v>153.27199999999999</v>
      </c>
      <c r="AX448" s="1">
        <v>153.232</v>
      </c>
      <c r="AY448" s="1">
        <v>153.072</v>
      </c>
    </row>
    <row r="449" spans="1:51">
      <c r="A449" s="1" t="str">
        <v>EATON CORP</v>
      </c>
      <c r="C449" s="1">
        <v>336.5</v>
      </c>
      <c r="D449" s="1">
        <v>334.39990234375</v>
      </c>
      <c r="E449" s="1">
        <v>334.199951171875</v>
      </c>
      <c r="F449" s="1">
        <v>341.099853515625</v>
      </c>
      <c r="G449" s="1">
        <v>341.199951171875</v>
      </c>
      <c r="H449" s="1">
        <v>339.89999389648437</v>
      </c>
      <c r="I449" s="1">
        <v>336.60000610351562</v>
      </c>
      <c r="J449" s="1">
        <v>335.60000610351562</v>
      </c>
      <c r="K449" s="1">
        <v>335.20001220703125</v>
      </c>
      <c r="L449" s="1">
        <v>332.39999389648437</v>
      </c>
      <c r="M449" s="1">
        <v>331.60000610351562</v>
      </c>
      <c r="N449" s="1">
        <v>331.20001220703125</v>
      </c>
      <c r="O449" s="1">
        <v>331.20001220703125</v>
      </c>
      <c r="P449" s="1">
        <v>330</v>
      </c>
      <c r="Q449" s="1">
        <v>329.79998779296875</v>
      </c>
      <c r="R449" s="1">
        <v>332.39999389648437</v>
      </c>
      <c r="S449" s="1">
        <v>294.20001220703125</v>
      </c>
      <c r="T449" s="1">
        <v>292</v>
      </c>
      <c r="U449" s="1">
        <v>291.60000610351562</v>
      </c>
      <c r="V449" s="1">
        <v>291.39999389648437</v>
      </c>
      <c r="W449" s="1">
        <v>293</v>
      </c>
      <c r="X449" s="1">
        <v>292.60000610351562</v>
      </c>
      <c r="Y449" s="1">
        <v>298</v>
      </c>
      <c r="Z449" s="1">
        <v>300</v>
      </c>
      <c r="AA449" s="1">
        <v>300.39999389648437</v>
      </c>
      <c r="AB449" s="1">
        <v>297</v>
      </c>
      <c r="AC449" s="1">
        <v>296</v>
      </c>
      <c r="AD449" s="1">
        <v>294.79998779296875</v>
      </c>
      <c r="AE449" s="1">
        <v>301.39999389648437</v>
      </c>
      <c r="AF449" s="1">
        <v>306.60000610351562</v>
      </c>
      <c r="AG449" s="1">
        <v>303.79998779296875</v>
      </c>
      <c r="AH449" s="1">
        <v>303</v>
      </c>
      <c r="AI449" s="1">
        <v>301.20001220703125</v>
      </c>
      <c r="AJ449" s="1">
        <v>306</v>
      </c>
      <c r="AK449" s="1">
        <v>304</v>
      </c>
      <c r="AL449" s="1">
        <v>300.39996337890625</v>
      </c>
      <c r="AM449" s="1">
        <v>283.5999755859375</v>
      </c>
      <c r="AN449" s="1">
        <v>282.39996337890625</v>
      </c>
      <c r="AO449" s="1">
        <v>282</v>
      </c>
      <c r="AP449" s="1">
        <v>282</v>
      </c>
      <c r="AQ449" s="1">
        <v>280.79998779296875</v>
      </c>
      <c r="AR449" s="1">
        <v>278</v>
      </c>
      <c r="AS449" s="1">
        <v>277.20001220703125</v>
      </c>
      <c r="AT449" s="1">
        <v>277.5999755859375</v>
      </c>
      <c r="AU449" s="1">
        <v>275.5999755859375</v>
      </c>
      <c r="AV449" s="1">
        <v>273.2</v>
      </c>
      <c r="AW449" s="1">
        <v>280</v>
      </c>
      <c r="AX449" s="1">
        <v>291.60000000000002</v>
      </c>
      <c r="AY449" s="1">
        <v>290.8</v>
      </c>
    </row>
    <row r="450" spans="1:51">
      <c r="A450" s="1" t="str">
        <v>EATON VANCE CORP</v>
      </c>
      <c r="C450" s="1">
        <v>115.83399963378906</v>
      </c>
      <c r="D450" s="1">
        <v>115.62300109863281</v>
      </c>
      <c r="E450" s="1">
        <v>117.32899475097656</v>
      </c>
      <c r="F450" s="1">
        <v>118.58099365234375</v>
      </c>
      <c r="G450" s="1">
        <v>119.12599182128906</v>
      </c>
      <c r="H450" s="1">
        <v>118.32598876953125</v>
      </c>
      <c r="I450" s="1">
        <v>118.13600158691406</v>
      </c>
      <c r="J450" s="1">
        <v>118.56098937988281</v>
      </c>
      <c r="K450" s="1">
        <v>118.46299743652344</v>
      </c>
      <c r="L450" s="1">
        <v>117.51998901367187</v>
      </c>
      <c r="M450" s="1">
        <v>117.46099853515625</v>
      </c>
      <c r="N450" s="1">
        <v>117.15798950195312</v>
      </c>
      <c r="O450" s="1">
        <v>116.90299987792969</v>
      </c>
      <c r="P450" s="1">
        <v>115.81199645996094</v>
      </c>
      <c r="Q450" s="1">
        <v>116.03599548339844</v>
      </c>
      <c r="R450" s="1">
        <v>115.77899169921875</v>
      </c>
      <c r="S450" s="1">
        <v>115.64799499511719</v>
      </c>
      <c r="T450" s="1">
        <v>118.16999816894531</v>
      </c>
      <c r="U450" s="1">
        <v>123.593994140625</v>
      </c>
      <c r="V450" s="1">
        <v>125.739990234375</v>
      </c>
      <c r="W450" s="1">
        <v>126.37899780273437</v>
      </c>
      <c r="X450" s="1">
        <v>126.43499755859375</v>
      </c>
      <c r="Y450" s="1">
        <v>127.04499816894531</v>
      </c>
      <c r="Z450" s="1">
        <v>127.92399597167969</v>
      </c>
      <c r="AA450" s="1">
        <v>129.25100708007812</v>
      </c>
      <c r="AB450" s="1">
        <v>129.55299377441406</v>
      </c>
      <c r="AC450" s="1">
        <v>130.53999328613281</v>
      </c>
      <c r="AD450" s="1">
        <v>131.56599426269531</v>
      </c>
      <c r="AE450" s="1">
        <v>133.18299865722656</v>
      </c>
      <c r="AF450" s="1">
        <v>133.58200073242187</v>
      </c>
      <c r="AG450" s="1">
        <v>134.18600463867187</v>
      </c>
      <c r="AH450" s="1">
        <v>135.30999755859375</v>
      </c>
      <c r="AI450" s="1">
        <v>135.98599243164062</v>
      </c>
      <c r="AJ450" s="1">
        <v>136.80999755859375</v>
      </c>
      <c r="AK450" s="1">
        <v>137.93600463867187</v>
      </c>
      <c r="AL450" s="1">
        <v>138.29598999023437</v>
      </c>
      <c r="AM450" s="1">
        <v>138.53997802734375</v>
      </c>
      <c r="AN450" s="1">
        <v>138.51400756835937</v>
      </c>
      <c r="AO450" s="1">
        <v>138.75198364257812</v>
      </c>
      <c r="AP450" s="1">
        <v>138.9320068359375</v>
      </c>
      <c r="AQ450" s="1">
        <v>139.35800170898437</v>
      </c>
      <c r="AR450" s="1">
        <v>137.23397827148437</v>
      </c>
      <c r="AS450" s="1">
        <v>138.45797729492187</v>
      </c>
      <c r="AT450" s="1">
        <v>138.28399658203125</v>
      </c>
      <c r="AU450" s="1">
        <v>138.6820068359375</v>
      </c>
      <c r="AV450" s="1">
        <v>139.08799999999999</v>
      </c>
      <c r="AW450" s="1">
        <v>140.66800000000001</v>
      </c>
      <c r="AX450" s="1">
        <v>145.37200000000001</v>
      </c>
      <c r="AY450" s="1">
        <v>142.10400000000001</v>
      </c>
    </row>
    <row r="451" spans="1:51">
      <c r="A451" s="1" t="str">
        <v>EBAY INC</v>
      </c>
      <c r="C451" s="1">
        <v>1291</v>
      </c>
      <c r="D451" s="1">
        <v>1286.487060546875</v>
      </c>
      <c r="E451" s="1">
        <v>1290.64501953125</v>
      </c>
      <c r="F451" s="1">
        <v>1288.413818359375</v>
      </c>
      <c r="G451" s="1">
        <v>1297.655029296875</v>
      </c>
      <c r="H451" s="1">
        <v>1297.7099609375</v>
      </c>
      <c r="I451" s="1">
        <v>1303.516845703125</v>
      </c>
      <c r="J451" s="1">
        <v>1311.9208984375</v>
      </c>
      <c r="K451" s="1">
        <v>1306.85498046875</v>
      </c>
      <c r="L451" s="1">
        <v>1297.798828125</v>
      </c>
      <c r="M451" s="1">
        <v>1292.77392578125</v>
      </c>
      <c r="N451" s="1">
        <v>1290.1298828125</v>
      </c>
      <c r="O451" s="1">
        <v>1286.468017578125</v>
      </c>
      <c r="P451" s="1">
        <v>1282.02490234375</v>
      </c>
      <c r="Q451" s="1">
        <v>1276.843017578125</v>
      </c>
      <c r="R451" s="1">
        <v>1300.35400390625</v>
      </c>
      <c r="S451" s="1">
        <v>1315.597900390625</v>
      </c>
      <c r="T451" s="1">
        <v>1350.218994140625</v>
      </c>
      <c r="U451" s="1">
        <v>1352.634033203125</v>
      </c>
      <c r="V451" s="1">
        <v>1358.2119140625</v>
      </c>
      <c r="W451" s="1">
        <v>1363.510009765625</v>
      </c>
      <c r="X451" s="1">
        <v>1368.511962890625</v>
      </c>
      <c r="Y451" s="1">
        <v>1393.763916015625</v>
      </c>
      <c r="Z451" s="1">
        <v>1415.197021484375</v>
      </c>
      <c r="AA451" s="1">
        <v>1409.06884765625</v>
      </c>
      <c r="AB451" s="1">
        <v>1404.182861328125</v>
      </c>
      <c r="AC451" s="1">
        <v>1360.458984375</v>
      </c>
      <c r="AD451" s="1">
        <v>1353.39599609375</v>
      </c>
      <c r="AE451" s="1">
        <v>1348.8359375</v>
      </c>
      <c r="AF451" s="1">
        <v>1338.60791015625</v>
      </c>
      <c r="AG451" s="1">
        <v>1325.8017578125</v>
      </c>
      <c r="AH451" s="1">
        <v>1321.48388671875</v>
      </c>
      <c r="AI451" s="1">
        <v>1310.1796875</v>
      </c>
      <c r="AJ451" s="1">
        <v>1298.5859375</v>
      </c>
      <c r="AK451" s="1">
        <v>1289.19580078125</v>
      </c>
      <c r="AL451" s="1">
        <v>1281.4794921875</v>
      </c>
      <c r="AM451" s="1">
        <v>1263.107421875</v>
      </c>
      <c r="AN451" s="1">
        <v>1245.107421875</v>
      </c>
      <c r="AO451" s="1">
        <v>1131.7158203125</v>
      </c>
      <c r="AP451" s="1">
        <v>1126.5478515625</v>
      </c>
      <c r="AQ451" s="1">
        <v>1119.5595703125</v>
      </c>
      <c r="AR451" s="1">
        <v>1109.03515625</v>
      </c>
      <c r="AS451" s="1">
        <v>1100</v>
      </c>
      <c r="AT451" s="1">
        <v>1092</v>
      </c>
      <c r="AU451" s="1">
        <v>1076</v>
      </c>
      <c r="AV451" s="1">
        <v>1077</v>
      </c>
      <c r="AW451" s="1">
        <v>1069.548</v>
      </c>
      <c r="AX451" s="1">
        <v>1038.26</v>
      </c>
      <c r="AY451" s="1">
        <v>1044.096</v>
      </c>
    </row>
    <row r="452" spans="1:51">
      <c r="A452" s="1" t="str">
        <v>EBIX INC</v>
      </c>
      <c r="C452" s="1">
        <v>36.37799072265625</v>
      </c>
      <c r="D452" s="1">
        <v>36.493988037109375</v>
      </c>
      <c r="E452" s="1">
        <v>38.483993530273438</v>
      </c>
      <c r="F452" s="1">
        <v>39.62799072265625</v>
      </c>
      <c r="G452" s="1">
        <v>36.016998291015625</v>
      </c>
      <c r="H452" s="1">
        <v>34.587997436523438</v>
      </c>
      <c r="I452" s="1">
        <v>34.7869873046875</v>
      </c>
      <c r="J452" s="1">
        <v>35.004989624023438</v>
      </c>
      <c r="K452" s="1">
        <v>34.433999061584473</v>
      </c>
      <c r="L452" s="1">
        <v>31.488000869750977</v>
      </c>
      <c r="M452" s="1">
        <v>30.953999519348145</v>
      </c>
      <c r="N452" s="1">
        <v>29.771999359130859</v>
      </c>
      <c r="O452" s="1">
        <v>29.840998649597168</v>
      </c>
      <c r="P452" s="1">
        <v>29.25</v>
      </c>
      <c r="Q452" s="1">
        <v>28.556994438171387</v>
      </c>
      <c r="R452" s="1">
        <v>30.536996841430664</v>
      </c>
      <c r="S452" s="1">
        <v>30.572994232177734</v>
      </c>
      <c r="T452" s="1">
        <v>29.61899471282959</v>
      </c>
      <c r="U452" s="1">
        <v>25.631996154785156</v>
      </c>
      <c r="V452" s="1">
        <v>25.631996154785156</v>
      </c>
      <c r="W452" s="1">
        <v>25.631996154785156</v>
      </c>
      <c r="X452" s="1">
        <v>24.947994232177734</v>
      </c>
      <c r="Y452" s="1">
        <v>24.875999450683594</v>
      </c>
      <c r="Z452" s="1">
        <v>24.776993751525879</v>
      </c>
      <c r="AA452" s="1">
        <v>24.66899299621582</v>
      </c>
      <c r="AB452" s="1">
        <v>24.614996910095215</v>
      </c>
      <c r="AC452" s="1">
        <v>24.605993270874023</v>
      </c>
      <c r="AD452" s="1">
        <v>26.20799732208252</v>
      </c>
      <c r="AE452" s="1">
        <v>26.198993682861328</v>
      </c>
      <c r="AF452" s="1">
        <v>26.144997596740723</v>
      </c>
      <c r="AG452" s="1">
        <v>24.650994300842285</v>
      </c>
      <c r="AH452" s="1">
        <v>24.650994300842285</v>
      </c>
      <c r="AI452" s="1">
        <v>20.852994918823242</v>
      </c>
      <c r="AJ452" s="1">
        <v>20.61899471282959</v>
      </c>
      <c r="AK452" s="1">
        <v>20.61899471282959</v>
      </c>
      <c r="AL452" s="1">
        <v>20.61899471282959</v>
      </c>
      <c r="AM452" s="1">
        <v>20.61899471282959</v>
      </c>
      <c r="AN452" s="1">
        <v>20.616737365722656</v>
      </c>
      <c r="AO452" s="1">
        <v>20.616737365722656</v>
      </c>
      <c r="AP452" s="1">
        <v>20.616737365722656</v>
      </c>
      <c r="AQ452" s="1">
        <v>20.616737365722656</v>
      </c>
      <c r="AR452" s="1">
        <v>20.616737365722656</v>
      </c>
      <c r="AS452" s="1">
        <v>20.616737365722656</v>
      </c>
      <c r="AT452" s="1">
        <v>12.804749965667725</v>
      </c>
      <c r="AU452" s="1">
        <v>12.80475</v>
      </c>
      <c r="AV452" s="1">
        <v>12.80475</v>
      </c>
      <c r="AW452" s="1">
        <v>12.7935</v>
      </c>
      <c r="AX452" s="1">
        <v>12.78675</v>
      </c>
      <c r="AY452" s="1">
        <v>12.109499999999999</v>
      </c>
    </row>
    <row r="453" spans="1:51">
      <c r="A453" s="1" t="str">
        <v>ECOLAB INC</v>
      </c>
      <c r="C453" s="1">
        <v>291.973876953125</v>
      </c>
      <c r="D453" s="1">
        <v>232.10000610351562</v>
      </c>
      <c r="E453" s="1">
        <v>231.89999389648437</v>
      </c>
      <c r="F453" s="1">
        <v>231.69999694824219</v>
      </c>
      <c r="G453" s="1">
        <v>232.51300048828125</v>
      </c>
      <c r="H453" s="1">
        <v>231.89999389648437</v>
      </c>
      <c r="I453" s="1">
        <v>233.5</v>
      </c>
      <c r="J453" s="1">
        <v>233.89999389648437</v>
      </c>
      <c r="K453" s="1">
        <v>236.59500122070312</v>
      </c>
      <c r="L453" s="1">
        <v>237.5</v>
      </c>
      <c r="M453" s="1">
        <v>236.69999694824219</v>
      </c>
      <c r="N453" s="1">
        <v>236.30000305175781</v>
      </c>
      <c r="O453" s="1">
        <v>236.17999267578125</v>
      </c>
      <c r="P453" s="1">
        <v>247.80000305175781</v>
      </c>
      <c r="Q453" s="1">
        <v>247.30000305175781</v>
      </c>
      <c r="R453" s="1">
        <v>247.10000610351562</v>
      </c>
      <c r="S453" s="1">
        <v>246.82499694824219</v>
      </c>
      <c r="T453" s="1">
        <v>245.60000610351562</v>
      </c>
      <c r="U453" s="1">
        <v>245.30000305175781</v>
      </c>
      <c r="V453" s="1">
        <v>248</v>
      </c>
      <c r="W453" s="1">
        <v>251.33700561523437</v>
      </c>
      <c r="X453" s="1">
        <v>251.15299987792969</v>
      </c>
      <c r="Y453" s="1">
        <v>251.54400634765625</v>
      </c>
      <c r="Z453" s="1">
        <v>253.57200622558594</v>
      </c>
      <c r="AA453" s="1">
        <v>254.14300537109375</v>
      </c>
      <c r="AB453" s="1">
        <v>256.02392578125</v>
      </c>
      <c r="AC453" s="1">
        <v>255.74899291992187</v>
      </c>
      <c r="AD453" s="1">
        <v>255.38499450683594</v>
      </c>
      <c r="AE453" s="1">
        <v>257.5419921875</v>
      </c>
      <c r="AF453" s="1">
        <v>257.511962890625</v>
      </c>
      <c r="AG453" s="1">
        <v>257.44091796875</v>
      </c>
      <c r="AH453" s="1">
        <v>256.921875</v>
      </c>
      <c r="AI453" s="1">
        <v>257.4169921875</v>
      </c>
      <c r="AJ453" s="1">
        <v>258.0498046875</v>
      </c>
      <c r="AK453" s="1">
        <v>260.48583984375</v>
      </c>
      <c r="AL453" s="1">
        <v>261.3179931640625</v>
      </c>
      <c r="AM453" s="1">
        <v>259.8800048828125</v>
      </c>
      <c r="AN453" s="1">
        <v>258.8900146484375</v>
      </c>
      <c r="AO453" s="1">
        <v>258.51199340820312</v>
      </c>
      <c r="AP453" s="1">
        <v>257.91598510742187</v>
      </c>
      <c r="AQ453" s="1">
        <v>255.79998779296875</v>
      </c>
      <c r="AR453" s="1">
        <v>255.6619873046875</v>
      </c>
      <c r="AS453" s="1">
        <v>255.55398559570312</v>
      </c>
      <c r="AT453" s="1">
        <v>255.16000366210937</v>
      </c>
      <c r="AU453" s="1">
        <v>254.322</v>
      </c>
      <c r="AV453" s="1">
        <v>254.15799999999999</v>
      </c>
      <c r="AW453" s="1">
        <v>256.38</v>
      </c>
      <c r="AX453" s="1">
        <v>259.40600000000001</v>
      </c>
      <c r="AY453" s="1">
        <v>258.83199999999999</v>
      </c>
    </row>
    <row r="454" spans="1:51">
      <c r="A454" s="1" t="str">
        <v>EDISON INTERNATIONAL</v>
      </c>
      <c r="C454" s="1">
        <v>325.810791015625</v>
      </c>
      <c r="D454" s="1">
        <v>325.810791015625</v>
      </c>
      <c r="E454" s="1">
        <v>325.810791015625</v>
      </c>
      <c r="F454" s="1">
        <v>325.810791015625</v>
      </c>
      <c r="G454" s="1">
        <v>325.810791015625</v>
      </c>
      <c r="H454" s="1">
        <v>325.810791015625</v>
      </c>
      <c r="I454" s="1">
        <v>325.810791015625</v>
      </c>
      <c r="J454" s="1">
        <v>325.810791015625</v>
      </c>
      <c r="K454" s="1">
        <v>325.810791015625</v>
      </c>
      <c r="L454" s="1">
        <v>325.810791015625</v>
      </c>
      <c r="M454" s="1">
        <v>325.810791015625</v>
      </c>
      <c r="N454" s="1">
        <v>325.810791015625</v>
      </c>
      <c r="O454" s="1">
        <v>325.810791015625</v>
      </c>
      <c r="P454" s="1">
        <v>325.810791015625</v>
      </c>
      <c r="Q454" s="1">
        <v>325.810791015625</v>
      </c>
      <c r="R454" s="1">
        <v>325.810791015625</v>
      </c>
      <c r="S454" s="1">
        <v>325.810791015625</v>
      </c>
      <c r="T454" s="1">
        <v>325.810791015625</v>
      </c>
      <c r="U454" s="1">
        <v>325.810791015625</v>
      </c>
      <c r="V454" s="1">
        <v>325.810791015625</v>
      </c>
      <c r="W454" s="1">
        <v>325.810791015625</v>
      </c>
      <c r="X454" s="1">
        <v>325.810791015625</v>
      </c>
      <c r="Y454" s="1">
        <v>325.810791015625</v>
      </c>
      <c r="Z454" s="1">
        <v>325.810791015625</v>
      </c>
      <c r="AA454" s="1">
        <v>325.810791015625</v>
      </c>
      <c r="AB454" s="1">
        <v>325.810791015625</v>
      </c>
      <c r="AC454" s="1">
        <v>325.810791015625</v>
      </c>
      <c r="AD454" s="1">
        <v>325.810791015625</v>
      </c>
      <c r="AE454" s="1">
        <v>325.810791015625</v>
      </c>
      <c r="AF454" s="1">
        <v>325.810791015625</v>
      </c>
      <c r="AG454" s="1">
        <v>325.810791015625</v>
      </c>
      <c r="AH454" s="1">
        <v>325.810791015625</v>
      </c>
      <c r="AI454" s="1">
        <v>325.810791015625</v>
      </c>
      <c r="AJ454" s="1">
        <v>325.810791015625</v>
      </c>
      <c r="AK454" s="1">
        <v>325.810791015625</v>
      </c>
      <c r="AL454" s="1">
        <v>325.810791015625</v>
      </c>
      <c r="AM454" s="1">
        <v>325.810791015625</v>
      </c>
      <c r="AN454" s="1">
        <v>325.810791015625</v>
      </c>
      <c r="AO454" s="1">
        <v>325.810791015625</v>
      </c>
      <c r="AP454" s="1">
        <v>325.810791015625</v>
      </c>
      <c r="AQ454" s="1">
        <v>325.810791015625</v>
      </c>
      <c r="AR454" s="1">
        <v>325.810791015625</v>
      </c>
      <c r="AS454" s="1">
        <v>325.810791015625</v>
      </c>
      <c r="AT454" s="1">
        <v>325.810791015625</v>
      </c>
      <c r="AU454" s="1">
        <v>325.81099999999998</v>
      </c>
      <c r="AV454" s="1">
        <v>325.81099999999998</v>
      </c>
      <c r="AW454" s="1">
        <v>325.81099999999998</v>
      </c>
      <c r="AX454" s="1">
        <v>338.06</v>
      </c>
      <c r="AY454" s="1">
        <v>347.20699999999999</v>
      </c>
    </row>
    <row r="455" spans="1:51">
      <c r="A455" s="1" t="str">
        <v>EDWARDS LIFESCIENCES CORP</v>
      </c>
      <c r="C455" s="1">
        <v>114.09999084472656</v>
      </c>
      <c r="D455" s="1">
        <v>114.09999084472656</v>
      </c>
      <c r="E455" s="1">
        <v>114.19999694824219</v>
      </c>
      <c r="F455" s="1">
        <v>114.89999389648437</v>
      </c>
      <c r="G455" s="1">
        <v>114.80000305175781</v>
      </c>
      <c r="H455" s="1">
        <v>115</v>
      </c>
      <c r="I455" s="1">
        <v>114.09999084472656</v>
      </c>
      <c r="J455" s="1">
        <v>113.09999084472656</v>
      </c>
      <c r="K455" s="1">
        <v>113.5999755859375</v>
      </c>
      <c r="L455" s="1">
        <v>113.5999755859375</v>
      </c>
      <c r="M455" s="1">
        <v>112.5999755859375</v>
      </c>
      <c r="N455" s="1">
        <v>112.79998779296875</v>
      </c>
      <c r="O455" s="1">
        <v>112</v>
      </c>
      <c r="P455" s="1">
        <v>111.79998779296875</v>
      </c>
      <c r="Q455" s="1">
        <v>111.79998779296875</v>
      </c>
      <c r="R455" s="1">
        <v>113</v>
      </c>
      <c r="S455" s="1">
        <v>109.19998168945312</v>
      </c>
      <c r="T455" s="1">
        <v>113.19998168945312</v>
      </c>
      <c r="U455" s="1">
        <v>113.79998779296875</v>
      </c>
      <c r="V455" s="1">
        <v>114.79998779296875</v>
      </c>
      <c r="W455" s="1">
        <v>115.39999389648437</v>
      </c>
      <c r="X455" s="1">
        <v>115.39999389648437</v>
      </c>
      <c r="Y455" s="1">
        <v>115.5999755859375</v>
      </c>
      <c r="Z455" s="1">
        <v>116.5999755859375</v>
      </c>
      <c r="AA455" s="1">
        <v>118.39999389648437</v>
      </c>
      <c r="AB455" s="1">
        <v>119.04998779296875</v>
      </c>
      <c r="AC455" s="1">
        <v>119.47000122070312</v>
      </c>
      <c r="AD455" s="1">
        <v>119.60198974609375</v>
      </c>
      <c r="AE455" s="1">
        <v>118.95199584960937</v>
      </c>
      <c r="AF455" s="1">
        <v>118.8759765625</v>
      </c>
      <c r="AG455" s="1">
        <v>119.43399047851562</v>
      </c>
      <c r="AH455" s="1">
        <v>119.5999755859375</v>
      </c>
      <c r="AI455" s="1">
        <v>119.09597778320312</v>
      </c>
      <c r="AJ455" s="1">
        <v>118.96197509765625</v>
      </c>
      <c r="AK455" s="1">
        <v>118.05599975585937</v>
      </c>
      <c r="AL455" s="1">
        <v>118.34597778320312</v>
      </c>
      <c r="AM455" s="1">
        <v>121.885986328125</v>
      </c>
      <c r="AN455" s="1">
        <v>117.75799560546875</v>
      </c>
      <c r="AO455" s="1">
        <v>120.11398315429687</v>
      </c>
      <c r="AP455" s="1">
        <v>119.67398071289062</v>
      </c>
      <c r="AQ455" s="1">
        <v>119.13998413085937</v>
      </c>
      <c r="AR455" s="1">
        <v>118.60198974609375</v>
      </c>
      <c r="AS455" s="1">
        <v>118.3499755859375</v>
      </c>
      <c r="AT455" s="1">
        <v>117.89398193359375</v>
      </c>
      <c r="AU455" s="1">
        <v>117.573974609375</v>
      </c>
      <c r="AV455" s="1">
        <v>117.336</v>
      </c>
      <c r="AW455" s="1">
        <v>117.318</v>
      </c>
      <c r="AX455" s="1">
        <v>116.852</v>
      </c>
      <c r="AY455" s="1">
        <v>116.178</v>
      </c>
    </row>
    <row r="456" spans="1:51">
      <c r="A456" s="1" t="str">
        <v>EHEALTH INC</v>
      </c>
      <c r="C456" s="1">
        <v>19.88299560546875</v>
      </c>
      <c r="D456" s="1">
        <v>19.88299560546875</v>
      </c>
      <c r="E456" s="1">
        <v>20.043991088867188</v>
      </c>
      <c r="F456" s="1">
        <v>21.406997680664063</v>
      </c>
      <c r="G456" s="1">
        <v>21.386993408203125</v>
      </c>
      <c r="H456" s="1">
        <v>21.574996948242188</v>
      </c>
      <c r="I456" s="1">
        <v>22.194992065429688</v>
      </c>
      <c r="J456" s="1">
        <v>23.5469970703125</v>
      </c>
      <c r="K456" s="1">
        <v>23.52398681640625</v>
      </c>
      <c r="L456" s="1">
        <v>23.4169921875</v>
      </c>
      <c r="M456" s="1">
        <v>23.341995239257813</v>
      </c>
      <c r="N456" s="1">
        <v>24.769989013671875</v>
      </c>
      <c r="O456" s="1">
        <v>24.741989135742188</v>
      </c>
      <c r="P456" s="1">
        <v>25.041000366210938</v>
      </c>
      <c r="Q456" s="1">
        <v>25.076995849609375</v>
      </c>
      <c r="R456" s="1">
        <v>25.063995361328125</v>
      </c>
      <c r="S456" s="1">
        <v>24.920989990234375</v>
      </c>
      <c r="T456" s="1">
        <v>24.686996459960938</v>
      </c>
      <c r="U456" s="1">
        <v>24.102996826171875</v>
      </c>
      <c r="V456" s="1">
        <v>23.121994018554688</v>
      </c>
      <c r="W456" s="1">
        <v>21.784988403320313</v>
      </c>
      <c r="X456" s="1">
        <v>21.748992919921875</v>
      </c>
      <c r="Y456" s="1">
        <v>21.7449951171875</v>
      </c>
      <c r="Z456" s="1">
        <v>5.2469997406005859</v>
      </c>
      <c r="AA456" s="1" t="str">
        <v>@NA</v>
      </c>
      <c r="AB456" s="1">
        <v>5.0459995269775391</v>
      </c>
      <c r="AC456" s="1" t="str">
        <v>@NA</v>
      </c>
      <c r="AD456" s="1" t="str">
        <v>@NA</v>
      </c>
      <c r="AE456" s="1" t="str">
        <v>@NA</v>
      </c>
      <c r="AF456" s="1">
        <v>4.5809993743896484</v>
      </c>
      <c r="AG456" s="1" t="str">
        <v>@NA</v>
      </c>
      <c r="AH456" s="1" t="str">
        <v>@NA</v>
      </c>
      <c r="AI456" s="1" t="str">
        <v>@NA</v>
      </c>
      <c r="AJ456" s="1" t="str">
        <v>@NA</v>
      </c>
      <c r="AK456" s="1" t="str">
        <v>@NA</v>
      </c>
      <c r="AL456" s="1" t="str">
        <v>@NA</v>
      </c>
      <c r="AM456" s="1" t="str">
        <v>@NA</v>
      </c>
      <c r="AN456" s="1" t="str">
        <v>@NA</v>
      </c>
      <c r="AO456" s="1" t="str">
        <v>@NA</v>
      </c>
      <c r="AP456" s="1" t="str">
        <v>@NA</v>
      </c>
      <c r="AQ456" s="1" t="str">
        <v>@NA</v>
      </c>
      <c r="AR456" s="1" t="str">
        <v>@NA</v>
      </c>
      <c r="AS456" s="1" t="str">
        <v>@NA</v>
      </c>
      <c r="AT456" s="1" t="str">
        <v>@NA</v>
      </c>
      <c r="AU456" s="1" t="str">
        <v>@NA</v>
      </c>
      <c r="AV456" s="1" t="str">
        <v>@NA</v>
      </c>
      <c r="AW456" s="1" t="str">
        <v>@NA</v>
      </c>
      <c r="AX456" s="1" t="str">
        <v>@NA</v>
      </c>
      <c r="AY456" s="1" t="str">
        <v>@NA</v>
      </c>
    </row>
    <row r="457" spans="1:51">
      <c r="A457" s="1" t="str">
        <v>EL PASO CORP</v>
      </c>
      <c r="C457" s="1">
        <v>772.23486328125</v>
      </c>
      <c r="D457" s="1">
        <v>770.48193359375</v>
      </c>
      <c r="E457" s="1">
        <v>770.10693359375</v>
      </c>
      <c r="F457" s="1">
        <v>764.364990234375</v>
      </c>
      <c r="G457" s="1">
        <v>704.2509765625</v>
      </c>
      <c r="H457" s="1">
        <v>704.10986328125</v>
      </c>
      <c r="I457" s="1">
        <v>703.9658203125</v>
      </c>
      <c r="J457" s="1">
        <v>701.33984375</v>
      </c>
      <c r="K457" s="1">
        <v>701.280029296875</v>
      </c>
      <c r="L457" s="1">
        <v>701.264892578125</v>
      </c>
      <c r="M457" s="1">
        <v>701.18994140625</v>
      </c>
      <c r="N457" s="1">
        <v>698.65380859375</v>
      </c>
      <c r="O457" s="1">
        <v>698.56689453125</v>
      </c>
      <c r="P457" s="1">
        <v>698.218017578125</v>
      </c>
      <c r="Q457" s="1">
        <v>702.614990234375</v>
      </c>
      <c r="R457" s="1">
        <v>700.848876953125</v>
      </c>
      <c r="S457" s="1">
        <v>700.536865234375</v>
      </c>
      <c r="T457" s="1">
        <v>700.538818359375</v>
      </c>
      <c r="U457" s="1">
        <v>700.44482421875</v>
      </c>
      <c r="V457" s="1">
        <v>698.327880859375</v>
      </c>
      <c r="W457" s="1">
        <v>697.117919921875</v>
      </c>
      <c r="X457" s="1">
        <v>695.98779296875</v>
      </c>
      <c r="Y457" s="1">
        <v>695.848876953125</v>
      </c>
      <c r="Z457" s="1">
        <v>659.22998046875</v>
      </c>
      <c r="AA457" s="1">
        <v>659.4619140625</v>
      </c>
      <c r="AB457" s="1">
        <v>659.298828125</v>
      </c>
      <c r="AC457" s="1">
        <v>645.703857421875</v>
      </c>
      <c r="AD457" s="1">
        <v>642.935791015625</v>
      </c>
      <c r="AE457" s="1">
        <v>643.296875</v>
      </c>
      <c r="AF457" s="1">
        <v>643.433837890625</v>
      </c>
      <c r="AG457" s="1">
        <v>642.93798828125</v>
      </c>
      <c r="AH457" s="1">
        <v>640.85693359375</v>
      </c>
      <c r="AI457" s="1">
        <v>632.201904296875</v>
      </c>
      <c r="AJ457" s="1">
        <v>599.060791015625</v>
      </c>
      <c r="AK457" s="1">
        <v>598.869873046875</v>
      </c>
      <c r="AL457" s="1">
        <v>599.434814453125</v>
      </c>
      <c r="AM457" s="1">
        <v>599.56787109375</v>
      </c>
      <c r="AN457" s="1">
        <v>597.62890625</v>
      </c>
      <c r="AO457" s="1">
        <v>584.931884765625</v>
      </c>
      <c r="AP457" s="1">
        <v>532.6337890625</v>
      </c>
      <c r="AQ457" s="1">
        <v>530.73486328125</v>
      </c>
      <c r="AR457" s="1">
        <v>510.255859375</v>
      </c>
      <c r="AS457" s="1">
        <v>509.56494140625</v>
      </c>
      <c r="AT457" s="1">
        <v>509.02197265625</v>
      </c>
      <c r="AU457" s="1">
        <v>234.78100000000001</v>
      </c>
      <c r="AV457" s="1">
        <v>233.661</v>
      </c>
      <c r="AW457" s="1">
        <v>231.941</v>
      </c>
      <c r="AX457" s="1">
        <v>230.874</v>
      </c>
      <c r="AY457" s="1">
        <v>229.596</v>
      </c>
    </row>
    <row r="458" spans="1:51">
      <c r="A458" s="1" t="str">
        <v>EL PASO ELECTRIC CO</v>
      </c>
      <c r="C458" s="1">
        <v>39.802993774414063</v>
      </c>
      <c r="D458" s="1">
        <v>40.248992919921875</v>
      </c>
      <c r="E458" s="1">
        <v>41.819992065429688</v>
      </c>
      <c r="F458" s="1">
        <v>42.10699462890625</v>
      </c>
      <c r="G458" s="1">
        <v>42.570999145507813</v>
      </c>
      <c r="H458" s="1">
        <v>42.61199951171875</v>
      </c>
      <c r="I458" s="1">
        <v>43.514999389648438</v>
      </c>
      <c r="J458" s="1">
        <v>43.759994506835938</v>
      </c>
      <c r="K458" s="1">
        <v>43.92498779296875</v>
      </c>
      <c r="L458" s="1">
        <v>44.235992431640625</v>
      </c>
      <c r="M458" s="1">
        <v>44.965988159179688</v>
      </c>
      <c r="N458" s="1">
        <v>44.923995971679688</v>
      </c>
      <c r="O458" s="1">
        <v>44.883987426757813</v>
      </c>
      <c r="P458" s="1">
        <v>44.725997924804687</v>
      </c>
      <c r="Q458" s="1">
        <v>44.725997924804687</v>
      </c>
      <c r="R458" s="1">
        <v>44.605987548828125</v>
      </c>
      <c r="S458" s="1">
        <v>45.029998779296875</v>
      </c>
      <c r="T458" s="1">
        <v>45.006988525390625</v>
      </c>
      <c r="U458" s="1">
        <v>45.745986938476563</v>
      </c>
      <c r="V458" s="1">
        <v>45.613998413085938</v>
      </c>
      <c r="W458" s="1">
        <v>45.883987426757813</v>
      </c>
      <c r="X458" s="1">
        <v>46.5469970703125</v>
      </c>
      <c r="Y458" s="1">
        <v>48.323989868164063</v>
      </c>
      <c r="Z458" s="1">
        <v>48.1719970703125</v>
      </c>
      <c r="AA458" s="1">
        <v>48.016998291015625</v>
      </c>
      <c r="AB458" s="1">
        <v>47.860992431640625</v>
      </c>
      <c r="AC458" s="1">
        <v>47.819000244140625</v>
      </c>
      <c r="AD458" s="1">
        <v>47.6510009765625</v>
      </c>
      <c r="AE458" s="1">
        <v>47.29998779296875</v>
      </c>
      <c r="AF458" s="1">
        <v>47.297988891601563</v>
      </c>
      <c r="AG458" s="1">
        <v>47.485992431640625</v>
      </c>
      <c r="AH458" s="1">
        <v>47.479995727539063</v>
      </c>
      <c r="AI458" s="1">
        <v>47.4169921875</v>
      </c>
      <c r="AJ458" s="1">
        <v>48.034988403320313</v>
      </c>
      <c r="AK458" s="1">
        <v>48.032989501953125</v>
      </c>
      <c r="AL458" s="1">
        <v>49.00299072265625</v>
      </c>
      <c r="AM458" s="1">
        <v>49.405990600585938</v>
      </c>
      <c r="AN458" s="1">
        <v>49.672988891601563</v>
      </c>
      <c r="AO458" s="1">
        <v>49.942001342773438</v>
      </c>
      <c r="AP458" s="1">
        <v>50.151992797851563</v>
      </c>
      <c r="AQ458" s="1">
        <v>49.990997314453125</v>
      </c>
      <c r="AR458" s="1">
        <v>50.20599365234375</v>
      </c>
      <c r="AS458" s="1">
        <v>51.570999145507812</v>
      </c>
      <c r="AT458" s="1">
        <v>50.847991943359375</v>
      </c>
      <c r="AU458" s="1">
        <v>51.198</v>
      </c>
      <c r="AV458" s="1">
        <v>54.353999999999999</v>
      </c>
      <c r="AW458" s="1">
        <v>54.353000000000002</v>
      </c>
      <c r="AX458" s="1">
        <v>54.348999999999997</v>
      </c>
      <c r="AY458" s="1">
        <v>57.000999999999998</v>
      </c>
    </row>
    <row r="459" spans="1:51">
      <c r="A459" s="1" t="str">
        <v>ELECTRO SCIENTIFIC INDS INC</v>
      </c>
      <c r="C459" s="1">
        <v>28.886993408203125</v>
      </c>
      <c r="D459" s="1">
        <v>28.80499267578125</v>
      </c>
      <c r="E459" s="1">
        <v>28.62799072265625</v>
      </c>
      <c r="F459" s="1">
        <v>28.298995971679688</v>
      </c>
      <c r="G459" s="1">
        <v>28.183990478515625</v>
      </c>
      <c r="H459" s="1">
        <v>28.071990966796875</v>
      </c>
      <c r="I459" s="1">
        <v>27.900985717773437</v>
      </c>
      <c r="J459" s="1">
        <v>27.664993286132813</v>
      </c>
      <c r="K459" s="1">
        <v>27.564987182617188</v>
      </c>
      <c r="L459" s="1">
        <v>27.426986694335938</v>
      </c>
      <c r="M459" s="1">
        <v>27.2659912109375</v>
      </c>
      <c r="N459" s="1">
        <v>27.183990478515625</v>
      </c>
      <c r="O459" s="1">
        <v>27.086990356445313</v>
      </c>
      <c r="P459" s="1">
        <v>26.9949951171875</v>
      </c>
      <c r="Q459" s="1">
        <v>26.989990234375</v>
      </c>
      <c r="R459" s="1">
        <v>27.11199951171875</v>
      </c>
      <c r="S459" s="1">
        <v>27.836990356445313</v>
      </c>
      <c r="T459" s="1">
        <v>27.843994140625</v>
      </c>
      <c r="U459" s="1" t="str">
        <v>@NA</v>
      </c>
      <c r="V459" s="1">
        <v>28.7659912109375</v>
      </c>
      <c r="W459" s="1">
        <v>29.215988159179688</v>
      </c>
      <c r="X459" s="1">
        <v>29.15399169921875</v>
      </c>
      <c r="Y459" s="1">
        <v>29.097000122070312</v>
      </c>
      <c r="Z459" s="1">
        <v>29.050994873046875</v>
      </c>
      <c r="AA459" s="1">
        <v>28.992996215820312</v>
      </c>
      <c r="AB459" s="1">
        <v>28.73699951171875</v>
      </c>
      <c r="AC459" s="1">
        <v>28.6719970703125</v>
      </c>
      <c r="AD459" s="1">
        <v>28.614990234375</v>
      </c>
      <c r="AE459" s="1">
        <v>28.53399658203125</v>
      </c>
      <c r="AF459" s="1">
        <v>28.462997436523438</v>
      </c>
      <c r="AG459" s="1">
        <v>28.410995483398438</v>
      </c>
      <c r="AH459" s="1">
        <v>28.17498779296875</v>
      </c>
      <c r="AI459" s="1">
        <v>28.090988159179688</v>
      </c>
      <c r="AJ459" s="1">
        <v>27.953994750976563</v>
      </c>
      <c r="AK459" s="1">
        <v>27.857986450195313</v>
      </c>
      <c r="AL459" s="1">
        <v>27.842987060546875</v>
      </c>
      <c r="AM459" s="1">
        <v>27.824996948242188</v>
      </c>
      <c r="AN459" s="1">
        <v>27.719985961914062</v>
      </c>
      <c r="AO459" s="1">
        <v>27.711990356445313</v>
      </c>
      <c r="AP459" s="1">
        <v>27.618988037109375</v>
      </c>
      <c r="AQ459" s="1">
        <v>27.487991333007813</v>
      </c>
      <c r="AR459" s="1">
        <v>27.300994873046875</v>
      </c>
      <c r="AS459" s="1">
        <v>27.190994262695313</v>
      </c>
      <c r="AT459" s="1">
        <v>27.100999999999999</v>
      </c>
      <c r="AU459" s="1">
        <v>27.02</v>
      </c>
      <c r="AV459" s="1">
        <v>26.933</v>
      </c>
      <c r="AW459" s="1">
        <v>26.925000000000001</v>
      </c>
      <c r="AX459" s="1">
        <v>26.885000000000002</v>
      </c>
      <c r="AY459" s="1">
        <v>26.67</v>
      </c>
    </row>
    <row r="460" spans="1:51">
      <c r="A460" s="1" t="str">
        <v>ELECTRONIC ARTS INC</v>
      </c>
      <c r="C460" s="1">
        <v>332</v>
      </c>
      <c r="D460" s="1">
        <v>332</v>
      </c>
      <c r="E460" s="1">
        <v>331</v>
      </c>
      <c r="F460" s="1">
        <v>332.56396484375</v>
      </c>
      <c r="G460" s="1">
        <v>334</v>
      </c>
      <c r="H460" s="1">
        <v>332</v>
      </c>
      <c r="I460" s="1">
        <v>330</v>
      </c>
      <c r="J460" s="1">
        <v>329.5869140625</v>
      </c>
      <c r="K460" s="1">
        <v>327</v>
      </c>
      <c r="L460" s="1">
        <v>325</v>
      </c>
      <c r="M460" s="1">
        <v>323</v>
      </c>
      <c r="N460" s="1">
        <v>322.841796875</v>
      </c>
      <c r="O460" s="1">
        <v>321</v>
      </c>
      <c r="P460" s="1">
        <v>321</v>
      </c>
      <c r="Q460" s="1">
        <v>319</v>
      </c>
      <c r="R460" s="1">
        <v>317.680908203125</v>
      </c>
      <c r="S460" s="1">
        <v>317</v>
      </c>
      <c r="T460" s="1">
        <v>314</v>
      </c>
      <c r="U460" s="1">
        <v>312</v>
      </c>
      <c r="V460" s="1">
        <v>311.037841796875</v>
      </c>
      <c r="W460" s="1">
        <v>310</v>
      </c>
      <c r="X460" s="1">
        <v>308</v>
      </c>
      <c r="Y460" s="1">
        <v>306</v>
      </c>
      <c r="Z460" s="1">
        <v>304.993896484375</v>
      </c>
      <c r="AA460" s="1">
        <v>303</v>
      </c>
      <c r="AB460" s="1">
        <v>300</v>
      </c>
      <c r="AC460" s="1">
        <v>305</v>
      </c>
      <c r="AD460" s="1">
        <v>310.44091796875</v>
      </c>
      <c r="AE460" s="1">
        <v>306.958984375</v>
      </c>
      <c r="AF460" s="1">
        <v>305.098876953125</v>
      </c>
      <c r="AG460" s="1">
        <v>303.544921875</v>
      </c>
      <c r="AH460" s="1">
        <v>301.532958984375</v>
      </c>
      <c r="AI460" s="1">
        <v>298.6337890625</v>
      </c>
      <c r="AJ460" s="1">
        <v>297.16000366210937</v>
      </c>
      <c r="AK460" s="1">
        <v>293.57000732421875</v>
      </c>
      <c r="AL460" s="1">
        <v>288.71600341796875</v>
      </c>
      <c r="AM460" s="1">
        <v>294.35598754882812</v>
      </c>
      <c r="AN460" s="1">
        <v>290.1300048828125</v>
      </c>
      <c r="AO460" s="1">
        <v>290.74798583984375</v>
      </c>
      <c r="AP460" s="1">
        <v>289.32598876953125</v>
      </c>
      <c r="AQ460" s="1">
        <v>287.80801391601562</v>
      </c>
      <c r="AR460" s="1">
        <v>286.01400756835937</v>
      </c>
      <c r="AS460" s="1">
        <v>285.32998657226562</v>
      </c>
      <c r="AT460" s="1">
        <v>281.928</v>
      </c>
      <c r="AU460" s="1">
        <v>277.96600000000001</v>
      </c>
      <c r="AV460" s="1">
        <v>276.44</v>
      </c>
      <c r="AW460" s="1">
        <v>284.04399999999998</v>
      </c>
      <c r="AX460" s="1">
        <v>281.74</v>
      </c>
      <c r="AY460" s="1">
        <v>255.74799999999999</v>
      </c>
    </row>
    <row r="461" spans="1:51">
      <c r="A461" s="1" t="str">
        <v>ELLIS PERRY INTL INC</v>
      </c>
      <c r="C461" s="1">
        <v>15.630000114440918</v>
      </c>
      <c r="D461" s="1">
        <v>16.301986694335938</v>
      </c>
      <c r="E461" s="1">
        <v>16.360000610351562</v>
      </c>
      <c r="F461" s="1">
        <v>16.333999633789063</v>
      </c>
      <c r="G461" s="1">
        <v>14.14799976348877</v>
      </c>
      <c r="H461" s="1">
        <v>14.126999855041504</v>
      </c>
      <c r="I461" s="1">
        <v>14.116000175476074</v>
      </c>
      <c r="J461" s="1">
        <v>14.038999557495117</v>
      </c>
      <c r="K461" s="1">
        <v>13.633000373840332</v>
      </c>
      <c r="L461" s="1">
        <v>13.593999862670898</v>
      </c>
      <c r="M461" s="1">
        <v>13.559000015258789</v>
      </c>
      <c r="N461" s="1">
        <v>13.527999877929688</v>
      </c>
      <c r="O461" s="1">
        <v>13.951999664306641</v>
      </c>
      <c r="P461" s="1">
        <v>15.107999801635742</v>
      </c>
      <c r="Q461" s="1">
        <v>15.428999900817871</v>
      </c>
      <c r="R461" s="1">
        <v>15.402000427246094</v>
      </c>
      <c r="S461" s="1">
        <v>14.498000144958496</v>
      </c>
      <c r="T461" s="1">
        <v>14.715000152587891</v>
      </c>
      <c r="U461" s="1">
        <v>14.692999839782715</v>
      </c>
      <c r="V461" s="1">
        <v>14.687999725341797</v>
      </c>
      <c r="W461" s="1">
        <v>14.640999794006348</v>
      </c>
      <c r="X461" s="1">
        <v>14.565000057220459</v>
      </c>
      <c r="Y461" s="1">
        <v>14.517000675201416</v>
      </c>
      <c r="Z461" s="1">
        <v>14.421000480651855</v>
      </c>
      <c r="AA461" s="1">
        <v>14.407499313354492</v>
      </c>
      <c r="AB461" s="1">
        <v>14.325000286102295</v>
      </c>
      <c r="AC461" s="1">
        <v>14.325000286102295</v>
      </c>
      <c r="AD461" s="1">
        <v>14.233500480651855</v>
      </c>
      <c r="AE461" s="1">
        <v>14.190000057220459</v>
      </c>
      <c r="AF461" s="1">
        <v>14.181000709533691</v>
      </c>
      <c r="AG461" s="1">
        <v>14.181000709533691</v>
      </c>
      <c r="AH461" s="1">
        <v>12.726000308990479</v>
      </c>
      <c r="AI461" s="1">
        <v>12.652500629425049</v>
      </c>
      <c r="AJ461" s="1">
        <v>12.663000583648682</v>
      </c>
      <c r="AK461" s="1">
        <v>12.572999954223633</v>
      </c>
      <c r="AL461" s="1">
        <v>9.75</v>
      </c>
      <c r="AM461" s="1">
        <v>9.6389994621276855</v>
      </c>
      <c r="AN461" s="1">
        <v>9.6239991188049316</v>
      </c>
      <c r="AO461" s="1">
        <v>9.6239991188049316</v>
      </c>
      <c r="AP461" s="1">
        <v>9.4844999313354492</v>
      </c>
      <c r="AQ461" s="1">
        <v>9.4304995536804199</v>
      </c>
      <c r="AR461" s="1">
        <v>9.4995002746582031</v>
      </c>
      <c r="AS461" s="1">
        <v>9.8070001602172852</v>
      </c>
      <c r="AT461" s="1">
        <v>9.8355002403259277</v>
      </c>
      <c r="AU461" s="1">
        <v>9.8684999999999992</v>
      </c>
      <c r="AV461" s="1">
        <v>9.891</v>
      </c>
      <c r="AW461" s="1">
        <v>10.086</v>
      </c>
      <c r="AX461" s="1">
        <v>10.108499999999999</v>
      </c>
      <c r="AY461" s="1">
        <v>10.098000000000001</v>
      </c>
    </row>
    <row r="462" spans="1:51">
      <c r="A462" s="1" t="str">
        <v>EMC CORP/MA</v>
      </c>
      <c r="C462" s="1">
        <v>2099.7099609375</v>
      </c>
      <c r="D462" s="1">
        <v>2048.889892578125</v>
      </c>
      <c r="E462" s="1">
        <v>2039.95703125</v>
      </c>
      <c r="F462" s="1">
        <v>2064.946044921875</v>
      </c>
      <c r="G462" s="1">
        <v>2057.568115234375</v>
      </c>
      <c r="H462" s="1">
        <v>2069.24609375</v>
      </c>
      <c r="I462" s="1">
        <v>2060.39599609375</v>
      </c>
      <c r="J462" s="1">
        <v>2053.51708984375</v>
      </c>
      <c r="K462" s="1">
        <v>2055.60791015625</v>
      </c>
      <c r="L462" s="1">
        <v>2052.44091796875</v>
      </c>
      <c r="M462" s="1">
        <v>2039.822021484375</v>
      </c>
      <c r="N462" s="1">
        <v>2022.0478515625</v>
      </c>
      <c r="O462" s="1">
        <v>2013.0029296875</v>
      </c>
      <c r="P462" s="1">
        <v>2012.93798828125</v>
      </c>
      <c r="Q462" s="1">
        <v>2040.75390625</v>
      </c>
      <c r="R462" s="1">
        <v>2070.528076171875</v>
      </c>
      <c r="S462" s="1">
        <v>2067.237060546875</v>
      </c>
      <c r="T462" s="1">
        <v>2102.18701171875</v>
      </c>
      <c r="U462" s="1">
        <v>2098.22509765625</v>
      </c>
      <c r="V462" s="1">
        <v>2097.2900390625</v>
      </c>
      <c r="W462" s="1">
        <v>2098.455078125</v>
      </c>
      <c r="X462" s="1">
        <v>2122.339111328125</v>
      </c>
      <c r="Y462" s="1">
        <v>2202.402099609375</v>
      </c>
      <c r="Z462" s="1">
        <v>2298.488037109375</v>
      </c>
      <c r="AA462" s="1">
        <v>2364.583984375</v>
      </c>
      <c r="AB462" s="1">
        <v>2384.14697265625</v>
      </c>
      <c r="AC462" s="1">
        <v>2390.69189453125</v>
      </c>
      <c r="AD462" s="1">
        <v>2410.635009765625</v>
      </c>
      <c r="AE462" s="1">
        <v>2402.77001953125</v>
      </c>
      <c r="AF462" s="1">
        <v>2404.968994140625</v>
      </c>
      <c r="AG462" s="1">
        <v>2396.279052734375</v>
      </c>
      <c r="AH462" s="1">
        <v>2404.672119140625</v>
      </c>
      <c r="AI462" s="1">
        <v>2420.110107421875</v>
      </c>
      <c r="AJ462" s="1">
        <v>2414.739013671875</v>
      </c>
      <c r="AK462" s="1">
        <v>2185.5400390625</v>
      </c>
      <c r="AL462" s="1">
        <v>2193.846923828125</v>
      </c>
      <c r="AM462" s="1">
        <v>2186.9970703125</v>
      </c>
      <c r="AN462" s="1">
        <v>2185.375</v>
      </c>
      <c r="AO462" s="1">
        <v>2199.784912109375</v>
      </c>
      <c r="AP462" s="1">
        <v>2203.56689453125</v>
      </c>
      <c r="AQ462" s="1">
        <v>2222.324951171875</v>
      </c>
      <c r="AR462" s="1">
        <v>2220.382080078125</v>
      </c>
      <c r="AS462" s="1">
        <v>2215.56494140625</v>
      </c>
      <c r="AT462" s="1">
        <v>2209.347900390625</v>
      </c>
      <c r="AU462" s="1">
        <v>2206.84912109375</v>
      </c>
      <c r="AV462" s="1">
        <v>2195.489</v>
      </c>
      <c r="AW462" s="1">
        <v>2188.0169999999998</v>
      </c>
      <c r="AX462" s="1">
        <v>2180.377</v>
      </c>
      <c r="AY462" s="1">
        <v>2169.922</v>
      </c>
    </row>
    <row r="463" spans="1:51">
      <c r="A463" s="1" t="str">
        <v>EMCOR GROUP INC</v>
      </c>
      <c r="C463" s="1">
        <v>66.444000244140625</v>
      </c>
      <c r="D463" s="1">
        <v>66.991989135742188</v>
      </c>
      <c r="E463" s="1">
        <v>66.865997314453125</v>
      </c>
      <c r="F463" s="1">
        <v>66.833999633789063</v>
      </c>
      <c r="G463" s="1">
        <v>66.660995483398437</v>
      </c>
      <c r="H463" s="1">
        <v>66.44000244140625</v>
      </c>
      <c r="I463" s="1">
        <v>66.332000732421875</v>
      </c>
      <c r="J463" s="1">
        <v>66.2969970703125</v>
      </c>
      <c r="K463" s="1">
        <v>66.186996459960938</v>
      </c>
      <c r="L463" s="1">
        <v>65.9219970703125</v>
      </c>
      <c r="M463" s="1">
        <v>65.853988647460937</v>
      </c>
      <c r="N463" s="1">
        <v>65.80499267578125</v>
      </c>
      <c r="O463" s="1">
        <v>65.519989013671875</v>
      </c>
      <c r="P463" s="1">
        <v>65.45098876953125</v>
      </c>
      <c r="Q463" s="1">
        <v>65.34100341796875</v>
      </c>
      <c r="R463" s="1">
        <v>65.2760009765625</v>
      </c>
      <c r="S463" s="1">
        <v>65.196990966796875</v>
      </c>
      <c r="T463" s="1">
        <v>64.847000122070312</v>
      </c>
      <c r="U463" s="1">
        <v>64.405975341796875</v>
      </c>
      <c r="V463" s="1">
        <v>63.769989013671875</v>
      </c>
      <c r="W463" s="1">
        <v>63.65399169921875</v>
      </c>
      <c r="X463" s="1">
        <v>63.381988525390625</v>
      </c>
      <c r="Y463" s="1">
        <v>63.09197998046875</v>
      </c>
      <c r="Z463" s="1">
        <v>62.7559814453125</v>
      </c>
      <c r="AA463" s="1">
        <v>62.208000183105469</v>
      </c>
      <c r="AB463" s="1">
        <v>62.127998352050781</v>
      </c>
      <c r="AC463" s="1">
        <v>62.116001129150391</v>
      </c>
      <c r="AD463" s="1">
        <v>62</v>
      </c>
      <c r="AE463" s="1">
        <v>60.944000244140625</v>
      </c>
      <c r="AF463" s="1">
        <v>60.631999969482422</v>
      </c>
      <c r="AG463" s="1">
        <v>60.563999176025391</v>
      </c>
      <c r="AH463" s="1">
        <v>60.340000152587891</v>
      </c>
      <c r="AI463" s="1">
        <v>60.127998352050781</v>
      </c>
      <c r="AJ463" s="1">
        <v>60.055999755859375</v>
      </c>
      <c r="AK463" s="1">
        <v>59.964000701904297</v>
      </c>
      <c r="AL463" s="1">
        <v>59.944000244140625</v>
      </c>
      <c r="AM463" s="1">
        <v>59.675998687744141</v>
      </c>
      <c r="AN463" s="1">
        <v>55.096000671386719</v>
      </c>
      <c r="AO463" s="1">
        <v>55.091999053955078</v>
      </c>
      <c r="AP463" s="1">
        <v>54.868000030517578</v>
      </c>
      <c r="AQ463" s="1">
        <v>54.731998443603516</v>
      </c>
      <c r="AR463" s="1">
        <v>54.703998565673828</v>
      </c>
      <c r="AS463" s="1">
        <v>54.624000549316406</v>
      </c>
      <c r="AT463" s="1">
        <v>37.312000274658203</v>
      </c>
      <c r="AU463" s="1">
        <v>37.356000000000002</v>
      </c>
      <c r="AV463" s="1">
        <v>37.271999999999998</v>
      </c>
      <c r="AW463" s="1">
        <v>37.195999999999998</v>
      </c>
      <c r="AX463" s="1">
        <v>37.183999999999997</v>
      </c>
      <c r="AY463" s="1">
        <v>41.712000000000003</v>
      </c>
    </row>
    <row r="464" spans="1:51">
      <c r="A464" s="1" t="str">
        <v>EMERGENT BIOSOLUTIONS INC</v>
      </c>
      <c r="C464" s="1">
        <v>36.00299072265625</v>
      </c>
      <c r="D464" s="1">
        <v>35.868988037109375</v>
      </c>
      <c r="E464" s="1">
        <v>35.850997924804688</v>
      </c>
      <c r="F464" s="1">
        <v>35.423995971679687</v>
      </c>
      <c r="G464" s="1">
        <v>35.011001586914063</v>
      </c>
      <c r="H464" s="1">
        <v>31.349990844726563</v>
      </c>
      <c r="I464" s="1">
        <v>31.195999145507813</v>
      </c>
      <c r="J464" s="1">
        <v>31.003997802734375</v>
      </c>
      <c r="K464" s="1">
        <v>30.83099365234375</v>
      </c>
      <c r="L464" s="1">
        <v>30.798995971679688</v>
      </c>
      <c r="M464" s="1">
        <v>30.319992065429688</v>
      </c>
      <c r="N464" s="1">
        <v>30.240997314453125</v>
      </c>
      <c r="O464" s="1">
        <v>30.159988403320313</v>
      </c>
      <c r="P464" s="1">
        <v>29.849990844726563</v>
      </c>
      <c r="Q464" s="1">
        <v>29.806991577148438</v>
      </c>
      <c r="R464" s="1">
        <v>29.75</v>
      </c>
      <c r="S464" s="1">
        <v>29.75</v>
      </c>
      <c r="T464" s="1">
        <v>29.75</v>
      </c>
      <c r="U464" s="1">
        <v>29.729995727539063</v>
      </c>
      <c r="V464" s="1">
        <v>28.037994384765625</v>
      </c>
      <c r="W464" s="1">
        <v>27.595993041992188</v>
      </c>
      <c r="X464" s="1">
        <v>27.389999389648438</v>
      </c>
      <c r="Y464" s="1" t="str">
        <v>@NA</v>
      </c>
      <c r="Z464" s="1" t="str">
        <v>@NA</v>
      </c>
      <c r="AA464" s="1">
        <v>22.324996948242187</v>
      </c>
      <c r="AB464" s="1" t="str">
        <v>@NA</v>
      </c>
      <c r="AC464" s="1" t="str">
        <v>@NA</v>
      </c>
      <c r="AD464" s="1" t="str">
        <v>@NA</v>
      </c>
      <c r="AE464" s="1">
        <v>18.666000366210938</v>
      </c>
      <c r="AF464" s="1" t="str">
        <v>@NA</v>
      </c>
      <c r="AG464" s="1" t="str">
        <v>@NA</v>
      </c>
      <c r="AH464" s="1" t="str">
        <v>@NA</v>
      </c>
      <c r="AI464" s="1" t="str">
        <v>@NA</v>
      </c>
      <c r="AJ464" s="1" t="str">
        <v>@NA</v>
      </c>
      <c r="AK464" s="1" t="str">
        <v>@NA</v>
      </c>
      <c r="AL464" s="1" t="str">
        <v>@NA</v>
      </c>
      <c r="AM464" s="1" t="str">
        <v>@NA</v>
      </c>
      <c r="AN464" s="1" t="str">
        <v>@NA</v>
      </c>
      <c r="AO464" s="1" t="str">
        <v>@NA</v>
      </c>
      <c r="AP464" s="1" t="str">
        <v>@NA</v>
      </c>
      <c r="AQ464" s="1" t="str">
        <v>@NA</v>
      </c>
      <c r="AR464" s="1" t="str">
        <v>@NA</v>
      </c>
      <c r="AS464" s="1" t="str">
        <v>@NA</v>
      </c>
      <c r="AT464" s="1" t="str">
        <v>@NA</v>
      </c>
      <c r="AU464" s="1" t="str">
        <v>@NA</v>
      </c>
      <c r="AV464" s="1" t="str">
        <v>@NA</v>
      </c>
      <c r="AW464" s="1" t="str">
        <v>@NA</v>
      </c>
      <c r="AX464" s="1" t="str">
        <v>@NA</v>
      </c>
      <c r="AY464" s="1" t="str">
        <v>@NA</v>
      </c>
    </row>
    <row r="465" spans="1:51">
      <c r="A465" s="1" t="str">
        <v>EMERSON ELECTRIC CO</v>
      </c>
      <c r="C465" s="1">
        <v>734.739990234375</v>
      </c>
      <c r="D465" s="1">
        <v>738.8779296875</v>
      </c>
      <c r="E465" s="1">
        <v>746.85986328125</v>
      </c>
      <c r="F465" s="1">
        <v>752.56201171875</v>
      </c>
      <c r="G465" s="1">
        <v>754.114013671875</v>
      </c>
      <c r="H465" s="1">
        <v>752.69091796875</v>
      </c>
      <c r="I465" s="1">
        <v>752.62890625</v>
      </c>
      <c r="J465" s="1">
        <v>753.305908203125</v>
      </c>
      <c r="K465" s="1">
        <v>752.44482421875</v>
      </c>
      <c r="L465" s="1">
        <v>751.872802734375</v>
      </c>
      <c r="M465" s="1">
        <v>751.5</v>
      </c>
      <c r="N465" s="1">
        <v>751.39990234375</v>
      </c>
      <c r="O465" s="1">
        <v>759</v>
      </c>
      <c r="P465" s="1">
        <v>771.2158203125</v>
      </c>
      <c r="Q465" s="1">
        <v>778.36083984375</v>
      </c>
      <c r="R465" s="1">
        <v>782.3779296875</v>
      </c>
      <c r="S465" s="1">
        <v>787.638916015625</v>
      </c>
      <c r="T465" s="1">
        <v>788.433837890625</v>
      </c>
      <c r="U465" s="1">
        <v>792.679931640625</v>
      </c>
      <c r="V465" s="1">
        <v>795.262939453125</v>
      </c>
      <c r="W465" s="1">
        <v>799.032958984375</v>
      </c>
      <c r="X465" s="1">
        <v>804.69384765625</v>
      </c>
      <c r="Y465" s="1">
        <v>815.3935546875</v>
      </c>
      <c r="Z465" s="1">
        <v>822.35791015625</v>
      </c>
      <c r="AA465" s="1">
        <v>822.36962890625</v>
      </c>
      <c r="AB465" s="1">
        <v>821.3037109375</v>
      </c>
      <c r="AC465" s="1">
        <v>826.185546875</v>
      </c>
      <c r="AD465" s="1">
        <v>833.39599609375</v>
      </c>
      <c r="AE465" s="1">
        <v>839.169921875</v>
      </c>
      <c r="AF465" s="1">
        <v>838.85791015625</v>
      </c>
      <c r="AG465" s="1">
        <v>842.3076171875</v>
      </c>
      <c r="AH465" s="1">
        <v>843.6416015625</v>
      </c>
      <c r="AI465" s="1">
        <v>843.1337890625</v>
      </c>
      <c r="AJ465" s="1">
        <v>842.3076171875</v>
      </c>
      <c r="AK465" s="1">
        <v>842.07568359375</v>
      </c>
      <c r="AL465" s="1">
        <v>841.90576171875</v>
      </c>
      <c r="AM465" s="1">
        <v>841.81201171875</v>
      </c>
      <c r="AN465" s="1">
        <v>841.419921875</v>
      </c>
      <c r="AO465" s="1">
        <v>842.10986328125</v>
      </c>
      <c r="AP465" s="1">
        <v>841.98779296875</v>
      </c>
      <c r="AQ465" s="1">
        <v>841.40771484375</v>
      </c>
      <c r="AR465" s="1">
        <v>839.251953125</v>
      </c>
      <c r="AS465" s="1">
        <v>855.91162109375</v>
      </c>
      <c r="AT465" s="1">
        <v>856.90380859375</v>
      </c>
      <c r="AU465" s="1">
        <v>858.07177734375</v>
      </c>
      <c r="AV465" s="1">
        <v>854.95399999999995</v>
      </c>
      <c r="AW465" s="1">
        <v>854.32</v>
      </c>
      <c r="AX465" s="1">
        <v>853.43200000000002</v>
      </c>
      <c r="AY465" s="1">
        <v>862.14</v>
      </c>
    </row>
    <row r="466" spans="1:51">
      <c r="A466" s="1" t="str">
        <v>EMPLOYERS HOLDINGS INC</v>
      </c>
      <c r="C466" s="1">
        <v>32.996994018554687</v>
      </c>
      <c r="D466" s="1">
        <v>36.229995727539062</v>
      </c>
      <c r="E466" s="1">
        <v>37.854995727539063</v>
      </c>
      <c r="F466" s="1">
        <v>38.511001586914063</v>
      </c>
      <c r="G466" s="1">
        <v>38.964996337890625</v>
      </c>
      <c r="H466" s="1">
        <v>39.83099365234375</v>
      </c>
      <c r="I466" s="1">
        <v>41.66400146484375</v>
      </c>
      <c r="J466" s="1">
        <v>42.725997924804687</v>
      </c>
      <c r="K466" s="1">
        <v>42.907989501953125</v>
      </c>
      <c r="L466" s="1">
        <v>44.248992919921875</v>
      </c>
      <c r="M466" s="1">
        <v>45.795989990234375</v>
      </c>
      <c r="N466" s="1">
        <v>47.20599365234375</v>
      </c>
      <c r="O466" s="1">
        <v>48.830001831054687</v>
      </c>
      <c r="P466" s="1">
        <v>48.830001831054687</v>
      </c>
      <c r="Q466" s="1">
        <v>49.240997314453125</v>
      </c>
      <c r="R466" s="1">
        <v>49.560989379882813</v>
      </c>
      <c r="S466" s="1">
        <v>49.616989135742188</v>
      </c>
      <c r="T466" s="1">
        <v>49.901992797851563</v>
      </c>
      <c r="U466" s="1">
        <v>53.391998291015625</v>
      </c>
      <c r="V466" s="1">
        <v>53.527999877929688</v>
      </c>
      <c r="W466" s="1" t="str">
        <v>@NA</v>
      </c>
      <c r="X466" s="1" t="str">
        <v>@NA</v>
      </c>
      <c r="Y466" s="1" t="str">
        <v>@NA</v>
      </c>
      <c r="Z466" s="1" t="str">
        <v>@NA</v>
      </c>
      <c r="AA466" s="1" t="str">
        <v>@NA</v>
      </c>
      <c r="AB466" s="1" t="str">
        <v>@NA</v>
      </c>
      <c r="AC466" s="1" t="str">
        <v>@NA</v>
      </c>
      <c r="AD466" s="1" t="str">
        <v>@NA</v>
      </c>
      <c r="AE466" s="1" t="str">
        <v>@NA</v>
      </c>
      <c r="AF466" s="1" t="str">
        <v>@NA</v>
      </c>
      <c r="AG466" s="1" t="str">
        <v>@NA</v>
      </c>
      <c r="AH466" s="1" t="str">
        <v>@NA</v>
      </c>
      <c r="AI466" s="1" t="str">
        <v>@NA</v>
      </c>
      <c r="AJ466" s="1" t="str">
        <v>@NA</v>
      </c>
      <c r="AK466" s="1" t="str">
        <v>@NA</v>
      </c>
      <c r="AL466" s="1" t="str">
        <v>@NA</v>
      </c>
      <c r="AM466" s="1" t="str">
        <v>@NA</v>
      </c>
      <c r="AN466" s="1" t="str">
        <v>@NA</v>
      </c>
      <c r="AO466" s="1" t="str">
        <v>@NA</v>
      </c>
      <c r="AP466" s="1" t="str">
        <v>@NA</v>
      </c>
      <c r="AQ466" s="1" t="str">
        <v>@NA</v>
      </c>
      <c r="AR466" s="1" t="str">
        <v>@NA</v>
      </c>
      <c r="AS466" s="1" t="str">
        <v>@NA</v>
      </c>
      <c r="AT466" s="1" t="str">
        <v>@NA</v>
      </c>
      <c r="AU466" s="1" t="str">
        <v>@NA</v>
      </c>
      <c r="AV466" s="1" t="str">
        <v>@NA</v>
      </c>
      <c r="AW466" s="1" t="str">
        <v>@NA</v>
      </c>
      <c r="AX466" s="1" t="str">
        <v>@NA</v>
      </c>
      <c r="AY466" s="1" t="str">
        <v>@NA</v>
      </c>
    </row>
    <row r="467" spans="1:51">
      <c r="A467" s="1" t="str">
        <v>ENCORE CAPITAL GROUP INC</v>
      </c>
      <c r="C467" s="1">
        <v>24.519989013671875</v>
      </c>
      <c r="D467" s="1">
        <v>24.472000122070312</v>
      </c>
      <c r="E467" s="1">
        <v>24.447998046875</v>
      </c>
      <c r="F467" s="1">
        <v>24.1719970703125</v>
      </c>
      <c r="G467" s="1">
        <v>24.010986328125</v>
      </c>
      <c r="H467" s="1">
        <v>23.904998779296875</v>
      </c>
      <c r="I467" s="1">
        <v>23.784988403320313</v>
      </c>
      <c r="J467" s="1">
        <v>23.457992553710938</v>
      </c>
      <c r="K467" s="1">
        <v>23.358993530273438</v>
      </c>
      <c r="L467" s="1">
        <v>23.15899658203125</v>
      </c>
      <c r="M467" s="1">
        <v>23.13800048828125</v>
      </c>
      <c r="N467" s="1">
        <v>23.060989379882813</v>
      </c>
      <c r="O467" s="1">
        <v>23.052993774414063</v>
      </c>
      <c r="P467" s="1">
        <v>23.043991088867188</v>
      </c>
      <c r="Q467" s="1">
        <v>23.0159912109375</v>
      </c>
      <c r="R467" s="1">
        <v>22.993988037109375</v>
      </c>
      <c r="S467" s="1">
        <v>22.991989135742188</v>
      </c>
      <c r="T467" s="1">
        <v>22.987991333007813</v>
      </c>
      <c r="U467" s="1">
        <v>22.828994750976563</v>
      </c>
      <c r="V467" s="1">
        <v>22.7969970703125</v>
      </c>
      <c r="W467" s="1">
        <v>22.780990600585938</v>
      </c>
      <c r="X467" s="1">
        <v>22.777999877929688</v>
      </c>
      <c r="Y467" s="1">
        <v>22.776992797851563</v>
      </c>
      <c r="Z467" s="1">
        <v>22.775985717773437</v>
      </c>
      <c r="AA467" s="1">
        <v>22.650985717773438</v>
      </c>
      <c r="AB467" s="1">
        <v>22.569992065429687</v>
      </c>
      <c r="AC467" s="1">
        <v>22.32598876953125</v>
      </c>
      <c r="AD467" s="1">
        <v>22.258987426757813</v>
      </c>
      <c r="AE467" s="1">
        <v>22.166000366210937</v>
      </c>
      <c r="AF467" s="1">
        <v>22.115997314453125</v>
      </c>
      <c r="AG467" s="1">
        <v>22.057998657226563</v>
      </c>
      <c r="AH467" s="1">
        <v>22.043991088867188</v>
      </c>
      <c r="AI467" s="1">
        <v>22.00299072265625</v>
      </c>
      <c r="AJ467" s="1">
        <v>7.4369993209838867</v>
      </c>
      <c r="AK467" s="1">
        <v>7.430999755859375</v>
      </c>
      <c r="AL467" s="1">
        <v>7.4109992980957031</v>
      </c>
      <c r="AM467" s="1">
        <v>7.4109992980957031</v>
      </c>
      <c r="AN467" s="1">
        <v>7.4109992980957031</v>
      </c>
      <c r="AO467" s="1">
        <v>7.4109992980957031</v>
      </c>
      <c r="AP467" s="1">
        <v>7.1609992980957031</v>
      </c>
      <c r="AQ467" s="1">
        <v>7.1609992980957031</v>
      </c>
      <c r="AR467" s="1">
        <v>6.7309999465942383</v>
      </c>
      <c r="AS467" s="1">
        <v>7.5909996032714844</v>
      </c>
      <c r="AT467" s="1">
        <v>6.7309999465942383</v>
      </c>
      <c r="AU467" s="1">
        <v>7.1609999999999996</v>
      </c>
      <c r="AV467" s="1">
        <v>7.5910000000000002</v>
      </c>
      <c r="AW467" s="1">
        <v>7.5910000000000002</v>
      </c>
      <c r="AX467" s="1">
        <v>7.1909999999999998</v>
      </c>
      <c r="AY467" s="1">
        <v>7.1909999999999998</v>
      </c>
    </row>
    <row r="468" spans="1:51">
      <c r="A468" s="1" t="str">
        <v>ENCORE WIRE CORP</v>
      </c>
      <c r="C468" s="1">
        <v>23.426986694335937</v>
      </c>
      <c r="D468" s="1">
        <v>23.426986694335937</v>
      </c>
      <c r="E468" s="1">
        <v>23.418991088867188</v>
      </c>
      <c r="F468" s="1">
        <v>23.2919921875</v>
      </c>
      <c r="G468" s="1">
        <v>23.220993041992187</v>
      </c>
      <c r="H468" s="1">
        <v>23.215988159179687</v>
      </c>
      <c r="I468" s="1">
        <v>23.211990356445313</v>
      </c>
      <c r="J468" s="1">
        <v>23.179000854492188</v>
      </c>
      <c r="K468" s="1">
        <v>23.160995483398438</v>
      </c>
      <c r="L468" s="1">
        <v>23.15899658203125</v>
      </c>
      <c r="M468" s="1">
        <v>23.005996704101563</v>
      </c>
      <c r="N468" s="1">
        <v>23.005996704101563</v>
      </c>
      <c r="O468" s="1">
        <v>22.99798583984375</v>
      </c>
      <c r="P468" s="1">
        <v>22.996994018554688</v>
      </c>
      <c r="Q468" s="1">
        <v>23.125</v>
      </c>
      <c r="R468" s="1">
        <v>23.125</v>
      </c>
      <c r="S468" s="1">
        <v>23.11199951171875</v>
      </c>
      <c r="T468" s="1">
        <v>23.240997314453125</v>
      </c>
      <c r="U468" s="1">
        <v>23.364990234375</v>
      </c>
      <c r="V468" s="1">
        <v>23.360000610351563</v>
      </c>
      <c r="W468" s="1">
        <v>23.352996826171875</v>
      </c>
      <c r="X468" s="1">
        <v>23.275985717773438</v>
      </c>
      <c r="Y468" s="1">
        <v>23.269989013671875</v>
      </c>
      <c r="Z468" s="1">
        <v>23.266998291015625</v>
      </c>
      <c r="AA468" s="1">
        <v>23.258987426757813</v>
      </c>
      <c r="AB468" s="1">
        <v>23.17999267578125</v>
      </c>
      <c r="AC468" s="1">
        <v>23.11199951171875</v>
      </c>
      <c r="AD468" s="1">
        <v>23.108993530273438</v>
      </c>
      <c r="AE468" s="1">
        <v>23.10699462890625</v>
      </c>
      <c r="AF468" s="1">
        <v>23.103988647460938</v>
      </c>
      <c r="AG468" s="1">
        <v>23.103988647460938</v>
      </c>
      <c r="AH468" s="1">
        <v>23.104499816894531</v>
      </c>
      <c r="AI468" s="1">
        <v>23.015999794006348</v>
      </c>
      <c r="AJ468" s="1">
        <v>22.690499782562256</v>
      </c>
      <c r="AK468" s="1">
        <v>22.685999393463135</v>
      </c>
      <c r="AL468" s="1">
        <v>22.678500652313232</v>
      </c>
      <c r="AM468" s="1">
        <v>22.678500652313232</v>
      </c>
      <c r="AN468" s="1">
        <v>22.678500652313232</v>
      </c>
      <c r="AO468" s="1">
        <v>22.678500652313232</v>
      </c>
      <c r="AP468" s="1">
        <v>22.895999908447266</v>
      </c>
      <c r="AQ468" s="1">
        <v>22.900500297546387</v>
      </c>
      <c r="AR468" s="1">
        <v>22.883999347686768</v>
      </c>
      <c r="AS468" s="1">
        <v>22.522500514984131</v>
      </c>
      <c r="AT468" s="1">
        <v>22.53749942779541</v>
      </c>
      <c r="AU468" s="1">
        <v>22.594499588012695</v>
      </c>
      <c r="AV468" s="1">
        <v>22.663499999999999</v>
      </c>
      <c r="AW468" s="1">
        <v>22.725000000000001</v>
      </c>
      <c r="AX468" s="1">
        <v>22.89</v>
      </c>
      <c r="AY468" s="1">
        <v>22.832999999999998</v>
      </c>
    </row>
    <row r="469" spans="1:51">
      <c r="A469" s="1" t="str">
        <v>ENDO PHARMACEUTICALS HLDGS</v>
      </c>
      <c r="C469" s="1">
        <v>117.15899658203125</v>
      </c>
      <c r="D469" s="1">
        <v>116.84300231933594</v>
      </c>
      <c r="E469" s="1">
        <v>116.75700378417969</v>
      </c>
      <c r="F469" s="1">
        <v>116.5679931640625</v>
      </c>
      <c r="G469" s="1">
        <v>116.05799865722656</v>
      </c>
      <c r="H469" s="1">
        <v>115.53099060058594</v>
      </c>
      <c r="I469" s="1">
        <v>115.61599731445312</v>
      </c>
      <c r="J469" s="1">
        <v>116.48699951171875</v>
      </c>
      <c r="K469" s="1">
        <v>117.26998901367187</v>
      </c>
      <c r="L469" s="1">
        <v>117.23300170898437</v>
      </c>
      <c r="M469" s="1">
        <v>117.17298889160156</v>
      </c>
      <c r="N469" s="1">
        <v>117.15399169921875</v>
      </c>
      <c r="O469" s="1">
        <v>116.58599853515625</v>
      </c>
      <c r="P469" s="1">
        <v>117.07699584960937</v>
      </c>
      <c r="Q469" s="1">
        <v>120.26399230957031</v>
      </c>
      <c r="R469" s="1">
        <v>134.15499877929687</v>
      </c>
      <c r="S469" s="1">
        <v>134.14500427246094</v>
      </c>
      <c r="T469" s="1">
        <v>134.11099243164062</v>
      </c>
      <c r="U469" s="1">
        <v>133.97099304199219</v>
      </c>
      <c r="V469" s="1">
        <v>133.6929931640625</v>
      </c>
      <c r="W469" s="1">
        <v>133.60099792480469</v>
      </c>
      <c r="X469" s="1">
        <v>133.39700317382812</v>
      </c>
      <c r="Y469" s="1">
        <v>133.11500549316406</v>
      </c>
      <c r="Z469" s="1">
        <v>132.96400451660156</v>
      </c>
      <c r="AA469" s="1">
        <v>132.80099487304687</v>
      </c>
      <c r="AB469" s="1">
        <v>132.70799255371094</v>
      </c>
      <c r="AC469" s="1">
        <v>132.14799499511719</v>
      </c>
      <c r="AD469" s="1">
        <v>131.91700744628906</v>
      </c>
      <c r="AE469" s="1">
        <v>131.85600280761719</v>
      </c>
      <c r="AF469" s="1">
        <v>131.81300354003906</v>
      </c>
      <c r="AG469" s="1">
        <v>131.7969970703125</v>
      </c>
      <c r="AH469" s="1">
        <v>131.78900146484375</v>
      </c>
      <c r="AI469" s="1">
        <v>131.77000427246094</v>
      </c>
      <c r="AJ469" s="1">
        <v>131.76600646972656</v>
      </c>
      <c r="AK469" s="1">
        <v>131.75900268554687</v>
      </c>
      <c r="AL469" s="1">
        <v>131.71600341796875</v>
      </c>
      <c r="AM469" s="1">
        <v>102.06399536132812</v>
      </c>
      <c r="AN469" s="1">
        <v>102.06399536132812</v>
      </c>
      <c r="AO469" s="1">
        <v>102.06399536132812</v>
      </c>
      <c r="AP469" s="1">
        <v>102.06399536132812</v>
      </c>
      <c r="AQ469" s="1">
        <v>102.06399536132812</v>
      </c>
      <c r="AR469" s="1">
        <v>89.138992309570313</v>
      </c>
      <c r="AS469" s="1">
        <v>89.138992309570313</v>
      </c>
      <c r="AT469" s="1">
        <v>89.138992309570313</v>
      </c>
      <c r="AU469" s="1">
        <v>89.138999999999996</v>
      </c>
      <c r="AV469" s="1">
        <v>89.138999999999996</v>
      </c>
      <c r="AW469" s="1">
        <v>71.328000000000003</v>
      </c>
      <c r="AX469" s="1" t="str">
        <v>@NA</v>
      </c>
      <c r="AY469" s="1">
        <v>71.323999999999998</v>
      </c>
    </row>
    <row r="470" spans="1:51">
      <c r="A470" s="1" t="str">
        <v>ENERGEN CORP</v>
      </c>
      <c r="C470" s="1">
        <v>71.970001220703125</v>
      </c>
      <c r="D470" s="1">
        <v>71.970001220703125</v>
      </c>
      <c r="E470" s="1">
        <v>71.957000732421875</v>
      </c>
      <c r="F470" s="1">
        <v>71.951995849609375</v>
      </c>
      <c r="G470" s="1">
        <v>71.946990966796875</v>
      </c>
      <c r="H470" s="1">
        <v>71.761001586914063</v>
      </c>
      <c r="I470" s="1">
        <v>71.727996826171875</v>
      </c>
      <c r="J470" s="1">
        <v>71.720993041992187</v>
      </c>
      <c r="K470" s="1">
        <v>71.685989379882812</v>
      </c>
      <c r="L470" s="1">
        <v>71.60198974609375</v>
      </c>
      <c r="M470" s="1">
        <v>71.583999633789063</v>
      </c>
      <c r="N470" s="1">
        <v>71.550994873046875</v>
      </c>
      <c r="O470" s="1">
        <v>71.542999267578125</v>
      </c>
      <c r="P470" s="1">
        <v>71.543991088867187</v>
      </c>
      <c r="Q470" s="1">
        <v>71.514999389648437</v>
      </c>
      <c r="R470" s="1">
        <v>71.50799560546875</v>
      </c>
      <c r="S470" s="1">
        <v>71.504989624023437</v>
      </c>
      <c r="T470" s="1">
        <v>70.817001342773437</v>
      </c>
      <c r="U470" s="1">
        <v>70.768997192382813</v>
      </c>
      <c r="V470" s="1">
        <v>70.737991333007813</v>
      </c>
      <c r="W470" s="1">
        <v>70.688003540039063</v>
      </c>
      <c r="X470" s="1">
        <v>70.445999145507813</v>
      </c>
      <c r="Y470" s="1">
        <v>71.375991821289063</v>
      </c>
      <c r="Z470" s="1">
        <v>71.530990600585938</v>
      </c>
      <c r="AA470" s="1">
        <v>72.487991333007813</v>
      </c>
      <c r="AB470" s="1">
        <v>72.425994873046875</v>
      </c>
      <c r="AC470" s="1">
        <v>73.3179931640625</v>
      </c>
      <c r="AD470" s="1">
        <v>72.225997924804688</v>
      </c>
      <c r="AE470" s="1">
        <v>72.194000244140625</v>
      </c>
      <c r="AF470" s="1">
        <v>72.165985107421875</v>
      </c>
      <c r="AG470" s="1">
        <v>71.8759765625</v>
      </c>
      <c r="AH470" s="1">
        <v>71.802001953125</v>
      </c>
      <c r="AI470" s="1">
        <v>71.795989990234375</v>
      </c>
      <c r="AJ470" s="1">
        <v>71.615997314453125</v>
      </c>
      <c r="AK470" s="1">
        <v>71.285980224609375</v>
      </c>
      <c r="AL470" s="1">
        <v>70.545989990234375</v>
      </c>
      <c r="AM470" s="1">
        <v>69.0059814453125</v>
      </c>
      <c r="AN470" s="1">
        <v>68.77398681640625</v>
      </c>
      <c r="AO470" s="1">
        <v>68.48797607421875</v>
      </c>
      <c r="AP470" s="1">
        <v>68.28997802734375</v>
      </c>
      <c r="AQ470" s="1">
        <v>62.003997802734375</v>
      </c>
      <c r="AR470" s="1">
        <v>61.5999755859375</v>
      </c>
      <c r="AS470" s="1">
        <v>61.459991455078125</v>
      </c>
      <c r="AT470" s="1">
        <v>61.3079833984375</v>
      </c>
      <c r="AU470" s="1">
        <v>60.97998046875</v>
      </c>
      <c r="AV470" s="1">
        <v>60.223999999999997</v>
      </c>
      <c r="AW470" s="1">
        <v>59.886000000000003</v>
      </c>
      <c r="AX470" s="1">
        <v>59.874000000000002</v>
      </c>
      <c r="AY470" s="1">
        <v>59.98</v>
      </c>
    </row>
    <row r="471" spans="1:51">
      <c r="A471" s="1" t="str">
        <v>ENERGIZER HOLDINGS INC</v>
      </c>
      <c r="C471" s="1">
        <v>65.360000610351562</v>
      </c>
      <c r="D471" s="1">
        <v>67.07598876953125</v>
      </c>
      <c r="E471" s="1">
        <v>68.763992309570313</v>
      </c>
      <c r="F471" s="1">
        <v>69.682998657226562</v>
      </c>
      <c r="G471" s="1">
        <v>70.641998291015625</v>
      </c>
      <c r="H471" s="1">
        <v>70.356002807617187</v>
      </c>
      <c r="I471" s="1">
        <v>70.185989379882813</v>
      </c>
      <c r="J471" s="1">
        <v>70.035995483398438</v>
      </c>
      <c r="K471" s="1">
        <v>69.828994750976562</v>
      </c>
      <c r="L471" s="1">
        <v>69.522003173828125</v>
      </c>
      <c r="M471" s="1">
        <v>69.404998779296875</v>
      </c>
      <c r="N471" s="1">
        <v>58.358993530273438</v>
      </c>
      <c r="O471" s="1">
        <v>58.324996948242188</v>
      </c>
      <c r="P471" s="1">
        <v>58.182998657226563</v>
      </c>
      <c r="Q471" s="1">
        <v>58.1510009765625</v>
      </c>
      <c r="R471" s="1">
        <v>57.490997314453125</v>
      </c>
      <c r="S471" s="1">
        <v>57.4639892578125</v>
      </c>
      <c r="T471" s="1">
        <v>57.311996459960938</v>
      </c>
      <c r="U471" s="1">
        <v>56.959991455078125</v>
      </c>
      <c r="V471" s="1">
        <v>56.445999145507812</v>
      </c>
      <c r="W471" s="1">
        <v>56.12799072265625</v>
      </c>
      <c r="X471" s="1">
        <v>56.672988891601563</v>
      </c>
      <c r="Y471" s="1">
        <v>57.381988525390625</v>
      </c>
      <c r="Z471" s="1">
        <v>61.795989990234375</v>
      </c>
      <c r="AA471" s="1">
        <v>62.614990234375</v>
      </c>
      <c r="AB471" s="1">
        <v>67.03900146484375</v>
      </c>
      <c r="AC471" s="1">
        <v>70.95098876953125</v>
      </c>
      <c r="AD471" s="1">
        <v>71.47698974609375</v>
      </c>
      <c r="AE471" s="1">
        <v>70.709991455078125</v>
      </c>
      <c r="AF471" s="1">
        <v>72.901992797851563</v>
      </c>
      <c r="AG471" s="1">
        <v>77.975997924804688</v>
      </c>
      <c r="AH471" s="1">
        <v>82.009994506835938</v>
      </c>
      <c r="AI471" s="1">
        <v>81.453994750976562</v>
      </c>
      <c r="AJ471" s="1">
        <v>85.0780029296875</v>
      </c>
      <c r="AK471" s="1">
        <v>84.535003662109375</v>
      </c>
      <c r="AL471" s="1">
        <v>83.873001098632812</v>
      </c>
      <c r="AM471" s="1">
        <v>87.483993530273437</v>
      </c>
      <c r="AN471" s="1">
        <v>88.455001831054688</v>
      </c>
      <c r="AO471" s="1">
        <v>90.682998657226562</v>
      </c>
      <c r="AP471" s="1">
        <v>91.388992309570312</v>
      </c>
      <c r="AQ471" s="1">
        <v>91.371994018554688</v>
      </c>
      <c r="AR471" s="1">
        <v>91.718994140625</v>
      </c>
      <c r="AS471" s="1">
        <v>91.718994140625</v>
      </c>
      <c r="AT471" s="1">
        <v>91.707992553710938</v>
      </c>
      <c r="AU471" s="1">
        <v>91.707992553710938</v>
      </c>
      <c r="AV471" s="1">
        <v>95.552999999999997</v>
      </c>
      <c r="AW471" s="1">
        <v>95.552999999999997</v>
      </c>
      <c r="AX471" s="1">
        <v>95.552999999999997</v>
      </c>
      <c r="AY471" s="1">
        <v>100</v>
      </c>
    </row>
    <row r="472" spans="1:51">
      <c r="A472" s="1" t="str">
        <v>ENERSYS INC</v>
      </c>
      <c r="C472" s="1">
        <v>47.727996826171875</v>
      </c>
      <c r="D472" s="1">
        <v>47.689987182617188</v>
      </c>
      <c r="E472" s="1">
        <v>49.998001098632812</v>
      </c>
      <c r="F472" s="1">
        <v>50.03399658203125</v>
      </c>
      <c r="G472" s="1">
        <v>49.964996337890625</v>
      </c>
      <c r="H472" s="1">
        <v>49.151992797851563</v>
      </c>
      <c r="I472" s="1">
        <v>49.100997924804688</v>
      </c>
      <c r="J472" s="1">
        <v>48.582000732421875</v>
      </c>
      <c r="K472" s="1">
        <v>48.282989501953125</v>
      </c>
      <c r="L472" s="1">
        <v>48.208999633789063</v>
      </c>
      <c r="M472" s="1">
        <v>48.054000854492188</v>
      </c>
      <c r="N472" s="1">
        <v>47.974990844726563</v>
      </c>
      <c r="O472" s="1">
        <v>47.983001708984375</v>
      </c>
      <c r="P472" s="1">
        <v>49.772994995117188</v>
      </c>
      <c r="Q472" s="1">
        <v>49.649993896484375</v>
      </c>
      <c r="R472" s="1">
        <v>49.060989379882813</v>
      </c>
      <c r="S472" s="1">
        <v>48.67999267578125</v>
      </c>
      <c r="T472" s="1">
        <v>47.407989501953125</v>
      </c>
      <c r="U472" s="1">
        <v>47.195999145507813</v>
      </c>
      <c r="V472" s="1">
        <v>47.0419921875</v>
      </c>
      <c r="W472" s="1">
        <v>46.912994384765625</v>
      </c>
      <c r="X472" s="1">
        <v>46.793991088867188</v>
      </c>
      <c r="Y472" s="1">
        <v>46.697998046875</v>
      </c>
      <c r="Z472" s="1">
        <v>46.560989379882813</v>
      </c>
      <c r="AA472" s="1">
        <v>46.490997314453125</v>
      </c>
      <c r="AB472" s="1">
        <v>46.235000610351562</v>
      </c>
      <c r="AC472" s="1">
        <v>46.198989868164062</v>
      </c>
      <c r="AD472" s="1">
        <v>46.15899658203125</v>
      </c>
      <c r="AE472" s="1">
        <v>45.955001831054687</v>
      </c>
      <c r="AF472" s="1">
        <v>45.944992065429688</v>
      </c>
      <c r="AG472" s="1">
        <v>11.013999938964844</v>
      </c>
      <c r="AH472" s="1">
        <v>11.013999938964844</v>
      </c>
      <c r="AI472" s="1" t="str">
        <v>@NA</v>
      </c>
      <c r="AJ472" s="1" t="str">
        <v>@NA</v>
      </c>
      <c r="AK472" s="1" t="str">
        <v>@NA</v>
      </c>
      <c r="AL472" s="1">
        <v>11.013999938964844</v>
      </c>
      <c r="AM472" s="1" t="str">
        <v>@NA</v>
      </c>
      <c r="AN472" s="1" t="str">
        <v>@NA</v>
      </c>
      <c r="AO472" s="1" t="str">
        <v>@NA</v>
      </c>
      <c r="AP472" s="1" t="str">
        <v>@NA</v>
      </c>
      <c r="AQ472" s="1" t="str">
        <v>@NA</v>
      </c>
      <c r="AR472" s="1" t="str">
        <v>@NA</v>
      </c>
      <c r="AS472" s="1" t="str">
        <v>@NA</v>
      </c>
      <c r="AT472" s="1" t="str">
        <v>@NA</v>
      </c>
      <c r="AU472" s="1" t="str">
        <v>@NA</v>
      </c>
      <c r="AV472" s="1" t="str">
        <v>@NA</v>
      </c>
      <c r="AW472" s="1" t="str">
        <v>@NA</v>
      </c>
      <c r="AX472" s="1" t="str">
        <v>@NA</v>
      </c>
      <c r="AY472" s="1" t="str">
        <v>@NA</v>
      </c>
    </row>
    <row r="473" spans="1:51">
      <c r="A473" s="1" t="str">
        <v>ENPRO INDUSTRIES INC</v>
      </c>
      <c r="C473" s="1">
        <v>20.572998046875</v>
      </c>
      <c r="D473" s="1">
        <v>20.571990966796875</v>
      </c>
      <c r="E473" s="1">
        <v>20.510986328125</v>
      </c>
      <c r="F473" s="1">
        <v>20.477996826171875</v>
      </c>
      <c r="G473" s="1">
        <v>20.432998657226562</v>
      </c>
      <c r="H473" s="1">
        <v>20.349990844726563</v>
      </c>
      <c r="I473" s="1">
        <v>20.345993041992188</v>
      </c>
      <c r="J473" s="1">
        <v>20.323989868164063</v>
      </c>
      <c r="K473" s="1">
        <v>20.15399169921875</v>
      </c>
      <c r="L473" s="1">
        <v>19.98199462890625</v>
      </c>
      <c r="M473" s="1">
        <v>19.964996337890625</v>
      </c>
      <c r="N473" s="1">
        <v>19.9639892578125</v>
      </c>
      <c r="O473" s="1">
        <v>19.813995361328125</v>
      </c>
      <c r="P473" s="1">
        <v>20.050994873046875</v>
      </c>
      <c r="Q473" s="1">
        <v>20.00799560546875</v>
      </c>
      <c r="R473" s="1">
        <v>19.919998168945313</v>
      </c>
      <c r="S473" s="1">
        <v>21.407989501953125</v>
      </c>
      <c r="T473" s="1">
        <v>21.364990234375</v>
      </c>
      <c r="U473" s="1">
        <v>21.302993774414063</v>
      </c>
      <c r="V473" s="1">
        <v>21.20098876953125</v>
      </c>
      <c r="W473" s="1">
        <v>20.982986450195313</v>
      </c>
      <c r="X473" s="1">
        <v>20.93798828125</v>
      </c>
      <c r="Y473" s="1">
        <v>20.889999389648437</v>
      </c>
      <c r="Z473" s="1">
        <v>20.847000122070313</v>
      </c>
      <c r="AA473" s="1">
        <v>20.7869873046875</v>
      </c>
      <c r="AB473" s="1">
        <v>20.760986328125</v>
      </c>
      <c r="AC473" s="1">
        <v>20.709991455078125</v>
      </c>
      <c r="AD473" s="1">
        <v>20.688995361328125</v>
      </c>
      <c r="AE473" s="1">
        <v>20.570999145507813</v>
      </c>
      <c r="AF473" s="1">
        <v>20.537994384765625</v>
      </c>
      <c r="AG473" s="1">
        <v>20.496994018554687</v>
      </c>
      <c r="AH473" s="1">
        <v>20.48199462890625</v>
      </c>
      <c r="AI473" s="1">
        <v>20.26300048828125</v>
      </c>
      <c r="AJ473" s="1">
        <v>20.222991943359375</v>
      </c>
      <c r="AK473" s="1">
        <v>20.201995849609375</v>
      </c>
      <c r="AL473" s="1">
        <v>20.170989990234375</v>
      </c>
      <c r="AM473" s="1">
        <v>20.170989990234375</v>
      </c>
      <c r="AN473" s="1">
        <v>20.170989990234375</v>
      </c>
      <c r="AO473" s="1">
        <v>20.170989990234375</v>
      </c>
      <c r="AP473" s="1">
        <v>20.414993286132813</v>
      </c>
      <c r="AQ473" s="1" t="str">
        <v>@NA</v>
      </c>
      <c r="AR473" s="1" t="str">
        <v>@NA</v>
      </c>
      <c r="AS473" s="1" t="str">
        <v>@NA</v>
      </c>
      <c r="AT473" s="1" t="str">
        <v>@NA</v>
      </c>
      <c r="AU473" s="1" t="str">
        <v>@NA</v>
      </c>
      <c r="AV473" s="1" t="str">
        <v>@NA</v>
      </c>
      <c r="AW473" s="1" t="str">
        <v>@NA</v>
      </c>
      <c r="AX473" s="1" t="str">
        <v>@NA</v>
      </c>
      <c r="AY473" s="1" t="str">
        <v>@NA</v>
      </c>
    </row>
    <row r="474" spans="1:51">
      <c r="A474" s="1" t="str">
        <v>ENSIGN GROUP INC</v>
      </c>
      <c r="C474" s="1">
        <v>21.179000854492188</v>
      </c>
      <c r="D474" s="1">
        <v>21.047988891601563</v>
      </c>
      <c r="E474" s="1">
        <v>20.926986694335938</v>
      </c>
      <c r="F474" s="1">
        <v>20.897994995117188</v>
      </c>
      <c r="G474" s="1">
        <v>20.814987182617188</v>
      </c>
      <c r="H474" s="1">
        <v>20.767990112304688</v>
      </c>
      <c r="I474" s="1">
        <v>20.74798583984375</v>
      </c>
      <c r="J474" s="1">
        <v>20.73199462890625</v>
      </c>
      <c r="K474" s="1">
        <v>20.641998291015625</v>
      </c>
      <c r="L474" s="1">
        <v>20.62799072265625</v>
      </c>
      <c r="M474" s="1">
        <v>20.589996337890625</v>
      </c>
      <c r="N474" s="1">
        <v>20.582992553710937</v>
      </c>
      <c r="O474" s="1">
        <v>20.563995361328125</v>
      </c>
      <c r="P474" s="1">
        <v>20.552993774414062</v>
      </c>
      <c r="Q474" s="1">
        <v>20.544998168945313</v>
      </c>
      <c r="R474" s="1">
        <v>20.534988403320313</v>
      </c>
      <c r="S474" s="1">
        <v>20.479995727539063</v>
      </c>
      <c r="T474" s="1">
        <v>13.704999923706055</v>
      </c>
      <c r="U474" s="1">
        <v>13.704999923706055</v>
      </c>
      <c r="V474" s="1" t="str">
        <v>@NA</v>
      </c>
      <c r="W474" s="1">
        <v>13.694000244140625</v>
      </c>
      <c r="X474" s="1" t="str">
        <v>@NA</v>
      </c>
      <c r="Y474" s="1" t="str">
        <v>@NA</v>
      </c>
      <c r="Z474" s="1" t="str">
        <v>@NA</v>
      </c>
      <c r="AA474" s="1" t="str">
        <v>@NA</v>
      </c>
      <c r="AB474" s="1" t="str">
        <v>@NA</v>
      </c>
      <c r="AC474" s="1" t="str">
        <v>@NA</v>
      </c>
      <c r="AD474" s="1" t="str">
        <v>@NA</v>
      </c>
      <c r="AE474" s="1" t="str">
        <v>@NA</v>
      </c>
      <c r="AF474" s="1" t="str">
        <v>@NA</v>
      </c>
      <c r="AG474" s="1" t="str">
        <v>@NA</v>
      </c>
      <c r="AH474" s="1" t="str">
        <v>@NA</v>
      </c>
      <c r="AI474" s="1" t="str">
        <v>@NA</v>
      </c>
      <c r="AJ474" s="1" t="str">
        <v>@NA</v>
      </c>
      <c r="AK474" s="1" t="str">
        <v>@NA</v>
      </c>
      <c r="AL474" s="1" t="str">
        <v>@NA</v>
      </c>
      <c r="AM474" s="1" t="str">
        <v>@NA</v>
      </c>
      <c r="AN474" s="1" t="str">
        <v>@NA</v>
      </c>
      <c r="AO474" s="1" t="str">
        <v>@NA</v>
      </c>
      <c r="AP474" s="1" t="str">
        <v>@NA</v>
      </c>
      <c r="AQ474" s="1" t="str">
        <v>@NA</v>
      </c>
      <c r="AR474" s="1" t="str">
        <v>@NA</v>
      </c>
      <c r="AS474" s="1" t="str">
        <v>@NA</v>
      </c>
      <c r="AT474" s="1" t="str">
        <v>@NA</v>
      </c>
      <c r="AU474" s="1" t="str">
        <v>@NA</v>
      </c>
      <c r="AV474" s="1" t="str">
        <v>@NA</v>
      </c>
      <c r="AW474" s="1" t="str">
        <v>@NA</v>
      </c>
      <c r="AX474" s="1" t="str">
        <v>@NA</v>
      </c>
      <c r="AY474" s="1" t="str">
        <v>@NA</v>
      </c>
    </row>
    <row r="475" spans="1:51">
      <c r="A475" s="1" t="str">
        <v>ENTERGY CORP</v>
      </c>
      <c r="C475" s="1">
        <v>177.15199279785156</v>
      </c>
      <c r="D475" s="1">
        <v>176.35600280761719</v>
      </c>
      <c r="E475" s="1">
        <v>176.07600402832031</v>
      </c>
      <c r="F475" s="1">
        <v>176.83399963378906</v>
      </c>
      <c r="G475" s="1">
        <v>178.26800537109375</v>
      </c>
      <c r="H475" s="1">
        <v>178.74600219726562</v>
      </c>
      <c r="I475" s="1">
        <v>181.52299499511719</v>
      </c>
      <c r="J475" s="1">
        <v>187.4949951171875</v>
      </c>
      <c r="K475" s="1">
        <v>189.26899719238281</v>
      </c>
      <c r="L475" s="1">
        <v>189.11799621582031</v>
      </c>
      <c r="M475" s="1">
        <v>188.89999389648438</v>
      </c>
      <c r="N475" s="1">
        <v>196.12300109863281</v>
      </c>
      <c r="O475" s="1">
        <v>196.0780029296875</v>
      </c>
      <c r="P475" s="1">
        <v>189.35800170898437</v>
      </c>
      <c r="Q475" s="1">
        <v>189.85499572753906</v>
      </c>
      <c r="R475" s="1">
        <v>190.54100036621094</v>
      </c>
      <c r="S475" s="1">
        <v>191.89700317382812</v>
      </c>
      <c r="T475" s="1">
        <v>193.1199951171875</v>
      </c>
      <c r="U475" s="1">
        <v>194.26199340820312</v>
      </c>
      <c r="V475" s="1">
        <v>196.05900573730469</v>
      </c>
      <c r="W475" s="1">
        <v>197.82000732421875</v>
      </c>
      <c r="X475" s="1">
        <v>202.66799926757812</v>
      </c>
      <c r="Y475" s="1">
        <v>208.5679931640625</v>
      </c>
      <c r="Z475" s="1">
        <v>208.06900024414062</v>
      </c>
      <c r="AA475" s="1">
        <v>207.9219970703125</v>
      </c>
      <c r="AB475" s="1">
        <v>207.52900695800781</v>
      </c>
      <c r="AC475" s="1">
        <v>207.42100524902344</v>
      </c>
      <c r="AD475" s="1">
        <v>209.947998046875</v>
      </c>
      <c r="AE475" s="1">
        <v>212.83900451660156</v>
      </c>
      <c r="AF475" s="1">
        <v>216.82899475097656</v>
      </c>
      <c r="AG475" s="1">
        <v>225.24600219726562</v>
      </c>
      <c r="AH475" s="1">
        <v>226.78300476074219</v>
      </c>
      <c r="AI475" s="1">
        <v>230.98399353027344</v>
      </c>
      <c r="AJ475" s="1">
        <v>228.89799499511719</v>
      </c>
      <c r="AK475" s="1">
        <v>228.4949951171875</v>
      </c>
      <c r="AL475" s="1">
        <v>227.82600402832031</v>
      </c>
      <c r="AM475" s="1">
        <v>225.57600402832031</v>
      </c>
      <c r="AN475" s="1">
        <v>222.4219970703125</v>
      </c>
      <c r="AO475" s="1">
        <v>222.26400756835937</v>
      </c>
      <c r="AP475" s="1">
        <v>224.67399597167969</v>
      </c>
      <c r="AQ475" s="1">
        <v>223.21000671386719</v>
      </c>
      <c r="AR475" s="1">
        <v>220.73300170898437</v>
      </c>
      <c r="AS475" s="1">
        <v>221.01300048828125</v>
      </c>
      <c r="AT475" s="1">
        <v>221.67799377441406</v>
      </c>
      <c r="AU475" s="1">
        <v>220.30900573730469</v>
      </c>
      <c r="AV475" s="1">
        <v>219.60499999999999</v>
      </c>
      <c r="AW475" s="1">
        <v>220.131</v>
      </c>
      <c r="AX475" s="1">
        <v>223.46299999999999</v>
      </c>
      <c r="AY475" s="1">
        <v>232.21</v>
      </c>
    </row>
    <row r="476" spans="1:51">
      <c r="A476" s="1" t="str">
        <v>ENTERTAINMENT PROPERTIES TR</v>
      </c>
      <c r="C476" s="1">
        <v>46.72698974609375</v>
      </c>
      <c r="D476" s="1">
        <v>46.724990844726562</v>
      </c>
      <c r="E476" s="1">
        <v>46.656997680664062</v>
      </c>
      <c r="F476" s="1">
        <v>46.6409912109375</v>
      </c>
      <c r="G476" s="1">
        <v>46.542999267578125</v>
      </c>
      <c r="H476" s="1">
        <v>46.534988403320313</v>
      </c>
      <c r="I476" s="1">
        <v>46.495986938476563</v>
      </c>
      <c r="J476" s="1">
        <v>42.883987426757813</v>
      </c>
      <c r="K476" s="1">
        <v>42.871994018554688</v>
      </c>
      <c r="L476" s="1">
        <v>36.514999389648437</v>
      </c>
      <c r="M476" s="1">
        <v>34.946990966796875</v>
      </c>
      <c r="N476" s="1">
        <v>34.945999145507813</v>
      </c>
      <c r="O476" s="1">
        <v>32.873992919921875</v>
      </c>
      <c r="P476" s="1">
        <v>32.871994018554688</v>
      </c>
      <c r="Q476" s="1">
        <v>30.636993408203125</v>
      </c>
      <c r="R476" s="1">
        <v>28.209991455078125</v>
      </c>
      <c r="S476" s="1">
        <v>28.084991455078125</v>
      </c>
      <c r="T476" s="1">
        <v>26.682998657226562</v>
      </c>
      <c r="U476" s="1">
        <v>26.6669921875</v>
      </c>
      <c r="V476" s="1">
        <v>26.64898681640625</v>
      </c>
      <c r="W476" s="1">
        <v>26.477996826171875</v>
      </c>
      <c r="X476" s="1">
        <v>26.474990844726563</v>
      </c>
      <c r="Y476" s="1">
        <v>26.457992553710937</v>
      </c>
      <c r="Z476" s="1">
        <v>26.448989868164063</v>
      </c>
      <c r="AA476" s="1">
        <v>25.232986450195312</v>
      </c>
      <c r="AB476" s="1">
        <v>25.227996826171875</v>
      </c>
      <c r="AC476" s="1">
        <v>25.222991943359375</v>
      </c>
      <c r="AD476" s="1">
        <v>25.050994873046875</v>
      </c>
      <c r="AE476" s="1">
        <v>25.060989379882812</v>
      </c>
      <c r="AF476" s="1">
        <v>24.929000854492187</v>
      </c>
      <c r="AG476" s="1">
        <v>24.061996459960937</v>
      </c>
      <c r="AH476" s="1">
        <v>20.495986938476563</v>
      </c>
      <c r="AI476" s="1">
        <v>19.657989501953125</v>
      </c>
      <c r="AJ476" s="1">
        <v>19.652999877929688</v>
      </c>
      <c r="AK476" s="1">
        <v>17.294998168945313</v>
      </c>
      <c r="AL476" s="1">
        <v>17.242996215820313</v>
      </c>
      <c r="AM476" s="1">
        <v>17.183990478515625</v>
      </c>
      <c r="AN476" s="1">
        <v>17.177993774414062</v>
      </c>
      <c r="AO476" s="1">
        <v>17.1719970703125</v>
      </c>
      <c r="AP476" s="1">
        <v>17.105987548828125</v>
      </c>
      <c r="AQ476" s="1">
        <v>14.798000335693359</v>
      </c>
      <c r="AR476" s="1">
        <v>14.798999786376953</v>
      </c>
      <c r="AS476" s="1">
        <v>14.729000091552734</v>
      </c>
      <c r="AT476" s="1">
        <v>14.723999977111816</v>
      </c>
      <c r="AU476" s="1">
        <v>14.724</v>
      </c>
      <c r="AV476" s="1">
        <v>14.723000000000001</v>
      </c>
      <c r="AW476" s="1">
        <v>14.81</v>
      </c>
      <c r="AX476" s="1">
        <v>15.037000000000001</v>
      </c>
      <c r="AY476" s="1">
        <v>14.936</v>
      </c>
    </row>
    <row r="477" spans="1:51">
      <c r="A477" s="1" t="str">
        <v>ENTROPIC COMMUNICATIONS INC</v>
      </c>
      <c r="C477" s="1">
        <v>87.160003662109375</v>
      </c>
      <c r="D477" s="1">
        <v>87.160003662109375</v>
      </c>
      <c r="E477" s="1">
        <v>86.794998168945313</v>
      </c>
      <c r="F477" s="1">
        <v>86.458999633789063</v>
      </c>
      <c r="G477" s="1">
        <v>85.677001953125</v>
      </c>
      <c r="H477" s="1">
        <v>85.095001220703125</v>
      </c>
      <c r="I477" s="1">
        <v>73</v>
      </c>
      <c r="J477" s="1">
        <v>72.5679931640625</v>
      </c>
      <c r="K477" s="1">
        <v>71.789993286132813</v>
      </c>
      <c r="L477" s="1">
        <v>71.3489990234375</v>
      </c>
      <c r="M477" s="1">
        <v>70.826995849609375</v>
      </c>
      <c r="N477" s="1">
        <v>70.52099609375</v>
      </c>
      <c r="O477" s="1">
        <v>69.716995239257813</v>
      </c>
      <c r="P477" s="1">
        <v>69.470001220703125</v>
      </c>
      <c r="Q477" s="1">
        <v>69.103988647460938</v>
      </c>
      <c r="R477" s="1">
        <v>68.919998168945313</v>
      </c>
      <c r="S477" s="1">
        <v>68.754989624023437</v>
      </c>
      <c r="T477" s="1">
        <v>68.155990600585937</v>
      </c>
      <c r="U477" s="1">
        <v>67.614990234375</v>
      </c>
      <c r="V477" s="1" t="str">
        <v>@NA</v>
      </c>
      <c r="W477" s="1" t="str">
        <v>@NA</v>
      </c>
      <c r="X477" s="1">
        <v>5.6040000915527344</v>
      </c>
      <c r="Y477" s="1" t="str">
        <v>@NA</v>
      </c>
      <c r="Z477" s="1" t="str">
        <v>@NA</v>
      </c>
      <c r="AA477" s="1" t="str">
        <v>@NA</v>
      </c>
      <c r="AB477" s="1">
        <v>4.2170000076293945</v>
      </c>
      <c r="AC477" s="1" t="str">
        <v>@NA</v>
      </c>
      <c r="AD477" s="1" t="str">
        <v>@NA</v>
      </c>
      <c r="AE477" s="1" t="str">
        <v>@NA</v>
      </c>
      <c r="AF477" s="1" t="str">
        <v>@NA</v>
      </c>
      <c r="AG477" s="1" t="str">
        <v>@NA</v>
      </c>
      <c r="AH477" s="1" t="str">
        <v>@NA</v>
      </c>
      <c r="AI477" s="1" t="str">
        <v>@NA</v>
      </c>
      <c r="AJ477" s="1" t="str">
        <v>@NA</v>
      </c>
      <c r="AK477" s="1" t="str">
        <v>@NA</v>
      </c>
      <c r="AL477" s="1" t="str">
        <v>@NA</v>
      </c>
      <c r="AM477" s="1" t="str">
        <v>@NA</v>
      </c>
      <c r="AN477" s="1" t="str">
        <v>@NA</v>
      </c>
      <c r="AO477" s="1" t="str">
        <v>@NA</v>
      </c>
      <c r="AP477" s="1" t="str">
        <v>@NA</v>
      </c>
      <c r="AQ477" s="1" t="str">
        <v>@NA</v>
      </c>
      <c r="AR477" s="1" t="str">
        <v>@NA</v>
      </c>
      <c r="AS477" s="1" t="str">
        <v>@NA</v>
      </c>
      <c r="AT477" s="1" t="str">
        <v>@NA</v>
      </c>
      <c r="AU477" s="1" t="str">
        <v>@NA</v>
      </c>
      <c r="AV477" s="1" t="str">
        <v>@NA</v>
      </c>
      <c r="AW477" s="1" t="str">
        <v>@NA</v>
      </c>
      <c r="AX477" s="1" t="str">
        <v>@NA</v>
      </c>
      <c r="AY477" s="1" t="str">
        <v>@NA</v>
      </c>
    </row>
    <row r="478" spans="1:51">
      <c r="A478" s="1" t="str">
        <v>ENZO BIOCHEM INC</v>
      </c>
      <c r="C478" s="1">
        <v>38.625</v>
      </c>
      <c r="D478" s="1">
        <v>38.5989990234375</v>
      </c>
      <c r="E478" s="1">
        <v>38.595993041992188</v>
      </c>
      <c r="F478" s="1">
        <v>38.583999633789063</v>
      </c>
      <c r="G478" s="1">
        <v>38.261001586914063</v>
      </c>
      <c r="H478" s="1">
        <v>38.1619873046875</v>
      </c>
      <c r="I478" s="1">
        <v>38.15899658203125</v>
      </c>
      <c r="J478" s="1">
        <v>38.1510009765625</v>
      </c>
      <c r="K478" s="1">
        <v>37.98199462890625</v>
      </c>
      <c r="L478" s="1">
        <v>37.85699462890625</v>
      </c>
      <c r="M478" s="1">
        <v>37.853988647460938</v>
      </c>
      <c r="N478" s="1">
        <v>37.483993530273437</v>
      </c>
      <c r="O478" s="1">
        <v>37.480987548828125</v>
      </c>
      <c r="P478" s="1">
        <v>37.383987426757812</v>
      </c>
      <c r="Q478" s="1">
        <v>37.229995727539063</v>
      </c>
      <c r="R478" s="1">
        <v>36.852996826171875</v>
      </c>
      <c r="S478" s="1">
        <v>36.80999755859375</v>
      </c>
      <c r="T478" s="1">
        <v>36.716995239257813</v>
      </c>
      <c r="U478" s="1">
        <v>36.683990478515625</v>
      </c>
      <c r="V478" s="1">
        <v>36.701995849609375</v>
      </c>
      <c r="W478" s="1">
        <v>35.6510009765625</v>
      </c>
      <c r="X478" s="1">
        <v>32.282989501953125</v>
      </c>
      <c r="Y478" s="1">
        <v>32.274993896484375</v>
      </c>
      <c r="Z478" s="1">
        <v>32.25</v>
      </c>
      <c r="AA478" s="1">
        <v>32.222000122070313</v>
      </c>
      <c r="AB478" s="1">
        <v>32.189987182617188</v>
      </c>
      <c r="AC478" s="1">
        <v>32.141998291015625</v>
      </c>
      <c r="AD478" s="1">
        <v>32.136993408203125</v>
      </c>
      <c r="AE478" s="1">
        <v>32.093994140625</v>
      </c>
      <c r="AF478" s="1">
        <v>32.051986694335938</v>
      </c>
      <c r="AG478" s="1">
        <v>32.0407479040623</v>
      </c>
      <c r="AH478" s="1">
        <v>32.032336496973585</v>
      </c>
      <c r="AI478" s="1">
        <v>31.537793825340486</v>
      </c>
      <c r="AJ478" s="1">
        <v>31.507336520815443</v>
      </c>
      <c r="AK478" s="1">
        <v>31.473738957643945</v>
      </c>
      <c r="AL478" s="1">
        <v>31.383750859604334</v>
      </c>
      <c r="AM478" s="1">
        <v>31.383750859604334</v>
      </c>
      <c r="AN478" s="1">
        <v>31.383750859604334</v>
      </c>
      <c r="AO478" s="1">
        <v>31.377139493561117</v>
      </c>
      <c r="AP478" s="1">
        <v>31.363916761474684</v>
      </c>
      <c r="AQ478" s="1">
        <v>31.350677206573891</v>
      </c>
      <c r="AR478" s="1">
        <v>31.35311399123384</v>
      </c>
      <c r="AS478" s="1">
        <v>31.348468371048511</v>
      </c>
      <c r="AT478" s="1">
        <v>31.226922696161637</v>
      </c>
      <c r="AU478" s="1">
        <v>32.788268509402769</v>
      </c>
      <c r="AV478" s="1">
        <v>31.185015540095264</v>
      </c>
      <c r="AW478" s="1">
        <v>31.097510519027711</v>
      </c>
      <c r="AX478" s="1">
        <v>30.939494713544846</v>
      </c>
      <c r="AY478" s="1">
        <v>30.772970364689826</v>
      </c>
    </row>
    <row r="479" spans="1:51">
      <c r="A479" s="1" t="str">
        <v>EOG RESOURCES INC</v>
      </c>
      <c r="C479" s="1">
        <v>269.018798828125</v>
      </c>
      <c r="D479" s="1">
        <v>268.8427734375</v>
      </c>
      <c r="E479" s="1">
        <v>268.555908203125</v>
      </c>
      <c r="F479" s="1">
        <v>268.419921875</v>
      </c>
      <c r="G479" s="1">
        <v>254.07699584960937</v>
      </c>
      <c r="H479" s="1">
        <v>253.83999633789063</v>
      </c>
      <c r="I479" s="1">
        <v>253.39500427246094</v>
      </c>
      <c r="J479" s="1">
        <v>253.00199890136719</v>
      </c>
      <c r="K479" s="1">
        <v>252.50900268554688</v>
      </c>
      <c r="L479" s="1">
        <v>252.29299926757812</v>
      </c>
      <c r="M479" s="1">
        <v>250.4530029296875</v>
      </c>
      <c r="N479" s="1">
        <v>250.2760009765625</v>
      </c>
      <c r="O479" s="1">
        <v>249.63200378417969</v>
      </c>
      <c r="P479" s="1">
        <v>249.58500671386719</v>
      </c>
      <c r="Q479" s="1">
        <v>248.79299926757812</v>
      </c>
      <c r="R479" s="1">
        <v>248.08399963378906</v>
      </c>
      <c r="S479" s="1">
        <v>246.52499389648437</v>
      </c>
      <c r="T479" s="1">
        <v>245.81199645996094</v>
      </c>
      <c r="U479" s="1">
        <v>244.80499267578125</v>
      </c>
      <c r="V479" s="1">
        <v>244.47999572753906</v>
      </c>
      <c r="W479" s="1">
        <v>243.73500061035156</v>
      </c>
      <c r="X479" s="1">
        <v>243.45100402832031</v>
      </c>
      <c r="Y479" s="1">
        <v>242.59800720214844</v>
      </c>
      <c r="Z479" s="1">
        <v>242.59599304199219</v>
      </c>
      <c r="AA479" s="1">
        <v>242.07400512695312</v>
      </c>
      <c r="AB479" s="1">
        <v>241.54400634765625</v>
      </c>
      <c r="AC479" s="1">
        <v>239.90800476074219</v>
      </c>
      <c r="AD479" s="1">
        <v>239.09500122070312</v>
      </c>
      <c r="AE479" s="1">
        <v>237.85400390625</v>
      </c>
      <c r="AF479" s="1">
        <v>236.73199462890625</v>
      </c>
      <c r="AG479" s="1">
        <v>235.3699951171875</v>
      </c>
      <c r="AH479" s="1">
        <v>232.55599975585937</v>
      </c>
      <c r="AI479" s="1">
        <v>231.82000732421875</v>
      </c>
      <c r="AJ479" s="1">
        <v>230.13198852539062</v>
      </c>
      <c r="AK479" s="1">
        <v>229.75198364257812</v>
      </c>
      <c r="AL479" s="1">
        <v>229.15798950195312</v>
      </c>
      <c r="AM479" s="1">
        <v>229.44000244140625</v>
      </c>
      <c r="AN479" s="1">
        <v>231.0419921875</v>
      </c>
      <c r="AO479" s="1">
        <v>232.32000732421875</v>
      </c>
      <c r="AP479" s="1">
        <v>231.96200561523438</v>
      </c>
      <c r="AQ479" s="1">
        <v>230.90399169921875</v>
      </c>
      <c r="AR479" s="1">
        <v>231.19598388671875</v>
      </c>
      <c r="AS479" s="1">
        <v>232.13400268554687</v>
      </c>
      <c r="AT479" s="1">
        <v>232.47799682617187</v>
      </c>
      <c r="AU479" s="1">
        <v>233.80799999999999</v>
      </c>
      <c r="AV479" s="1">
        <v>233.428</v>
      </c>
      <c r="AW479" s="1">
        <v>233.22399999999999</v>
      </c>
      <c r="AX479" s="1">
        <v>234.422</v>
      </c>
      <c r="AY479" s="1">
        <v>238.21</v>
      </c>
    </row>
    <row r="480" spans="1:51">
      <c r="A480" s="1" t="str">
        <v>EPIQ SYSTEMS INC</v>
      </c>
      <c r="C480" s="1">
        <v>35.753997802734375</v>
      </c>
      <c r="D480" s="1">
        <v>35.753997802734375</v>
      </c>
      <c r="E480" s="1">
        <v>35.70599365234375</v>
      </c>
      <c r="F480" s="1">
        <v>35.686996459960938</v>
      </c>
      <c r="G480" s="1">
        <v>35.401992797851563</v>
      </c>
      <c r="H480" s="1">
        <v>35.767990112304687</v>
      </c>
      <c r="I480" s="1">
        <v>36.690994262695313</v>
      </c>
      <c r="J480" s="1">
        <v>38.93499755859375</v>
      </c>
      <c r="K480" s="1">
        <v>36.620986938476563</v>
      </c>
      <c r="L480" s="1">
        <v>36.181991577148438</v>
      </c>
      <c r="M480" s="1">
        <v>36.154998779296875</v>
      </c>
      <c r="N480" s="1">
        <v>36.147994995117188</v>
      </c>
      <c r="O480" s="1">
        <v>36.027999877929688</v>
      </c>
      <c r="P480" s="1">
        <v>35.657989501953125</v>
      </c>
      <c r="Q480" s="1">
        <v>35.534988403320313</v>
      </c>
      <c r="R480" s="1">
        <v>35.503997802734375</v>
      </c>
      <c r="S480" s="1">
        <v>35.330001831054688</v>
      </c>
      <c r="T480" s="1">
        <v>35.276992797851562</v>
      </c>
      <c r="U480" s="1">
        <v>30.211990356445313</v>
      </c>
      <c r="V480" s="1">
        <v>30.142990112304687</v>
      </c>
      <c r="W480" s="1">
        <v>29.94598388671875</v>
      </c>
      <c r="X480" s="1">
        <v>29.218482971191406</v>
      </c>
      <c r="Y480" s="1">
        <v>29.212486267089844</v>
      </c>
      <c r="Z480" s="1">
        <v>29.090995788574219</v>
      </c>
      <c r="AA480" s="1">
        <v>29.038490295410156</v>
      </c>
      <c r="AB480" s="1">
        <v>28.879486083984375</v>
      </c>
      <c r="AC480" s="1">
        <v>27.013481140136719</v>
      </c>
      <c r="AD480" s="1">
        <v>26.888992309570312</v>
      </c>
      <c r="AE480" s="1">
        <v>26.837997436523438</v>
      </c>
      <c r="AF480" s="1">
        <v>26.825981140136719</v>
      </c>
      <c r="AG480" s="1">
        <v>26.816986083984375</v>
      </c>
      <c r="AH480" s="1">
        <v>26.750999450683594</v>
      </c>
      <c r="AI480" s="1">
        <v>26.741981506347656</v>
      </c>
      <c r="AJ480" s="1">
        <v>26.671485900878906</v>
      </c>
      <c r="AK480" s="1">
        <v>26.644500732421875</v>
      </c>
      <c r="AL480" s="1">
        <v>26.623489379882812</v>
      </c>
      <c r="AM480" s="1">
        <v>26.415000915527344</v>
      </c>
      <c r="AN480" s="1">
        <v>24.806991577148438</v>
      </c>
      <c r="AO480" s="1">
        <v>21.773999691009521</v>
      </c>
      <c r="AP480" s="1">
        <v>21.739500045776367</v>
      </c>
      <c r="AQ480" s="1">
        <v>21.631499290466309</v>
      </c>
      <c r="AR480" s="1">
        <v>21.596999645233154</v>
      </c>
      <c r="AS480" s="1">
        <v>21.399749279022217</v>
      </c>
      <c r="AT480" s="1">
        <v>20.378250360488892</v>
      </c>
      <c r="AU480" s="1">
        <v>19.023749828338623</v>
      </c>
      <c r="AV480" s="1">
        <v>18.842625000000002</v>
      </c>
      <c r="AW480" s="1">
        <v>15.727500000000001</v>
      </c>
      <c r="AX480" s="1">
        <v>15.680249999999999</v>
      </c>
      <c r="AY480" s="1">
        <v>15.680249999999999</v>
      </c>
    </row>
    <row r="481" spans="1:51">
      <c r="A481" s="1" t="str">
        <v>EQT CORP</v>
      </c>
      <c r="C481" s="1">
        <v>149.57499694824219</v>
      </c>
      <c r="D481" s="1">
        <v>149.47700500488281</v>
      </c>
      <c r="E481" s="1">
        <v>149.43800354003906</v>
      </c>
      <c r="F481" s="1">
        <v>149.45899963378906</v>
      </c>
      <c r="G481" s="1">
        <v>149.42999267578125</v>
      </c>
      <c r="H481" s="1">
        <v>149.15299987792969</v>
      </c>
      <c r="I481" s="1">
        <v>149.14300537109375</v>
      </c>
      <c r="J481" s="1">
        <v>149.12899780273437</v>
      </c>
      <c r="K481" s="1">
        <v>143.572998046875</v>
      </c>
      <c r="L481" s="1">
        <v>130.93099975585937</v>
      </c>
      <c r="M481" s="1">
        <v>130.91900634765625</v>
      </c>
      <c r="N481" s="1">
        <v>130.90299987792969</v>
      </c>
      <c r="O481" s="1">
        <v>130.89700317382812</v>
      </c>
      <c r="P481" s="1">
        <v>130.86599731445312</v>
      </c>
      <c r="Q481" s="1">
        <v>130.77200317382812</v>
      </c>
      <c r="R481" s="1">
        <v>130.85499572753906</v>
      </c>
      <c r="S481" s="1">
        <v>122.24600219726562</v>
      </c>
      <c r="T481" s="1">
        <v>122.15499877929687</v>
      </c>
      <c r="U481" s="1">
        <v>121.66600036621094</v>
      </c>
      <c r="V481" s="1">
        <v>121.6510009765625</v>
      </c>
      <c r="W481" s="1">
        <v>121.61299133300781</v>
      </c>
      <c r="X481" s="1">
        <v>121.60299682617187</v>
      </c>
      <c r="Y481" s="1">
        <v>120.7239990234375</v>
      </c>
      <c r="Z481" s="1">
        <v>120.67599487304687</v>
      </c>
      <c r="AA481" s="1">
        <v>120.57699584960937</v>
      </c>
      <c r="AB481" s="1">
        <v>119.90599060058594</v>
      </c>
      <c r="AC481" s="1">
        <v>120.87300109863281</v>
      </c>
      <c r="AD481" s="1">
        <v>121.43597412109375</v>
      </c>
      <c r="AE481" s="1">
        <v>121.82598876953125</v>
      </c>
      <c r="AF481" s="1">
        <v>122.06198120117187</v>
      </c>
      <c r="AG481" s="1">
        <v>122.86398315429687</v>
      </c>
      <c r="AH481" s="1">
        <v>123.6199951171875</v>
      </c>
      <c r="AI481" s="1">
        <v>124.64797973632812</v>
      </c>
      <c r="AJ481" s="1">
        <v>124.73397827148437</v>
      </c>
      <c r="AK481" s="1">
        <v>124.68399047851562</v>
      </c>
      <c r="AL481" s="1">
        <v>124.6619873046875</v>
      </c>
      <c r="AM481" s="1">
        <v>124.69998168945312</v>
      </c>
      <c r="AN481" s="1">
        <v>124.68399047851562</v>
      </c>
      <c r="AO481" s="1">
        <v>127.739990234375</v>
      </c>
      <c r="AP481" s="1">
        <v>127.739990234375</v>
      </c>
      <c r="AQ481" s="1">
        <v>126.86599731445312</v>
      </c>
      <c r="AR481" s="1">
        <v>127.739990234375</v>
      </c>
      <c r="AS481" s="1">
        <v>128.06198120117187</v>
      </c>
      <c r="AT481" s="1">
        <v>128.35800170898437</v>
      </c>
      <c r="AU481" s="1">
        <v>130.28399658203125</v>
      </c>
      <c r="AV481" s="1">
        <v>130.15600000000001</v>
      </c>
      <c r="AW481" s="1">
        <v>130.52799999999999</v>
      </c>
      <c r="AX481" s="1">
        <v>130.596</v>
      </c>
      <c r="AY481" s="1">
        <v>131.44800000000001</v>
      </c>
    </row>
    <row r="482" spans="1:51">
      <c r="A482" s="1" t="str">
        <v>EQUIFAX INC</v>
      </c>
      <c r="C482" s="1">
        <v>120.39999389648437</v>
      </c>
      <c r="D482" s="1">
        <v>119.59999084472656</v>
      </c>
      <c r="E482" s="1">
        <v>121.09999084472656</v>
      </c>
      <c r="F482" s="1">
        <v>122.39999389648437</v>
      </c>
      <c r="G482" s="1">
        <v>123</v>
      </c>
      <c r="H482" s="1">
        <v>122.59999084472656</v>
      </c>
      <c r="I482" s="1">
        <v>123.39999389648437</v>
      </c>
      <c r="J482" s="1">
        <v>125</v>
      </c>
      <c r="K482" s="1">
        <v>126.59999084472656</v>
      </c>
      <c r="L482" s="1">
        <v>126.19999694824219</v>
      </c>
      <c r="M482" s="1">
        <v>126.39999389648438</v>
      </c>
      <c r="N482" s="1">
        <v>126.39999389648438</v>
      </c>
      <c r="O482" s="1">
        <v>126.19999694824219</v>
      </c>
      <c r="P482" s="1">
        <v>126.30000305175781</v>
      </c>
      <c r="Q482" s="1">
        <v>126.59999084472656</v>
      </c>
      <c r="R482" s="1">
        <v>128.60000610351562</v>
      </c>
      <c r="S482" s="1">
        <v>129.19999694824219</v>
      </c>
      <c r="T482" s="1">
        <v>129.69999694824219</v>
      </c>
      <c r="U482" s="1">
        <v>131.89999389648437</v>
      </c>
      <c r="V482" s="1">
        <v>142.69999694824219</v>
      </c>
      <c r="W482" s="1">
        <v>125</v>
      </c>
      <c r="X482" s="1">
        <v>124.69999694824219</v>
      </c>
      <c r="Y482" s="1">
        <v>125.69999694824219</v>
      </c>
      <c r="Z482" s="1">
        <v>127.30000305175781</v>
      </c>
      <c r="AA482" s="1">
        <v>128.5</v>
      </c>
      <c r="AB482" s="1">
        <v>129.19999694824219</v>
      </c>
      <c r="AC482" s="1">
        <v>129.80000305175781</v>
      </c>
      <c r="AD482" s="1">
        <v>129.80000305175781</v>
      </c>
      <c r="AE482" s="1">
        <v>129.69999694824219</v>
      </c>
      <c r="AF482" s="1">
        <v>129.39999389648437</v>
      </c>
      <c r="AG482" s="1">
        <v>130.10000610351562</v>
      </c>
      <c r="AH482" s="1">
        <v>131.19999694824219</v>
      </c>
      <c r="AI482" s="1">
        <v>132.60000610351562</v>
      </c>
      <c r="AJ482" s="1">
        <v>132.69999694824219</v>
      </c>
      <c r="AK482" s="1">
        <v>133.69999694824219</v>
      </c>
      <c r="AL482" s="1">
        <v>134.89999389648438</v>
      </c>
      <c r="AM482" s="1">
        <v>135</v>
      </c>
      <c r="AN482" s="1">
        <v>135.69999694824219</v>
      </c>
      <c r="AO482" s="1">
        <v>135.5</v>
      </c>
      <c r="AP482" s="1">
        <v>136.39999389648437</v>
      </c>
      <c r="AQ482" s="1">
        <v>137</v>
      </c>
      <c r="AR482" s="1">
        <v>136.19999694824219</v>
      </c>
      <c r="AS482" s="1">
        <v>137.19700622558594</v>
      </c>
      <c r="AT482" s="1">
        <v>137.14100646972656</v>
      </c>
      <c r="AU482" s="1">
        <v>136.24400329589844</v>
      </c>
      <c r="AV482" s="1">
        <v>135.83500000000001</v>
      </c>
      <c r="AW482" s="1">
        <v>134.53</v>
      </c>
      <c r="AX482" s="1">
        <v>134.131</v>
      </c>
      <c r="AY482" s="1">
        <v>134.03899999999999</v>
      </c>
    </row>
    <row r="483" spans="1:51">
      <c r="A483" s="1" t="str">
        <v>EQUINIX INC</v>
      </c>
      <c r="C483" s="1">
        <v>46.670989990234375</v>
      </c>
      <c r="D483" s="1">
        <v>46.670989990234375</v>
      </c>
      <c r="E483" s="1">
        <v>47.409988403320313</v>
      </c>
      <c r="F483" s="1">
        <v>47.034988403320312</v>
      </c>
      <c r="G483" s="1">
        <v>46.807998657226563</v>
      </c>
      <c r="H483" s="1">
        <v>46.1669921875</v>
      </c>
      <c r="I483" s="1">
        <v>45.993988037109375</v>
      </c>
      <c r="J483" s="1">
        <v>45.589996337890625</v>
      </c>
      <c r="K483" s="1">
        <v>39.7919921875</v>
      </c>
      <c r="L483" s="1">
        <v>39.314987182617187</v>
      </c>
      <c r="M483" s="1">
        <v>38.983001708984375</v>
      </c>
      <c r="N483" s="1">
        <v>38.610992431640625</v>
      </c>
      <c r="O483" s="1">
        <v>37.947998046875</v>
      </c>
      <c r="P483" s="1">
        <v>37.7449951171875</v>
      </c>
      <c r="Q483" s="1">
        <v>37.349990844726562</v>
      </c>
      <c r="R483" s="1">
        <v>37.17999267578125</v>
      </c>
      <c r="S483" s="1">
        <v>36.766998291015625</v>
      </c>
      <c r="T483" s="1">
        <v>36.560989379882813</v>
      </c>
      <c r="U483" s="1">
        <v>36.292999267578125</v>
      </c>
      <c r="V483" s="1">
        <v>31.750991821289063</v>
      </c>
      <c r="W483" s="1">
        <v>31.438995361328125</v>
      </c>
      <c r="X483" s="1">
        <v>29.516998291015625</v>
      </c>
      <c r="Y483" s="1">
        <v>29.175994873046875</v>
      </c>
      <c r="Z483" s="1">
        <v>28.834991455078125</v>
      </c>
      <c r="AA483" s="1">
        <v>28.55999755859375</v>
      </c>
      <c r="AB483" s="1">
        <v>27.444992065429687</v>
      </c>
      <c r="AC483" s="1">
        <v>24.188995361328125</v>
      </c>
      <c r="AD483" s="1">
        <v>23.863998413085938</v>
      </c>
      <c r="AE483" s="1">
        <v>23.561996459960938</v>
      </c>
      <c r="AF483" s="1">
        <v>18.998992919921875</v>
      </c>
      <c r="AG483" s="1">
        <v>18.458999633789063</v>
      </c>
      <c r="AH483" s="1">
        <v>18.239990234375</v>
      </c>
      <c r="AI483" s="1">
        <v>18.107986450195313</v>
      </c>
      <c r="AJ483" s="1">
        <v>15.083999633789063</v>
      </c>
      <c r="AK483" s="1">
        <v>9.4209995269775391</v>
      </c>
      <c r="AL483" s="1">
        <v>9.0860004425048828</v>
      </c>
      <c r="AM483" s="1">
        <v>8.5190000534057617</v>
      </c>
      <c r="AN483" s="1">
        <v>8.449000358581543</v>
      </c>
      <c r="AO483" s="1">
        <v>3.0904059410095215</v>
      </c>
      <c r="AP483" s="1">
        <v>3.0768437385559082</v>
      </c>
      <c r="AQ483" s="1">
        <v>2.820218563079834</v>
      </c>
      <c r="AR483" s="1">
        <v>2.5026249885559082</v>
      </c>
      <c r="AS483" s="1">
        <v>2.501093864440918</v>
      </c>
      <c r="AT483" s="1">
        <v>2.4904375076293945</v>
      </c>
      <c r="AU483" s="1">
        <v>2.4893436431884766</v>
      </c>
      <c r="AV483" s="1">
        <v>2.40559375</v>
      </c>
      <c r="AW483" s="1">
        <v>2.3934375000000001</v>
      </c>
      <c r="AX483" s="1">
        <v>2.3934375000000001</v>
      </c>
      <c r="AY483" s="1" t="str">
        <v>@NA</v>
      </c>
    </row>
    <row r="484" spans="1:51">
      <c r="A484" s="1" t="str">
        <v>EQUITY ONE INC</v>
      </c>
      <c r="C484" s="1">
        <v>112.5989990234375</v>
      </c>
      <c r="D484" s="1">
        <v>112.55099487304687</v>
      </c>
      <c r="E484" s="1">
        <v>112.53199768066406</v>
      </c>
      <c r="F484" s="1">
        <v>106.46299743652344</v>
      </c>
      <c r="G484" s="1">
        <v>102.32699584960937</v>
      </c>
      <c r="H484" s="1">
        <v>92.207000732421875</v>
      </c>
      <c r="I484" s="1">
        <v>92.147003173828125</v>
      </c>
      <c r="J484" s="1">
        <v>92.136001586914063</v>
      </c>
      <c r="K484" s="1">
        <v>86.130996704101563</v>
      </c>
      <c r="L484" s="1">
        <v>86.004989624023438</v>
      </c>
      <c r="M484" s="1">
        <v>85.843002319335937</v>
      </c>
      <c r="N484" s="1">
        <v>76.654998779296875</v>
      </c>
      <c r="O484" s="1">
        <v>76.197998046875</v>
      </c>
      <c r="P484" s="1">
        <v>76.069000244140625</v>
      </c>
      <c r="Q484" s="1">
        <v>73.416000366210937</v>
      </c>
      <c r="R484" s="1">
        <v>73.360992431640625</v>
      </c>
      <c r="S484" s="1">
        <v>73.300003051757812</v>
      </c>
      <c r="T484" s="1">
        <v>73.16400146484375</v>
      </c>
      <c r="U484" s="1">
        <v>73.113998413085938</v>
      </c>
      <c r="V484" s="1">
        <v>73.069992065429687</v>
      </c>
      <c r="W484" s="1">
        <v>72.755996704101563</v>
      </c>
      <c r="X484" s="1">
        <v>72.673995971679687</v>
      </c>
      <c r="Y484" s="1">
        <v>73.235992431640625</v>
      </c>
      <c r="Z484" s="1">
        <v>75.360000610351563</v>
      </c>
      <c r="AA484" s="1">
        <v>75.40899658203125</v>
      </c>
      <c r="AB484" s="1">
        <v>75.048995971679688</v>
      </c>
      <c r="AC484" s="1">
        <v>74.61199951171875</v>
      </c>
      <c r="AD484" s="1">
        <v>74.136993408203125</v>
      </c>
      <c r="AE484" s="1">
        <v>73.597000122070313</v>
      </c>
      <c r="AF484" s="1">
        <v>72.863998413085938</v>
      </c>
      <c r="AG484" s="1">
        <v>70.754989624023438</v>
      </c>
      <c r="AH484" s="1">
        <v>70.104995727539062</v>
      </c>
      <c r="AI484" s="1">
        <v>69.352996826171875</v>
      </c>
      <c r="AJ484" s="1">
        <v>68.315994262695312</v>
      </c>
      <c r="AK484" s="1">
        <v>63.516998291015625</v>
      </c>
      <c r="AL484" s="1">
        <v>59.754989624023438</v>
      </c>
      <c r="AM484" s="1">
        <v>34.539993286132812</v>
      </c>
      <c r="AN484" s="1">
        <v>34.375</v>
      </c>
      <c r="AO484" s="1">
        <v>34.291000366210937</v>
      </c>
      <c r="AP484" s="1">
        <v>33.370986938476562</v>
      </c>
      <c r="AQ484" s="1">
        <v>28.780990600585937</v>
      </c>
      <c r="AR484" s="1">
        <v>28.862991333007813</v>
      </c>
      <c r="AS484" s="1">
        <v>13.01200008392334</v>
      </c>
      <c r="AT484" s="1">
        <v>13.01200008392334</v>
      </c>
      <c r="AU484" s="1">
        <v>12.786</v>
      </c>
      <c r="AV484" s="1">
        <v>11.872999999999999</v>
      </c>
      <c r="AW484" s="1">
        <v>11.872999999999999</v>
      </c>
      <c r="AX484" s="1">
        <v>11.683999999999999</v>
      </c>
      <c r="AY484" s="1">
        <v>11.298999999999999</v>
      </c>
    </row>
    <row r="485" spans="1:51">
      <c r="A485" s="1" t="str">
        <v>EQUITY RESIDENTIAL</v>
      </c>
      <c r="C485" s="1">
        <v>300.52197265625</v>
      </c>
      <c r="D485" s="1">
        <v>297.5078125</v>
      </c>
      <c r="E485" s="1">
        <v>296.620849609375</v>
      </c>
      <c r="F485" s="1">
        <v>296.27978515625</v>
      </c>
      <c r="G485" s="1">
        <v>294.52197265625</v>
      </c>
      <c r="H485" s="1">
        <v>290.19677734375</v>
      </c>
      <c r="I485" s="1">
        <v>283.970947265625</v>
      </c>
      <c r="J485" s="1">
        <v>283.44287109375</v>
      </c>
      <c r="K485" s="1">
        <v>282.40380859375</v>
      </c>
      <c r="L485" s="1">
        <v>279.958984375</v>
      </c>
      <c r="M485" s="1">
        <v>276.14697265625</v>
      </c>
      <c r="N485" s="1">
        <v>273.975830078125</v>
      </c>
      <c r="O485" s="1">
        <v>273.843994140625</v>
      </c>
      <c r="P485" s="1">
        <v>272.786865234375</v>
      </c>
      <c r="Q485" s="1">
        <v>272.02294921875</v>
      </c>
      <c r="R485" s="1">
        <v>270.927001953125</v>
      </c>
      <c r="S485" s="1">
        <v>270.501953125</v>
      </c>
      <c r="T485" s="1">
        <v>269.554931640625</v>
      </c>
      <c r="U485" s="1">
        <v>271.060791015625</v>
      </c>
      <c r="V485" s="1">
        <v>277.135009765625</v>
      </c>
      <c r="W485" s="1">
        <v>290.746826171875</v>
      </c>
      <c r="X485" s="1">
        <v>293.552001953125</v>
      </c>
      <c r="Y485" s="1">
        <v>292.1328125</v>
      </c>
      <c r="Z485" s="1">
        <v>290.955810546875</v>
      </c>
      <c r="AA485" s="1">
        <v>291.243896484375</v>
      </c>
      <c r="AB485" s="1">
        <v>289.535888671875</v>
      </c>
      <c r="AC485" s="1">
        <v>288.165771484375</v>
      </c>
      <c r="AD485" s="1">
        <v>287.143798828125</v>
      </c>
      <c r="AE485" s="1">
        <v>286.615966796875</v>
      </c>
      <c r="AF485" s="1">
        <v>285.076904296875</v>
      </c>
      <c r="AG485" s="1">
        <v>282.765869140625</v>
      </c>
      <c r="AH485" s="1">
        <v>280.67578125</v>
      </c>
      <c r="AI485" s="1">
        <v>280.185791015625</v>
      </c>
      <c r="AJ485" s="1">
        <v>277.643798828125</v>
      </c>
      <c r="AK485" s="1">
        <v>275.19677734375</v>
      </c>
      <c r="AL485" s="1">
        <v>273.118896484375</v>
      </c>
      <c r="AM485" s="1">
        <v>272.48779296875</v>
      </c>
      <c r="AN485" s="1">
        <v>271.094970703125</v>
      </c>
      <c r="AO485" s="1">
        <v>275.849853515625</v>
      </c>
      <c r="AP485" s="1">
        <v>275.4677734375</v>
      </c>
      <c r="AQ485" s="1">
        <v>273.8359375</v>
      </c>
      <c r="AR485" s="1">
        <v>271.620849609375</v>
      </c>
      <c r="AS485" s="1">
        <v>270.37600708007813</v>
      </c>
      <c r="AT485" s="1">
        <v>268.78799438476562</v>
      </c>
      <c r="AU485" s="1">
        <v>267.05599975585937</v>
      </c>
      <c r="AV485" s="1">
        <v>265.23200000000003</v>
      </c>
      <c r="AW485" s="1">
        <v>263.14999999999998</v>
      </c>
      <c r="AX485" s="1">
        <v>262.36</v>
      </c>
      <c r="AY485" s="1">
        <v>255.892</v>
      </c>
    </row>
    <row r="486" spans="1:51">
      <c r="A486" s="1" t="str">
        <v>ERESEARCHTECHNOLOGY INC</v>
      </c>
      <c r="C486" s="1">
        <v>49.240997314453125</v>
      </c>
      <c r="D486" s="1">
        <v>49.240997314453125</v>
      </c>
      <c r="E486" s="1">
        <v>49.21099853515625</v>
      </c>
      <c r="F486" s="1">
        <v>49.063995361328125</v>
      </c>
      <c r="G486" s="1">
        <v>48.870986938476563</v>
      </c>
      <c r="H486" s="1">
        <v>48.862991333007812</v>
      </c>
      <c r="I486" s="1">
        <v>48.853988647460938</v>
      </c>
      <c r="J486" s="1">
        <v>48.789993286132812</v>
      </c>
      <c r="K486" s="1">
        <v>48.599990844726563</v>
      </c>
      <c r="L486" s="1">
        <v>48.466995239257813</v>
      </c>
      <c r="M486" s="1">
        <v>48.590988159179688</v>
      </c>
      <c r="N486" s="1">
        <v>49.321990966796875</v>
      </c>
      <c r="O486" s="1">
        <v>51.26300048828125</v>
      </c>
      <c r="P486" s="1">
        <v>50.8909912109375</v>
      </c>
      <c r="Q486" s="1">
        <v>50.834991455078125</v>
      </c>
      <c r="R486" s="1">
        <v>50.670989990234375</v>
      </c>
      <c r="S486" s="1">
        <v>50.623001098632813</v>
      </c>
      <c r="T486" s="1">
        <v>50.60699462890625</v>
      </c>
      <c r="U486" s="1">
        <v>50.573989868164063</v>
      </c>
      <c r="V486" s="1">
        <v>50.328994750976563</v>
      </c>
      <c r="W486" s="1">
        <v>50.108993530273438</v>
      </c>
      <c r="X486" s="1">
        <v>49.881988525390625</v>
      </c>
      <c r="Y486" s="1">
        <v>49.375991821289063</v>
      </c>
      <c r="Z486" s="1">
        <v>49.057998657226563</v>
      </c>
      <c r="AA486" s="1">
        <v>49.02398681640625</v>
      </c>
      <c r="AB486" s="1">
        <v>50.004989624023438</v>
      </c>
      <c r="AC486" s="1">
        <v>50.35198974609375</v>
      </c>
      <c r="AD486" s="1">
        <v>50.438995361328125</v>
      </c>
      <c r="AE486" s="1">
        <v>50.328994750976563</v>
      </c>
      <c r="AF486" s="1">
        <v>51.9739990234375</v>
      </c>
      <c r="AG486" s="1">
        <v>52.0159912109375</v>
      </c>
      <c r="AH486" s="1">
        <v>51.25048828125</v>
      </c>
      <c r="AI486" s="1">
        <v>50.672996520996094</v>
      </c>
      <c r="AJ486" s="1">
        <v>50.242469787597656</v>
      </c>
      <c r="AK486" s="1">
        <v>49.421241760253906</v>
      </c>
      <c r="AL486" s="1">
        <v>48.986998558044434</v>
      </c>
      <c r="AM486" s="1">
        <v>47.551501750946045</v>
      </c>
      <c r="AN486" s="1">
        <v>47.501998901367188</v>
      </c>
      <c r="AO486" s="1">
        <v>47.256746292114258</v>
      </c>
      <c r="AP486" s="1">
        <v>46.946249485015869</v>
      </c>
      <c r="AQ486" s="1">
        <v>46.568251132965088</v>
      </c>
      <c r="AR486" s="1">
        <v>46.487250566482544</v>
      </c>
      <c r="AS486" s="1">
        <v>46.986746549606323</v>
      </c>
      <c r="AT486" s="1">
        <v>47.02049732208252</v>
      </c>
      <c r="AU486" s="1">
        <v>47.054250000000003</v>
      </c>
      <c r="AV486" s="1">
        <v>47.054250000000003</v>
      </c>
      <c r="AW486" s="1">
        <v>46.98</v>
      </c>
      <c r="AX486" s="1">
        <v>46.98</v>
      </c>
      <c r="AY486" s="1">
        <v>46.5075</v>
      </c>
    </row>
    <row r="487" spans="1:51">
      <c r="A487" s="1" t="str">
        <v>ESCO TECHNOLOGIES INC</v>
      </c>
      <c r="C487" s="1">
        <v>26.676986694335938</v>
      </c>
      <c r="D487" s="1">
        <v>26.635986328125</v>
      </c>
      <c r="E487" s="1">
        <v>26.60699462890625</v>
      </c>
      <c r="F487" s="1">
        <v>26.600997924804687</v>
      </c>
      <c r="G487" s="1">
        <v>26.554000854492188</v>
      </c>
      <c r="H487" s="1">
        <v>26.5</v>
      </c>
      <c r="I487" s="1">
        <v>26.458999633789063</v>
      </c>
      <c r="J487" s="1">
        <v>26.441986083984375</v>
      </c>
      <c r="K487" s="1">
        <v>26.432998657226562</v>
      </c>
      <c r="L487" s="1">
        <v>26.413986206054688</v>
      </c>
      <c r="M487" s="1">
        <v>26.279998779296875</v>
      </c>
      <c r="N487" s="1">
        <v>26.202987670898438</v>
      </c>
      <c r="O487" s="1">
        <v>26.129989624023438</v>
      </c>
      <c r="P487" s="1">
        <v>26.089996337890625</v>
      </c>
      <c r="Q487" s="1">
        <v>26.02899169921875</v>
      </c>
      <c r="R487" s="1">
        <v>25.89599609375</v>
      </c>
      <c r="S487" s="1">
        <v>25.792999267578125</v>
      </c>
      <c r="T487" s="1">
        <v>25.742996215820313</v>
      </c>
      <c r="U487" s="1">
        <v>25.878997802734375</v>
      </c>
      <c r="V487" s="1">
        <v>25.905990600585938</v>
      </c>
      <c r="W487" s="1">
        <v>25.879989624023438</v>
      </c>
      <c r="X487" s="1">
        <v>25.864990234375</v>
      </c>
      <c r="Y487" s="1">
        <v>25.8179931640625</v>
      </c>
      <c r="Z487" s="1">
        <v>25.703994750976563</v>
      </c>
      <c r="AA487" s="1">
        <v>25.582992553710937</v>
      </c>
      <c r="AB487" s="1">
        <v>25.56298828125</v>
      </c>
      <c r="AC487" s="1">
        <v>25.468000411987305</v>
      </c>
      <c r="AD487" s="1">
        <v>25.329999923706055</v>
      </c>
      <c r="AE487" s="1">
        <v>25.187999725341797</v>
      </c>
      <c r="AF487" s="1">
        <v>25.784000396728516</v>
      </c>
      <c r="AG487" s="1">
        <v>25.936000823974609</v>
      </c>
      <c r="AH487" s="1">
        <v>25.775999069213867</v>
      </c>
      <c r="AI487" s="1">
        <v>25.695999145507812</v>
      </c>
      <c r="AJ487" s="1">
        <v>25.656000137329102</v>
      </c>
      <c r="AK487" s="1">
        <v>25.563999176025391</v>
      </c>
      <c r="AL487" s="1">
        <v>25.298000335693359</v>
      </c>
      <c r="AM487" s="1">
        <v>25.191999435424805</v>
      </c>
      <c r="AN487" s="1">
        <v>25.068000793457031</v>
      </c>
      <c r="AO487" s="1">
        <v>25.195999145507813</v>
      </c>
      <c r="AP487" s="1">
        <v>23.054000854492188</v>
      </c>
      <c r="AQ487" s="1">
        <v>24.847999572753906</v>
      </c>
      <c r="AR487" s="1">
        <v>24.847999572753906</v>
      </c>
      <c r="AS487" s="1">
        <v>24.955999374389648</v>
      </c>
      <c r="AT487" s="1">
        <v>24.701999664306641</v>
      </c>
      <c r="AU487" s="1">
        <v>24.597999572753906</v>
      </c>
      <c r="AV487" s="1">
        <v>24.533999999999999</v>
      </c>
      <c r="AW487" s="1">
        <v>24.628</v>
      </c>
      <c r="AX487" s="1">
        <v>24.577999999999999</v>
      </c>
      <c r="AY487" s="1">
        <v>24.538</v>
      </c>
    </row>
    <row r="488" spans="1:51">
      <c r="A488" s="1" t="str">
        <v>ESSEX PROPERTY TRUST</v>
      </c>
      <c r="C488" s="1">
        <v>33.88800048828125</v>
      </c>
      <c r="D488" s="1">
        <v>33.381988525390625</v>
      </c>
      <c r="E488" s="1">
        <v>32.7239990234375</v>
      </c>
      <c r="F488" s="1">
        <v>31.67999267578125</v>
      </c>
      <c r="G488" s="1">
        <v>31.324996948242188</v>
      </c>
      <c r="H488" s="1">
        <v>30.084991455078125</v>
      </c>
      <c r="I488" s="1">
        <v>29.555999755859375</v>
      </c>
      <c r="J488" s="1">
        <v>29.099990844726562</v>
      </c>
      <c r="K488" s="1">
        <v>28.849990844726562</v>
      </c>
      <c r="L488" s="1">
        <v>28.344985961914063</v>
      </c>
      <c r="M488" s="1">
        <v>27.209991455078125</v>
      </c>
      <c r="N488" s="1">
        <v>26.05999755859375</v>
      </c>
      <c r="O488" s="1">
        <v>26.39599609375</v>
      </c>
      <c r="P488" s="1">
        <v>24.944000244140625</v>
      </c>
      <c r="Q488" s="1">
        <v>24.787994384765625</v>
      </c>
      <c r="R488" s="1">
        <v>24.746994018554687</v>
      </c>
      <c r="S488" s="1">
        <v>24.876998901367188</v>
      </c>
      <c r="T488" s="1">
        <v>25.17498779296875</v>
      </c>
      <c r="U488" s="1">
        <v>25.151992797851563</v>
      </c>
      <c r="V488" s="1">
        <v>23.470993041992188</v>
      </c>
      <c r="W488" s="1">
        <v>23.416000366210937</v>
      </c>
      <c r="X488" s="1">
        <v>23.176986694335938</v>
      </c>
      <c r="Y488" s="1">
        <v>23.0469970703125</v>
      </c>
      <c r="Z488" s="1">
        <v>22.889999389648437</v>
      </c>
      <c r="AA488" s="1">
        <v>22.850997924804687</v>
      </c>
      <c r="AB488" s="1">
        <v>23.084991455078125</v>
      </c>
      <c r="AC488" s="1">
        <v>23.084991455078125</v>
      </c>
      <c r="AD488" s="1">
        <v>23.05999755859375</v>
      </c>
      <c r="AE488" s="1">
        <v>23.03399658203125</v>
      </c>
      <c r="AF488" s="1">
        <v>22.944000244140625</v>
      </c>
      <c r="AG488" s="1">
        <v>22.935989379882812</v>
      </c>
      <c r="AH488" s="1">
        <v>22.880996704101563</v>
      </c>
      <c r="AI488" s="1">
        <v>22.82598876953125</v>
      </c>
      <c r="AJ488" s="1">
        <v>21.186996459960937</v>
      </c>
      <c r="AK488" s="1">
        <v>21.05499267578125</v>
      </c>
      <c r="AL488" s="1">
        <v>21.00799560546875</v>
      </c>
      <c r="AM488" s="1">
        <v>20.982986450195313</v>
      </c>
      <c r="AN488" s="1">
        <v>18.260986328125</v>
      </c>
      <c r="AO488" s="1">
        <v>18.623992919921875</v>
      </c>
      <c r="AP488" s="1">
        <v>18.587997436523437</v>
      </c>
      <c r="AQ488" s="1">
        <v>18.427993774414062</v>
      </c>
      <c r="AR488" s="1">
        <v>18.51300048828125</v>
      </c>
      <c r="AS488" s="1">
        <v>18.472991943359375</v>
      </c>
      <c r="AT488" s="1">
        <v>18.45599365234375</v>
      </c>
      <c r="AU488" s="1">
        <v>18.417000000000002</v>
      </c>
      <c r="AV488" s="1">
        <v>18.393000000000001</v>
      </c>
      <c r="AW488" s="1">
        <v>18.13</v>
      </c>
      <c r="AX488" s="1">
        <v>18.096</v>
      </c>
      <c r="AY488" s="1">
        <v>18.05</v>
      </c>
    </row>
    <row r="489" spans="1:51">
      <c r="A489" s="1" t="str">
        <v>ESTERLINE TECHNOLOGIES CORP</v>
      </c>
      <c r="C489" s="1">
        <v>30.643997192382812</v>
      </c>
      <c r="D489" s="1">
        <v>30.612991333007813</v>
      </c>
      <c r="E489" s="1">
        <v>30.612991333007813</v>
      </c>
      <c r="F489" s="1">
        <v>30.52398681640625</v>
      </c>
      <c r="G489" s="1">
        <v>30.458999633789063</v>
      </c>
      <c r="H489" s="1">
        <v>30.279998779296875</v>
      </c>
      <c r="I489" s="1">
        <v>30.074996948242188</v>
      </c>
      <c r="J489" s="1">
        <v>30.008987426757812</v>
      </c>
      <c r="K489" s="1">
        <v>29.819992065429688</v>
      </c>
      <c r="L489" s="1">
        <v>29.77398681640625</v>
      </c>
      <c r="M489" s="1">
        <v>29.755996704101563</v>
      </c>
      <c r="N489" s="1">
        <v>29.715988159179688</v>
      </c>
      <c r="O489" s="1">
        <v>29.688995361328125</v>
      </c>
      <c r="P489" s="1">
        <v>29.636993408203125</v>
      </c>
      <c r="Q489" s="1">
        <v>29.626998901367188</v>
      </c>
      <c r="R489" s="1">
        <v>29.492996215820313</v>
      </c>
      <c r="S489" s="1">
        <v>29.405990600585938</v>
      </c>
      <c r="T489" s="1">
        <v>29.363998413085938</v>
      </c>
      <c r="U489" s="1">
        <v>25.7969970703125</v>
      </c>
      <c r="V489" s="1">
        <v>25.608993530273438</v>
      </c>
      <c r="W489" s="1">
        <v>25.579986572265625</v>
      </c>
      <c r="X489" s="1">
        <v>25.489990234375</v>
      </c>
      <c r="Y489" s="1">
        <v>25.475997924804687</v>
      </c>
      <c r="Z489" s="1">
        <v>25.419998168945313</v>
      </c>
      <c r="AA489" s="1">
        <v>25.360992431640625</v>
      </c>
      <c r="AB489" s="1">
        <v>25.319992065429688</v>
      </c>
      <c r="AC489" s="1">
        <v>25.310989379882813</v>
      </c>
      <c r="AD489" s="1">
        <v>25.15399169921875</v>
      </c>
      <c r="AE489" s="1">
        <v>25.073989868164063</v>
      </c>
      <c r="AF489" s="1">
        <v>21.319992065429688</v>
      </c>
      <c r="AG489" s="1">
        <v>21.295989990234375</v>
      </c>
      <c r="AH489" s="1">
        <v>21.168991088867188</v>
      </c>
      <c r="AI489" s="1">
        <v>21.163986206054688</v>
      </c>
      <c r="AJ489" s="1">
        <v>21.06298828125</v>
      </c>
      <c r="AK489" s="1">
        <v>21.011993408203125</v>
      </c>
      <c r="AL489" s="1">
        <v>20.86199951171875</v>
      </c>
      <c r="AM489" s="1">
        <v>20.811996459960937</v>
      </c>
      <c r="AN489" s="1">
        <v>20.782989501953125</v>
      </c>
      <c r="AO489" s="1">
        <v>20.774993896484375</v>
      </c>
      <c r="AP489" s="1">
        <v>20.74798583984375</v>
      </c>
      <c r="AQ489" s="1">
        <v>20.735992431640625</v>
      </c>
      <c r="AR489" s="1">
        <v>20.715988159179688</v>
      </c>
      <c r="AS489" s="1">
        <v>20.707000732421875</v>
      </c>
      <c r="AT489" s="1">
        <v>20.65899658203125</v>
      </c>
      <c r="AU489" s="1">
        <v>17.43499755859375</v>
      </c>
      <c r="AV489" s="1">
        <v>17.425000000000001</v>
      </c>
      <c r="AW489" s="1">
        <v>17.41</v>
      </c>
      <c r="AX489" s="1">
        <v>17.361999999999998</v>
      </c>
      <c r="AY489" s="1">
        <v>17.350999999999999</v>
      </c>
    </row>
    <row r="490" spans="1:51">
      <c r="A490" s="1" t="str">
        <v>ETHAN ALLEN INTERIORS INC</v>
      </c>
      <c r="C490" s="1">
        <v>28.849990844726562</v>
      </c>
      <c r="D490" s="1">
        <v>28.849990844726562</v>
      </c>
      <c r="E490" s="1">
        <v>28.743988037109375</v>
      </c>
      <c r="F490" s="1">
        <v>28.77899169921875</v>
      </c>
      <c r="G490" s="1">
        <v>28.775985717773437</v>
      </c>
      <c r="H490" s="1">
        <v>28.72698974609375</v>
      </c>
      <c r="I490" s="1">
        <v>28.728988647460938</v>
      </c>
      <c r="J490" s="1">
        <v>28.931991577148438</v>
      </c>
      <c r="K490" s="1">
        <v>29.114990234375</v>
      </c>
      <c r="L490" s="1">
        <v>28.9169921875</v>
      </c>
      <c r="M490" s="1">
        <v>28.9169921875</v>
      </c>
      <c r="N490" s="1">
        <v>28.953994750976562</v>
      </c>
      <c r="O490" s="1">
        <v>28.953994750976562</v>
      </c>
      <c r="P490" s="1">
        <v>28.768997192382813</v>
      </c>
      <c r="Q490" s="1">
        <v>28.708999633789063</v>
      </c>
      <c r="R490" s="1">
        <v>28.685989379882813</v>
      </c>
      <c r="S490" s="1">
        <v>28.685989379882813</v>
      </c>
      <c r="T490" s="1">
        <v>29.021987915039063</v>
      </c>
      <c r="U490" s="1">
        <v>29.767990112304688</v>
      </c>
      <c r="V490" s="1">
        <v>30.80999755859375</v>
      </c>
      <c r="W490" s="1">
        <v>31.285995483398438</v>
      </c>
      <c r="X490" s="1">
        <v>31.73699951171875</v>
      </c>
      <c r="Y490" s="1">
        <v>31.735000610351562</v>
      </c>
      <c r="Z490" s="1">
        <v>32.1199951171875</v>
      </c>
      <c r="AA490" s="1">
        <v>33.042999267578125</v>
      </c>
      <c r="AB490" s="1">
        <v>32.98699951171875</v>
      </c>
      <c r="AC490" s="1">
        <v>33.376998901367188</v>
      </c>
      <c r="AD490" s="1">
        <v>34.513992309570313</v>
      </c>
      <c r="AE490" s="1">
        <v>34.907989501953125</v>
      </c>
      <c r="AF490" s="1">
        <v>35.496994018554688</v>
      </c>
      <c r="AG490" s="1">
        <v>35.9429931640625</v>
      </c>
      <c r="AH490" s="1">
        <v>36.555999755859375</v>
      </c>
      <c r="AI490" s="1">
        <v>37.279998779296875</v>
      </c>
      <c r="AJ490" s="1">
        <v>37.2869873046875</v>
      </c>
      <c r="AK490" s="1">
        <v>37.250991821289063</v>
      </c>
      <c r="AL490" s="1">
        <v>37.197998046875</v>
      </c>
      <c r="AM490" s="1">
        <v>37.110992431640625</v>
      </c>
      <c r="AN490" s="1">
        <v>37.772994995117187</v>
      </c>
      <c r="AO490" s="1">
        <v>37.759994506835938</v>
      </c>
      <c r="AP490" s="1">
        <v>38.457992553710938</v>
      </c>
      <c r="AQ490" s="1">
        <v>38.737991333007813</v>
      </c>
      <c r="AR490" s="1">
        <v>38.727996826171875</v>
      </c>
      <c r="AS490" s="1">
        <v>38.68798828125</v>
      </c>
      <c r="AT490" s="1">
        <v>39.402999877929688</v>
      </c>
      <c r="AU490" s="1">
        <v>39.396987915039063</v>
      </c>
      <c r="AV490" s="1">
        <v>39.370986938476562</v>
      </c>
      <c r="AW490" s="1">
        <v>39.389999389648437</v>
      </c>
      <c r="AX490" s="1">
        <v>39.406999999999996</v>
      </c>
      <c r="AY490" s="1">
        <v>39.548999999999999</v>
      </c>
    </row>
    <row r="491" spans="1:51">
      <c r="A491" s="1" t="str">
        <v>EVEREST RE GROUP LTD</v>
      </c>
      <c r="C491" s="1">
        <v>52.625</v>
      </c>
      <c r="D491" s="1">
        <v>53.735992431640625</v>
      </c>
      <c r="E491" s="1">
        <v>53.78900146484375</v>
      </c>
      <c r="F491" s="1">
        <v>54.345993041992187</v>
      </c>
      <c r="G491" s="1">
        <v>54.2239990234375</v>
      </c>
      <c r="H491" s="1">
        <v>54.427993774414063</v>
      </c>
      <c r="I491" s="1">
        <v>55.022994995117188</v>
      </c>
      <c r="J491" s="1">
        <v>56.199996948242188</v>
      </c>
      <c r="K491" s="1">
        <v>58.899993896484375</v>
      </c>
      <c r="L491" s="1">
        <v>59.3179931640625</v>
      </c>
      <c r="M491" s="1">
        <v>60.396987915039063</v>
      </c>
      <c r="N491" s="1">
        <v>60.852996826171875</v>
      </c>
      <c r="O491" s="1">
        <v>61.5419921875</v>
      </c>
      <c r="P491" s="1">
        <v>61.41400146484375</v>
      </c>
      <c r="Q491" s="1">
        <v>61.407989501953125</v>
      </c>
      <c r="R491" s="1">
        <v>61.643997192382812</v>
      </c>
      <c r="S491" s="1">
        <v>61.89599609375</v>
      </c>
      <c r="T491" s="1">
        <v>62.863998413085938</v>
      </c>
      <c r="U491" s="1">
        <v>62.826995849609375</v>
      </c>
      <c r="V491" s="1">
        <v>63.198989868164063</v>
      </c>
      <c r="W491" s="1">
        <v>63.240997314453125</v>
      </c>
      <c r="X491" s="1">
        <v>65.043991088867188</v>
      </c>
      <c r="Y491" s="1">
        <v>65</v>
      </c>
      <c r="Z491" s="1">
        <v>64.899993896484375</v>
      </c>
      <c r="AA491" s="1">
        <v>64.899993896484375</v>
      </c>
      <c r="AB491" s="1">
        <v>64.642990112304688</v>
      </c>
      <c r="AC491" s="1">
        <v>56.099990844726562</v>
      </c>
      <c r="AD491" s="1">
        <v>55.899993896484375</v>
      </c>
      <c r="AE491" s="1">
        <v>55.899993896484375</v>
      </c>
      <c r="AF491" s="1">
        <v>56.177993774414063</v>
      </c>
      <c r="AG491" s="1">
        <v>56.099990844726562</v>
      </c>
      <c r="AH491" s="1">
        <v>56.099990844726562</v>
      </c>
      <c r="AI491" s="1">
        <v>55.399993896484375</v>
      </c>
      <c r="AJ491" s="1">
        <v>55.676986694335938</v>
      </c>
      <c r="AK491" s="1">
        <v>55.099990844726562</v>
      </c>
      <c r="AL491" s="1">
        <v>55</v>
      </c>
      <c r="AM491" s="1">
        <v>50.399993896484375</v>
      </c>
      <c r="AN491" s="1">
        <v>50.399993896484375</v>
      </c>
      <c r="AO491" s="1">
        <v>50.399993896484375</v>
      </c>
      <c r="AP491" s="1">
        <v>51.29998779296875</v>
      </c>
      <c r="AQ491" s="1">
        <v>51.29998779296875</v>
      </c>
      <c r="AR491" s="1">
        <v>46.29998779296875</v>
      </c>
      <c r="AS491" s="1">
        <v>46.199996948242187</v>
      </c>
      <c r="AT491" s="1">
        <v>46.199996948242187</v>
      </c>
      <c r="AU491" s="1">
        <v>46.099990844726563</v>
      </c>
      <c r="AV491" s="1">
        <v>46</v>
      </c>
      <c r="AW491" s="1">
        <v>45.8</v>
      </c>
      <c r="AX491" s="1">
        <v>45.8</v>
      </c>
      <c r="AY491" s="1">
        <v>45.8</v>
      </c>
    </row>
    <row r="492" spans="1:51">
      <c r="A492" s="1" t="str">
        <v>EW SCRIPPS  -CL A</v>
      </c>
      <c r="C492" s="1">
        <v>54.2869873046875</v>
      </c>
      <c r="D492" s="1">
        <v>55.8179931640625</v>
      </c>
      <c r="E492" s="1">
        <v>57.781997680664062</v>
      </c>
      <c r="F492" s="1">
        <v>59.39898681640625</v>
      </c>
      <c r="G492" s="1">
        <v>58.336990356445313</v>
      </c>
      <c r="H492" s="1">
        <v>57.847000122070313</v>
      </c>
      <c r="I492" s="1">
        <v>57.490997314453125</v>
      </c>
      <c r="J492" s="1">
        <v>56.753997802734375</v>
      </c>
      <c r="K492" s="1">
        <v>54.67498779296875</v>
      </c>
      <c r="L492" s="1">
        <v>54.534988403320313</v>
      </c>
      <c r="M492" s="1">
        <v>53.9739990234375</v>
      </c>
      <c r="N492" s="1">
        <v>53.875</v>
      </c>
      <c r="O492" s="1">
        <v>53.8179931640625</v>
      </c>
      <c r="P492" s="1">
        <v>54.141998291015625</v>
      </c>
      <c r="Q492" s="1">
        <v>54.496003821373051</v>
      </c>
      <c r="R492" s="1">
        <v>54.366670321424863</v>
      </c>
      <c r="S492" s="1">
        <v>54.329667756845538</v>
      </c>
      <c r="T492" s="1">
        <v>54.287334788461521</v>
      </c>
      <c r="U492" s="1">
        <v>54.483333939810564</v>
      </c>
      <c r="V492" s="1">
        <v>54.523668006767821</v>
      </c>
      <c r="W492" s="1">
        <v>54.514334713846438</v>
      </c>
      <c r="X492" s="1">
        <v>54.430670770923371</v>
      </c>
      <c r="Y492" s="1">
        <v>54.502666826128916</v>
      </c>
      <c r="Z492" s="1">
        <v>54.551337278425763</v>
      </c>
      <c r="AA492" s="1">
        <v>54.554333087434316</v>
      </c>
      <c r="AB492" s="1">
        <v>54.565334674676251</v>
      </c>
      <c r="AC492" s="1">
        <v>54.580334064771705</v>
      </c>
      <c r="AD492" s="1">
        <v>54.467668249239523</v>
      </c>
      <c r="AE492" s="1">
        <v>54.396669101615771</v>
      </c>
      <c r="AF492" s="1">
        <v>54.365668327579897</v>
      </c>
      <c r="AG492" s="1">
        <v>54.328665763000572</v>
      </c>
      <c r="AH492" s="1">
        <v>54.153332098921055</v>
      </c>
      <c r="AI492" s="1">
        <v>53.978669821580297</v>
      </c>
      <c r="AJ492" s="1">
        <v>53.820670142392373</v>
      </c>
      <c r="AK492" s="1">
        <v>53.799328182120917</v>
      </c>
      <c r="AL492" s="1">
        <v>53.442669235944777</v>
      </c>
      <c r="AM492" s="1">
        <v>53.358003299176744</v>
      </c>
      <c r="AN492" s="1">
        <v>53.322663942654799</v>
      </c>
      <c r="AO492" s="1">
        <v>53.271994588931193</v>
      </c>
      <c r="AP492" s="1">
        <v>53.038667352159791</v>
      </c>
      <c r="AQ492" s="1">
        <v>52.800660753269767</v>
      </c>
      <c r="AR492" s="1">
        <v>52.745332382480228</v>
      </c>
      <c r="AS492" s="1">
        <v>52.866670276721379</v>
      </c>
      <c r="AT492" s="1">
        <v>52.722667993783944</v>
      </c>
      <c r="AU492" s="1">
        <v>52.492668231070041</v>
      </c>
      <c r="AV492" s="1">
        <v>52.411334895312791</v>
      </c>
      <c r="AW492" s="1">
        <v>52.348668226778507</v>
      </c>
      <c r="AX492" s="1">
        <v>52.167334888041026</v>
      </c>
      <c r="AY492" s="1">
        <v>52.094668219208714</v>
      </c>
    </row>
    <row r="493" spans="1:51">
      <c r="A493" s="1" t="str">
        <v>EXAR CORP</v>
      </c>
      <c r="C493" s="1">
        <v>44.88800048828125</v>
      </c>
      <c r="D493" s="1">
        <v>44.805999755859375</v>
      </c>
      <c r="E493" s="1">
        <v>44.681991577148438</v>
      </c>
      <c r="F493" s="1">
        <v>44.519989013671875</v>
      </c>
      <c r="G493" s="1">
        <v>44.447998046875</v>
      </c>
      <c r="H493" s="1">
        <v>44.250991821289063</v>
      </c>
      <c r="I493" s="1">
        <v>43.974990844726563</v>
      </c>
      <c r="J493" s="1">
        <v>43.839996337890625</v>
      </c>
      <c r="K493" s="1">
        <v>43.793991088867188</v>
      </c>
      <c r="L493" s="1">
        <v>43.582992553710938</v>
      </c>
      <c r="M493" s="1">
        <v>43.514999389648438</v>
      </c>
      <c r="N493" s="1">
        <v>43.035995483398437</v>
      </c>
      <c r="O493" s="1">
        <v>42.892990112304687</v>
      </c>
      <c r="P493" s="1">
        <v>42.847000122070313</v>
      </c>
      <c r="Q493" s="1">
        <v>42.677993774414063</v>
      </c>
      <c r="R493" s="1">
        <v>43.929000854492188</v>
      </c>
      <c r="S493" s="1">
        <v>48.255996704101563</v>
      </c>
      <c r="T493" s="1">
        <v>38.992996215820312</v>
      </c>
      <c r="U493" s="1">
        <v>35.916000366210937</v>
      </c>
      <c r="V493" s="1">
        <v>36.154998779296875</v>
      </c>
      <c r="W493" s="1">
        <v>36.527999877929688</v>
      </c>
      <c r="X493" s="1">
        <v>36.785995483398437</v>
      </c>
      <c r="Y493" s="1">
        <v>35.974990844726562</v>
      </c>
      <c r="Z493" s="1">
        <v>35.631988525390625</v>
      </c>
      <c r="AA493" s="1">
        <v>35.17498779296875</v>
      </c>
      <c r="AB493" s="1">
        <v>35.240997314453125</v>
      </c>
      <c r="AC493" s="1">
        <v>42.341995239257813</v>
      </c>
      <c r="AD493" s="1">
        <v>42.009994506835938</v>
      </c>
      <c r="AE493" s="1">
        <v>42.2239990234375</v>
      </c>
      <c r="AF493" s="1">
        <v>41.53399658203125</v>
      </c>
      <c r="AG493" s="1">
        <v>41.333999633789063</v>
      </c>
      <c r="AH493" s="1">
        <v>41.277999877929688</v>
      </c>
      <c r="AI493" s="1">
        <v>40.889999389648438</v>
      </c>
      <c r="AJ493" s="1">
        <v>40.535995483398437</v>
      </c>
      <c r="AK493" s="1">
        <v>40.440994262695312</v>
      </c>
      <c r="AL493" s="1">
        <v>40.084991455078125</v>
      </c>
      <c r="AM493" s="1">
        <v>39.884994506835938</v>
      </c>
      <c r="AN493" s="1">
        <v>39.707000732421875</v>
      </c>
      <c r="AO493" s="1">
        <v>39.251998901367187</v>
      </c>
      <c r="AP493" s="1">
        <v>39.123001098632813</v>
      </c>
      <c r="AQ493" s="1">
        <v>39.030990600585937</v>
      </c>
      <c r="AR493" s="1">
        <v>38.925994873046875</v>
      </c>
      <c r="AS493" s="1">
        <v>38.860992431640625</v>
      </c>
      <c r="AT493" s="1">
        <v>38.722999999999999</v>
      </c>
      <c r="AU493" s="1">
        <v>38.673000000000002</v>
      </c>
      <c r="AV493" s="1">
        <v>38.094000000000001</v>
      </c>
      <c r="AW493" s="1">
        <v>37.42</v>
      </c>
      <c r="AX493" s="1">
        <v>37.165999999999997</v>
      </c>
      <c r="AY493" s="1">
        <v>29.061</v>
      </c>
    </row>
    <row r="494" spans="1:51">
      <c r="A494" s="1" t="str">
        <v>EXELIS INC</v>
      </c>
      <c r="C494" s="1">
        <v>186.19999694824219</v>
      </c>
      <c r="D494" s="1">
        <v>184.5780029296875</v>
      </c>
      <c r="E494" s="1" t="str">
        <v>@NA</v>
      </c>
      <c r="F494" s="1" t="str">
        <v>@NA</v>
      </c>
      <c r="G494" s="1" t="str">
        <v>@NA</v>
      </c>
      <c r="H494" s="1" t="str">
        <v>@NA</v>
      </c>
      <c r="I494" s="1" t="str">
        <v>@NA</v>
      </c>
      <c r="J494" s="1" t="str">
        <v>@NA</v>
      </c>
      <c r="K494" s="1" t="str">
        <v>@NA</v>
      </c>
      <c r="L494" s="1" t="str">
        <v>@NA</v>
      </c>
      <c r="M494" s="1" t="str">
        <v>@NA</v>
      </c>
      <c r="N494" s="1" t="str">
        <v>@NA</v>
      </c>
      <c r="O494" s="1" t="str">
        <v>@NA</v>
      </c>
      <c r="P494" s="1" t="str">
        <v>@NA</v>
      </c>
      <c r="Q494" s="1" t="str">
        <v>@NA</v>
      </c>
      <c r="R494" s="1" t="str">
        <v>@NA</v>
      </c>
      <c r="S494" s="1" t="str">
        <v>@NA</v>
      </c>
      <c r="T494" s="1" t="str">
        <v>@NA</v>
      </c>
      <c r="U494" s="1" t="str">
        <v>@NA</v>
      </c>
      <c r="V494" s="1" t="str">
        <v>@NA</v>
      </c>
      <c r="W494" s="1" t="str">
        <v>@NA</v>
      </c>
      <c r="X494" s="1" t="str">
        <v>@NA</v>
      </c>
      <c r="Y494" s="1" t="str">
        <v>@NA</v>
      </c>
      <c r="Z494" s="1" t="str">
        <v>@NA</v>
      </c>
      <c r="AA494" s="1" t="str">
        <v>@NA</v>
      </c>
      <c r="AB494" s="1" t="str">
        <v>@NA</v>
      </c>
      <c r="AC494" s="1" t="str">
        <v>@NA</v>
      </c>
      <c r="AD494" s="1" t="str">
        <v>@NA</v>
      </c>
      <c r="AE494" s="1" t="str">
        <v>@NA</v>
      </c>
      <c r="AF494" s="1" t="str">
        <v>@NA</v>
      </c>
      <c r="AG494" s="1" t="str">
        <v>@NA</v>
      </c>
      <c r="AH494" s="1" t="str">
        <v>@NA</v>
      </c>
      <c r="AI494" s="1" t="str">
        <v>@NA</v>
      </c>
      <c r="AJ494" s="1" t="str">
        <v>@NA</v>
      </c>
      <c r="AK494" s="1" t="str">
        <v>@NA</v>
      </c>
      <c r="AL494" s="1" t="str">
        <v>@NA</v>
      </c>
      <c r="AM494" s="1" t="str">
        <v>@NA</v>
      </c>
      <c r="AN494" s="1" t="str">
        <v>@NA</v>
      </c>
      <c r="AO494" s="1" t="str">
        <v>@NA</v>
      </c>
      <c r="AP494" s="1" t="str">
        <v>@NA</v>
      </c>
      <c r="AQ494" s="1" t="str">
        <v>@NA</v>
      </c>
      <c r="AR494" s="1" t="str">
        <v>@NA</v>
      </c>
      <c r="AS494" s="1" t="str">
        <v>@NA</v>
      </c>
      <c r="AT494" s="1" t="str">
        <v>@NA</v>
      </c>
      <c r="AU494" s="1" t="str">
        <v>@NA</v>
      </c>
      <c r="AV494" s="1" t="str">
        <v>@NA</v>
      </c>
      <c r="AW494" s="1" t="str">
        <v>@NA</v>
      </c>
      <c r="AX494" s="1" t="str">
        <v>@NA</v>
      </c>
      <c r="AY494" s="1" t="str">
        <v>@NA</v>
      </c>
    </row>
    <row r="495" spans="1:51">
      <c r="A495" s="1" t="str">
        <v>EXELON CORP</v>
      </c>
      <c r="C495" s="1">
        <v>663.368896484375</v>
      </c>
      <c r="D495" s="1">
        <v>663.011962890625</v>
      </c>
      <c r="E495" s="1">
        <v>662.69189453125</v>
      </c>
      <c r="F495" s="1">
        <v>662.386962890625</v>
      </c>
      <c r="G495" s="1">
        <v>661.844970703125</v>
      </c>
      <c r="H495" s="1">
        <v>661.412841796875</v>
      </c>
      <c r="I495" s="1">
        <v>660.994873046875</v>
      </c>
      <c r="J495" s="1">
        <v>660.578857421875</v>
      </c>
      <c r="K495" s="1">
        <v>659.798828125</v>
      </c>
      <c r="L495" s="1">
        <v>659</v>
      </c>
      <c r="M495" s="1">
        <v>659</v>
      </c>
      <c r="N495" s="1">
        <v>659</v>
      </c>
      <c r="O495" s="1">
        <v>658.155029296875</v>
      </c>
      <c r="P495" s="1">
        <v>658</v>
      </c>
      <c r="Q495" s="1">
        <v>657</v>
      </c>
      <c r="R495" s="1">
        <v>656</v>
      </c>
      <c r="S495" s="1">
        <v>661.182861328125</v>
      </c>
      <c r="T495" s="1">
        <v>660</v>
      </c>
      <c r="U495" s="1">
        <v>674.171875</v>
      </c>
      <c r="V495" s="1">
        <v>672.64990234375</v>
      </c>
      <c r="W495" s="1">
        <v>669.473876953125</v>
      </c>
      <c r="X495" s="1">
        <v>671</v>
      </c>
      <c r="Y495" s="1">
        <v>669.5</v>
      </c>
      <c r="Z495" s="1">
        <v>668.5</v>
      </c>
      <c r="AA495" s="1">
        <v>666.39990234375</v>
      </c>
      <c r="AB495" s="1">
        <v>667.199951171875</v>
      </c>
      <c r="AC495" s="1">
        <v>670.599853515625</v>
      </c>
      <c r="AD495" s="1">
        <v>668.5048828125</v>
      </c>
      <c r="AE495" s="1">
        <v>664.199951171875</v>
      </c>
      <c r="AF495" s="1">
        <v>662.548828125</v>
      </c>
      <c r="AG495" s="1">
        <v>660.14990234375</v>
      </c>
      <c r="AH495" s="1">
        <v>660.9755859375</v>
      </c>
      <c r="AI495" s="1">
        <v>656.36572265625</v>
      </c>
      <c r="AJ495" s="1">
        <v>654.0419921875</v>
      </c>
      <c r="AK495" s="1">
        <v>651.69580078125</v>
      </c>
      <c r="AL495" s="1">
        <v>648.4697265625</v>
      </c>
      <c r="AM495" s="1">
        <v>646.6259765625</v>
      </c>
      <c r="AN495" s="1">
        <v>645.9697265625</v>
      </c>
      <c r="AO495" s="1">
        <v>645.75</v>
      </c>
      <c r="AP495" s="1">
        <v>644.013671875</v>
      </c>
      <c r="AQ495" s="1">
        <v>642.013671875</v>
      </c>
      <c r="AR495" s="1">
        <v>641.77001953125</v>
      </c>
      <c r="AS495" s="1">
        <v>641.41796875</v>
      </c>
      <c r="AT495" s="1">
        <v>641.19970703125</v>
      </c>
      <c r="AU495" s="1">
        <v>638.01</v>
      </c>
      <c r="AV495" s="1">
        <v>341</v>
      </c>
      <c r="AW495" s="1">
        <v>339.39</v>
      </c>
      <c r="AX495" s="1">
        <v>339.142</v>
      </c>
      <c r="AY495" s="1">
        <v>362.54399999999998</v>
      </c>
    </row>
    <row r="496" spans="1:51">
      <c r="A496" s="1" t="str">
        <v>EXPEDIA INC</v>
      </c>
      <c r="C496" s="1">
        <v>130.03999328613281</v>
      </c>
      <c r="D496" s="1">
        <v>133.58099365234375</v>
      </c>
      <c r="E496" s="1">
        <v>134.531982421875</v>
      </c>
      <c r="F496" s="1">
        <v>137.044921875</v>
      </c>
      <c r="G496" s="1">
        <v>136.5823974609375</v>
      </c>
      <c r="H496" s="1">
        <v>136.973388671875</v>
      </c>
      <c r="I496" s="1">
        <v>138.4674072265625</v>
      </c>
      <c r="J496" s="1">
        <v>142.1884765625</v>
      </c>
      <c r="K496" s="1">
        <v>141.9349365234375</v>
      </c>
      <c r="L496" s="1">
        <v>144.764404296875</v>
      </c>
      <c r="M496" s="1">
        <v>144.3209228515625</v>
      </c>
      <c r="N496" s="1">
        <v>144.1689453125</v>
      </c>
      <c r="O496" s="1">
        <v>144.073974609375</v>
      </c>
      <c r="P496" s="1">
        <v>143.4869384765625</v>
      </c>
      <c r="Q496" s="1">
        <v>143.4339599609375</v>
      </c>
      <c r="R496" s="1">
        <v>143.25048828125</v>
      </c>
      <c r="S496" s="1">
        <v>143.0914306640625</v>
      </c>
      <c r="T496" s="1">
        <v>142.54443359375</v>
      </c>
      <c r="U496" s="1">
        <v>140.302978515625</v>
      </c>
      <c r="V496" s="1">
        <v>152.35546875</v>
      </c>
      <c r="W496" s="1">
        <v>151.439453125</v>
      </c>
      <c r="X496" s="1">
        <v>165.75048828125</v>
      </c>
      <c r="Y496" s="1">
        <v>165.4468994140625</v>
      </c>
      <c r="Z496" s="1">
        <v>169.8489990234375</v>
      </c>
      <c r="AA496" s="1">
        <v>174.805908203125</v>
      </c>
      <c r="AB496" s="1">
        <v>173.7894287109375</v>
      </c>
      <c r="AC496" s="1">
        <v>171.33447265625</v>
      </c>
      <c r="AD496" s="1" t="str">
        <v>@NA</v>
      </c>
      <c r="AE496" s="1" t="str">
        <v>@NA</v>
      </c>
      <c r="AF496" s="1" t="str">
        <v>@NA</v>
      </c>
      <c r="AG496" s="1" t="str">
        <v>@NA</v>
      </c>
      <c r="AH496" s="1" t="str">
        <v>@NA</v>
      </c>
      <c r="AI496" s="1" t="str">
        <v>@NA</v>
      </c>
      <c r="AJ496" s="1" t="str">
        <v>@NA</v>
      </c>
      <c r="AK496" s="1" t="str">
        <v>@NA</v>
      </c>
      <c r="AL496" s="1" t="str">
        <v>@NA</v>
      </c>
      <c r="AM496" s="1" t="str">
        <v>@NA</v>
      </c>
      <c r="AN496" s="1">
        <v>58.953994750976563</v>
      </c>
      <c r="AO496" s="1">
        <v>57.430999755859375</v>
      </c>
      <c r="AP496" s="1">
        <v>57.052993774414063</v>
      </c>
      <c r="AQ496" s="1">
        <v>55.617996215820313</v>
      </c>
      <c r="AR496" s="1">
        <v>52.8699951171875</v>
      </c>
      <c r="AS496" s="1">
        <v>51.37799072265625</v>
      </c>
      <c r="AT496" s="1">
        <v>50.175994873046875</v>
      </c>
      <c r="AU496" s="1">
        <v>48.683990478515625</v>
      </c>
      <c r="AV496" s="1">
        <v>44.488999999999997</v>
      </c>
      <c r="AW496" s="1">
        <v>44.331000000000003</v>
      </c>
      <c r="AX496" s="1">
        <v>38.984000000000002</v>
      </c>
      <c r="AY496" s="1">
        <v>38.200000000000003</v>
      </c>
    </row>
    <row r="497" spans="1:51">
      <c r="A497" s="1" t="str">
        <v>EXPEDITORS INTL WASH INC</v>
      </c>
      <c r="C497" s="1">
        <v>212.00399780273438</v>
      </c>
      <c r="D497" s="1">
        <v>211.97900390625</v>
      </c>
      <c r="E497" s="1">
        <v>211.99200439453125</v>
      </c>
      <c r="F497" s="1">
        <v>212.03399658203125</v>
      </c>
      <c r="G497" s="1">
        <v>212.04800415039063</v>
      </c>
      <c r="H497" s="1">
        <v>212.08999633789063</v>
      </c>
      <c r="I497" s="1">
        <v>212.01800537109375</v>
      </c>
      <c r="J497" s="1">
        <v>212.56900024414062</v>
      </c>
      <c r="K497" s="1">
        <v>212.02499389648437</v>
      </c>
      <c r="L497" s="1">
        <v>211.98500061035156</v>
      </c>
      <c r="M497" s="1">
        <v>212.06100463867187</v>
      </c>
      <c r="N497" s="1">
        <v>212.13400268554687</v>
      </c>
      <c r="O497" s="1">
        <v>211.97300720214844</v>
      </c>
      <c r="P497" s="1">
        <v>211.86799621582031</v>
      </c>
      <c r="Q497" s="1">
        <v>212.9949951171875</v>
      </c>
      <c r="R497" s="1">
        <v>212.9949951171875</v>
      </c>
      <c r="S497" s="1">
        <v>212.99699401855469</v>
      </c>
      <c r="T497" s="1">
        <v>212.9949951171875</v>
      </c>
      <c r="U497" s="1">
        <v>212.9949951171875</v>
      </c>
      <c r="V497" s="1">
        <v>213.35200500488281</v>
      </c>
      <c r="W497" s="1">
        <v>213.08000183105469</v>
      </c>
      <c r="X497" s="1">
        <v>213.12100219726562</v>
      </c>
      <c r="Y497" s="1">
        <v>213.25900268554687</v>
      </c>
      <c r="Z497" s="1">
        <v>213.31198120117187</v>
      </c>
      <c r="AA497" s="1">
        <v>213.22799682617187</v>
      </c>
      <c r="AB497" s="1">
        <v>213.40798950195312</v>
      </c>
      <c r="AC497" s="1">
        <v>213.09197998046875</v>
      </c>
      <c r="AD497" s="1">
        <v>213.23599243164062</v>
      </c>
      <c r="AE497" s="1">
        <v>213.28799438476562</v>
      </c>
      <c r="AF497" s="1">
        <v>212.71798706054687</v>
      </c>
      <c r="AG497" s="1">
        <v>211.79400634765625</v>
      </c>
      <c r="AH497" s="1">
        <v>210.43399047851563</v>
      </c>
      <c r="AI497" s="1">
        <v>210.11199951171875</v>
      </c>
      <c r="AJ497" s="1">
        <v>209.92398071289062</v>
      </c>
      <c r="AK497" s="1">
        <v>209.25399780273438</v>
      </c>
      <c r="AL497" s="1">
        <v>208.89199829101562</v>
      </c>
      <c r="AM497" s="1">
        <v>208.44198608398437</v>
      </c>
      <c r="AN497" s="1">
        <v>208.21200561523437</v>
      </c>
      <c r="AO497" s="1">
        <v>207.94400024414062</v>
      </c>
      <c r="AP497" s="1">
        <v>207.3759765625</v>
      </c>
      <c r="AQ497" s="1">
        <v>206.447998046875</v>
      </c>
      <c r="AR497" s="1">
        <v>209.48797607421875</v>
      </c>
      <c r="AS497" s="1">
        <v>210.16400146484375</v>
      </c>
      <c r="AT497" s="1">
        <v>208.3399658203125</v>
      </c>
      <c r="AU497" s="1">
        <v>205.804</v>
      </c>
      <c r="AV497" s="1">
        <v>205.684</v>
      </c>
      <c r="AW497" s="1">
        <v>204.91200000000001</v>
      </c>
      <c r="AX497" s="1">
        <v>203.50800000000001</v>
      </c>
      <c r="AY497" s="1">
        <v>202.57599999999999</v>
      </c>
    </row>
    <row r="498" spans="1:51">
      <c r="A498" s="1" t="str">
        <v>EXPONENT INC</v>
      </c>
      <c r="C498" s="1">
        <v>13.300000190734863</v>
      </c>
      <c r="D498" s="1">
        <v>13.300000190734863</v>
      </c>
      <c r="E498" s="1">
        <v>13.267000198364258</v>
      </c>
      <c r="F498" s="1">
        <v>13.664999961853027</v>
      </c>
      <c r="G498" s="1">
        <v>14.029000282287598</v>
      </c>
      <c r="H498" s="1">
        <v>13.996000289916992</v>
      </c>
      <c r="I498" s="1">
        <v>13.857999801635742</v>
      </c>
      <c r="J498" s="1">
        <v>13.866000175476074</v>
      </c>
      <c r="K498" s="1">
        <v>13.817999839782715</v>
      </c>
      <c r="L498" s="1">
        <v>13.737000465393066</v>
      </c>
      <c r="M498" s="1">
        <v>13.744000434875488</v>
      </c>
      <c r="N498" s="1">
        <v>13.755999565124512</v>
      </c>
      <c r="O498" s="1">
        <v>13.604999542236328</v>
      </c>
      <c r="P498" s="1">
        <v>13.689999580383301</v>
      </c>
      <c r="Q498" s="1">
        <v>14.119999885559082</v>
      </c>
      <c r="R498" s="1">
        <v>14.413000106811523</v>
      </c>
      <c r="S498" s="1">
        <v>14.732000350952148</v>
      </c>
      <c r="T498" s="1">
        <v>14.359000205993652</v>
      </c>
      <c r="U498" s="1">
        <v>14.470999717712402</v>
      </c>
      <c r="V498" s="1">
        <v>14.572999954223633</v>
      </c>
      <c r="W498" s="1">
        <v>14.73900032043457</v>
      </c>
      <c r="X498" s="1">
        <v>14.713000297546387</v>
      </c>
      <c r="Y498" s="1">
        <v>14.920999526977539</v>
      </c>
      <c r="Z498" s="1">
        <v>15.701999664306641</v>
      </c>
      <c r="AA498" s="1">
        <v>16.389999389648437</v>
      </c>
      <c r="AB498" s="1">
        <v>16.191999435424805</v>
      </c>
      <c r="AC498" s="1">
        <v>16.142000198364258</v>
      </c>
      <c r="AD498" s="1">
        <v>16.040000915527344</v>
      </c>
      <c r="AE498" s="1">
        <v>15.927999496459961</v>
      </c>
      <c r="AF498" s="1">
        <v>16.011999130249023</v>
      </c>
      <c r="AG498" s="1">
        <v>15.871999740600586</v>
      </c>
      <c r="AH498" s="1">
        <v>15.505998611450195</v>
      </c>
      <c r="AI498" s="1">
        <v>14.785999298095703</v>
      </c>
      <c r="AJ498" s="1">
        <v>14.595998764038086</v>
      </c>
      <c r="AK498" s="1">
        <v>14.454000473022461</v>
      </c>
      <c r="AL498" s="1">
        <v>14.590000152587891</v>
      </c>
      <c r="AM498" s="1">
        <v>14.354000091552734</v>
      </c>
      <c r="AN498" s="1">
        <v>14.208000183105469</v>
      </c>
      <c r="AO498" s="1">
        <v>14.076000213623047</v>
      </c>
      <c r="AP498" s="1">
        <v>13.751998901367188</v>
      </c>
      <c r="AQ498" s="1">
        <v>13.321998596191406</v>
      </c>
      <c r="AR498" s="1">
        <v>12.97599983215332</v>
      </c>
      <c r="AS498" s="1">
        <v>13.097999572753906</v>
      </c>
      <c r="AT498" s="1">
        <v>13.312000274658203</v>
      </c>
      <c r="AU498" s="1">
        <v>13.175998687744141</v>
      </c>
      <c r="AV498" s="1">
        <v>12.912000000000001</v>
      </c>
      <c r="AW498" s="1">
        <v>13.138</v>
      </c>
      <c r="AX498" s="1">
        <v>13.14</v>
      </c>
      <c r="AY498" s="1">
        <v>13.374000000000001</v>
      </c>
    </row>
    <row r="499" spans="1:51">
      <c r="A499" s="1" t="str">
        <v>EXPRESS SCRIPTS HOLDING CO</v>
      </c>
      <c r="C499" s="1">
        <v>484.581787109375</v>
      </c>
      <c r="D499" s="1">
        <v>486.5078125</v>
      </c>
      <c r="E499" s="1">
        <v>488.204833984375</v>
      </c>
      <c r="F499" s="1">
        <v>529.453857421875</v>
      </c>
      <c r="G499" s="1">
        <v>528.06884765625</v>
      </c>
      <c r="H499" s="1">
        <v>526.2109375</v>
      </c>
      <c r="I499" s="1">
        <v>542.411865234375</v>
      </c>
      <c r="J499" s="1">
        <v>548.095703125</v>
      </c>
      <c r="K499" s="1">
        <v>550.013671875</v>
      </c>
      <c r="L499" s="1">
        <v>549.43994140625</v>
      </c>
      <c r="M499" s="1">
        <v>548.82958984375</v>
      </c>
      <c r="N499" s="1">
        <v>495.65798950195312</v>
      </c>
      <c r="O499" s="1">
        <v>495.29800415039062</v>
      </c>
      <c r="P499" s="1">
        <v>494.91799926757812</v>
      </c>
      <c r="Q499" s="1">
        <v>493.25399780273437</v>
      </c>
      <c r="R499" s="1">
        <v>502.29000854492187</v>
      </c>
      <c r="S499" s="1">
        <v>504.74200439453125</v>
      </c>
      <c r="T499" s="1">
        <v>504.0880126953125</v>
      </c>
      <c r="U499" s="1">
        <v>515.70166015625</v>
      </c>
      <c r="V499" s="1">
        <v>544.8599853515625</v>
      </c>
      <c r="W499" s="1">
        <v>542.5999755859375</v>
      </c>
      <c r="X499" s="1">
        <v>541.74798583984375</v>
      </c>
      <c r="Y499" s="1">
        <v>550.9959716796875</v>
      </c>
      <c r="Z499" s="1">
        <v>588.11199951171875</v>
      </c>
      <c r="AA499" s="1">
        <v>583.97198486328125</v>
      </c>
      <c r="AB499" s="1">
        <v>582.5360107421875</v>
      </c>
      <c r="AC499" s="1">
        <v>594.5159912109375</v>
      </c>
      <c r="AD499" s="1">
        <v>593.4320068359375</v>
      </c>
      <c r="AE499" s="1">
        <v>590.864013671875</v>
      </c>
      <c r="AF499" s="1">
        <v>607.8719482421875</v>
      </c>
      <c r="AG499" s="1">
        <v>620.7039794921875</v>
      </c>
      <c r="AH499" s="1">
        <v>623.447998046875</v>
      </c>
      <c r="AI499" s="1">
        <v>620.575927734375</v>
      </c>
      <c r="AJ499" s="1">
        <v>628.343994140625</v>
      </c>
      <c r="AK499" s="1">
        <v>631.0560302734375</v>
      </c>
      <c r="AL499" s="1">
        <v>623.919921875</v>
      </c>
      <c r="AM499" s="1">
        <v>622.968017578125</v>
      </c>
      <c r="AN499" s="1">
        <v>625.583984375</v>
      </c>
      <c r="AO499" s="1">
        <v>629.9039306640625</v>
      </c>
      <c r="AP499" s="1">
        <v>626.5999755859375</v>
      </c>
      <c r="AQ499" s="1">
        <v>624.2479248046875</v>
      </c>
      <c r="AR499" s="1">
        <v>634.0799560546875</v>
      </c>
      <c r="AS499" s="1">
        <v>629.9840087890625</v>
      </c>
      <c r="AT499" s="1">
        <v>626.19189453125</v>
      </c>
      <c r="AU499" s="1">
        <v>620.38400000000001</v>
      </c>
      <c r="AV499" s="1">
        <v>616.35199999999998</v>
      </c>
      <c r="AW499" s="1">
        <v>605.12</v>
      </c>
      <c r="AX499" s="1">
        <v>624.44799999999998</v>
      </c>
      <c r="AY499" s="1">
        <v>616.57600000000002</v>
      </c>
    </row>
    <row r="500" spans="1:51">
      <c r="A500" s="1" t="str">
        <v>EXTERRAN HOLDINGS INC</v>
      </c>
      <c r="C500" s="1">
        <v>64.26300048828125</v>
      </c>
      <c r="D500" s="1">
        <v>63.978988647460938</v>
      </c>
      <c r="E500" s="1">
        <v>63.936996459960938</v>
      </c>
      <c r="F500" s="1">
        <v>63.92498779296875</v>
      </c>
      <c r="G500" s="1">
        <v>63.229995727539063</v>
      </c>
      <c r="H500" s="1">
        <v>63.215988159179688</v>
      </c>
      <c r="I500" s="1">
        <v>63.170989990234375</v>
      </c>
      <c r="J500" s="1">
        <v>63.151992797851563</v>
      </c>
      <c r="K500" s="1">
        <v>62.526992797851562</v>
      </c>
      <c r="L500" s="1">
        <v>62.527999877929688</v>
      </c>
      <c r="M500" s="1">
        <v>62.485992431640625</v>
      </c>
      <c r="N500" s="1">
        <v>62.442001342773438</v>
      </c>
      <c r="O500" s="1">
        <v>61.666000366210938</v>
      </c>
      <c r="P500" s="1">
        <v>64.690994262695312</v>
      </c>
      <c r="Q500" s="1">
        <v>65.75799560546875</v>
      </c>
      <c r="R500" s="1">
        <v>65.623001098632812</v>
      </c>
      <c r="S500" s="1">
        <v>65.287002563476563</v>
      </c>
      <c r="T500" s="1">
        <v>65.550994873046875</v>
      </c>
      <c r="U500" s="1">
        <v>35.463347469353721</v>
      </c>
      <c r="V500" s="1">
        <v>34.533847305083327</v>
      </c>
      <c r="W500" s="1">
        <v>33.597196109581091</v>
      </c>
      <c r="X500" s="1">
        <v>33.544872579395815</v>
      </c>
      <c r="Y500" s="1">
        <v>33.25367385960817</v>
      </c>
      <c r="Z500" s="1">
        <v>33.199723742568494</v>
      </c>
      <c r="AA500" s="1">
        <v>33.158771443045225</v>
      </c>
      <c r="AB500" s="1">
        <v>33.157472157204211</v>
      </c>
      <c r="AC500" s="1">
        <v>28.621124743640394</v>
      </c>
      <c r="AD500" s="1">
        <v>28.286375152647452</v>
      </c>
      <c r="AE500" s="1">
        <v>28.272395432090889</v>
      </c>
      <c r="AF500" s="1">
        <v>28.277924835574595</v>
      </c>
      <c r="AG500" s="1">
        <v>27.866800049018821</v>
      </c>
      <c r="AH500" s="1">
        <v>27.792696124124632</v>
      </c>
      <c r="AI500" s="1">
        <v>26.77902504924532</v>
      </c>
      <c r="AJ500" s="1">
        <v>26.704921124351131</v>
      </c>
      <c r="AK500" s="1">
        <v>26.478399068450926</v>
      </c>
      <c r="AL500" s="1">
        <v>26.110170551073679</v>
      </c>
      <c r="AM500" s="1">
        <v>26.182647889113468</v>
      </c>
      <c r="AN500" s="1">
        <v>25.895996669769374</v>
      </c>
      <c r="AO500" s="1">
        <v>25.790372665464929</v>
      </c>
      <c r="AP500" s="1">
        <v>25.745849809432002</v>
      </c>
      <c r="AQ500" s="1">
        <v>25.724396715736475</v>
      </c>
      <c r="AR500" s="1">
        <v>25.700672351372305</v>
      </c>
      <c r="AS500" s="1">
        <v>22.854973526918911</v>
      </c>
      <c r="AT500" s="1">
        <v>22.784122775733522</v>
      </c>
      <c r="AU500" s="1">
        <v>21.57317420870066</v>
      </c>
      <c r="AV500" s="1">
        <v>21.533524210155012</v>
      </c>
      <c r="AW500" s="1">
        <v>20.379774252474309</v>
      </c>
      <c r="AX500" s="1">
        <v>18.73169931292534</v>
      </c>
      <c r="AY500" s="1">
        <v>18.634849316477776</v>
      </c>
    </row>
    <row r="501" spans="1:51">
      <c r="A501" s="1" t="str">
        <v>EXTRA SPACE STORAGE INC</v>
      </c>
      <c r="C501" s="1">
        <v>94.78399658203125</v>
      </c>
      <c r="D501" s="1">
        <v>94.358001708984375</v>
      </c>
      <c r="E501" s="1">
        <v>94.242996215820313</v>
      </c>
      <c r="F501" s="1">
        <v>88.5469970703125</v>
      </c>
      <c r="G501" s="1">
        <v>87.586990356445312</v>
      </c>
      <c r="H501" s="1">
        <v>87.544998168945313</v>
      </c>
      <c r="I501" s="1">
        <v>87.48199462890625</v>
      </c>
      <c r="J501" s="1">
        <v>87.083999633789063</v>
      </c>
      <c r="K501" s="1">
        <v>86.722000122070312</v>
      </c>
      <c r="L501" s="1">
        <v>86.435989379882812</v>
      </c>
      <c r="M501" s="1">
        <v>86.432998657226563</v>
      </c>
      <c r="N501" s="1">
        <v>86.103988647460938</v>
      </c>
      <c r="O501" s="1">
        <v>85.789993286132813</v>
      </c>
      <c r="P501" s="1">
        <v>82.371002197265625</v>
      </c>
      <c r="Q501" s="1">
        <v>81.93499755859375</v>
      </c>
      <c r="R501" s="1">
        <v>66.436996459960937</v>
      </c>
      <c r="S501" s="1">
        <v>65.78399658203125</v>
      </c>
      <c r="T501" s="1">
        <v>65.2760009765625</v>
      </c>
      <c r="U501" s="1">
        <v>64.832992553710937</v>
      </c>
      <c r="V501" s="1">
        <v>64.304000854492187</v>
      </c>
      <c r="W501" s="1">
        <v>64.1669921875</v>
      </c>
      <c r="X501" s="1">
        <v>64.1510009765625</v>
      </c>
      <c r="Y501" s="1">
        <v>51.81298828125</v>
      </c>
      <c r="Z501" s="1">
        <v>51.7760009765625</v>
      </c>
      <c r="AA501" s="1">
        <v>51.7659912109375</v>
      </c>
      <c r="AB501" s="1">
        <v>37.914993286132812</v>
      </c>
      <c r="AC501" s="1">
        <v>37.3699951171875</v>
      </c>
      <c r="AD501" s="1">
        <v>31.169998168945313</v>
      </c>
      <c r="AE501" s="1">
        <v>31.169998168945313</v>
      </c>
      <c r="AF501" s="1">
        <v>31.169998168945313</v>
      </c>
      <c r="AG501" s="1">
        <v>126.56199645996094</v>
      </c>
      <c r="AH501" s="1">
        <v>126.97499084472656</v>
      </c>
      <c r="AI501" s="1">
        <v>106.57199096679687</v>
      </c>
      <c r="AJ501" s="1" t="str">
        <v>@NA</v>
      </c>
      <c r="AK501" s="1" t="str">
        <v>@NA</v>
      </c>
      <c r="AL501" s="1" t="str">
        <v>@NA</v>
      </c>
      <c r="AM501" s="1">
        <v>84.9169921875</v>
      </c>
      <c r="AN501" s="1" t="str">
        <v>@NA</v>
      </c>
      <c r="AO501" s="1" t="str">
        <v>@NA</v>
      </c>
      <c r="AP501" s="1" t="str">
        <v>@NA</v>
      </c>
      <c r="AQ501" s="1" t="str">
        <v>@NA</v>
      </c>
      <c r="AR501" s="1" t="str">
        <v>@NA</v>
      </c>
      <c r="AS501" s="1" t="str">
        <v>@NA</v>
      </c>
      <c r="AT501" s="1" t="str">
        <v>@NA</v>
      </c>
      <c r="AU501" s="1" t="str">
        <v>@NA</v>
      </c>
      <c r="AV501" s="1" t="str">
        <v>@NA</v>
      </c>
      <c r="AW501" s="1" t="str">
        <v>@NA</v>
      </c>
      <c r="AX501" s="1" t="str">
        <v>@NA</v>
      </c>
      <c r="AY501" s="1" t="str">
        <v>@NA</v>
      </c>
    </row>
    <row r="502" spans="1:51">
      <c r="A502" s="1" t="str">
        <v>EXXON MOBIL CORP</v>
      </c>
      <c r="C502" s="1">
        <v>4676</v>
      </c>
      <c r="D502" s="1">
        <v>4734</v>
      </c>
      <c r="E502" s="1">
        <v>4793</v>
      </c>
      <c r="F502" s="1">
        <v>4862.11328125</v>
      </c>
      <c r="G502" s="1">
        <v>4926.0859375</v>
      </c>
      <c r="H502" s="1">
        <v>4979</v>
      </c>
      <c r="I502" s="1">
        <v>5042.5546875</v>
      </c>
      <c r="J502" s="1">
        <v>5091.80078125</v>
      </c>
      <c r="K502" s="1">
        <v>4698.05078125</v>
      </c>
      <c r="L502" s="1">
        <v>4727</v>
      </c>
      <c r="M502" s="1">
        <v>4747.28125</v>
      </c>
      <c r="N502" s="1">
        <v>4805.7890625</v>
      </c>
      <c r="O502" s="1">
        <v>4879.70703125</v>
      </c>
      <c r="P502" s="1">
        <v>4976</v>
      </c>
      <c r="Q502" s="1">
        <v>5087</v>
      </c>
      <c r="R502" s="1">
        <v>5194</v>
      </c>
      <c r="S502" s="1">
        <v>5283</v>
      </c>
      <c r="T502" s="1">
        <v>5382</v>
      </c>
      <c r="U502" s="1">
        <v>5463.625</v>
      </c>
      <c r="V502" s="1">
        <v>5546.26171875</v>
      </c>
      <c r="W502" s="1">
        <v>5633.26953125</v>
      </c>
      <c r="X502" s="1">
        <v>5729</v>
      </c>
      <c r="Y502" s="1">
        <v>5832.484375</v>
      </c>
      <c r="Z502" s="1">
        <v>5944.95703125</v>
      </c>
      <c r="AA502" s="1">
        <v>6050.32421875</v>
      </c>
      <c r="AB502" s="1">
        <v>6133</v>
      </c>
      <c r="AC502" s="1">
        <v>6222.39453125</v>
      </c>
      <c r="AD502" s="1">
        <v>6305.12890625</v>
      </c>
      <c r="AE502" s="1">
        <v>6365.734375</v>
      </c>
      <c r="AF502" s="1">
        <v>6401</v>
      </c>
      <c r="AG502" s="1">
        <v>6451.29296875</v>
      </c>
      <c r="AH502" s="1">
        <v>6506</v>
      </c>
      <c r="AI502" s="1">
        <v>6540.04296875</v>
      </c>
      <c r="AJ502" s="1">
        <v>6568</v>
      </c>
      <c r="AK502" s="1">
        <v>6609</v>
      </c>
      <c r="AL502" s="1">
        <v>6652</v>
      </c>
      <c r="AM502" s="1">
        <v>6679</v>
      </c>
      <c r="AN502" s="1">
        <v>6700</v>
      </c>
      <c r="AO502" s="1">
        <v>6729</v>
      </c>
      <c r="AP502" s="1">
        <v>6757</v>
      </c>
      <c r="AQ502" s="1">
        <v>6782</v>
      </c>
      <c r="AR502" s="1">
        <v>6809</v>
      </c>
      <c r="AS502" s="1">
        <v>6840</v>
      </c>
      <c r="AT502" s="1">
        <v>6872</v>
      </c>
      <c r="AU502" s="1">
        <v>6900</v>
      </c>
      <c r="AV502" s="1">
        <v>6930</v>
      </c>
      <c r="AW502" s="1">
        <v>6952</v>
      </c>
      <c r="AX502" s="1">
        <v>6968</v>
      </c>
      <c r="AY502" s="1">
        <v>6962</v>
      </c>
    </row>
    <row r="503" spans="1:51">
      <c r="A503" s="1" t="str">
        <v>EZCORP INC  -CL A</v>
      </c>
      <c r="C503" s="1">
        <v>50.378997802734375</v>
      </c>
      <c r="D503" s="1">
        <v>50.378997802734375</v>
      </c>
      <c r="E503" s="1">
        <v>50.198989868164063</v>
      </c>
      <c r="F503" s="1">
        <v>49.942001342773438</v>
      </c>
      <c r="G503" s="1">
        <v>49.92498779296875</v>
      </c>
      <c r="H503" s="1">
        <v>49.9219970703125</v>
      </c>
      <c r="I503" s="1">
        <v>49.225997924804688</v>
      </c>
      <c r="J503" s="1">
        <v>49.217987060546875</v>
      </c>
      <c r="K503" s="1">
        <v>49.162994384765625</v>
      </c>
      <c r="L503" s="1">
        <v>48.73199462890625</v>
      </c>
      <c r="M503" s="1">
        <v>48.702987670898438</v>
      </c>
      <c r="N503" s="1">
        <v>48.651992797851562</v>
      </c>
      <c r="O503" s="1">
        <v>48.597000122070313</v>
      </c>
      <c r="P503" s="1">
        <v>48.4169921875</v>
      </c>
      <c r="Q503" s="1">
        <v>41.52398681640625</v>
      </c>
      <c r="R503" s="1">
        <v>41.440994262695313</v>
      </c>
      <c r="S503" s="1">
        <v>41.397994995117188</v>
      </c>
      <c r="T503" s="1">
        <v>41.342987060546875</v>
      </c>
      <c r="U503" s="1">
        <v>41.305999755859375</v>
      </c>
      <c r="V503" s="1">
        <v>41.298995971679688</v>
      </c>
      <c r="W503" s="1">
        <v>41.248001098632812</v>
      </c>
      <c r="X503" s="1">
        <v>40.580001831054687</v>
      </c>
      <c r="Y503" s="1">
        <v>40.484999656677246</v>
      </c>
      <c r="Z503" s="1">
        <v>39.677999496459961</v>
      </c>
      <c r="AA503" s="1">
        <v>39.569998741149902</v>
      </c>
      <c r="AB503" s="1">
        <v>38.625</v>
      </c>
      <c r="AC503" s="1">
        <v>38.577000617980957</v>
      </c>
      <c r="AD503" s="1">
        <v>37.338000297546387</v>
      </c>
      <c r="AE503" s="1">
        <v>37.284001350402832</v>
      </c>
      <c r="AF503" s="1">
        <v>37.12199878692627</v>
      </c>
      <c r="AG503" s="1">
        <v>37.086001396179199</v>
      </c>
      <c r="AH503" s="1">
        <v>37.083000183105469</v>
      </c>
      <c r="AI503" s="1">
        <v>36.620999336242676</v>
      </c>
      <c r="AJ503" s="1">
        <v>36.563999176025391</v>
      </c>
      <c r="AK503" s="1">
        <v>36.563999176025391</v>
      </c>
      <c r="AL503" s="1">
        <v>36.590998649597168</v>
      </c>
      <c r="AM503" s="1">
        <v>36.563999176025391</v>
      </c>
      <c r="AN503" s="1">
        <v>36.500999450683594</v>
      </c>
      <c r="AO503" s="1">
        <v>36.500999450683594</v>
      </c>
      <c r="AP503" s="1">
        <v>36.500999450683594</v>
      </c>
      <c r="AQ503" s="1">
        <v>36.41100025177002</v>
      </c>
      <c r="AR503" s="1">
        <v>36.384000778198242</v>
      </c>
      <c r="AS503" s="1">
        <v>36.384000778198242</v>
      </c>
      <c r="AT503" s="1">
        <v>36.41100025177002</v>
      </c>
      <c r="AU503" s="1">
        <v>36.26099967956543</v>
      </c>
      <c r="AV503" s="1">
        <v>36.26099967956543</v>
      </c>
      <c r="AW503" s="1">
        <v>36.260999999999996</v>
      </c>
      <c r="AX503" s="1">
        <v>36.036000000000001</v>
      </c>
      <c r="AY503" s="1">
        <v>36.036000000000001</v>
      </c>
    </row>
    <row r="504" spans="1:51">
      <c r="A504" s="1" t="str">
        <v>F N B CORP/FL</v>
      </c>
      <c r="C504" s="1">
        <v>139.50100708007813</v>
      </c>
      <c r="D504" s="1">
        <v>127.22099304199219</v>
      </c>
      <c r="E504" s="1">
        <v>127.12799072265625</v>
      </c>
      <c r="F504" s="1">
        <v>127.02499389648437</v>
      </c>
      <c r="G504" s="1">
        <v>120.87100219726562</v>
      </c>
      <c r="H504" s="1">
        <v>114.74699401855469</v>
      </c>
      <c r="I504" s="1">
        <v>114.63299560546875</v>
      </c>
      <c r="J504" s="1">
        <v>114.53298950195312</v>
      </c>
      <c r="K504" s="1">
        <v>114.40499877929687</v>
      </c>
      <c r="L504" s="1">
        <v>114.11199951171875</v>
      </c>
      <c r="M504" s="1">
        <v>113.989990234375</v>
      </c>
      <c r="N504" s="1">
        <v>113.96600341796875</v>
      </c>
      <c r="O504" s="1">
        <v>89.774002075195313</v>
      </c>
      <c r="P504" s="1">
        <v>89.699996948242188</v>
      </c>
      <c r="Q504" s="1">
        <v>89.634002685546875</v>
      </c>
      <c r="R504" s="1">
        <v>86.0260009765625</v>
      </c>
      <c r="S504" s="1">
        <v>60.613998413085938</v>
      </c>
      <c r="T504" s="1">
        <v>60.554000854492188</v>
      </c>
      <c r="U504" s="1">
        <v>60.555999755859375</v>
      </c>
      <c r="V504" s="1">
        <v>60.39599609375</v>
      </c>
      <c r="W504" s="1">
        <v>60.3909912109375</v>
      </c>
      <c r="X504" s="1">
        <v>60.393997192382813</v>
      </c>
      <c r="Y504" s="1">
        <v>60.298995971679688</v>
      </c>
      <c r="Z504" s="1">
        <v>60.190994262695313</v>
      </c>
      <c r="AA504" s="1">
        <v>57.513992309570313</v>
      </c>
      <c r="AB504" s="1">
        <v>57.418991088867188</v>
      </c>
      <c r="AC504" s="1">
        <v>56.519989013671875</v>
      </c>
      <c r="AD504" s="1">
        <v>56.292999267578125</v>
      </c>
      <c r="AE504" s="1">
        <v>56.274993896484375</v>
      </c>
      <c r="AF504" s="1">
        <v>50.057998657226562</v>
      </c>
      <c r="AG504" s="1">
        <v>46.696990966796875</v>
      </c>
      <c r="AH504" s="1">
        <v>46.295989990234375</v>
      </c>
      <c r="AI504" s="1">
        <v>46.284988403320313</v>
      </c>
      <c r="AJ504" s="1">
        <v>46.313995361328125</v>
      </c>
      <c r="AK504" s="1">
        <v>46.082992553710937</v>
      </c>
      <c r="AL504" s="1">
        <v>46.11199951171875</v>
      </c>
      <c r="AM504" s="1">
        <v>46.064534193468717</v>
      </c>
      <c r="AN504" s="1">
        <v>46.055097395801567</v>
      </c>
      <c r="AO504" s="1">
        <v>45.964798937988235</v>
      </c>
      <c r="AP504" s="1">
        <v>46.133844187879731</v>
      </c>
      <c r="AQ504" s="1">
        <v>45.989671565475874</v>
      </c>
      <c r="AR504" s="1">
        <v>28.346374904213008</v>
      </c>
      <c r="AS504" s="1">
        <v>28.336449443741003</v>
      </c>
      <c r="AT504" s="1">
        <v>28.241636062011821</v>
      </c>
      <c r="AU504" s="1">
        <v>26.104428715610993</v>
      </c>
      <c r="AV504" s="1">
        <v>25.540679491281509</v>
      </c>
      <c r="AW504" s="1">
        <v>25.722426609992979</v>
      </c>
      <c r="AX504" s="1">
        <v>25.634447113037108</v>
      </c>
      <c r="AY504" s="1">
        <v>25.349381718039513</v>
      </c>
    </row>
    <row r="505" spans="1:51">
      <c r="A505" s="1" t="str">
        <v>F5 NETWORKS INC</v>
      </c>
      <c r="C505" s="1">
        <v>79.035003662109375</v>
      </c>
      <c r="D505" s="1">
        <v>79.168991088867187</v>
      </c>
      <c r="E505" s="1">
        <v>79.144989013671875</v>
      </c>
      <c r="F505" s="1">
        <v>80.72698974609375</v>
      </c>
      <c r="G505" s="1">
        <v>80.708999633789063</v>
      </c>
      <c r="H505" s="1">
        <v>80.73199462890625</v>
      </c>
      <c r="I505" s="1">
        <v>80.354995727539062</v>
      </c>
      <c r="J505" s="1">
        <v>79.97698974609375</v>
      </c>
      <c r="K505" s="1">
        <v>79.48199462890625</v>
      </c>
      <c r="L505" s="1">
        <v>79.116989135742188</v>
      </c>
      <c r="M505" s="1">
        <v>78.324996948242187</v>
      </c>
      <c r="N505" s="1">
        <v>78.514999389648438</v>
      </c>
      <c r="O505" s="1">
        <v>78.134002685546875</v>
      </c>
      <c r="P505" s="1">
        <v>79.011001586914063</v>
      </c>
      <c r="Q505" s="1">
        <v>79.093994140625</v>
      </c>
      <c r="R505" s="1">
        <v>80.23199462890625</v>
      </c>
      <c r="S505" s="1">
        <v>81.22698974609375</v>
      </c>
      <c r="T505" s="1">
        <v>84.9429931640625</v>
      </c>
      <c r="U505" s="1">
        <v>84.378997802734375</v>
      </c>
      <c r="V505" s="1">
        <v>83.9119873046875</v>
      </c>
      <c r="W505" s="1">
        <v>83.009979248046875</v>
      </c>
      <c r="X505" s="1">
        <v>82.235992431640625</v>
      </c>
      <c r="Y505" s="1">
        <v>81.555999755859375</v>
      </c>
      <c r="Z505" s="1">
        <v>81.239990234375</v>
      </c>
      <c r="AA505" s="1">
        <v>80.7760009765625</v>
      </c>
      <c r="AB505" s="1">
        <v>79.18597412109375</v>
      </c>
      <c r="AC505" s="1">
        <v>77.18597412109375</v>
      </c>
      <c r="AD505" s="1">
        <v>76.77398681640625</v>
      </c>
      <c r="AE505" s="1">
        <v>74.889984130859375</v>
      </c>
      <c r="AF505" s="1">
        <v>72.613983154296875</v>
      </c>
      <c r="AG505" s="1">
        <v>69.543975830078125</v>
      </c>
      <c r="AH505" s="1">
        <v>69.017974853515625</v>
      </c>
      <c r="AI505" s="1">
        <v>68.33599853515625</v>
      </c>
      <c r="AJ505" s="1">
        <v>65.996002197265625</v>
      </c>
      <c r="AK505" s="1">
        <v>54.805999755859375</v>
      </c>
      <c r="AL505" s="1">
        <v>53.80999755859375</v>
      </c>
      <c r="AM505" s="1">
        <v>52.7139892578125</v>
      </c>
      <c r="AN505" s="1">
        <v>52.01397705078125</v>
      </c>
      <c r="AO505" s="1">
        <v>51.459991455078125</v>
      </c>
      <c r="AP505" s="1">
        <v>51.233978271484375</v>
      </c>
      <c r="AQ505" s="1">
        <v>50.761993408203125</v>
      </c>
      <c r="AR505" s="1">
        <v>49.93798828125</v>
      </c>
      <c r="AS505" s="1">
        <v>49.527984619140625</v>
      </c>
      <c r="AT505" s="1">
        <v>49.379974365234375</v>
      </c>
      <c r="AU505" s="1">
        <v>43.993988037109375</v>
      </c>
      <c r="AV505" s="1">
        <v>43.42999267578125</v>
      </c>
      <c r="AW505" s="1">
        <v>43.225999999999999</v>
      </c>
      <c r="AX505" s="1">
        <v>42.978000000000002</v>
      </c>
      <c r="AY505" s="1">
        <v>42.542000000000002</v>
      </c>
    </row>
    <row r="506" spans="1:51">
      <c r="A506" s="1" t="str">
        <v>FACTSET RESEARCH SYSTEMS INC</v>
      </c>
      <c r="C506" s="1">
        <v>44.761001586914063</v>
      </c>
      <c r="D506" s="1">
        <v>45.113998413085937</v>
      </c>
      <c r="E506" s="1">
        <v>45.05499267578125</v>
      </c>
      <c r="F506" s="1">
        <v>45.830001831054688</v>
      </c>
      <c r="G506" s="1">
        <v>46.139999389648438</v>
      </c>
      <c r="H506" s="1">
        <v>46.347000122070312</v>
      </c>
      <c r="I506" s="1">
        <v>46.02398681640625</v>
      </c>
      <c r="J506" s="1">
        <v>46.32598876953125</v>
      </c>
      <c r="K506" s="1">
        <v>46.644989013671875</v>
      </c>
      <c r="L506" s="1">
        <v>47.116989135742188</v>
      </c>
      <c r="M506" s="1">
        <v>46.739990234375</v>
      </c>
      <c r="N506" s="1">
        <v>47.149993896484375</v>
      </c>
      <c r="O506" s="1">
        <v>46.927993774414063</v>
      </c>
      <c r="P506" s="1">
        <v>47.110000610351563</v>
      </c>
      <c r="Q506" s="1">
        <v>47.968994140625</v>
      </c>
      <c r="R506" s="1">
        <v>47.9949951171875</v>
      </c>
      <c r="S506" s="1">
        <v>47.870986938476562</v>
      </c>
      <c r="T506" s="1">
        <v>48.23199462890625</v>
      </c>
      <c r="U506" s="1">
        <v>48.3489990234375</v>
      </c>
      <c r="V506" s="1">
        <v>48.870986938476563</v>
      </c>
      <c r="W506" s="1">
        <v>48.847000122070313</v>
      </c>
      <c r="X506" s="1">
        <v>48.98199462890625</v>
      </c>
      <c r="Y506" s="1">
        <v>48.888992309570313</v>
      </c>
      <c r="Z506" s="1">
        <v>48.834991455078125</v>
      </c>
      <c r="AA506" s="1">
        <v>48.679000854492188</v>
      </c>
      <c r="AB506" s="1">
        <v>48.4010009765625</v>
      </c>
      <c r="AC506" s="1">
        <v>48.340988159179688</v>
      </c>
      <c r="AD506" s="1">
        <v>47.873001098632813</v>
      </c>
      <c r="AE506" s="1">
        <v>48.069992065429688</v>
      </c>
      <c r="AF506" s="1">
        <v>47.863494873046875</v>
      </c>
      <c r="AG506" s="1">
        <v>46.751998901367188</v>
      </c>
      <c r="AH506" s="1">
        <v>46.594482421875</v>
      </c>
      <c r="AI506" s="1">
        <v>47.950492858886719</v>
      </c>
      <c r="AJ506" s="1">
        <v>50.761482238769531</v>
      </c>
      <c r="AK506" s="1">
        <v>50.489982604980469</v>
      </c>
      <c r="AL506" s="1">
        <v>50.293487548828125</v>
      </c>
      <c r="AM506" s="1">
        <v>50.077491760253906</v>
      </c>
      <c r="AN506" s="1">
        <v>50.696983337402344</v>
      </c>
      <c r="AO506" s="1">
        <v>50.681991577148437</v>
      </c>
      <c r="AP506" s="1">
        <v>50.64898681640625</v>
      </c>
      <c r="AQ506" s="1">
        <v>50.426994323730469</v>
      </c>
      <c r="AR506" s="1">
        <v>50.227500915527344</v>
      </c>
      <c r="AS506" s="1">
        <v>50.033981323242187</v>
      </c>
      <c r="AT506" s="1">
        <v>49.825492858886719</v>
      </c>
      <c r="AU506" s="1">
        <v>49.564498901367188</v>
      </c>
      <c r="AV506" s="1">
        <v>49.318496704101563</v>
      </c>
      <c r="AW506" s="1">
        <v>49.231499999999997</v>
      </c>
      <c r="AX506" s="1">
        <v>48.808500000000002</v>
      </c>
      <c r="AY506" s="1">
        <v>48.36</v>
      </c>
    </row>
    <row r="507" spans="1:51">
      <c r="A507" s="1" t="str">
        <v>FAIR ISAAC CORP</v>
      </c>
      <c r="C507" s="1">
        <v>35.992996215820313</v>
      </c>
      <c r="D507" s="1">
        <v>35.992996215820313</v>
      </c>
      <c r="E507" s="1">
        <v>37.083999633789063</v>
      </c>
      <c r="F507" s="1">
        <v>38.68499755859375</v>
      </c>
      <c r="G507" s="1">
        <v>39.823989868164063</v>
      </c>
      <c r="H507" s="1">
        <v>40.061996459960938</v>
      </c>
      <c r="I507" s="1">
        <v>39.881988525390625</v>
      </c>
      <c r="J507" s="1">
        <v>42.27099609375</v>
      </c>
      <c r="K507" s="1">
        <v>45.860992431640625</v>
      </c>
      <c r="L507" s="1">
        <v>46.545989990234375</v>
      </c>
      <c r="M507" s="1">
        <v>48.155990600585938</v>
      </c>
      <c r="N507" s="1">
        <v>48.854995727539063</v>
      </c>
      <c r="O507" s="1">
        <v>48.843994140625</v>
      </c>
      <c r="P507" s="1">
        <v>48.807998657226563</v>
      </c>
      <c r="Q507" s="1">
        <v>48.472991943359375</v>
      </c>
      <c r="R507" s="1">
        <v>48.425994873046875</v>
      </c>
      <c r="S507" s="1">
        <v>48.5889892578125</v>
      </c>
      <c r="T507" s="1">
        <v>49.4639892578125</v>
      </c>
      <c r="U507" s="1">
        <v>51.063995361328125</v>
      </c>
      <c r="V507" s="1">
        <v>55.339996337890625</v>
      </c>
      <c r="W507" s="1">
        <v>57.128997802734375</v>
      </c>
      <c r="X507" s="1">
        <v>57.003997802734375</v>
      </c>
      <c r="Y507" s="1">
        <v>59.368988037109375</v>
      </c>
      <c r="Z507" s="1">
        <v>62.769989013671875</v>
      </c>
      <c r="AA507" s="1">
        <v>65.225997924804687</v>
      </c>
      <c r="AB507" s="1">
        <v>64.88299560546875</v>
      </c>
      <c r="AC507" s="1">
        <v>63.83599853515625</v>
      </c>
      <c r="AD507" s="1">
        <v>65.333999633789063</v>
      </c>
      <c r="AE507" s="1">
        <v>67.280990600585937</v>
      </c>
      <c r="AF507" s="1">
        <v>67.19000244140625</v>
      </c>
      <c r="AG507" s="1">
        <v>69.578994750976563</v>
      </c>
      <c r="AH507" s="1">
        <v>70.263992309570313</v>
      </c>
      <c r="AI507" s="1">
        <v>70.474990844726563</v>
      </c>
      <c r="AJ507" s="1">
        <v>70.505996704101563</v>
      </c>
      <c r="AK507" s="1">
        <v>69.866981506347656</v>
      </c>
      <c r="AL507" s="1">
        <v>72.293998718261719</v>
      </c>
      <c r="AM507" s="1">
        <v>70.74298095703125</v>
      </c>
      <c r="AN507" s="1">
        <v>74.341484069824219</v>
      </c>
      <c r="AO507" s="1">
        <v>75.997489929199219</v>
      </c>
      <c r="AP507" s="1">
        <v>51.029983520507812</v>
      </c>
      <c r="AQ507" s="1">
        <v>52.071727752685547</v>
      </c>
      <c r="AR507" s="1">
        <v>52.028984069824219</v>
      </c>
      <c r="AS507" s="1">
        <v>50.935501098632812</v>
      </c>
      <c r="AT507" s="1">
        <v>50.370735168457031</v>
      </c>
      <c r="AU507" s="1">
        <v>49.835249304771423</v>
      </c>
      <c r="AV507" s="1">
        <v>48.424498558044434</v>
      </c>
      <c r="AW507" s="1">
        <v>49.069125</v>
      </c>
      <c r="AX507" s="1">
        <v>48.718125000000001</v>
      </c>
      <c r="AY507" s="1">
        <v>48.404250000000005</v>
      </c>
    </row>
    <row r="508" spans="1:51">
      <c r="A508" s="1" t="str">
        <v>FAIRCHILD SEMICONDUCTOR INTL</v>
      </c>
      <c r="C508" s="1">
        <v>125.82598876953125</v>
      </c>
      <c r="D508" s="1">
        <v>125.82598876953125</v>
      </c>
      <c r="E508" s="1">
        <v>126.42399597167969</v>
      </c>
      <c r="F508" s="1">
        <v>127.68299865722656</v>
      </c>
      <c r="G508" s="1">
        <v>127.5989990234375</v>
      </c>
      <c r="H508" s="1">
        <v>124.5260009765625</v>
      </c>
      <c r="I508" s="1">
        <v>123.84500122070312</v>
      </c>
      <c r="J508" s="1">
        <v>124.72499084472656</v>
      </c>
      <c r="K508" s="1">
        <v>125.60699462890625</v>
      </c>
      <c r="L508" s="1">
        <v>124.04399108886719</v>
      </c>
      <c r="M508" s="1">
        <v>123.93299865722656</v>
      </c>
      <c r="N508" s="1">
        <v>123.91000366210937</v>
      </c>
      <c r="O508" s="1">
        <v>123.83499145507812</v>
      </c>
      <c r="P508" s="1">
        <v>123.29899597167969</v>
      </c>
      <c r="Q508" s="1">
        <v>124.13200378417969</v>
      </c>
      <c r="R508" s="1">
        <v>125.00199890136719</v>
      </c>
      <c r="S508" s="1">
        <v>124.57598876953125</v>
      </c>
      <c r="T508" s="1">
        <v>124.13499450683594</v>
      </c>
      <c r="U508" s="1">
        <v>124.42298889160156</v>
      </c>
      <c r="V508" s="1">
        <v>124.24198913574219</v>
      </c>
      <c r="W508" s="1">
        <v>123.73300170898437</v>
      </c>
      <c r="X508" s="1">
        <v>122.72898864746094</v>
      </c>
      <c r="Y508" s="1">
        <v>122.60198974609375</v>
      </c>
      <c r="Z508" s="1">
        <v>122.51300048828125</v>
      </c>
      <c r="AA508" s="1">
        <v>121.59799194335937</v>
      </c>
      <c r="AB508" s="1">
        <v>120.52999877929687</v>
      </c>
      <c r="AC508" s="1">
        <v>119.85600280761719</v>
      </c>
      <c r="AD508" s="1">
        <v>119.85600280761719</v>
      </c>
      <c r="AE508" s="1">
        <v>119.70199584960937</v>
      </c>
      <c r="AF508" s="1">
        <v>119.57699584960937</v>
      </c>
      <c r="AG508" s="1">
        <v>119.51499938964844</v>
      </c>
      <c r="AH508" s="1">
        <v>119.37799072265625</v>
      </c>
      <c r="AI508" s="1">
        <v>119.21199035644531</v>
      </c>
      <c r="AJ508" s="1">
        <v>118.28599548339844</v>
      </c>
      <c r="AK508" s="1">
        <v>117.74198913574219</v>
      </c>
      <c r="AL508" s="1">
        <v>117.31999206542969</v>
      </c>
      <c r="AM508" s="1">
        <v>117.23100280761719</v>
      </c>
      <c r="AN508" s="1">
        <v>117.00599670410156</v>
      </c>
      <c r="AO508" s="1">
        <v>116.95899963378906</v>
      </c>
      <c r="AP508" s="1">
        <v>116.98699951171875</v>
      </c>
      <c r="AQ508" s="1">
        <v>100.48199462890625</v>
      </c>
      <c r="AR508" s="1">
        <v>117.24600219726562</v>
      </c>
      <c r="AS508" s="1">
        <v>99.740997314453125</v>
      </c>
      <c r="AT508" s="1">
        <v>99.50799560546875</v>
      </c>
      <c r="AU508" s="1">
        <v>99.45599365234375</v>
      </c>
      <c r="AV508" s="1">
        <v>99.325000000000003</v>
      </c>
      <c r="AW508" s="1">
        <v>99.37</v>
      </c>
      <c r="AX508" s="1">
        <v>99.445999999999998</v>
      </c>
      <c r="AY508" s="1">
        <v>96.650999999999996</v>
      </c>
    </row>
    <row r="509" spans="1:51">
      <c r="A509" s="1" t="str">
        <v>FAMILY DOLLAR STORES</v>
      </c>
      <c r="C509" s="1">
        <v>117.09300231933594</v>
      </c>
      <c r="D509" s="1">
        <v>117.88099670410156</v>
      </c>
      <c r="E509" s="1">
        <v>117.35299682617187</v>
      </c>
      <c r="F509" s="1">
        <v>120.35899353027344</v>
      </c>
      <c r="G509" s="1">
        <v>122.29899597167969</v>
      </c>
      <c r="H509" s="1">
        <v>126.38499450683594</v>
      </c>
      <c r="I509" s="1">
        <v>130.4530029296875</v>
      </c>
      <c r="J509" s="1">
        <v>133.16099548339844</v>
      </c>
      <c r="K509" s="1">
        <v>135.29400634765625</v>
      </c>
      <c r="L509" s="1">
        <v>138.37399291992187</v>
      </c>
      <c r="M509" s="1">
        <v>138.79600524902344</v>
      </c>
      <c r="N509" s="1">
        <v>139.72099304199219</v>
      </c>
      <c r="O509" s="1">
        <v>140.12100219726562</v>
      </c>
      <c r="P509" s="1">
        <v>139.91200256347656</v>
      </c>
      <c r="Q509" s="1">
        <v>139.70500183105469</v>
      </c>
      <c r="R509" s="1">
        <v>139.69599914550781</v>
      </c>
      <c r="S509" s="1">
        <v>139.69599914550781</v>
      </c>
      <c r="T509" s="1">
        <v>140.52699279785156</v>
      </c>
      <c r="U509" s="1">
        <v>143.343994140625</v>
      </c>
      <c r="V509" s="1">
        <v>147.29800415039062</v>
      </c>
      <c r="W509" s="1">
        <v>150.80799865722656</v>
      </c>
      <c r="X509" s="1">
        <v>150.552001953125</v>
      </c>
      <c r="Y509" s="1">
        <v>150.21000671386719</v>
      </c>
      <c r="Z509" s="1">
        <v>151.63400268554687</v>
      </c>
      <c r="AA509" s="1">
        <v>155.32200622558594</v>
      </c>
      <c r="AB509" s="1">
        <v>155.26499938964844</v>
      </c>
      <c r="AC509" s="1">
        <v>165.26300048828125</v>
      </c>
      <c r="AD509" s="1">
        <v>165.13800048828125</v>
      </c>
      <c r="AE509" s="1">
        <v>167.42999267578125</v>
      </c>
      <c r="AF509" s="1">
        <v>167.68800354003906</v>
      </c>
      <c r="AG509" s="1">
        <v>167.39700317382812</v>
      </c>
      <c r="AH509" s="1">
        <v>168.72900390625</v>
      </c>
      <c r="AI509" s="1">
        <v>171.77200317382812</v>
      </c>
      <c r="AJ509" s="1">
        <v>172.44700622558594</v>
      </c>
      <c r="AK509" s="1">
        <v>172.20899963378906</v>
      </c>
      <c r="AL509" s="1">
        <v>171.947998046875</v>
      </c>
      <c r="AM509" s="1">
        <v>172.11300659179687</v>
      </c>
      <c r="AN509" s="1">
        <v>171.97599792480469</v>
      </c>
      <c r="AO509" s="1">
        <v>173.32899475097656</v>
      </c>
      <c r="AP509" s="1">
        <v>173.18499755859375</v>
      </c>
      <c r="AQ509" s="1">
        <v>172.843994140625</v>
      </c>
      <c r="AR509" s="1">
        <v>172.40299987792969</v>
      </c>
      <c r="AS509" s="1">
        <v>172.03599548339844</v>
      </c>
      <c r="AT509" s="1">
        <v>171.781005859375</v>
      </c>
      <c r="AU509" s="1">
        <v>171.71000671386719</v>
      </c>
      <c r="AV509" s="1">
        <v>171.24699401855469</v>
      </c>
      <c r="AW509" s="1">
        <v>171.13200000000001</v>
      </c>
      <c r="AX509" s="1">
        <v>171.17</v>
      </c>
      <c r="AY509" s="1">
        <v>171.238</v>
      </c>
    </row>
    <row r="510" spans="1:51">
      <c r="A510" s="1" t="str">
        <v>FARO TECHNOLOGIES INC</v>
      </c>
      <c r="C510" s="1">
        <v>16.70098876953125</v>
      </c>
      <c r="D510" s="1">
        <v>16.626998901367188</v>
      </c>
      <c r="E510" s="1">
        <v>16.57598876953125</v>
      </c>
      <c r="F510" s="1">
        <v>16.3389892578125</v>
      </c>
      <c r="G510" s="1">
        <v>16.2139892578125</v>
      </c>
      <c r="H510" s="1">
        <v>16.1619873046875</v>
      </c>
      <c r="I510" s="1">
        <v>16.15899658203125</v>
      </c>
      <c r="J510" s="1">
        <v>16.134994506835938</v>
      </c>
      <c r="K510" s="1">
        <v>16.114990234375</v>
      </c>
      <c r="L510" s="1">
        <v>16.112991333007813</v>
      </c>
      <c r="M510" s="1">
        <v>16.104995727539063</v>
      </c>
      <c r="N510" s="1">
        <v>16.069992065429688</v>
      </c>
      <c r="O510" s="1">
        <v>16.685989379882812</v>
      </c>
      <c r="P510" s="1">
        <v>16.694000244140625</v>
      </c>
      <c r="Q510" s="1">
        <v>16.690994262695312</v>
      </c>
      <c r="R510" s="1">
        <v>16.673995971679687</v>
      </c>
      <c r="S510" s="1">
        <v>16.6619873046875</v>
      </c>
      <c r="T510" s="1">
        <v>16.649993896484375</v>
      </c>
      <c r="U510" s="1">
        <v>14.897000312805176</v>
      </c>
      <c r="V510" s="1">
        <v>14.75100040435791</v>
      </c>
      <c r="W510" s="1">
        <v>14.545999526977539</v>
      </c>
      <c r="X510" s="1">
        <v>14.47700023651123</v>
      </c>
      <c r="Y510" s="1">
        <v>14.458000183105469</v>
      </c>
      <c r="Z510" s="1">
        <v>14.449000358581543</v>
      </c>
      <c r="AA510" s="1">
        <v>14.440999984741211</v>
      </c>
      <c r="AB510" s="1">
        <v>14.253000259399414</v>
      </c>
      <c r="AC510" s="1">
        <v>14.404999732971191</v>
      </c>
      <c r="AD510" s="1">
        <v>14.366999626159668</v>
      </c>
      <c r="AE510" s="1">
        <v>13.96399974822998</v>
      </c>
      <c r="AF510" s="1">
        <v>13.937999725341797</v>
      </c>
      <c r="AG510" s="1">
        <v>13.923999786376953</v>
      </c>
      <c r="AH510" s="1">
        <v>13.555000305175781</v>
      </c>
      <c r="AI510" s="1">
        <v>13.479000091552734</v>
      </c>
      <c r="AJ510" s="1">
        <v>12.100000381469727</v>
      </c>
      <c r="AK510" s="1">
        <v>11.949999809265137</v>
      </c>
      <c r="AL510" s="1">
        <v>11.899999618530273</v>
      </c>
      <c r="AM510" s="1">
        <v>11.892000198364258</v>
      </c>
      <c r="AN510" s="1">
        <v>11.890999794006348</v>
      </c>
      <c r="AO510" s="1">
        <v>11.885000228881836</v>
      </c>
      <c r="AP510" s="1">
        <v>11.885000228881836</v>
      </c>
      <c r="AQ510" s="1">
        <v>11.034999847412109</v>
      </c>
      <c r="AR510" s="1">
        <v>11.031000137329102</v>
      </c>
      <c r="AS510" s="1">
        <v>11.031000137329102</v>
      </c>
      <c r="AT510" s="1">
        <v>11.031000137329102</v>
      </c>
      <c r="AU510" s="1">
        <v>11.025</v>
      </c>
      <c r="AV510" s="1">
        <v>11.021000000000001</v>
      </c>
      <c r="AW510" s="1">
        <v>11.021000000000001</v>
      </c>
      <c r="AX510" s="1">
        <v>11.393000000000001</v>
      </c>
      <c r="AY510" s="1">
        <v>11.02</v>
      </c>
    </row>
    <row r="511" spans="1:51">
      <c r="A511" s="1" t="str">
        <v>FASTENAL CO</v>
      </c>
      <c r="C511" s="1">
        <v>296.07080078125</v>
      </c>
      <c r="D511" s="1">
        <v>295.2587890625</v>
      </c>
      <c r="E511" s="1">
        <v>295.203857421875</v>
      </c>
      <c r="F511" s="1">
        <v>295.098876953125</v>
      </c>
      <c r="G511" s="1">
        <v>294.86199951171875</v>
      </c>
      <c r="H511" s="1">
        <v>294.86199951171875</v>
      </c>
      <c r="I511" s="1">
        <v>294.86199951171875</v>
      </c>
      <c r="J511" s="1">
        <v>294.86199951171875</v>
      </c>
      <c r="K511" s="1">
        <v>294.86199951171875</v>
      </c>
      <c r="L511" s="1">
        <v>294.86199951171875</v>
      </c>
      <c r="M511" s="1">
        <v>297.06201171875</v>
      </c>
      <c r="N511" s="1">
        <v>297.06201171875</v>
      </c>
      <c r="O511" s="1">
        <v>297.06201171875</v>
      </c>
      <c r="P511" s="1">
        <v>297.06201171875</v>
      </c>
      <c r="Q511" s="1">
        <v>297.06201171875</v>
      </c>
      <c r="R511" s="1">
        <v>297.84201049804687</v>
      </c>
      <c r="S511" s="1">
        <v>298.24200439453125</v>
      </c>
      <c r="T511" s="1">
        <v>298.24200439453125</v>
      </c>
      <c r="U511" s="1">
        <v>300.64599609375</v>
      </c>
      <c r="V511" s="1">
        <v>301.14599609375</v>
      </c>
      <c r="W511" s="1">
        <v>302.2139892578125</v>
      </c>
      <c r="X511" s="1">
        <v>302.41400146484375</v>
      </c>
      <c r="Y511" s="1">
        <v>301.90798950195312</v>
      </c>
      <c r="Z511" s="1">
        <v>301.98599243164062</v>
      </c>
      <c r="AA511" s="1">
        <v>302.1099853515625</v>
      </c>
      <c r="AB511" s="1">
        <v>302.1099853515625</v>
      </c>
      <c r="AC511" s="1">
        <v>302.10797119140625</v>
      </c>
      <c r="AD511" s="1">
        <v>302.10797119140625</v>
      </c>
      <c r="AE511" s="1">
        <v>303.50799560546875</v>
      </c>
      <c r="AF511" s="1">
        <v>303.50799560546875</v>
      </c>
      <c r="AG511" s="1">
        <v>303.50799560546875</v>
      </c>
      <c r="AH511" s="1">
        <v>303.50799560546875</v>
      </c>
      <c r="AI511" s="1">
        <v>303.50799560546875</v>
      </c>
      <c r="AJ511" s="1">
        <v>303.50799560546875</v>
      </c>
      <c r="AK511" s="1">
        <v>303.50799560546875</v>
      </c>
      <c r="AL511" s="1">
        <v>303.50799560546875</v>
      </c>
      <c r="AM511" s="1">
        <v>303.50799560546875</v>
      </c>
      <c r="AN511" s="1">
        <v>303.50799560546875</v>
      </c>
      <c r="AO511" s="1">
        <v>303.50799560546875</v>
      </c>
      <c r="AP511" s="1">
        <v>303.50799560546875</v>
      </c>
      <c r="AQ511" s="1">
        <v>303.511962890625</v>
      </c>
      <c r="AR511" s="1">
        <v>303.511962890625</v>
      </c>
      <c r="AS511" s="1">
        <v>303.511962890625</v>
      </c>
      <c r="AT511" s="1">
        <v>303.511962890625</v>
      </c>
      <c r="AU511" s="1">
        <v>303.511962890625</v>
      </c>
      <c r="AV511" s="1">
        <v>303.512</v>
      </c>
      <c r="AW511" s="1">
        <v>303.512</v>
      </c>
      <c r="AX511" s="1">
        <v>303.512</v>
      </c>
      <c r="AY511" s="1">
        <v>303.512</v>
      </c>
    </row>
    <row r="512" spans="1:51">
      <c r="A512" s="1" t="str">
        <v>FEDERAL REALTY INVESTMENT TR</v>
      </c>
      <c r="C512" s="1">
        <v>63.543991088867187</v>
      </c>
      <c r="D512" s="1">
        <v>63.493988037109375</v>
      </c>
      <c r="E512" s="1">
        <v>62.797988891601563</v>
      </c>
      <c r="F512" s="1">
        <v>62.23199462890625</v>
      </c>
      <c r="G512" s="1">
        <v>61.5260009765625</v>
      </c>
      <c r="H512" s="1">
        <v>61.45098876953125</v>
      </c>
      <c r="I512" s="1">
        <v>61.407989501953125</v>
      </c>
      <c r="J512" s="1">
        <v>61.340988159179688</v>
      </c>
      <c r="K512" s="1">
        <v>61.241989135742188</v>
      </c>
      <c r="L512" s="1">
        <v>61.175994873046875</v>
      </c>
      <c r="M512" s="1">
        <v>59.156997680664062</v>
      </c>
      <c r="N512" s="1">
        <v>59.08099365234375</v>
      </c>
      <c r="O512" s="1">
        <v>58.985992431640625</v>
      </c>
      <c r="P512" s="1">
        <v>58.9739990234375</v>
      </c>
      <c r="Q512" s="1">
        <v>58.90399169921875</v>
      </c>
      <c r="R512" s="1">
        <v>58.780990600585938</v>
      </c>
      <c r="S512" s="1">
        <v>58.64599609375</v>
      </c>
      <c r="T512" s="1">
        <v>56.603988647460938</v>
      </c>
      <c r="U512" s="1">
        <v>56.386993408203125</v>
      </c>
      <c r="V512" s="1">
        <v>56.347000122070312</v>
      </c>
      <c r="W512" s="1">
        <v>55.320999145507813</v>
      </c>
      <c r="X512" s="1">
        <v>55.279998779296875</v>
      </c>
      <c r="Y512" s="1">
        <v>53.064987182617188</v>
      </c>
      <c r="Z512" s="1">
        <v>53.034988403320312</v>
      </c>
      <c r="AA512" s="1">
        <v>52.8909912109375</v>
      </c>
      <c r="AB512" s="1">
        <v>52.73199462890625</v>
      </c>
      <c r="AC512" s="1">
        <v>52.664993286132813</v>
      </c>
      <c r="AD512" s="1">
        <v>52.492996215820313</v>
      </c>
      <c r="AE512" s="1">
        <v>52.136993408203125</v>
      </c>
      <c r="AF512" s="1">
        <v>51.907989501953125</v>
      </c>
      <c r="AG512" s="1">
        <v>51.685989379882813</v>
      </c>
      <c r="AH512" s="1">
        <v>49.320999145507813</v>
      </c>
      <c r="AI512" s="1">
        <v>49.20098876953125</v>
      </c>
      <c r="AJ512" s="1">
        <v>49.16400146484375</v>
      </c>
      <c r="AK512" s="1">
        <v>49.02899169921875</v>
      </c>
      <c r="AL512" s="1">
        <v>45.18798828125</v>
      </c>
      <c r="AM512" s="1">
        <v>43.534988403320313</v>
      </c>
      <c r="AN512" s="1">
        <v>43.29998779296875</v>
      </c>
      <c r="AO512" s="1">
        <v>43.18798828125</v>
      </c>
      <c r="AP512" s="1">
        <v>40.636993408203125</v>
      </c>
      <c r="AQ512" s="1">
        <v>40.070999145507813</v>
      </c>
      <c r="AR512" s="1">
        <v>40.011993408203125</v>
      </c>
      <c r="AS512" s="1">
        <v>39.9739990234375</v>
      </c>
      <c r="AT512" s="1">
        <v>39.603988647460938</v>
      </c>
      <c r="AU512" s="1">
        <v>39.469000000000001</v>
      </c>
      <c r="AV512" s="1">
        <v>39.441000000000003</v>
      </c>
      <c r="AW512" s="1">
        <v>39.357999999999997</v>
      </c>
      <c r="AX512" s="1">
        <v>39.311</v>
      </c>
      <c r="AY512" s="1">
        <v>40.201000000000001</v>
      </c>
    </row>
    <row r="513" spans="1:51">
      <c r="A513" s="1" t="str">
        <v>FEDERAL SIGNAL CORP</v>
      </c>
      <c r="C513" s="1">
        <v>62.199996948242187</v>
      </c>
      <c r="D513" s="1">
        <v>62.199996948242187</v>
      </c>
      <c r="E513" s="1">
        <v>62.199996948242187</v>
      </c>
      <c r="F513" s="1">
        <v>62.099990844726563</v>
      </c>
      <c r="G513" s="1">
        <v>62.099990844726563</v>
      </c>
      <c r="H513" s="1">
        <v>62.199996948242187</v>
      </c>
      <c r="I513" s="1">
        <v>62.199996948242187</v>
      </c>
      <c r="J513" s="1">
        <v>49.899993896484375</v>
      </c>
      <c r="K513" s="1">
        <v>48.79998779296875</v>
      </c>
      <c r="L513" s="1">
        <v>48.79998779296875</v>
      </c>
      <c r="M513" s="1">
        <v>48.79998779296875</v>
      </c>
      <c r="N513" s="1">
        <v>48.699996948242188</v>
      </c>
      <c r="O513" s="1">
        <v>47.399993896484375</v>
      </c>
      <c r="P513" s="1">
        <v>47.399993896484375</v>
      </c>
      <c r="Q513" s="1">
        <v>47.5</v>
      </c>
      <c r="R513" s="1">
        <v>48</v>
      </c>
      <c r="S513" s="1">
        <v>47.899993896484375</v>
      </c>
      <c r="T513" s="1">
        <v>48</v>
      </c>
      <c r="U513" s="1">
        <v>48</v>
      </c>
      <c r="V513" s="1">
        <v>47.899993896484375</v>
      </c>
      <c r="W513" s="1">
        <v>47.599990844726563</v>
      </c>
      <c r="X513" s="1">
        <v>47.699996948242188</v>
      </c>
      <c r="Y513" s="1">
        <v>48.099990844726563</v>
      </c>
      <c r="Z513" s="1">
        <v>48.29998779296875</v>
      </c>
      <c r="AA513" s="1">
        <v>48.099990844726563</v>
      </c>
      <c r="AB513" s="1">
        <v>48.099990844726563</v>
      </c>
      <c r="AC513" s="1">
        <v>48.29998779296875</v>
      </c>
      <c r="AD513" s="1">
        <v>48.29998779296875</v>
      </c>
      <c r="AE513" s="1">
        <v>48.199996948242187</v>
      </c>
      <c r="AF513" s="1">
        <v>48.12799072265625</v>
      </c>
      <c r="AG513" s="1">
        <v>48.130996704101563</v>
      </c>
      <c r="AH513" s="1">
        <v>48.115997314453125</v>
      </c>
      <c r="AI513" s="1">
        <v>47.917999267578125</v>
      </c>
      <c r="AJ513" s="1">
        <v>47.98199462890625</v>
      </c>
      <c r="AK513" s="1">
        <v>47.968994140625</v>
      </c>
      <c r="AL513" s="1">
        <v>47.978988647460938</v>
      </c>
      <c r="AM513" s="1">
        <v>47.659988403320313</v>
      </c>
      <c r="AN513" s="1">
        <v>47.694000244140625</v>
      </c>
      <c r="AO513" s="1">
        <v>45.30499267578125</v>
      </c>
      <c r="AP513" s="1">
        <v>45.259994506835938</v>
      </c>
      <c r="AQ513" s="1">
        <v>45.128997802734375</v>
      </c>
      <c r="AR513" s="1">
        <v>45.017990112304688</v>
      </c>
      <c r="AS513" s="1">
        <v>45.599990844726562</v>
      </c>
      <c r="AT513" s="1">
        <v>45.509994506835938</v>
      </c>
      <c r="AU513" s="1">
        <v>45.304000000000002</v>
      </c>
      <c r="AV513" s="1">
        <v>45.323999999999998</v>
      </c>
      <c r="AW513" s="1">
        <v>45.3</v>
      </c>
      <c r="AX513" s="1">
        <v>45.302999999999997</v>
      </c>
      <c r="AY513" s="1">
        <v>46.113999999999997</v>
      </c>
    </row>
    <row r="514" spans="1:51">
      <c r="A514" s="1" t="str">
        <v>FEDERATED INVESTORS INC</v>
      </c>
      <c r="C514" s="1">
        <v>103.75199890136719</v>
      </c>
      <c r="D514" s="1">
        <v>103.75199890136719</v>
      </c>
      <c r="E514" s="1">
        <v>103.7659912109375</v>
      </c>
      <c r="F514" s="1">
        <v>104.2969970703125</v>
      </c>
      <c r="G514" s="1">
        <v>104.593994140625</v>
      </c>
      <c r="H514" s="1">
        <v>103.67298889160156</v>
      </c>
      <c r="I514" s="1">
        <v>102.9169921875</v>
      </c>
      <c r="J514" s="1">
        <v>103.04899597167969</v>
      </c>
      <c r="K514" s="1">
        <v>103.22200012207031</v>
      </c>
      <c r="L514" s="1">
        <v>102.9429931640625</v>
      </c>
      <c r="M514" s="1">
        <v>102.4429931640625</v>
      </c>
      <c r="N514" s="1">
        <v>102.89399719238281</v>
      </c>
      <c r="O514" s="1">
        <v>102.85600280761719</v>
      </c>
      <c r="P514" s="1">
        <v>102.27200317382812</v>
      </c>
      <c r="Q514" s="1">
        <v>101.81900024414062</v>
      </c>
      <c r="R514" s="1">
        <v>100.93099975585937</v>
      </c>
      <c r="S514" s="1">
        <v>101.93800354003906</v>
      </c>
      <c r="T514" s="1">
        <v>101.75799560546875</v>
      </c>
      <c r="U514" s="1">
        <v>101.72499084472656</v>
      </c>
      <c r="V514" s="1">
        <v>102.86799621582031</v>
      </c>
      <c r="W514" s="1">
        <v>102.99600219726562</v>
      </c>
      <c r="X514" s="1">
        <v>103.86299133300781</v>
      </c>
      <c r="Y514" s="1">
        <v>105.05000305175781</v>
      </c>
      <c r="Z514" s="1">
        <v>104.87599182128906</v>
      </c>
      <c r="AA514" s="1">
        <v>106.70199584960937</v>
      </c>
      <c r="AB514" s="1">
        <v>107.0419921875</v>
      </c>
      <c r="AC514" s="1">
        <v>107.18899536132812</v>
      </c>
      <c r="AD514" s="1">
        <v>106.63699340820312</v>
      </c>
      <c r="AE514" s="1">
        <v>106.55799865722656</v>
      </c>
      <c r="AF514" s="1">
        <v>107.00900268554687</v>
      </c>
      <c r="AG514" s="1">
        <v>107.3699951171875</v>
      </c>
      <c r="AH514" s="1">
        <v>107.1199951171875</v>
      </c>
      <c r="AI514" s="1">
        <v>108.50099182128906</v>
      </c>
      <c r="AJ514" s="1">
        <v>108.66499328613281</v>
      </c>
      <c r="AK514" s="1">
        <v>108.66499328613281</v>
      </c>
      <c r="AL514" s="1">
        <v>108.51100158691406</v>
      </c>
      <c r="AM514" s="1">
        <v>109.69999694824219</v>
      </c>
      <c r="AN514" s="1">
        <v>112.56098937988281</v>
      </c>
      <c r="AO514" s="1">
        <v>113.89199829101562</v>
      </c>
      <c r="AP514" s="1">
        <v>114.27899169921875</v>
      </c>
      <c r="AQ514" s="1">
        <v>114.69200134277344</v>
      </c>
      <c r="AR514" s="1">
        <v>115.36900329589844</v>
      </c>
      <c r="AS514" s="1">
        <v>116.41000366210937</v>
      </c>
      <c r="AT514" s="1">
        <v>117.34500122070312</v>
      </c>
      <c r="AU514" s="1">
        <v>116.70599365234375</v>
      </c>
      <c r="AV514" s="1">
        <v>117.13</v>
      </c>
      <c r="AW514" s="1">
        <v>117.92400000000001</v>
      </c>
      <c r="AX514" s="1">
        <v>118.51500000000001</v>
      </c>
      <c r="AY514" s="1">
        <v>120.813</v>
      </c>
    </row>
    <row r="515" spans="1:51">
      <c r="A515" s="1" t="str">
        <v>FEDEX CORP</v>
      </c>
      <c r="C515" s="1">
        <v>315.367919921875</v>
      </c>
      <c r="D515" s="1">
        <v>314.48388671875</v>
      </c>
      <c r="E515" s="1">
        <v>317</v>
      </c>
      <c r="F515" s="1">
        <v>317.02685546875</v>
      </c>
      <c r="G515" s="1">
        <v>315.657958984375</v>
      </c>
      <c r="H515" s="1">
        <v>315.02099609375</v>
      </c>
      <c r="I515" s="1">
        <v>314.641845703125</v>
      </c>
      <c r="J515" s="1">
        <v>313.92578125</v>
      </c>
      <c r="K515" s="1">
        <v>313.18994140625</v>
      </c>
      <c r="L515" s="1">
        <v>312.914794921875</v>
      </c>
      <c r="M515" s="1">
        <v>312.7998046875</v>
      </c>
      <c r="N515" s="1">
        <v>311.7998046875</v>
      </c>
      <c r="O515" s="1">
        <v>310.7998046875</v>
      </c>
      <c r="P515" s="1">
        <v>310.7998046875</v>
      </c>
      <c r="Q515" s="1">
        <v>310.7998046875</v>
      </c>
      <c r="R515" s="1">
        <v>310.7998046875</v>
      </c>
      <c r="S515" s="1">
        <v>310.06396484375</v>
      </c>
      <c r="T515" s="1">
        <v>308.7998046875</v>
      </c>
      <c r="U515" s="1">
        <v>308.7998046875</v>
      </c>
      <c r="V515" s="1">
        <v>307.7998046875</v>
      </c>
      <c r="W515" s="1">
        <v>307.80078125</v>
      </c>
      <c r="X515" s="1">
        <v>307.117919921875</v>
      </c>
      <c r="Y515" s="1">
        <v>306.90087890625</v>
      </c>
      <c r="Z515" s="1">
        <v>305.90087890625</v>
      </c>
      <c r="AA515" s="1">
        <v>305.115966796875</v>
      </c>
      <c r="AB515" s="1">
        <v>303.8818359375</v>
      </c>
      <c r="AC515" s="1">
        <v>303.038818359375</v>
      </c>
      <c r="AD515" s="1">
        <v>301.98193359375</v>
      </c>
      <c r="AE515" s="1">
        <v>302.073974609375</v>
      </c>
      <c r="AF515" s="1">
        <v>301.31787109375</v>
      </c>
      <c r="AG515" s="1">
        <v>300.57080078125</v>
      </c>
      <c r="AH515" s="1">
        <v>299.994873046875</v>
      </c>
      <c r="AI515" s="1">
        <v>298.719970703125</v>
      </c>
      <c r="AJ515" s="1">
        <v>298.3837890625</v>
      </c>
      <c r="AK515" s="1">
        <v>298.29296875</v>
      </c>
      <c r="AL515" s="1">
        <v>298.593994140625</v>
      </c>
      <c r="AM515" s="1">
        <v>298.33984375</v>
      </c>
      <c r="AN515" s="1">
        <v>298.44580078125</v>
      </c>
      <c r="AO515" s="1">
        <v>298.19482421875</v>
      </c>
      <c r="AP515" s="1">
        <v>298.19091796875</v>
      </c>
      <c r="AQ515" s="1">
        <v>298.4189453125</v>
      </c>
      <c r="AR515" s="1">
        <v>298.3408203125</v>
      </c>
      <c r="AS515" s="1">
        <v>298.121826171875</v>
      </c>
      <c r="AT515" s="1">
        <v>297.32900000000001</v>
      </c>
      <c r="AU515" s="1">
        <v>297.10899999999998</v>
      </c>
      <c r="AV515" s="1">
        <v>285.524</v>
      </c>
      <c r="AW515" s="1">
        <v>285.03800000000001</v>
      </c>
      <c r="AX515" s="1">
        <v>284.44400000000002</v>
      </c>
      <c r="AY515" s="1">
        <v>286.43599999999998</v>
      </c>
    </row>
    <row r="516" spans="1:51">
      <c r="A516" s="1" t="str">
        <v>FEI CO</v>
      </c>
      <c r="C516" s="1">
        <v>37.865997314453125</v>
      </c>
      <c r="D516" s="1">
        <v>37.569992065429688</v>
      </c>
      <c r="E516" s="1">
        <v>39.149993896484375</v>
      </c>
      <c r="F516" s="1">
        <v>38.689987182617188</v>
      </c>
      <c r="G516" s="1">
        <v>38.279998779296875</v>
      </c>
      <c r="H516" s="1">
        <v>38.227996826171875</v>
      </c>
      <c r="I516" s="1">
        <v>38.141998291015625</v>
      </c>
      <c r="J516" s="1">
        <v>37.920989990234375</v>
      </c>
      <c r="K516" s="1">
        <v>37.858993530273438</v>
      </c>
      <c r="L516" s="1">
        <v>37.673995971679688</v>
      </c>
      <c r="M516" s="1">
        <v>37.552993774414063</v>
      </c>
      <c r="N516" s="1">
        <v>37.3489990234375</v>
      </c>
      <c r="O516" s="1">
        <v>37.285995483398438</v>
      </c>
      <c r="P516" s="1">
        <v>37.125991821289063</v>
      </c>
      <c r="Q516" s="1">
        <v>36.63800048828125</v>
      </c>
      <c r="R516" s="1">
        <v>36.4639892578125</v>
      </c>
      <c r="S516" s="1">
        <v>36.404998779296875</v>
      </c>
      <c r="T516" s="1">
        <v>36.251998901367188</v>
      </c>
      <c r="U516" s="1">
        <v>36.183990478515625</v>
      </c>
      <c r="V516" s="1">
        <v>35.310989379882812</v>
      </c>
      <c r="W516" s="1">
        <v>34.051986694335938</v>
      </c>
      <c r="X516" s="1">
        <v>33.7919921875</v>
      </c>
      <c r="Y516" s="1">
        <v>33.680999755859375</v>
      </c>
      <c r="Z516" s="1">
        <v>33.901992797851562</v>
      </c>
      <c r="AA516" s="1">
        <v>33.79998779296875</v>
      </c>
      <c r="AB516" s="1">
        <v>33.67498779296875</v>
      </c>
      <c r="AC516" s="1">
        <v>33.652999877929688</v>
      </c>
      <c r="AD516" s="1">
        <v>33.492996215820312</v>
      </c>
      <c r="AE516" s="1">
        <v>33.412994384765625</v>
      </c>
      <c r="AF516" s="1">
        <v>33.264999389648438</v>
      </c>
      <c r="AG516" s="1">
        <v>33.258987426757813</v>
      </c>
      <c r="AH516" s="1">
        <v>33.2239990234375</v>
      </c>
      <c r="AI516" s="1">
        <v>33.152999877929688</v>
      </c>
      <c r="AJ516" s="1">
        <v>33.133987426757812</v>
      </c>
      <c r="AK516" s="1">
        <v>32.873001098632813</v>
      </c>
      <c r="AL516" s="1">
        <v>32.834991455078125</v>
      </c>
      <c r="AM516" s="1">
        <v>32.646987915039063</v>
      </c>
      <c r="AN516" s="1">
        <v>32.544998168945312</v>
      </c>
      <c r="AO516" s="1">
        <v>32.393997192382813</v>
      </c>
      <c r="AP516" s="1">
        <v>32.27899169921875</v>
      </c>
      <c r="AQ516" s="1">
        <v>32.052993774414063</v>
      </c>
      <c r="AR516" s="1">
        <v>31.9429931640625</v>
      </c>
      <c r="AS516" s="1">
        <v>31.779998779296875</v>
      </c>
      <c r="AT516" s="1">
        <v>28.579986572265625</v>
      </c>
      <c r="AU516" s="1">
        <v>28.489000000000001</v>
      </c>
      <c r="AV516" s="1">
        <v>28.283999999999999</v>
      </c>
      <c r="AW516" s="1">
        <v>28.071999999999999</v>
      </c>
      <c r="AX516" s="1">
        <v>27.952999999999999</v>
      </c>
      <c r="AY516" s="1">
        <v>27.544</v>
      </c>
    </row>
    <row r="517" spans="1:51">
      <c r="A517" s="1" t="str">
        <v>FIDELITY NATIONAL FINANCIAL</v>
      </c>
      <c r="C517" s="1">
        <v>220.677001953125</v>
      </c>
      <c r="D517" s="1">
        <v>220.677001953125</v>
      </c>
      <c r="E517" s="1">
        <v>219.17399597167969</v>
      </c>
      <c r="F517" s="1">
        <v>223.49299621582031</v>
      </c>
      <c r="G517" s="1">
        <v>223.24699401855469</v>
      </c>
      <c r="H517" s="1">
        <v>223.74800109863281</v>
      </c>
      <c r="I517" s="1">
        <v>228.06500244140625</v>
      </c>
      <c r="J517" s="1">
        <v>228.1820068359375</v>
      </c>
      <c r="K517" s="1">
        <v>229.67900085449219</v>
      </c>
      <c r="L517" s="1">
        <v>230.21699523925781</v>
      </c>
      <c r="M517" s="1">
        <v>230.63900756835937</v>
      </c>
      <c r="N517" s="1">
        <v>231.09500122070312</v>
      </c>
      <c r="O517" s="1">
        <v>216.49699401855469</v>
      </c>
      <c r="P517" s="1">
        <v>214.90299987792969</v>
      </c>
      <c r="Q517" s="1">
        <v>211.14599609375</v>
      </c>
      <c r="R517" s="1">
        <v>212.09300231933594</v>
      </c>
      <c r="S517" s="1">
        <v>213.90199279785156</v>
      </c>
      <c r="T517" s="1">
        <v>213.03700256347656</v>
      </c>
      <c r="U517" s="1">
        <v>215.68899536132812</v>
      </c>
      <c r="V517" s="1">
        <v>220.91099548339844</v>
      </c>
      <c r="W517" s="1">
        <v>221.58900451660156</v>
      </c>
      <c r="X517" s="1">
        <v>221.41299438476562</v>
      </c>
      <c r="Y517" s="1">
        <v>174.322998046875</v>
      </c>
      <c r="Z517" s="1">
        <v>174.322998046875</v>
      </c>
      <c r="AA517" s="1">
        <v>174.322998046875</v>
      </c>
      <c r="AB517" s="1">
        <v>174.32000732421875</v>
      </c>
      <c r="AC517" s="1" t="str">
        <v>@NA</v>
      </c>
      <c r="AD517" s="1" t="str">
        <v>@NA</v>
      </c>
      <c r="AE517" s="1" t="str">
        <v>@NA</v>
      </c>
      <c r="AF517" s="1" t="str">
        <v>@NA</v>
      </c>
      <c r="AG517" s="1" t="str">
        <v>@NA</v>
      </c>
      <c r="AH517" s="1" t="str">
        <v>@NA</v>
      </c>
      <c r="AI517" s="1" t="str">
        <v>@NA</v>
      </c>
      <c r="AJ517" s="1" t="str">
        <v>@NA</v>
      </c>
      <c r="AK517" s="1" t="str">
        <v>@NA</v>
      </c>
      <c r="AL517" s="1" t="str">
        <v>@NA</v>
      </c>
      <c r="AM517" s="1" t="str">
        <v>@NA</v>
      </c>
      <c r="AN517" s="1" t="str">
        <v>@NA</v>
      </c>
      <c r="AO517" s="1" t="str">
        <v>@NA</v>
      </c>
      <c r="AP517" s="1" t="str">
        <v>@NA</v>
      </c>
      <c r="AQ517" s="1" t="str">
        <v>@NA</v>
      </c>
      <c r="AR517" s="1" t="str">
        <v>@NA</v>
      </c>
      <c r="AS517" s="1" t="str">
        <v>@NA</v>
      </c>
      <c r="AT517" s="1" t="str">
        <v>@NA</v>
      </c>
      <c r="AU517" s="1" t="str">
        <v>@NA</v>
      </c>
      <c r="AV517" s="1" t="str">
        <v>@NA</v>
      </c>
      <c r="AW517" s="1" t="str">
        <v>@NA</v>
      </c>
      <c r="AX517" s="1" t="str">
        <v>@NA</v>
      </c>
      <c r="AY517" s="1" t="str">
        <v>@NA</v>
      </c>
    </row>
    <row r="518" spans="1:51">
      <c r="A518" s="1" t="str">
        <v>FIDELITY NATIONAL INFO SVCS</v>
      </c>
      <c r="C518" s="1">
        <v>292.89990234375</v>
      </c>
      <c r="D518" s="1">
        <v>292.89990234375</v>
      </c>
      <c r="E518" s="1">
        <v>299</v>
      </c>
      <c r="F518" s="1">
        <v>305.5</v>
      </c>
      <c r="G518" s="1">
        <v>304.7998046875</v>
      </c>
      <c r="H518" s="1">
        <v>301.89990234375</v>
      </c>
      <c r="I518" s="1">
        <v>299.5</v>
      </c>
      <c r="J518" s="1">
        <v>378.699951171875</v>
      </c>
      <c r="K518" s="1">
        <v>374.39990234375</v>
      </c>
      <c r="L518" s="1">
        <v>374.5</v>
      </c>
      <c r="M518" s="1">
        <v>192.60000610351562</v>
      </c>
      <c r="N518" s="1">
        <v>191.39999389648437</v>
      </c>
      <c r="O518" s="1">
        <v>191.19999694824219</v>
      </c>
      <c r="P518" s="1">
        <v>190.89999389648437</v>
      </c>
      <c r="Q518" s="1">
        <v>190.19999694824219</v>
      </c>
      <c r="R518" s="1">
        <v>189.60000610351562</v>
      </c>
      <c r="S518" s="1">
        <v>195.10000610351562</v>
      </c>
      <c r="T518" s="1">
        <v>194.66999816894531</v>
      </c>
      <c r="U518" s="1">
        <v>194</v>
      </c>
      <c r="V518" s="1">
        <v>193</v>
      </c>
      <c r="W518" s="1">
        <v>192.39999389648437</v>
      </c>
      <c r="X518" s="1">
        <v>190.99099731445312</v>
      </c>
      <c r="Y518" s="1">
        <v>190.39999389648437</v>
      </c>
      <c r="Z518" s="1">
        <v>191.39999389648437</v>
      </c>
      <c r="AA518" s="1">
        <v>192.44999694824219</v>
      </c>
      <c r="AB518" s="1">
        <v>200</v>
      </c>
      <c r="AC518" s="1">
        <v>200</v>
      </c>
      <c r="AD518" s="1" t="str">
        <v>@NA</v>
      </c>
      <c r="AE518" s="1" t="str">
        <v>@NA</v>
      </c>
      <c r="AF518" s="1" t="str">
        <v>@NA</v>
      </c>
      <c r="AG518" s="1" t="str">
        <v>@NA</v>
      </c>
      <c r="AH518" s="1" t="str">
        <v>@NA</v>
      </c>
      <c r="AI518" s="1" t="str">
        <v>@NA</v>
      </c>
      <c r="AJ518" s="1" t="str">
        <v>@NA</v>
      </c>
      <c r="AK518" s="1" t="str">
        <v>@NA</v>
      </c>
      <c r="AL518" s="1" t="str">
        <v>@NA</v>
      </c>
      <c r="AM518" s="1" t="str">
        <v>@NA</v>
      </c>
      <c r="AN518" s="1" t="str">
        <v>@NA</v>
      </c>
      <c r="AO518" s="1" t="str">
        <v>@NA</v>
      </c>
      <c r="AP518" s="1" t="str">
        <v>@NA</v>
      </c>
      <c r="AQ518" s="1" t="str">
        <v>@NA</v>
      </c>
      <c r="AR518" s="1" t="str">
        <v>@NA</v>
      </c>
      <c r="AS518" s="1" t="str">
        <v>@NA</v>
      </c>
      <c r="AT518" s="1" t="str">
        <v>@NA</v>
      </c>
      <c r="AU518" s="1" t="str">
        <v>@NA</v>
      </c>
      <c r="AV518" s="1" t="str">
        <v>@NA</v>
      </c>
      <c r="AW518" s="1" t="str">
        <v>@NA</v>
      </c>
      <c r="AX518" s="1" t="str">
        <v>@NA</v>
      </c>
      <c r="AY518" s="1" t="str">
        <v>@NA</v>
      </c>
    </row>
    <row r="519" spans="1:51">
      <c r="A519" s="1" t="str">
        <v>FIFTH THIRD BANCORP</v>
      </c>
      <c r="C519" s="1">
        <v>920.055908203125</v>
      </c>
      <c r="D519" s="1">
        <v>919.803955078125</v>
      </c>
      <c r="E519" s="1">
        <v>919.77880859375</v>
      </c>
      <c r="F519" s="1">
        <v>919.81787109375</v>
      </c>
      <c r="G519" s="1">
        <v>918.72802734375</v>
      </c>
      <c r="H519" s="1">
        <v>796.27294921875</v>
      </c>
      <c r="I519" s="1">
        <v>796.282958984375</v>
      </c>
      <c r="J519" s="1">
        <v>796.31982421875</v>
      </c>
      <c r="K519" s="1">
        <v>794.81591796875</v>
      </c>
      <c r="L519" s="1">
        <v>795.06787109375</v>
      </c>
      <c r="M519" s="1">
        <v>795.31591796875</v>
      </c>
      <c r="N519" s="1">
        <v>795.31298828125</v>
      </c>
      <c r="O519" s="1">
        <v>576.935791015625</v>
      </c>
      <c r="P519" s="1">
        <v>577.386962890625</v>
      </c>
      <c r="Q519" s="1">
        <v>577.48681640625</v>
      </c>
      <c r="R519" s="1">
        <v>577.530029296875</v>
      </c>
      <c r="S519" s="1">
        <v>532.10595703125</v>
      </c>
      <c r="T519" s="1">
        <v>532.671875</v>
      </c>
      <c r="U519" s="1">
        <v>532.626953125</v>
      </c>
      <c r="V519" s="1">
        <v>535.697021484375</v>
      </c>
      <c r="W519" s="1">
        <v>550.076904296875</v>
      </c>
      <c r="X519" s="1">
        <v>556.2529296875</v>
      </c>
      <c r="Y519" s="1">
        <v>558.06591796875</v>
      </c>
      <c r="Z519" s="1">
        <v>557.893798828125</v>
      </c>
      <c r="AA519" s="1">
        <v>556.5009765625</v>
      </c>
      <c r="AB519" s="1">
        <v>555.622802734375</v>
      </c>
      <c r="AC519" s="1">
        <v>554.39990234375</v>
      </c>
      <c r="AD519" s="1">
        <v>555.93798828125</v>
      </c>
      <c r="AE519" s="1">
        <v>554.054931640625</v>
      </c>
      <c r="AF519" s="1">
        <v>557.64892578125</v>
      </c>
      <c r="AG519" s="1">
        <v>561.11279296875</v>
      </c>
      <c r="AH519" s="1">
        <v>560.803955078125</v>
      </c>
      <c r="AI519" s="1">
        <v>562.1318359375</v>
      </c>
      <c r="AJ519" s="1">
        <v>566.684814453125</v>
      </c>
      <c r="AK519" s="1">
        <v>570.2978515625</v>
      </c>
      <c r="AL519" s="1">
        <v>569.9638671875</v>
      </c>
      <c r="AM519" s="1">
        <v>574.743896484375</v>
      </c>
      <c r="AN519" s="1">
        <v>574.35498046875</v>
      </c>
      <c r="AO519" s="1">
        <v>578.52490234375</v>
      </c>
      <c r="AP519" s="1">
        <v>580.98583984375</v>
      </c>
      <c r="AQ519" s="1">
        <v>582.65185546875</v>
      </c>
      <c r="AR519" s="1">
        <v>582.6748046875</v>
      </c>
      <c r="AS519" s="1">
        <v>577.66796875</v>
      </c>
      <c r="AT519" s="1">
        <v>576.587890625</v>
      </c>
      <c r="AU519" s="1">
        <v>471.56494140625</v>
      </c>
      <c r="AV519" s="1">
        <v>465.65199999999999</v>
      </c>
      <c r="AW519" s="1">
        <v>461.8</v>
      </c>
      <c r="AX519" s="1">
        <v>464.94450000000006</v>
      </c>
      <c r="AY519" s="1">
        <v>464.52</v>
      </c>
    </row>
    <row r="520" spans="1:51">
      <c r="A520" s="1" t="str">
        <v>FINANCIAL ENGINES INC</v>
      </c>
      <c r="C520" s="1">
        <v>45.78399658203125</v>
      </c>
      <c r="D520" s="1">
        <v>45.404998779296875</v>
      </c>
      <c r="E520" s="1">
        <v>45.04998779296875</v>
      </c>
      <c r="F520" s="1">
        <v>44.228988647460937</v>
      </c>
      <c r="G520" s="1">
        <v>43.115997314453125</v>
      </c>
      <c r="H520" s="1">
        <v>41.80999755859375</v>
      </c>
      <c r="I520" s="1">
        <v>41.364990234375</v>
      </c>
      <c r="J520" s="1">
        <v>41.314987182617187</v>
      </c>
      <c r="K520" s="1">
        <v>39.505996704101563</v>
      </c>
      <c r="L520" s="1" t="str">
        <v>@NA</v>
      </c>
      <c r="M520" s="1" t="str">
        <v>@NA</v>
      </c>
      <c r="N520" s="1" t="str">
        <v>@NA</v>
      </c>
      <c r="O520" s="1">
        <v>10.288000106811523</v>
      </c>
      <c r="P520" s="1" t="str">
        <v>@NA</v>
      </c>
      <c r="Q520" s="1" t="str">
        <v>@NA</v>
      </c>
      <c r="R520" s="1" t="str">
        <v>@NA</v>
      </c>
      <c r="S520" s="1" t="str">
        <v>@NA</v>
      </c>
      <c r="T520" s="1" t="str">
        <v>@NA</v>
      </c>
      <c r="U520" s="1" t="str">
        <v>@NA</v>
      </c>
      <c r="V520" s="1" t="str">
        <v>@NA</v>
      </c>
      <c r="W520" s="1" t="str">
        <v>@NA</v>
      </c>
      <c r="X520" s="1" t="str">
        <v>@NA</v>
      </c>
      <c r="Y520" s="1" t="str">
        <v>@NA</v>
      </c>
      <c r="Z520" s="1" t="str">
        <v>@NA</v>
      </c>
      <c r="AA520" s="1" t="str">
        <v>@NA</v>
      </c>
      <c r="AB520" s="1" t="str">
        <v>@NA</v>
      </c>
      <c r="AC520" s="1" t="str">
        <v>@NA</v>
      </c>
      <c r="AD520" s="1" t="str">
        <v>@NA</v>
      </c>
      <c r="AE520" s="1" t="str">
        <v>@NA</v>
      </c>
      <c r="AF520" s="1" t="str">
        <v>@NA</v>
      </c>
      <c r="AG520" s="1" t="str">
        <v>@NA</v>
      </c>
      <c r="AH520" s="1" t="str">
        <v>@NA</v>
      </c>
      <c r="AI520" s="1" t="str">
        <v>@NA</v>
      </c>
      <c r="AJ520" s="1" t="str">
        <v>@NA</v>
      </c>
      <c r="AK520" s="1" t="str">
        <v>@NA</v>
      </c>
      <c r="AL520" s="1" t="str">
        <v>@NA</v>
      </c>
      <c r="AM520" s="1" t="str">
        <v>@NA</v>
      </c>
      <c r="AN520" s="1" t="str">
        <v>@NA</v>
      </c>
      <c r="AO520" s="1" t="str">
        <v>@NA</v>
      </c>
      <c r="AP520" s="1" t="str">
        <v>@NA</v>
      </c>
      <c r="AQ520" s="1" t="str">
        <v>@NA</v>
      </c>
      <c r="AR520" s="1" t="str">
        <v>@NA</v>
      </c>
      <c r="AS520" s="1" t="str">
        <v>@NA</v>
      </c>
      <c r="AT520" s="1" t="str">
        <v>@NA</v>
      </c>
      <c r="AU520" s="1" t="str">
        <v>@NA</v>
      </c>
      <c r="AV520" s="1" t="str">
        <v>@NA</v>
      </c>
      <c r="AW520" s="1" t="str">
        <v>@NA</v>
      </c>
      <c r="AX520" s="1" t="str">
        <v>@NA</v>
      </c>
      <c r="AY520" s="1" t="str">
        <v>@NA</v>
      </c>
    </row>
    <row r="521" spans="1:51">
      <c r="A521" s="1" t="str">
        <v>FINISH LINE INC  -CL A</v>
      </c>
      <c r="C521" s="1">
        <v>51.38299560546875</v>
      </c>
      <c r="D521" s="1">
        <v>51.38299560546875</v>
      </c>
      <c r="E521" s="1">
        <v>51.27899169921875</v>
      </c>
      <c r="F521" s="1">
        <v>53.2449951171875</v>
      </c>
      <c r="G521" s="1">
        <v>52.38800048828125</v>
      </c>
      <c r="H521" s="1">
        <v>52.621994018554688</v>
      </c>
      <c r="I521" s="1">
        <v>52.565994262695313</v>
      </c>
      <c r="J521" s="1">
        <v>53.646987915039063</v>
      </c>
      <c r="K521" s="1">
        <v>53.13800048828125</v>
      </c>
      <c r="L521" s="1">
        <v>54.504989624023438</v>
      </c>
      <c r="M521" s="1">
        <v>54.333999633789063</v>
      </c>
      <c r="N521" s="1">
        <v>54.212997436523438</v>
      </c>
      <c r="O521" s="1">
        <v>54.037994384765625</v>
      </c>
      <c r="P521" s="1">
        <v>53.949996948242188</v>
      </c>
      <c r="Q521" s="1">
        <v>53.9119873046875</v>
      </c>
      <c r="R521" s="1">
        <v>53.8909912109375</v>
      </c>
      <c r="S521" s="1">
        <v>47.347000122070313</v>
      </c>
      <c r="T521" s="1">
        <v>47.30499267578125</v>
      </c>
      <c r="U521" s="1">
        <v>47.2760009765625</v>
      </c>
      <c r="V521" s="1">
        <v>47.256988525390625</v>
      </c>
      <c r="W521" s="1">
        <v>47.160995483398438</v>
      </c>
      <c r="X521" s="1">
        <v>47.069000244140625</v>
      </c>
      <c r="Y521" s="1">
        <v>46.952987670898438</v>
      </c>
      <c r="Z521" s="1">
        <v>48.018997192382813</v>
      </c>
      <c r="AA521" s="1">
        <v>48.005996704101563</v>
      </c>
      <c r="AB521" s="1">
        <v>47.849990844726562</v>
      </c>
      <c r="AC521" s="1">
        <v>48.965988159179688</v>
      </c>
      <c r="AD521" s="1">
        <v>48.9739990234375</v>
      </c>
      <c r="AE521" s="1">
        <v>48.718994140625</v>
      </c>
      <c r="AF521" s="1">
        <v>48.360000610351563</v>
      </c>
      <c r="AG521" s="1">
        <v>48.235992431640625</v>
      </c>
      <c r="AH521" s="1">
        <v>48.14599609375</v>
      </c>
      <c r="AI521" s="1">
        <v>48.043975830078125</v>
      </c>
      <c r="AJ521" s="1">
        <v>47.37799072265625</v>
      </c>
      <c r="AK521" s="1">
        <v>46.917999267578125</v>
      </c>
      <c r="AL521" s="1">
        <v>46.293975830078125</v>
      </c>
      <c r="AM521" s="1">
        <v>46.08599853515625</v>
      </c>
      <c r="AN521" s="1">
        <v>46.063995361328125</v>
      </c>
      <c r="AO521" s="1">
        <v>48.787994384765625</v>
      </c>
      <c r="AP521" s="1">
        <v>48.949981689453125</v>
      </c>
      <c r="AQ521" s="1">
        <v>48.623992919921875</v>
      </c>
      <c r="AR521" s="1">
        <v>48.23199462890625</v>
      </c>
      <c r="AS521" s="1">
        <v>48.843994140625</v>
      </c>
      <c r="AT521" s="1">
        <v>48.741973876953125</v>
      </c>
      <c r="AU521" s="1">
        <v>48.898000000000003</v>
      </c>
      <c r="AV521" s="1">
        <v>48.896000000000001</v>
      </c>
      <c r="AW521" s="1">
        <v>49.006</v>
      </c>
      <c r="AX521" s="1">
        <v>48.962000000000003</v>
      </c>
      <c r="AY521" s="1">
        <v>48.942</v>
      </c>
    </row>
    <row r="522" spans="1:51">
      <c r="A522" s="1" t="str">
        <v>FIRST AMERICAN FINANCIAL CP</v>
      </c>
      <c r="C522" s="1">
        <v>105.41000366210937</v>
      </c>
      <c r="D522" s="1">
        <v>105.41000366210937</v>
      </c>
      <c r="E522" s="1">
        <v>105.44499206542969</v>
      </c>
      <c r="F522" s="1">
        <v>105.32699584960937</v>
      </c>
      <c r="G522" s="1">
        <v>105.16999816894531</v>
      </c>
      <c r="H522" s="1">
        <v>104.45700073242187</v>
      </c>
      <c r="I522" s="1">
        <v>104.23799133300781</v>
      </c>
      <c r="J522" s="1">
        <v>104.13200378417969</v>
      </c>
      <c r="K522" s="1">
        <v>103.28298950195312</v>
      </c>
      <c r="L522" s="1" t="str">
        <v>@NA</v>
      </c>
      <c r="M522" s="1" t="str">
        <v>@NA</v>
      </c>
      <c r="N522" s="1" t="str">
        <v>@NA</v>
      </c>
      <c r="O522" s="1" t="str">
        <v>@NA</v>
      </c>
      <c r="P522" s="1" t="str">
        <v>@NA</v>
      </c>
      <c r="Q522" s="1" t="str">
        <v>@NA</v>
      </c>
      <c r="R522" s="1" t="str">
        <v>@NA</v>
      </c>
      <c r="S522" s="1" t="str">
        <v>@NA</v>
      </c>
      <c r="T522" s="1" t="str">
        <v>@NA</v>
      </c>
      <c r="U522" s="1" t="str">
        <v>@NA</v>
      </c>
      <c r="V522" s="1" t="str">
        <v>@NA</v>
      </c>
      <c r="W522" s="1" t="str">
        <v>@NA</v>
      </c>
      <c r="X522" s="1" t="str">
        <v>@NA</v>
      </c>
      <c r="Y522" s="1" t="str">
        <v>@NA</v>
      </c>
      <c r="Z522" s="1" t="str">
        <v>@NA</v>
      </c>
      <c r="AA522" s="1" t="str">
        <v>@NA</v>
      </c>
      <c r="AB522" s="1" t="str">
        <v>@NA</v>
      </c>
      <c r="AC522" s="1" t="str">
        <v>@NA</v>
      </c>
      <c r="AD522" s="1" t="str">
        <v>@NA</v>
      </c>
      <c r="AE522" s="1" t="str">
        <v>@NA</v>
      </c>
      <c r="AF522" s="1" t="str">
        <v>@NA</v>
      </c>
      <c r="AG522" s="1" t="str">
        <v>@NA</v>
      </c>
      <c r="AH522" s="1" t="str">
        <v>@NA</v>
      </c>
      <c r="AI522" s="1" t="str">
        <v>@NA</v>
      </c>
      <c r="AJ522" s="1" t="str">
        <v>@NA</v>
      </c>
      <c r="AK522" s="1" t="str">
        <v>@NA</v>
      </c>
      <c r="AL522" s="1" t="str">
        <v>@NA</v>
      </c>
      <c r="AM522" s="1" t="str">
        <v>@NA</v>
      </c>
      <c r="AN522" s="1" t="str">
        <v>@NA</v>
      </c>
      <c r="AO522" s="1" t="str">
        <v>@NA</v>
      </c>
      <c r="AP522" s="1" t="str">
        <v>@NA</v>
      </c>
      <c r="AQ522" s="1" t="str">
        <v>@NA</v>
      </c>
      <c r="AR522" s="1" t="str">
        <v>@NA</v>
      </c>
      <c r="AS522" s="1" t="str">
        <v>@NA</v>
      </c>
      <c r="AT522" s="1" t="str">
        <v>@NA</v>
      </c>
      <c r="AU522" s="1" t="str">
        <v>@NA</v>
      </c>
      <c r="AV522" s="1" t="str">
        <v>@NA</v>
      </c>
      <c r="AW522" s="1" t="str">
        <v>@NA</v>
      </c>
      <c r="AX522" s="1" t="str">
        <v>@NA</v>
      </c>
      <c r="AY522" s="1" t="str">
        <v>@NA</v>
      </c>
    </row>
    <row r="523" spans="1:51">
      <c r="A523" s="1" t="str">
        <v>FIRST BANCORP P R</v>
      </c>
      <c r="C523" s="1">
        <v>205.13400268554687</v>
      </c>
      <c r="D523" s="1">
        <v>21.304000854492188</v>
      </c>
      <c r="E523" s="1">
        <v>21.304000854492188</v>
      </c>
      <c r="F523" s="1">
        <v>21.304000854492188</v>
      </c>
      <c r="G523" s="1">
        <v>21.292986136557374</v>
      </c>
      <c r="H523" s="1">
        <v>21.303858532957747</v>
      </c>
      <c r="I523" s="1">
        <v>6.1695336062714432</v>
      </c>
      <c r="J523" s="1">
        <v>6.1695336062714432</v>
      </c>
      <c r="K523" s="1">
        <v>6.1695336062714432</v>
      </c>
      <c r="L523" s="1">
        <v>6.1695336062714432</v>
      </c>
      <c r="M523" s="1">
        <v>6.169800126467635</v>
      </c>
      <c r="N523" s="1">
        <v>6.169800126467635</v>
      </c>
      <c r="O523" s="1">
        <v>6.169800126467635</v>
      </c>
      <c r="P523" s="1">
        <v>6.1673332887738752</v>
      </c>
      <c r="Q523" s="1">
        <v>6.1673332887738752</v>
      </c>
      <c r="R523" s="1">
        <v>6.1669335084795875</v>
      </c>
      <c r="S523" s="1">
        <v>6.1669335084795875</v>
      </c>
      <c r="T523" s="1">
        <v>6.1669335084795875</v>
      </c>
      <c r="U523" s="1">
        <v>5.550266809651248</v>
      </c>
      <c r="V523" s="1">
        <v>5.550266809651248</v>
      </c>
      <c r="W523" s="1">
        <v>5.550266809651248</v>
      </c>
      <c r="X523" s="1">
        <v>5.550266809651248</v>
      </c>
      <c r="Y523" s="1">
        <v>5.550266809651248</v>
      </c>
      <c r="Z523" s="1">
        <v>5.550266809651248</v>
      </c>
      <c r="AA523" s="1">
        <v>5.391666947863996</v>
      </c>
      <c r="AB523" s="1">
        <v>5.3866671510537572</v>
      </c>
      <c r="AC523" s="1">
        <v>5.3866661338010999</v>
      </c>
      <c r="AD523" s="1">
        <v>5.3866661338010999</v>
      </c>
      <c r="AE523" s="1">
        <v>5.3851992554693879</v>
      </c>
      <c r="AF523" s="1">
        <v>5.3714663445969109</v>
      </c>
      <c r="AG523" s="1">
        <v>5.3621320342142553</v>
      </c>
      <c r="AH523" s="1">
        <v>5.3615989938218718</v>
      </c>
      <c r="AI523" s="1">
        <v>5.3369326513895885</v>
      </c>
      <c r="AJ523" s="1">
        <v>5.3348004898200543</v>
      </c>
      <c r="AK523" s="1">
        <v>5.3341331720769176</v>
      </c>
      <c r="AL523" s="1">
        <v>5.3273338553160556</v>
      </c>
      <c r="AM523" s="1">
        <v>5.7646670486976745</v>
      </c>
      <c r="AN523" s="1">
        <v>5.3271973450064252</v>
      </c>
      <c r="AO523" s="1">
        <v>5.3199982482194628</v>
      </c>
      <c r="AP523" s="1">
        <v>5.3143982725500791</v>
      </c>
      <c r="AQ523" s="1">
        <v>5.3143982725500791</v>
      </c>
      <c r="AR523" s="1">
        <v>5.3143982725500791</v>
      </c>
      <c r="AS523" s="1">
        <v>5.3194001036792997</v>
      </c>
      <c r="AT523" s="1">
        <v>5.3194001036792997</v>
      </c>
      <c r="AU523" s="1">
        <v>5.2850000787526374</v>
      </c>
      <c r="AV523" s="1">
        <v>5.2850000787526374</v>
      </c>
      <c r="AW523" s="1">
        <v>5.3780000801384453</v>
      </c>
      <c r="AX523" s="1">
        <v>5.4364000810086726</v>
      </c>
      <c r="AY523" s="1">
        <v>5.6120000836253165</v>
      </c>
    </row>
    <row r="524" spans="1:51">
      <c r="A524" s="1" t="str">
        <v>FIRST CASH FINANCIAL SVCS</v>
      </c>
      <c r="C524" s="1">
        <v>30.090988159179688</v>
      </c>
      <c r="D524" s="1">
        <v>30.090988159179688</v>
      </c>
      <c r="E524" s="1">
        <v>30.069992065429688</v>
      </c>
      <c r="F524" s="1">
        <v>30.841995239257813</v>
      </c>
      <c r="G524" s="1">
        <v>31.358993530273438</v>
      </c>
      <c r="H524" s="1">
        <v>31.1619873046875</v>
      </c>
      <c r="I524" s="1">
        <v>30.30499267578125</v>
      </c>
      <c r="J524" s="1">
        <v>30.128997802734375</v>
      </c>
      <c r="K524" s="1">
        <v>30.10198974609375</v>
      </c>
      <c r="L524" s="1">
        <v>29.85699462890625</v>
      </c>
      <c r="M524" s="1">
        <v>29.83099365234375</v>
      </c>
      <c r="N524" s="1">
        <v>29.821990966796875</v>
      </c>
      <c r="O524" s="1">
        <v>29.25799560546875</v>
      </c>
      <c r="P524" s="1">
        <v>29.243988037109375</v>
      </c>
      <c r="Q524" s="1">
        <v>29.242996215820312</v>
      </c>
      <c r="R524" s="1">
        <v>29.228988647460937</v>
      </c>
      <c r="S524" s="1">
        <v>29.228988647460937</v>
      </c>
      <c r="T524" s="1">
        <v>30.722991943359375</v>
      </c>
      <c r="U524" s="1">
        <v>30.722991943359375</v>
      </c>
      <c r="V524" s="1">
        <v>32.138992309570313</v>
      </c>
      <c r="W524" s="1">
        <v>31.738998413085937</v>
      </c>
      <c r="X524" s="1">
        <v>32.095993041992188</v>
      </c>
      <c r="Y524" s="1">
        <v>31.535995483398438</v>
      </c>
      <c r="Z524" s="1">
        <v>30.816986083984375</v>
      </c>
      <c r="AA524" s="1">
        <v>32.064987182617188</v>
      </c>
      <c r="AB524" s="1">
        <v>31.50200080871582</v>
      </c>
      <c r="AC524" s="1">
        <v>31.11400032043457</v>
      </c>
      <c r="AD524" s="1">
        <v>31.11400032043457</v>
      </c>
      <c r="AE524" s="1">
        <v>31.072000503540039</v>
      </c>
      <c r="AF524" s="1">
        <v>31.978000640869141</v>
      </c>
      <c r="AG524" s="1">
        <v>31.329999923706055</v>
      </c>
      <c r="AH524" s="1">
        <v>32.199981689453125</v>
      </c>
      <c r="AI524" s="1">
        <v>31.598999977111816</v>
      </c>
      <c r="AJ524" s="1">
        <v>30.333000183105469</v>
      </c>
      <c r="AK524" s="1">
        <v>29.480998992919922</v>
      </c>
      <c r="AL524" s="1">
        <v>26.897998809814453</v>
      </c>
      <c r="AM524" s="1">
        <v>26.613000869750977</v>
      </c>
      <c r="AN524" s="1">
        <v>26.613000869750977</v>
      </c>
      <c r="AO524" s="1">
        <v>26.613000869750977</v>
      </c>
      <c r="AP524" s="1">
        <v>26.613000869750977</v>
      </c>
      <c r="AQ524" s="1">
        <v>26.291999816894531</v>
      </c>
      <c r="AR524" s="1">
        <v>26.291999816894531</v>
      </c>
      <c r="AS524" s="1">
        <v>26.000999450683594</v>
      </c>
      <c r="AT524" s="1">
        <v>26.000999450683594</v>
      </c>
      <c r="AU524" s="1">
        <v>26.000999450683594</v>
      </c>
      <c r="AV524" s="1">
        <v>26.387999999999998</v>
      </c>
      <c r="AW524" s="1">
        <v>26.387999999999998</v>
      </c>
      <c r="AX524" s="1">
        <v>26.387999999999998</v>
      </c>
      <c r="AY524" s="1">
        <v>26.549999999999997</v>
      </c>
    </row>
    <row r="525" spans="1:51">
      <c r="A525" s="1" t="str">
        <v>FIRST COMMONWLTH FINL CP/PA</v>
      </c>
      <c r="C525" s="1">
        <v>105.05000305175781</v>
      </c>
      <c r="D525" s="1">
        <v>104.9169921875</v>
      </c>
      <c r="E525" s="1">
        <v>104.90699768066406</v>
      </c>
      <c r="F525" s="1">
        <v>104.90699768066406</v>
      </c>
      <c r="G525" s="1">
        <v>104.86000061035156</v>
      </c>
      <c r="H525" s="1">
        <v>104.84599304199219</v>
      </c>
      <c r="I525" s="1">
        <v>104.822998046875</v>
      </c>
      <c r="J525" s="1">
        <v>86.241989135742188</v>
      </c>
      <c r="K525" s="1">
        <v>85.998001098632812</v>
      </c>
      <c r="L525" s="1">
        <v>85.151992797851562</v>
      </c>
      <c r="M525" s="1">
        <v>85.056991577148438</v>
      </c>
      <c r="N525" s="1">
        <v>85.05499267578125</v>
      </c>
      <c r="O525" s="1">
        <v>85.05499267578125</v>
      </c>
      <c r="P525" s="1">
        <v>85.050994873046875</v>
      </c>
      <c r="Q525" s="1">
        <v>73.509994506835938</v>
      </c>
      <c r="R525" s="1">
        <v>73.279998779296875</v>
      </c>
      <c r="S525" s="1">
        <v>73.162002563476562</v>
      </c>
      <c r="T525" s="1">
        <v>73.128997802734375</v>
      </c>
      <c r="U525" s="1">
        <v>73.08599853515625</v>
      </c>
      <c r="V525" s="1">
        <v>73.791000366210938</v>
      </c>
      <c r="W525" s="1">
        <v>73.981002807617187</v>
      </c>
      <c r="X525" s="1">
        <v>73.916000366210937</v>
      </c>
      <c r="Y525" s="1">
        <v>73.819992065429688</v>
      </c>
      <c r="Z525" s="1">
        <v>70.636993408203125</v>
      </c>
      <c r="AA525" s="1">
        <v>70.5</v>
      </c>
      <c r="AB525" s="1">
        <v>70.37799072265625</v>
      </c>
      <c r="AC525" s="1">
        <v>70.22698974609375</v>
      </c>
      <c r="AD525" s="1">
        <v>69.949996948242188</v>
      </c>
      <c r="AE525" s="1">
        <v>69.912994384765625</v>
      </c>
      <c r="AF525" s="1">
        <v>69.869003295898438</v>
      </c>
      <c r="AG525" s="1">
        <v>69.569000244140625</v>
      </c>
      <c r="AH525" s="1">
        <v>69.445999145507812</v>
      </c>
      <c r="AI525" s="1">
        <v>61.120986938476563</v>
      </c>
      <c r="AJ525" s="1">
        <v>60.535995483398438</v>
      </c>
      <c r="AK525" s="1">
        <v>59.289993286132813</v>
      </c>
      <c r="AL525" s="1">
        <v>59.071990966796875</v>
      </c>
      <c r="AM525" s="1">
        <v>58.998001098632813</v>
      </c>
      <c r="AN525" s="1">
        <v>58.962997436523438</v>
      </c>
      <c r="AO525" s="1">
        <v>58.847991943359375</v>
      </c>
      <c r="AP525" s="1">
        <v>58.779998779296875</v>
      </c>
      <c r="AQ525" s="1">
        <v>58.6409912109375</v>
      </c>
      <c r="AR525" s="1">
        <v>58.45098876953125</v>
      </c>
      <c r="AS525" s="1">
        <v>58.4429931640625</v>
      </c>
      <c r="AT525" s="1">
        <v>58.307998657226563</v>
      </c>
      <c r="AU525" s="1">
        <v>58.222000122070313</v>
      </c>
      <c r="AV525" s="1">
        <v>58.195</v>
      </c>
      <c r="AW525" s="1">
        <v>58.185000000000002</v>
      </c>
      <c r="AX525" s="1">
        <v>58.094999999999999</v>
      </c>
      <c r="AY525" s="1">
        <v>58.094999999999999</v>
      </c>
    </row>
    <row r="526" spans="1:51">
      <c r="A526" s="1" t="str">
        <v>FIRST FINL BANCORP INC/OH</v>
      </c>
      <c r="C526" s="1">
        <v>58.53900146484375</v>
      </c>
      <c r="D526" s="1">
        <v>58.266998291015625</v>
      </c>
      <c r="E526" s="1">
        <v>58.255996704101563</v>
      </c>
      <c r="F526" s="1">
        <v>58.258987426757813</v>
      </c>
      <c r="G526" s="1">
        <v>58.2869873046875</v>
      </c>
      <c r="H526" s="1">
        <v>58.064987182617188</v>
      </c>
      <c r="I526" s="1">
        <v>58.057998657226562</v>
      </c>
      <c r="J526" s="1">
        <v>58.06298828125</v>
      </c>
      <c r="K526" s="1">
        <v>57.833999633789063</v>
      </c>
      <c r="L526" s="1">
        <v>51.433990478515625</v>
      </c>
      <c r="M526" s="1">
        <v>51.430999755859375</v>
      </c>
      <c r="N526" s="1">
        <v>51.433990478515625</v>
      </c>
      <c r="O526" s="1">
        <v>37.4739990234375</v>
      </c>
      <c r="P526" s="1">
        <v>37.480987548828125</v>
      </c>
      <c r="Q526" s="1">
        <v>37.47698974609375</v>
      </c>
      <c r="R526" s="1">
        <v>37.483001708984375</v>
      </c>
      <c r="S526" s="1">
        <v>37.487991333007812</v>
      </c>
      <c r="T526" s="1">
        <v>37.367996215820313</v>
      </c>
      <c r="U526" s="1">
        <v>37.404998779296875</v>
      </c>
      <c r="V526" s="1">
        <v>38.88299560546875</v>
      </c>
      <c r="W526" s="1">
        <v>39.001998901367188</v>
      </c>
      <c r="X526" s="1">
        <v>39.2449951171875</v>
      </c>
      <c r="Y526" s="1">
        <v>39.50799560546875</v>
      </c>
      <c r="Z526" s="1">
        <v>39.659988403320312</v>
      </c>
      <c r="AA526" s="1">
        <v>39.591995239257813</v>
      </c>
      <c r="AB526" s="1">
        <v>39.56298828125</v>
      </c>
      <c r="AC526" s="1">
        <v>42.978988647460938</v>
      </c>
      <c r="AD526" s="1">
        <v>43.35198974609375</v>
      </c>
      <c r="AE526" s="1">
        <v>43.543991088867188</v>
      </c>
      <c r="AF526" s="1">
        <v>43.676986694335938</v>
      </c>
      <c r="AG526" s="1">
        <v>43.694992065429688</v>
      </c>
      <c r="AH526" s="1">
        <v>43.810989379882812</v>
      </c>
      <c r="AI526" s="1">
        <v>43.923995971679688</v>
      </c>
      <c r="AJ526" s="1">
        <v>43.938995361328125</v>
      </c>
      <c r="AK526" s="1">
        <v>44.04998779296875</v>
      </c>
      <c r="AL526" s="1">
        <v>44.277999877929688</v>
      </c>
      <c r="AM526" s="1">
        <v>44.709991455078125</v>
      </c>
      <c r="AN526" s="1">
        <v>45.003997802734375</v>
      </c>
      <c r="AO526" s="1">
        <v>45.458999633789063</v>
      </c>
      <c r="AP526" s="1">
        <v>45.925994873046875</v>
      </c>
      <c r="AQ526" s="1">
        <v>46.345001220703125</v>
      </c>
      <c r="AR526" s="1">
        <v>46.599990844726563</v>
      </c>
      <c r="AS526" s="1">
        <v>46.995986938476562</v>
      </c>
      <c r="AT526" s="1">
        <v>47.440994262695313</v>
      </c>
      <c r="AU526" s="1">
        <v>47.860000610351563</v>
      </c>
      <c r="AV526" s="1">
        <v>48.286347807168966</v>
      </c>
      <c r="AW526" s="1">
        <v>48.588747793436049</v>
      </c>
      <c r="AX526" s="1">
        <v>48.74624778628349</v>
      </c>
      <c r="AY526" s="1">
        <v>48.947847777128217</v>
      </c>
    </row>
    <row r="527" spans="1:51">
      <c r="A527" s="1" t="str">
        <v>FIRST FINL BANKSHARES INC</v>
      </c>
      <c r="C527" s="1">
        <v>31.47698974609375</v>
      </c>
      <c r="D527" s="1">
        <v>31.20098876953125</v>
      </c>
      <c r="E527" s="1">
        <v>31.197998046875</v>
      </c>
      <c r="F527" s="1">
        <v>31.199996948242188</v>
      </c>
      <c r="G527" s="1">
        <v>31.184989929199219</v>
      </c>
      <c r="H527" s="1">
        <v>31.163978576660156</v>
      </c>
      <c r="I527" s="1">
        <v>31.030494689941406</v>
      </c>
      <c r="J527" s="1">
        <v>31.024497985839844</v>
      </c>
      <c r="K527" s="1">
        <v>31.021499633789063</v>
      </c>
      <c r="L527" s="1">
        <v>30.995979309082031</v>
      </c>
      <c r="M527" s="1">
        <v>30.991493225097656</v>
      </c>
      <c r="N527" s="1">
        <v>30.982498168945312</v>
      </c>
      <c r="O527" s="1">
        <v>30.968994140625</v>
      </c>
      <c r="P527" s="1">
        <v>30.959999084472656</v>
      </c>
      <c r="Q527" s="1">
        <v>30.952491760253906</v>
      </c>
      <c r="R527" s="1">
        <v>30.949493408203125</v>
      </c>
      <c r="S527" s="1">
        <v>30.9375</v>
      </c>
      <c r="T527" s="1">
        <v>30.917999267578125</v>
      </c>
      <c r="U527" s="1">
        <v>30.913490295410156</v>
      </c>
      <c r="V527" s="1">
        <v>30.907493591308594</v>
      </c>
      <c r="W527" s="1">
        <v>30.901496887207031</v>
      </c>
      <c r="X527" s="1">
        <v>30.878997802734375</v>
      </c>
      <c r="Y527" s="1">
        <v>30.869979858398438</v>
      </c>
      <c r="Z527" s="1">
        <v>30.865493774414063</v>
      </c>
      <c r="AA527" s="1">
        <v>30.853500366210938</v>
      </c>
      <c r="AB527" s="1">
        <v>31.07098388671875</v>
      </c>
      <c r="AC527" s="1">
        <v>31.057479858398438</v>
      </c>
      <c r="AD527" s="1">
        <v>31.0469970703125</v>
      </c>
      <c r="AE527" s="1">
        <v>31.031999588012695</v>
      </c>
      <c r="AF527" s="1">
        <v>31.02400016784668</v>
      </c>
      <c r="AG527" s="1">
        <v>31.00200080871582</v>
      </c>
      <c r="AH527" s="1">
        <v>30.988000869750977</v>
      </c>
      <c r="AI527" s="1">
        <v>30.972000122070313</v>
      </c>
      <c r="AJ527" s="1">
        <v>30.961999893188477</v>
      </c>
      <c r="AK527" s="1">
        <v>30.951999664306641</v>
      </c>
      <c r="AL527" s="1">
        <v>30.941999435424805</v>
      </c>
      <c r="AM527" s="1">
        <v>30.91749906539917</v>
      </c>
      <c r="AN527" s="1">
        <v>30.910000801086426</v>
      </c>
      <c r="AO527" s="1">
        <v>30.897500514984131</v>
      </c>
      <c r="AP527" s="1">
        <v>30.885000228881836</v>
      </c>
      <c r="AQ527" s="1">
        <v>30.862500667572021</v>
      </c>
      <c r="AR527" s="1">
        <v>30.832500457763672</v>
      </c>
      <c r="AS527" s="1">
        <v>30.810000896453857</v>
      </c>
      <c r="AT527" s="1">
        <v>30.799999237060547</v>
      </c>
      <c r="AU527" s="1">
        <v>30.778124928474426</v>
      </c>
      <c r="AV527" s="1">
        <v>30.803124999999998</v>
      </c>
      <c r="AW527" s="1">
        <v>30.865625000000001</v>
      </c>
      <c r="AX527" s="1">
        <v>31.175000000000004</v>
      </c>
      <c r="AY527" s="1">
        <v>31.168749999999999</v>
      </c>
    </row>
    <row r="528" spans="1:51">
      <c r="A528" s="1" t="str">
        <v>FIRST HORIZON NATIONAL CORP</v>
      </c>
      <c r="C528" s="1">
        <v>252.66700744628906</v>
      </c>
      <c r="D528" s="1">
        <v>257.4677734375</v>
      </c>
      <c r="E528" s="1">
        <v>263.618896484375</v>
      </c>
      <c r="F528" s="1">
        <v>263.698974609375</v>
      </c>
      <c r="G528" s="1">
        <v>263.3349609375</v>
      </c>
      <c r="H528" s="1">
        <v>263.365966796875</v>
      </c>
      <c r="I528" s="1">
        <v>237.06053825111303</v>
      </c>
      <c r="J528" s="1">
        <v>236.83968454330352</v>
      </c>
      <c r="K528" s="1">
        <v>236.58543968724553</v>
      </c>
      <c r="L528" s="1">
        <v>236.09820213324201</v>
      </c>
      <c r="M528" s="1">
        <v>236.0423351988411</v>
      </c>
      <c r="N528" s="1">
        <v>236.01644033340926</v>
      </c>
      <c r="O528" s="1">
        <v>235.71639468042122</v>
      </c>
      <c r="P528" s="1">
        <v>234.78454703799071</v>
      </c>
      <c r="Q528" s="1">
        <v>234.80088105125469</v>
      </c>
      <c r="R528" s="1">
        <v>234.97549421262011</v>
      </c>
      <c r="S528" s="1">
        <v>152.19130870557092</v>
      </c>
      <c r="T528" s="1">
        <v>151.68715151737342</v>
      </c>
      <c r="U528" s="1">
        <v>151.71356367597036</v>
      </c>
      <c r="V528" s="1">
        <v>151.53230520060606</v>
      </c>
      <c r="W528" s="1">
        <v>150.94651209641233</v>
      </c>
      <c r="X528" s="1">
        <v>149.88658228109489</v>
      </c>
      <c r="Y528" s="1">
        <v>149.40762837322291</v>
      </c>
      <c r="Z528" s="1">
        <v>148.7834259094052</v>
      </c>
      <c r="AA528" s="1">
        <v>147.92275952916134</v>
      </c>
      <c r="AB528" s="1">
        <v>151.51430024089677</v>
      </c>
      <c r="AC528" s="1">
        <v>151.25140584953624</v>
      </c>
      <c r="AD528" s="1">
        <v>150.18066939512573</v>
      </c>
      <c r="AE528" s="1">
        <v>149.00430262266491</v>
      </c>
      <c r="AF528" s="1">
        <v>148.28527647988994</v>
      </c>
      <c r="AG528" s="1">
        <v>147.80031481333572</v>
      </c>
      <c r="AH528" s="1">
        <v>148.23966879964973</v>
      </c>
      <c r="AI528" s="1">
        <v>148.82425302557203</v>
      </c>
      <c r="AJ528" s="1">
        <v>149.8481729214709</v>
      </c>
      <c r="AK528" s="1">
        <v>150.50598586450178</v>
      </c>
      <c r="AL528" s="1">
        <v>150.6920432202769</v>
      </c>
      <c r="AM528" s="1">
        <v>150.84688953704426</v>
      </c>
      <c r="AN528" s="1">
        <v>150.76765306125344</v>
      </c>
      <c r="AO528" s="1">
        <v>150.84449009683885</v>
      </c>
      <c r="AP528" s="1">
        <v>150.56959850445128</v>
      </c>
      <c r="AQ528" s="1">
        <v>151.07014737417194</v>
      </c>
      <c r="AR528" s="1">
        <v>151.08575289367582</v>
      </c>
      <c r="AS528" s="1">
        <v>151.09776841104031</v>
      </c>
      <c r="AT528" s="1">
        <v>151.65233215988883</v>
      </c>
      <c r="AU528" s="1">
        <v>153.29325619898918</v>
      </c>
      <c r="AV528" s="1">
        <v>154.54285754978656</v>
      </c>
      <c r="AW528" s="1">
        <v>153.7458055678606</v>
      </c>
      <c r="AX528" s="1">
        <v>156.32902223217488</v>
      </c>
      <c r="AY528" s="1">
        <v>155.95330345153806</v>
      </c>
    </row>
    <row r="529" spans="1:51">
      <c r="A529" s="1" t="str">
        <v>FIRST MIDWEST BANCORP INC</v>
      </c>
      <c r="C529" s="1">
        <v>74.897994995117187</v>
      </c>
      <c r="D529" s="1">
        <v>74.43499755859375</v>
      </c>
      <c r="E529" s="1">
        <v>74.485000610351563</v>
      </c>
      <c r="F529" s="1">
        <v>74.472991943359375</v>
      </c>
      <c r="G529" s="1">
        <v>74.542999267578125</v>
      </c>
      <c r="H529" s="1">
        <v>74.095993041992188</v>
      </c>
      <c r="I529" s="1">
        <v>74.056991577148438</v>
      </c>
      <c r="J529" s="1">
        <v>74.048995971679688</v>
      </c>
      <c r="K529" s="1">
        <v>74.045989990234375</v>
      </c>
      <c r="L529" s="1">
        <v>54.792999267578125</v>
      </c>
      <c r="M529" s="1">
        <v>54.79998779296875</v>
      </c>
      <c r="N529" s="1">
        <v>49.160995483398438</v>
      </c>
      <c r="O529" s="1">
        <v>48.62799072265625</v>
      </c>
      <c r="P529" s="1">
        <v>48.629989624023438</v>
      </c>
      <c r="Q529" s="1">
        <v>48.589996337890625</v>
      </c>
      <c r="R529" s="1">
        <v>48.583999633789063</v>
      </c>
      <c r="S529" s="1">
        <v>48.560989379882813</v>
      </c>
      <c r="T529" s="1">
        <v>48.452987670898438</v>
      </c>
      <c r="U529" s="1">
        <v>48.735000610351562</v>
      </c>
      <c r="V529" s="1">
        <v>49.493988037109375</v>
      </c>
      <c r="W529" s="1">
        <v>49.746994018554687</v>
      </c>
      <c r="X529" s="1">
        <v>50.024993896484375</v>
      </c>
      <c r="Y529" s="1">
        <v>50.000991821289063</v>
      </c>
      <c r="Z529" s="1">
        <v>49.92498779296875</v>
      </c>
      <c r="AA529" s="1">
        <v>49.865997314453125</v>
      </c>
      <c r="AB529" s="1">
        <v>45.386993408203125</v>
      </c>
      <c r="AC529" s="1">
        <v>45.384994506835938</v>
      </c>
      <c r="AD529" s="1">
        <v>45.39898681640625</v>
      </c>
      <c r="AE529" s="1">
        <v>45.73199462890625</v>
      </c>
      <c r="AF529" s="1">
        <v>46.064987182617188</v>
      </c>
      <c r="AG529" s="1">
        <v>46.3699951171875</v>
      </c>
      <c r="AH529" s="1">
        <v>46.631988525390625</v>
      </c>
      <c r="AI529" s="1">
        <v>46.5369873046875</v>
      </c>
      <c r="AJ529" s="1">
        <v>46.58099365234375</v>
      </c>
      <c r="AK529" s="1">
        <v>46.550994873046875</v>
      </c>
      <c r="AL529" s="1">
        <v>46.53399658203125</v>
      </c>
      <c r="AM529" s="1">
        <v>46.582000732421875</v>
      </c>
      <c r="AN529" s="1">
        <v>47.20599365234375</v>
      </c>
      <c r="AO529" s="1">
        <v>47.615997314453125</v>
      </c>
      <c r="AP529" s="1">
        <v>48.164993286132812</v>
      </c>
      <c r="AQ529" s="1">
        <v>48.53399658203125</v>
      </c>
      <c r="AR529" s="1">
        <v>48.724990844726562</v>
      </c>
      <c r="AS529" s="1">
        <v>49.108734130859375</v>
      </c>
      <c r="AT529" s="1">
        <v>50.112495422363281</v>
      </c>
      <c r="AU529" s="1">
        <v>50.907497406005859</v>
      </c>
      <c r="AV529" s="1">
        <v>51.082499999999996</v>
      </c>
      <c r="AW529" s="1">
        <v>51.188749999999999</v>
      </c>
      <c r="AX529" s="1">
        <v>51.318750000000001</v>
      </c>
      <c r="AY529" s="1">
        <v>51.411249999999995</v>
      </c>
    </row>
    <row r="530" spans="1:51">
      <c r="A530" s="1" t="str">
        <v>FIRST NIAGARA FINANCIAL GRP</v>
      </c>
      <c r="C530" s="1">
        <v>351.935791015625</v>
      </c>
      <c r="D530" s="1">
        <v>349.476806640625</v>
      </c>
      <c r="E530" s="1">
        <v>292.476806640625</v>
      </c>
      <c r="F530" s="1">
        <v>292.7568359375</v>
      </c>
      <c r="G530" s="1">
        <v>206.8699951171875</v>
      </c>
      <c r="H530" s="1">
        <v>206.49000549316406</v>
      </c>
      <c r="I530" s="1">
        <v>206.375</v>
      </c>
      <c r="J530" s="1">
        <v>206.2969970703125</v>
      </c>
      <c r="K530" s="1">
        <v>185.91700744628906</v>
      </c>
      <c r="L530" s="1">
        <v>185.34100341796875</v>
      </c>
      <c r="M530" s="1">
        <v>185.22999572753906</v>
      </c>
      <c r="N530" s="1">
        <v>146.78399658203125</v>
      </c>
      <c r="O530" s="1">
        <v>115.64999389648437</v>
      </c>
      <c r="P530" s="1">
        <v>115.46699523925781</v>
      </c>
      <c r="Q530" s="1">
        <v>106.85699462890625</v>
      </c>
      <c r="R530" s="1">
        <v>106.52499389648437</v>
      </c>
      <c r="S530" s="1">
        <v>109.7030029296875</v>
      </c>
      <c r="T530" s="1">
        <v>101.44699096679687</v>
      </c>
      <c r="U530" s="1">
        <v>101.90299987792969</v>
      </c>
      <c r="V530" s="1">
        <v>102.7030029296875</v>
      </c>
      <c r="W530" s="1">
        <v>104.61299133300781</v>
      </c>
      <c r="X530" s="1">
        <v>106.75299072265625</v>
      </c>
      <c r="Y530" s="1">
        <v>107.16999816894531</v>
      </c>
      <c r="Z530" s="1">
        <v>106.75498962402344</v>
      </c>
      <c r="AA530" s="1">
        <v>108.06700134277344</v>
      </c>
      <c r="AB530" s="1">
        <v>108.65599060058594</v>
      </c>
      <c r="AC530" s="1">
        <v>109.75498962402344</v>
      </c>
      <c r="AD530" s="1">
        <v>110.16200256347656</v>
      </c>
      <c r="AE530" s="1">
        <v>112.45999145507812</v>
      </c>
      <c r="AF530" s="1">
        <v>78.276992797851563</v>
      </c>
      <c r="AG530" s="1">
        <v>79.246002197265625</v>
      </c>
      <c r="AH530" s="1">
        <v>79.332000732421875</v>
      </c>
      <c r="AI530" s="1">
        <v>79.711990356445313</v>
      </c>
      <c r="AJ530" s="1">
        <v>66.326995849609375</v>
      </c>
      <c r="AK530" s="1">
        <v>66.3699951171875</v>
      </c>
      <c r="AL530" s="1">
        <v>66.227996826171875</v>
      </c>
      <c r="AM530" s="1">
        <v>66.070999145507813</v>
      </c>
      <c r="AN530" s="1">
        <v>66.835387917686603</v>
      </c>
      <c r="AO530" s="1">
        <v>66.822480707807699</v>
      </c>
      <c r="AP530" s="1">
        <v>66.687961529620225</v>
      </c>
      <c r="AQ530" s="1">
        <v>66.540495669964002</v>
      </c>
      <c r="AR530" s="1">
        <v>66.431869854714023</v>
      </c>
      <c r="AS530" s="1">
        <v>66.426699076444493</v>
      </c>
      <c r="AT530" s="1">
        <v>66.325809692803887</v>
      </c>
      <c r="AU530" s="1">
        <v>66.227485962503124</v>
      </c>
      <c r="AV530" s="1">
        <v>66.227512487411502</v>
      </c>
      <c r="AW530" s="1">
        <v>66.183536715507515</v>
      </c>
      <c r="AX530" s="1">
        <v>66.261141018867491</v>
      </c>
      <c r="AY530" s="1">
        <v>67.228608000755315</v>
      </c>
    </row>
    <row r="531" spans="1:51">
      <c r="A531" s="1" t="str">
        <v>FIRST SOLAR INC</v>
      </c>
      <c r="C531" s="1">
        <v>86.468002319335938</v>
      </c>
      <c r="D531" s="1">
        <v>86.37799072265625</v>
      </c>
      <c r="E531" s="1">
        <v>86.291000366210938</v>
      </c>
      <c r="F531" s="1">
        <v>86.065994262695312</v>
      </c>
      <c r="G531" s="1">
        <v>85.843994140625</v>
      </c>
      <c r="H531" s="1">
        <v>85.71099853515625</v>
      </c>
      <c r="I531" s="1">
        <v>85.545989990234375</v>
      </c>
      <c r="J531" s="1">
        <v>85.279998779296875</v>
      </c>
      <c r="K531" s="1">
        <v>85.207992553710938</v>
      </c>
      <c r="L531" s="1">
        <v>85.070999145507812</v>
      </c>
      <c r="M531" s="1">
        <v>84.63299560546875</v>
      </c>
      <c r="N531" s="1">
        <v>81.843994140625</v>
      </c>
      <c r="O531" s="1">
        <v>81.597000122070313</v>
      </c>
      <c r="P531" s="1">
        <v>81.08599853515625</v>
      </c>
      <c r="Q531" s="1">
        <v>80.037994384765625</v>
      </c>
      <c r="R531" s="1">
        <v>79.697998046875</v>
      </c>
      <c r="S531" s="1">
        <v>78.574996948242188</v>
      </c>
      <c r="T531" s="1">
        <v>77.95098876953125</v>
      </c>
      <c r="U531" s="1">
        <v>72.998001098632812</v>
      </c>
      <c r="V531" s="1">
        <v>72.363998413085938</v>
      </c>
      <c r="W531" s="1">
        <v>72.332000732421875</v>
      </c>
      <c r="X531" s="1">
        <v>69.386993408203125</v>
      </c>
      <c r="Y531" s="1" t="str">
        <v>@NA</v>
      </c>
      <c r="Z531" s="1" t="str">
        <v>@NA</v>
      </c>
      <c r="AA531" s="1">
        <v>45.2139892578125</v>
      </c>
      <c r="AB531" s="1" t="str">
        <v>@NA</v>
      </c>
      <c r="AC531" s="1" t="str">
        <v>@NA</v>
      </c>
      <c r="AD531" s="1" t="str">
        <v>@NA</v>
      </c>
      <c r="AE531" s="1" t="str">
        <v>@NA</v>
      </c>
      <c r="AF531" s="1" t="str">
        <v>@NA</v>
      </c>
      <c r="AG531" s="1" t="str">
        <v>@NA</v>
      </c>
      <c r="AH531" s="1" t="str">
        <v>@NA</v>
      </c>
      <c r="AI531" s="1" t="str">
        <v>@NA</v>
      </c>
      <c r="AJ531" s="1" t="str">
        <v>@NA</v>
      </c>
      <c r="AK531" s="1" t="str">
        <v>@NA</v>
      </c>
      <c r="AL531" s="1" t="str">
        <v>@NA</v>
      </c>
      <c r="AM531" s="1" t="str">
        <v>@NA</v>
      </c>
      <c r="AN531" s="1" t="str">
        <v>@NA</v>
      </c>
      <c r="AO531" s="1" t="str">
        <v>@NA</v>
      </c>
      <c r="AP531" s="1" t="str">
        <v>@NA</v>
      </c>
      <c r="AQ531" s="1" t="str">
        <v>@NA</v>
      </c>
      <c r="AR531" s="1" t="str">
        <v>@NA</v>
      </c>
      <c r="AS531" s="1" t="str">
        <v>@NA</v>
      </c>
      <c r="AT531" s="1" t="str">
        <v>@NA</v>
      </c>
      <c r="AU531" s="1" t="str">
        <v>@NA</v>
      </c>
      <c r="AV531" s="1" t="str">
        <v>@NA</v>
      </c>
      <c r="AW531" s="1" t="str">
        <v>@NA</v>
      </c>
      <c r="AX531" s="1" t="str">
        <v>@NA</v>
      </c>
      <c r="AY531" s="1" t="str">
        <v>@NA</v>
      </c>
    </row>
    <row r="532" spans="1:51">
      <c r="A532" s="1" t="str">
        <v>FIRSTENERGY CORP</v>
      </c>
      <c r="C532" s="1">
        <v>418.2158203125</v>
      </c>
      <c r="D532" s="1">
        <v>418.2158203125</v>
      </c>
      <c r="E532" s="1">
        <v>418.2158203125</v>
      </c>
      <c r="F532" s="1">
        <v>418.2158203125</v>
      </c>
      <c r="G532" s="1">
        <v>304.8349609375</v>
      </c>
      <c r="H532" s="1">
        <v>304.8349609375</v>
      </c>
      <c r="I532" s="1">
        <v>304.8349609375</v>
      </c>
      <c r="J532" s="1">
        <v>304.8349609375</v>
      </c>
      <c r="K532" s="1">
        <v>304.8349609375</v>
      </c>
      <c r="L532" s="1">
        <v>304.8349609375</v>
      </c>
      <c r="M532" s="1">
        <v>304.8349609375</v>
      </c>
      <c r="N532" s="1">
        <v>304.8349609375</v>
      </c>
      <c r="O532" s="1">
        <v>304.8349609375</v>
      </c>
      <c r="P532" s="1">
        <v>304.8349609375</v>
      </c>
      <c r="Q532" s="1">
        <v>304.8349609375</v>
      </c>
      <c r="R532" s="1">
        <v>304.8349609375</v>
      </c>
      <c r="S532" s="1">
        <v>304.8349609375</v>
      </c>
      <c r="T532" s="1">
        <v>304.8349609375</v>
      </c>
      <c r="U532" s="1">
        <v>304.8349609375</v>
      </c>
      <c r="V532" s="1">
        <v>304.8349609375</v>
      </c>
      <c r="W532" s="1">
        <v>319.205810546875</v>
      </c>
      <c r="X532" s="1">
        <v>319.205810546875</v>
      </c>
      <c r="Y532" s="1">
        <v>329.8359375</v>
      </c>
      <c r="Z532" s="1">
        <v>329.8359375</v>
      </c>
      <c r="AA532" s="1">
        <v>329.8359375</v>
      </c>
      <c r="AB532" s="1">
        <v>329.8359375</v>
      </c>
      <c r="AC532" s="1">
        <v>329.8359375</v>
      </c>
      <c r="AD532" s="1">
        <v>329.8359375</v>
      </c>
      <c r="AE532" s="1">
        <v>329.8359375</v>
      </c>
      <c r="AF532" s="1">
        <v>329.8359375</v>
      </c>
      <c r="AG532" s="1">
        <v>329.8359375</v>
      </c>
      <c r="AH532" s="1">
        <v>329.8359375</v>
      </c>
      <c r="AI532" s="1">
        <v>329.8359375</v>
      </c>
      <c r="AJ532" s="1">
        <v>329.8359375</v>
      </c>
      <c r="AK532" s="1">
        <v>297.635986328125</v>
      </c>
      <c r="AL532" s="1">
        <v>297.635986328125</v>
      </c>
      <c r="AM532" s="1">
        <v>297.635986328125</v>
      </c>
      <c r="AN532" s="1">
        <v>297.635986328125</v>
      </c>
      <c r="AO532" s="1">
        <v>297.635986328125</v>
      </c>
      <c r="AP532" s="1">
        <v>297.635986328125</v>
      </c>
      <c r="AQ532" s="1">
        <v>297.635986328125</v>
      </c>
      <c r="AR532" s="1">
        <v>223.98199462890625</v>
      </c>
      <c r="AS532" s="1">
        <v>223.98199462890625</v>
      </c>
      <c r="AT532" s="1">
        <v>223.98199462890625</v>
      </c>
      <c r="AU532" s="1">
        <v>224.53200000000001</v>
      </c>
      <c r="AV532" s="1">
        <v>227.447</v>
      </c>
      <c r="AW532" s="1">
        <v>229.23099999999999</v>
      </c>
      <c r="AX532" s="1">
        <v>230.90899999999999</v>
      </c>
      <c r="AY532" s="1">
        <v>232.45400000000001</v>
      </c>
    </row>
    <row r="533" spans="1:51">
      <c r="A533" s="1" t="str">
        <v>FIRSTMERIT CORP</v>
      </c>
      <c r="C533" s="1">
        <v>109.18699645996094</v>
      </c>
      <c r="D533" s="1">
        <v>109.25099182128906</v>
      </c>
      <c r="E533" s="1">
        <v>109.24699401855469</v>
      </c>
      <c r="F533" s="1">
        <v>109.24099731445312</v>
      </c>
      <c r="G533" s="1">
        <v>108.73399353027344</v>
      </c>
      <c r="H533" s="1">
        <v>108.81700134277344</v>
      </c>
      <c r="I533" s="1">
        <v>108.80400085449219</v>
      </c>
      <c r="J533" s="1">
        <v>108.78599548339844</v>
      </c>
      <c r="K533" s="1">
        <v>90.80999755859375</v>
      </c>
      <c r="L533" s="1">
        <v>87.003997802734375</v>
      </c>
      <c r="M533" s="1">
        <v>85.869003295898438</v>
      </c>
      <c r="N533" s="1">
        <v>85.2659912109375</v>
      </c>
      <c r="O533" s="1">
        <v>81.4169921875</v>
      </c>
      <c r="P533" s="1">
        <v>80.959991455078125</v>
      </c>
      <c r="Q533" s="1">
        <v>80.9739990234375</v>
      </c>
      <c r="R533" s="1">
        <v>80.845993041992188</v>
      </c>
      <c r="S533" s="1">
        <v>80.878997802734375</v>
      </c>
      <c r="T533" s="1">
        <v>80.48199462890625</v>
      </c>
      <c r="U533" s="1">
        <v>80.466995239257813</v>
      </c>
      <c r="V533" s="1">
        <v>80.47698974609375</v>
      </c>
      <c r="W533" s="1">
        <v>80.11199951171875</v>
      </c>
      <c r="X533" s="1">
        <v>80.100997924804688</v>
      </c>
      <c r="Y533" s="1">
        <v>80.071990966796875</v>
      </c>
      <c r="Z533" s="1">
        <v>80.057998657226563</v>
      </c>
      <c r="AA533" s="1">
        <v>79.768997192382813</v>
      </c>
      <c r="AB533" s="1">
        <v>82.334991455078125</v>
      </c>
      <c r="AC533" s="1">
        <v>83.442001342773438</v>
      </c>
      <c r="AD533" s="1">
        <v>83.522003173828125</v>
      </c>
      <c r="AE533" s="1">
        <v>83.61199951171875</v>
      </c>
      <c r="AF533" s="1">
        <v>84.190994262695313</v>
      </c>
      <c r="AG533" s="1">
        <v>84.828994750976563</v>
      </c>
      <c r="AH533" s="1">
        <v>84.828994750976563</v>
      </c>
      <c r="AI533" s="1">
        <v>84.802001953125</v>
      </c>
      <c r="AJ533" s="1">
        <v>84.7239990234375</v>
      </c>
      <c r="AK533" s="1">
        <v>84.56500244140625</v>
      </c>
      <c r="AL533" s="1">
        <v>84.487991333007813</v>
      </c>
      <c r="AM533" s="1">
        <v>84.485000610351563</v>
      </c>
      <c r="AN533" s="1">
        <v>84.504989624023437</v>
      </c>
      <c r="AO533" s="1">
        <v>84.514999389648438</v>
      </c>
      <c r="AP533" s="1">
        <v>84.920989990234375</v>
      </c>
      <c r="AQ533" s="1">
        <v>84.951995849609375</v>
      </c>
      <c r="AR533" s="1">
        <v>84.990997314453125</v>
      </c>
      <c r="AS533" s="1">
        <v>84.892990112304688</v>
      </c>
      <c r="AT533" s="1">
        <v>85.251998901367188</v>
      </c>
      <c r="AU533" s="1">
        <v>85.834991455078125</v>
      </c>
      <c r="AV533" s="1">
        <v>87.031999999999996</v>
      </c>
      <c r="AW533" s="1">
        <v>88.108999999999995</v>
      </c>
      <c r="AX533" s="1">
        <v>88.347999999999999</v>
      </c>
      <c r="AY533" s="1">
        <v>88.400999999999996</v>
      </c>
    </row>
    <row r="534" spans="1:51">
      <c r="A534" s="1" t="str">
        <v>FISERV INC</v>
      </c>
      <c r="C534" s="1">
        <v>140.10000610351562</v>
      </c>
      <c r="D534" s="1">
        <v>140.80000305175781</v>
      </c>
      <c r="E534" s="1">
        <v>141.5</v>
      </c>
      <c r="F534" s="1">
        <v>143.69999694824219</v>
      </c>
      <c r="G534" s="1">
        <v>146.89999389648437</v>
      </c>
      <c r="H534" s="1">
        <v>149.39999389648437</v>
      </c>
      <c r="I534" s="1">
        <v>150.10000610351562</v>
      </c>
      <c r="J534" s="1">
        <v>152.60000610351562</v>
      </c>
      <c r="K534" s="1">
        <v>153.19999694824219</v>
      </c>
      <c r="L534" s="1">
        <v>153.89999389648437</v>
      </c>
      <c r="M534" s="1">
        <v>154.80000305175781</v>
      </c>
      <c r="N534" s="1">
        <v>155.69999694824219</v>
      </c>
      <c r="O534" s="1">
        <v>155.89999389648437</v>
      </c>
      <c r="P534" s="1">
        <v>161.39999389648437</v>
      </c>
      <c r="Q534" s="1">
        <v>164.30000305175781</v>
      </c>
      <c r="R534" s="1">
        <v>163.80000305175781</v>
      </c>
      <c r="S534" s="1">
        <v>165.10000610351562</v>
      </c>
      <c r="T534" s="1">
        <v>164.58599853515625</v>
      </c>
      <c r="U534" s="1">
        <v>166.875</v>
      </c>
      <c r="V534" s="1">
        <v>169.21699523925781</v>
      </c>
      <c r="W534" s="1">
        <v>171.09100341796875</v>
      </c>
      <c r="X534" s="1">
        <v>173.33999633789062</v>
      </c>
      <c r="Y534" s="1">
        <v>174.69200134277344</v>
      </c>
      <c r="Z534" s="1">
        <v>177.08299255371094</v>
      </c>
      <c r="AA534" s="1">
        <v>181.75399780273437</v>
      </c>
      <c r="AB534" s="1">
        <v>185.59300231933594</v>
      </c>
      <c r="AC534" s="1">
        <v>189.29200744628906</v>
      </c>
      <c r="AD534" s="1">
        <v>192.04600524902344</v>
      </c>
      <c r="AE534" s="1">
        <v>194.24800109863281</v>
      </c>
      <c r="AF534" s="1">
        <v>195.57099914550781</v>
      </c>
      <c r="AG534" s="1">
        <v>195.27200317382812</v>
      </c>
      <c r="AH534" s="1">
        <v>194.86300659179687</v>
      </c>
      <c r="AI534" s="1">
        <v>194.25999450683594</v>
      </c>
      <c r="AJ534" s="1">
        <v>193.80799865722656</v>
      </c>
      <c r="AK534" s="1">
        <v>193.55799865722656</v>
      </c>
      <c r="AL534" s="1">
        <v>193.19000244140625</v>
      </c>
      <c r="AM534" s="1">
        <v>191.64500427246094</v>
      </c>
      <c r="AN534" s="1">
        <v>191.69400024414062</v>
      </c>
      <c r="AO534" s="1">
        <v>191.77299499511719</v>
      </c>
      <c r="AP534" s="1">
        <v>191.21299743652344</v>
      </c>
      <c r="AQ534" s="1">
        <v>190.281005859375</v>
      </c>
      <c r="AR534" s="1">
        <v>187.0679931640625</v>
      </c>
      <c r="AS534" s="1">
        <v>186.86549377441406</v>
      </c>
      <c r="AT534" s="1">
        <v>186.49200439453125</v>
      </c>
      <c r="AU534" s="1">
        <v>185.709</v>
      </c>
      <c r="AV534" s="1">
        <v>185.55</v>
      </c>
      <c r="AW534" s="1">
        <v>184.82999999999998</v>
      </c>
      <c r="AX534" s="1">
        <v>184.18950000000001</v>
      </c>
      <c r="AY534" s="1">
        <v>183.87450000000001</v>
      </c>
    </row>
    <row r="535" spans="1:51">
      <c r="A535" s="1" t="str">
        <v>FLIR SYSTEMS INC</v>
      </c>
      <c r="C535" s="1">
        <v>154.968994140625</v>
      </c>
      <c r="D535" s="1">
        <v>154.968994140625</v>
      </c>
      <c r="E535" s="1">
        <v>155.88900756835937</v>
      </c>
      <c r="F535" s="1">
        <v>159.78300476074219</v>
      </c>
      <c r="G535" s="1">
        <v>159.45799255371094</v>
      </c>
      <c r="H535" s="1">
        <v>159.21200561523437</v>
      </c>
      <c r="I535" s="1">
        <v>158.468994140625</v>
      </c>
      <c r="J535" s="1">
        <v>157.93400573730469</v>
      </c>
      <c r="K535" s="1">
        <v>153.01400756835937</v>
      </c>
      <c r="L535" s="1">
        <v>152.82600402832031</v>
      </c>
      <c r="M535" s="1">
        <v>151.66600036621094</v>
      </c>
      <c r="N535" s="1">
        <v>149.64900207519531</v>
      </c>
      <c r="O535" s="1">
        <v>150.53599548339844</v>
      </c>
      <c r="P535" s="1">
        <v>141.38699340820312</v>
      </c>
      <c r="Q535" s="1">
        <v>138.80499267578125</v>
      </c>
      <c r="R535" s="1">
        <v>139.07499694824219</v>
      </c>
      <c r="S535" s="1">
        <v>136.90499877929687</v>
      </c>
      <c r="T535" s="1">
        <v>136.77000427246094</v>
      </c>
      <c r="U535" s="1">
        <v>135.62399291992187</v>
      </c>
      <c r="V535" s="1">
        <v>134.51400756835937</v>
      </c>
      <c r="W535" s="1">
        <v>132.583984375</v>
      </c>
      <c r="X535" s="1">
        <v>131.66998291015625</v>
      </c>
      <c r="Y535" s="1">
        <v>131.18600463867187</v>
      </c>
      <c r="Z535" s="1">
        <v>138.57998657226562</v>
      </c>
      <c r="AA535" s="1">
        <v>138.24200439453125</v>
      </c>
      <c r="AB535" s="1">
        <v>138.4320068359375</v>
      </c>
      <c r="AC535" s="1">
        <v>140.07598876953125</v>
      </c>
      <c r="AD535" s="1">
        <v>138.64398193359375</v>
      </c>
      <c r="AE535" s="1">
        <v>140.09197998046875</v>
      </c>
      <c r="AF535" s="1">
        <v>138.2359619140625</v>
      </c>
      <c r="AG535" s="1">
        <v>136.68798828125</v>
      </c>
      <c r="AH535" s="1">
        <v>134.823974609375</v>
      </c>
      <c r="AI535" s="1">
        <v>133.75994873046875</v>
      </c>
      <c r="AJ535" s="1">
        <v>131.45196533203125</v>
      </c>
      <c r="AK535" s="1">
        <v>131.0479736328125</v>
      </c>
      <c r="AL535" s="1">
        <v>132.8079833984375</v>
      </c>
      <c r="AM535" s="1">
        <v>138.447998046875</v>
      </c>
      <c r="AN535" s="1">
        <v>138.39990234375</v>
      </c>
      <c r="AO535" s="1">
        <v>135.095947265625</v>
      </c>
      <c r="AP535" s="1">
        <v>134.9119873046875</v>
      </c>
      <c r="AQ535" s="1">
        <v>133.7598876953125</v>
      </c>
      <c r="AR535" s="1">
        <v>132.43994140625</v>
      </c>
      <c r="AS535" s="1">
        <v>122.01599884033203</v>
      </c>
      <c r="AT535" s="1">
        <v>118.80000305175781</v>
      </c>
      <c r="AU535" s="1">
        <v>116.68000030517578</v>
      </c>
      <c r="AV535" s="1">
        <v>116.384</v>
      </c>
      <c r="AW535" s="1">
        <v>115.96</v>
      </c>
      <c r="AX535" s="1">
        <v>115.83199999999999</v>
      </c>
      <c r="AY535" s="1">
        <v>115.288</v>
      </c>
    </row>
    <row r="536" spans="1:51">
      <c r="A536" s="1" t="str">
        <v>FLOWERS FOODS INC</v>
      </c>
      <c r="C536" s="1">
        <v>135.98100280761719</v>
      </c>
      <c r="D536" s="1">
        <v>135.96699523925781</v>
      </c>
      <c r="E536" s="1">
        <v>136.41099548339844</v>
      </c>
      <c r="F536" s="1">
        <v>135.37049102783203</v>
      </c>
      <c r="G536" s="1">
        <v>135.97199249267578</v>
      </c>
      <c r="H536" s="1">
        <v>136.90949249267578</v>
      </c>
      <c r="I536" s="1">
        <v>137.87548828125</v>
      </c>
      <c r="J536" s="1">
        <v>137.59499359130859</v>
      </c>
      <c r="K536" s="1">
        <v>137.18998718261719</v>
      </c>
      <c r="L536" s="1">
        <v>138.02998352050781</v>
      </c>
      <c r="M536" s="1">
        <v>137.96999359130859</v>
      </c>
      <c r="N536" s="1">
        <v>138.36449432373047</v>
      </c>
      <c r="O536" s="1">
        <v>139.12049102783203</v>
      </c>
      <c r="P536" s="1">
        <v>139.12049102783203</v>
      </c>
      <c r="Q536" s="1">
        <v>138.26250457763672</v>
      </c>
      <c r="R536" s="1">
        <v>138.22050476074219</v>
      </c>
      <c r="S536" s="1">
        <v>137.85749816894531</v>
      </c>
      <c r="T536" s="1">
        <v>138.33448791503906</v>
      </c>
      <c r="U536" s="1">
        <v>137.07672500610352</v>
      </c>
      <c r="V536" s="1">
        <v>136.8922233581543</v>
      </c>
      <c r="W536" s="1">
        <v>136.01472473144531</v>
      </c>
      <c r="X536" s="1">
        <v>136.76172637939453</v>
      </c>
      <c r="Y536" s="1">
        <v>137.85297775268555</v>
      </c>
      <c r="Z536" s="1">
        <v>138.30973434448242</v>
      </c>
      <c r="AA536" s="1">
        <v>135.71548461914063</v>
      </c>
      <c r="AB536" s="1">
        <v>136.80673599243164</v>
      </c>
      <c r="AC536" s="1">
        <v>128.31071662902832</v>
      </c>
      <c r="AD536" s="1">
        <v>137.02162170410156</v>
      </c>
      <c r="AE536" s="1">
        <v>145.61433792114258</v>
      </c>
      <c r="AF536" s="1">
        <v>145.92822074890137</v>
      </c>
      <c r="AG536" s="1">
        <v>147.88237953186035</v>
      </c>
      <c r="AH536" s="1">
        <v>148.71258544921875</v>
      </c>
      <c r="AI536" s="1">
        <v>149.54284286499023</v>
      </c>
      <c r="AJ536" s="1">
        <v>151.63872528076172</v>
      </c>
      <c r="AK536" s="1">
        <v>152.45209121704102</v>
      </c>
      <c r="AL536" s="1">
        <v>151.79906558990479</v>
      </c>
      <c r="AM536" s="1">
        <v>151.79906558990479</v>
      </c>
      <c r="AN536" s="1">
        <v>150.85231876373291</v>
      </c>
      <c r="AO536" s="1">
        <v>150.85231876373291</v>
      </c>
      <c r="AP536" s="1">
        <v>150.85231876373291</v>
      </c>
      <c r="AQ536" s="1">
        <v>150.84976959228516</v>
      </c>
      <c r="AR536" s="1">
        <v>150.85741710662842</v>
      </c>
      <c r="AS536" s="1">
        <v>150.85741710662842</v>
      </c>
      <c r="AT536" s="1">
        <v>150.85741710662842</v>
      </c>
      <c r="AU536" s="1">
        <v>150.8574327635765</v>
      </c>
      <c r="AV536" s="1">
        <v>151.98890147805216</v>
      </c>
      <c r="AW536" s="1">
        <v>152.01775772714615</v>
      </c>
      <c r="AX536" s="1">
        <v>151.00323275899888</v>
      </c>
      <c r="AY536" s="1">
        <v>152.32606396746635</v>
      </c>
    </row>
    <row r="537" spans="1:51">
      <c r="A537" s="1" t="str">
        <v>FLOWSERVE CORP</v>
      </c>
      <c r="C537" s="1">
        <v>53.905990600585937</v>
      </c>
      <c r="D537" s="1">
        <v>55.003997802734375</v>
      </c>
      <c r="E537" s="1">
        <v>55.151992797851563</v>
      </c>
      <c r="F537" s="1">
        <v>55.248001098632812</v>
      </c>
      <c r="G537" s="1">
        <v>55.058990478515625</v>
      </c>
      <c r="H537" s="1">
        <v>55.162994384765625</v>
      </c>
      <c r="I537" s="1">
        <v>55.271987915039063</v>
      </c>
      <c r="J537" s="1">
        <v>55.347000122070313</v>
      </c>
      <c r="K537" s="1">
        <v>54.95599365234375</v>
      </c>
      <c r="L537" s="1">
        <v>55.050994873046875</v>
      </c>
      <c r="M537" s="1">
        <v>55.123001098632813</v>
      </c>
      <c r="N537" s="1">
        <v>55.241989135742187</v>
      </c>
      <c r="O537" s="1">
        <v>55.214996337890625</v>
      </c>
      <c r="P537" s="1">
        <v>55.801986694335937</v>
      </c>
      <c r="Q537" s="1">
        <v>56.519989013671875</v>
      </c>
      <c r="R537" s="1">
        <v>56.712997436523438</v>
      </c>
      <c r="S537" s="1">
        <v>56.308990478515625</v>
      </c>
      <c r="T537" s="1">
        <v>56.136001586914063</v>
      </c>
      <c r="U537" s="1">
        <v>55.933990478515625</v>
      </c>
      <c r="V537" s="1">
        <v>55.939987182617187</v>
      </c>
      <c r="W537" s="1">
        <v>56.021987915039062</v>
      </c>
      <c r="X537" s="1">
        <v>56.258987426757813</v>
      </c>
      <c r="Y537" s="1">
        <v>56.267990112304688</v>
      </c>
      <c r="Z537" s="1">
        <v>56.279998779296875</v>
      </c>
      <c r="AA537" s="1">
        <v>55.9739990234375</v>
      </c>
      <c r="AB537" s="1">
        <v>55.95098876953125</v>
      </c>
      <c r="AC537" s="1">
        <v>55.784988403320313</v>
      </c>
      <c r="AD537" s="1">
        <v>55.7449951171875</v>
      </c>
      <c r="AE537" s="1">
        <v>55.467987060546875</v>
      </c>
      <c r="AF537" s="1">
        <v>55.269989013671875</v>
      </c>
      <c r="AG537" s="1">
        <v>54.959991455078125</v>
      </c>
      <c r="AH537" s="1">
        <v>54.824996948242188</v>
      </c>
      <c r="AI537" s="1">
        <v>54.8389892578125</v>
      </c>
      <c r="AJ537" s="1">
        <v>54.83099365234375</v>
      </c>
      <c r="AK537" s="1">
        <v>54.828994750976563</v>
      </c>
      <c r="AL537" s="1">
        <v>54.794998168945312</v>
      </c>
      <c r="AM537" s="1">
        <v>54.819992065429687</v>
      </c>
      <c r="AN537" s="1">
        <v>54.728988647460937</v>
      </c>
      <c r="AO537" s="1">
        <v>54.728988647460937</v>
      </c>
      <c r="AP537" s="1">
        <v>45.266998291015625</v>
      </c>
      <c r="AQ537" s="1">
        <v>44.7919921875</v>
      </c>
      <c r="AR537" s="1">
        <v>37.832000732421875</v>
      </c>
      <c r="AS537" s="1">
        <v>37.758987426757813</v>
      </c>
      <c r="AT537" s="1">
        <v>37.457992553710937</v>
      </c>
      <c r="AU537" s="1">
        <v>37.436</v>
      </c>
      <c r="AV537" s="1">
        <v>37.445999999999998</v>
      </c>
      <c r="AW537" s="1">
        <v>37.418999999999997</v>
      </c>
      <c r="AX537" s="1">
        <v>37.421999999999997</v>
      </c>
      <c r="AY537" s="1">
        <v>37.412999999999997</v>
      </c>
    </row>
    <row r="538" spans="1:51">
      <c r="A538" s="1" t="str">
        <v>FLUOR CORP</v>
      </c>
      <c r="C538" s="1">
        <v>168.97900390625</v>
      </c>
      <c r="D538" s="1">
        <v>169.65199279785156</v>
      </c>
      <c r="E538" s="1">
        <v>173.80400085449219</v>
      </c>
      <c r="F538" s="1">
        <v>174.41299438476562</v>
      </c>
      <c r="G538" s="1">
        <v>176.42500305175781</v>
      </c>
      <c r="H538" s="1">
        <v>178.7760009765625</v>
      </c>
      <c r="I538" s="1">
        <v>178.77000427246094</v>
      </c>
      <c r="J538" s="1">
        <v>178.72999572753906</v>
      </c>
      <c r="K538" s="1">
        <v>178.82499694824219</v>
      </c>
      <c r="L538" s="1">
        <v>178.94099426269531</v>
      </c>
      <c r="M538" s="1">
        <v>179.85499572753906</v>
      </c>
      <c r="N538" s="1">
        <v>179.85099792480469</v>
      </c>
      <c r="O538" s="1">
        <v>181.55599975585937</v>
      </c>
      <c r="P538" s="1">
        <v>181.38999938964844</v>
      </c>
      <c r="Q538" s="1">
        <v>177.57199096679687</v>
      </c>
      <c r="R538" s="1">
        <v>177.20599365234375</v>
      </c>
      <c r="S538" s="1">
        <v>177.36398315429688</v>
      </c>
      <c r="T538" s="1">
        <v>176.7760009765625</v>
      </c>
      <c r="U538" s="1">
        <v>176.62600708007813</v>
      </c>
      <c r="V538" s="1">
        <v>176.31597900390625</v>
      </c>
      <c r="W538" s="1">
        <v>176.08200073242187</v>
      </c>
      <c r="X538" s="1">
        <v>176.08599853515625</v>
      </c>
      <c r="Y538" s="1">
        <v>175.16998291015625</v>
      </c>
      <c r="Z538" s="1">
        <v>175.0260009765625</v>
      </c>
      <c r="AA538" s="1">
        <v>174.17599487304687</v>
      </c>
      <c r="AB538" s="1">
        <v>173.6099853515625</v>
      </c>
      <c r="AC538" s="1">
        <v>173.3280029296875</v>
      </c>
      <c r="AD538" s="1">
        <v>173.10400390625</v>
      </c>
      <c r="AE538" s="1">
        <v>169.07598876953125</v>
      </c>
      <c r="AF538" s="1">
        <v>167.5260009765625</v>
      </c>
      <c r="AG538" s="1">
        <v>166.583984375</v>
      </c>
      <c r="AH538" s="1">
        <v>166.04998779296875</v>
      </c>
      <c r="AI538" s="1">
        <v>164.2039794921875</v>
      </c>
      <c r="AJ538" s="1">
        <v>163.75399780273438</v>
      </c>
      <c r="AK538" s="1">
        <v>163.24398803710937</v>
      </c>
      <c r="AL538" s="1">
        <v>162.43399047851562</v>
      </c>
      <c r="AM538" s="1">
        <v>160.37600708007812</v>
      </c>
      <c r="AN538" s="1">
        <v>160.76199340820313</v>
      </c>
      <c r="AO538" s="1">
        <v>161.2919921875</v>
      </c>
      <c r="AP538" s="1">
        <v>161.00799560546875</v>
      </c>
      <c r="AQ538" s="1">
        <v>160.2139892578125</v>
      </c>
      <c r="AR538" s="1">
        <v>160.19598388671875</v>
      </c>
      <c r="AS538" s="1">
        <v>160.23397827148437</v>
      </c>
      <c r="AT538" s="1">
        <v>156.99398803710937</v>
      </c>
      <c r="AU538" s="1">
        <v>151.48599999999999</v>
      </c>
      <c r="AV538" s="1">
        <v>151.33799999999999</v>
      </c>
      <c r="AW538" s="1">
        <v>151.36199999999999</v>
      </c>
      <c r="AX538" s="1">
        <v>152.74600000000001</v>
      </c>
      <c r="AY538" s="1">
        <v>152.06800000000001</v>
      </c>
    </row>
    <row r="539" spans="1:51">
      <c r="A539" s="1" t="str">
        <v>FMC CORP</v>
      </c>
      <c r="C539" s="1">
        <v>69.836990356445313</v>
      </c>
      <c r="D539" s="1">
        <v>70.422988891601563</v>
      </c>
      <c r="E539" s="1">
        <v>71.657989501953125</v>
      </c>
      <c r="F539" s="1">
        <v>71.739990234375</v>
      </c>
      <c r="G539" s="1">
        <v>71.485992431640625</v>
      </c>
      <c r="H539" s="1">
        <v>72.535995483398437</v>
      </c>
      <c r="I539" s="1">
        <v>72.48199462890625</v>
      </c>
      <c r="J539" s="1">
        <v>72.699996948242188</v>
      </c>
      <c r="K539" s="1">
        <v>72.518997192382813</v>
      </c>
      <c r="L539" s="1">
        <v>72.300003051757813</v>
      </c>
      <c r="M539" s="1">
        <v>72.492996215820312</v>
      </c>
      <c r="N539" s="1">
        <v>72.675003051757813</v>
      </c>
      <c r="O539" s="1">
        <v>72.509994506835938</v>
      </c>
      <c r="P539" s="1">
        <v>74.02099609375</v>
      </c>
      <c r="Q539" s="1">
        <v>74.800994873046875</v>
      </c>
      <c r="R539" s="1">
        <v>74.822998046875</v>
      </c>
      <c r="S539" s="1">
        <v>75.129989624023437</v>
      </c>
      <c r="T539" s="1">
        <v>75.610992431640625</v>
      </c>
      <c r="U539" s="1">
        <v>76.087982177734375</v>
      </c>
      <c r="V539" s="1">
        <v>76.579986572265625</v>
      </c>
      <c r="W539" s="1">
        <v>76.635986328125</v>
      </c>
      <c r="X539" s="1">
        <v>76.733978271484375</v>
      </c>
      <c r="Y539" s="1">
        <v>78.103973388671875</v>
      </c>
      <c r="Z539" s="1">
        <v>78.21197509765625</v>
      </c>
      <c r="AA539" s="1">
        <v>77.031982421875</v>
      </c>
      <c r="AB539" s="1">
        <v>75.897979736328125</v>
      </c>
      <c r="AC539" s="1">
        <v>75.45599365234375</v>
      </c>
      <c r="AD539" s="1">
        <v>74.970001220703125</v>
      </c>
      <c r="AE539" s="1">
        <v>74.0579833984375</v>
      </c>
      <c r="AF539" s="1">
        <v>73.259979248046875</v>
      </c>
      <c r="AG539" s="1">
        <v>72.697998046875</v>
      </c>
      <c r="AH539" s="1">
        <v>71.72198486328125</v>
      </c>
      <c r="AI539" s="1">
        <v>70.522003173828125</v>
      </c>
      <c r="AJ539" s="1">
        <v>70.39398193359375</v>
      </c>
      <c r="AK539" s="1">
        <v>70.39398193359375</v>
      </c>
      <c r="AL539" s="1">
        <v>70.39398193359375</v>
      </c>
      <c r="AM539" s="1">
        <v>70.14398193359375</v>
      </c>
      <c r="AN539" s="1">
        <v>70.1719970703125</v>
      </c>
      <c r="AO539" s="1">
        <v>70.1719970703125</v>
      </c>
      <c r="AP539" s="1">
        <v>63.373992919921875</v>
      </c>
      <c r="AQ539" s="1">
        <v>62.6099853515625</v>
      </c>
      <c r="AR539" s="1">
        <v>62.43597412109375</v>
      </c>
      <c r="AS539" s="1">
        <v>62.23199462890625</v>
      </c>
      <c r="AT539" s="1">
        <v>62.23199462890625</v>
      </c>
      <c r="AU539" s="1">
        <v>61.29</v>
      </c>
      <c r="AV539" s="1">
        <v>60.93</v>
      </c>
      <c r="AW539" s="1">
        <v>60.808</v>
      </c>
      <c r="AX539" s="1">
        <v>60.712000000000003</v>
      </c>
      <c r="AY539" s="1">
        <v>60.728000000000002</v>
      </c>
    </row>
    <row r="540" spans="1:51">
      <c r="A540" s="1" t="str">
        <v>FMC TECHNOLOGIES INC</v>
      </c>
      <c r="C540" s="1">
        <v>237.80000305175781</v>
      </c>
      <c r="D540" s="1">
        <v>237.80000305175781</v>
      </c>
      <c r="E540" s="1">
        <v>238.80000305175781</v>
      </c>
      <c r="F540" s="1">
        <v>240.19999694824219</v>
      </c>
      <c r="G540" s="1">
        <v>240.29998779296875</v>
      </c>
      <c r="H540" s="1">
        <v>239.63998413085937</v>
      </c>
      <c r="I540" s="1">
        <v>239.39999389648437</v>
      </c>
      <c r="J540" s="1">
        <v>240.60000610351562</v>
      </c>
      <c r="K540" s="1">
        <v>243.19998168945312</v>
      </c>
      <c r="L540" s="1">
        <v>243.65798950195312</v>
      </c>
      <c r="M540" s="1">
        <v>244.19998168945313</v>
      </c>
      <c r="N540" s="1">
        <v>245.60000610351562</v>
      </c>
      <c r="O540" s="1">
        <v>248.19998168945312</v>
      </c>
      <c r="P540" s="1">
        <v>249.83599853515625</v>
      </c>
      <c r="Q540" s="1">
        <v>250</v>
      </c>
      <c r="R540" s="1">
        <v>255.39999389648437</v>
      </c>
      <c r="S540" s="1">
        <v>257.20001220703125</v>
      </c>
      <c r="T540" s="1">
        <v>258.63800048828125</v>
      </c>
      <c r="U540" s="1">
        <v>259.79998779296875</v>
      </c>
      <c r="V540" s="1">
        <v>258.79998779296875</v>
      </c>
      <c r="W540" s="1">
        <v>261.5999755859375</v>
      </c>
      <c r="X540" s="1">
        <v>269.20001220703125</v>
      </c>
      <c r="Y540" s="1">
        <v>271.5999755859375</v>
      </c>
      <c r="Z540" s="1">
        <v>274.79998779296875</v>
      </c>
      <c r="AA540" s="1">
        <v>272.79998779296875</v>
      </c>
      <c r="AB540" s="1">
        <v>272.39996337890625</v>
      </c>
      <c r="AC540" s="1">
        <v>274.79998779296875</v>
      </c>
      <c r="AD540" s="1">
        <v>273.5999755859375</v>
      </c>
      <c r="AE540" s="1">
        <v>276</v>
      </c>
      <c r="AF540" s="1">
        <v>274.79998779296875</v>
      </c>
      <c r="AG540" s="1">
        <v>273.20001220703125</v>
      </c>
      <c r="AH540" s="1">
        <v>269.20001220703125</v>
      </c>
      <c r="AI540" s="1">
        <v>267.5999755859375</v>
      </c>
      <c r="AJ540" s="1">
        <v>264.79998779296875</v>
      </c>
      <c r="AK540" s="1">
        <v>264.79998779296875</v>
      </c>
      <c r="AL540" s="1">
        <v>264.39996337890625</v>
      </c>
      <c r="AM540" s="1">
        <v>263.5999755859375</v>
      </c>
      <c r="AN540" s="1">
        <v>262</v>
      </c>
      <c r="AO540" s="1">
        <v>261.5999755859375</v>
      </c>
      <c r="AP540" s="1">
        <v>261.5999755859375</v>
      </c>
      <c r="AQ540" s="1">
        <v>261.5999755859375</v>
      </c>
      <c r="AR540" s="1">
        <v>260.01995849609375</v>
      </c>
      <c r="AS540" s="1">
        <v>260</v>
      </c>
      <c r="AT540" s="1">
        <v>260</v>
      </c>
      <c r="AU540" s="1">
        <v>260</v>
      </c>
      <c r="AV540" s="1">
        <v>4.0000000000000001E-3</v>
      </c>
      <c r="AW540" s="1" t="str">
        <v>@NA</v>
      </c>
      <c r="AX540" s="1" t="str">
        <v>@NA</v>
      </c>
      <c r="AY540" s="1" t="str">
        <v>@NA</v>
      </c>
    </row>
    <row r="541" spans="1:51">
      <c r="A541" s="1" t="str">
        <v>FOOT LOCKER INC</v>
      </c>
      <c r="C541" s="1">
        <v>151.61900329589844</v>
      </c>
      <c r="D541" s="1">
        <v>151.218994140625</v>
      </c>
      <c r="E541" s="1">
        <v>153.10800170898437</v>
      </c>
      <c r="F541" s="1">
        <v>153.44599914550781</v>
      </c>
      <c r="G541" s="1">
        <v>154.6199951171875</v>
      </c>
      <c r="H541" s="1">
        <v>154.86799621582031</v>
      </c>
      <c r="I541" s="1">
        <v>155.65899658203125</v>
      </c>
      <c r="J541" s="1">
        <v>156.11900329589844</v>
      </c>
      <c r="K541" s="1">
        <v>156.54100036621094</v>
      </c>
      <c r="L541" s="1">
        <v>156.50100708007812</v>
      </c>
      <c r="M541" s="1">
        <v>155.906005859375</v>
      </c>
      <c r="N541" s="1">
        <v>155.69099426269531</v>
      </c>
      <c r="O541" s="1">
        <v>154.91799926757812</v>
      </c>
      <c r="P541" s="1">
        <v>154.90800476074219</v>
      </c>
      <c r="Q541" s="1">
        <v>154.96400451660156</v>
      </c>
      <c r="R541" s="1">
        <v>154.77900695800781</v>
      </c>
      <c r="S541" s="1">
        <v>154.4739990234375</v>
      </c>
      <c r="T541" s="1">
        <v>154.4739990234375</v>
      </c>
      <c r="U541" s="1">
        <v>154.35000610351562</v>
      </c>
      <c r="V541" s="1">
        <v>155.32899475097656</v>
      </c>
      <c r="W541" s="1">
        <v>155.7030029296875</v>
      </c>
      <c r="X541" s="1">
        <v>155.64500427246094</v>
      </c>
      <c r="Y541" s="1">
        <v>155.57600402832031</v>
      </c>
      <c r="Z541" s="1">
        <v>155.30599975585937</v>
      </c>
      <c r="AA541" s="1">
        <v>155.50399780273437</v>
      </c>
      <c r="AB541" s="1">
        <v>156.05599975585937</v>
      </c>
      <c r="AC541" s="1">
        <v>156.86399841308594</v>
      </c>
      <c r="AD541" s="1">
        <v>156.677001953125</v>
      </c>
      <c r="AE541" s="1">
        <v>156.09100341796875</v>
      </c>
      <c r="AF541" s="1">
        <v>155.90699768066406</v>
      </c>
      <c r="AG541" s="1">
        <v>155.65499877929687</v>
      </c>
      <c r="AH541" s="1">
        <v>145.42399597167969</v>
      </c>
      <c r="AI541" s="1">
        <v>143.95199584960937</v>
      </c>
      <c r="AJ541" s="1">
        <v>142.78300476074219</v>
      </c>
      <c r="AK541" s="1">
        <v>142.19599914550781</v>
      </c>
      <c r="AL541" s="1">
        <v>141.80099487304687</v>
      </c>
      <c r="AM541" s="1">
        <v>141.07499694824219</v>
      </c>
      <c r="AN541" s="1">
        <v>140.98300170898437</v>
      </c>
      <c r="AO541" s="1">
        <v>140.96600341796875</v>
      </c>
      <c r="AP541" s="1">
        <v>140.35800170898437</v>
      </c>
      <c r="AQ541" s="1">
        <v>139.91099548339844</v>
      </c>
      <c r="AR541" s="1">
        <v>139.81700134277344</v>
      </c>
      <c r="AS541" s="1">
        <v>139.70799255371094</v>
      </c>
      <c r="AT541" s="1">
        <v>139.01600646972656</v>
      </c>
      <c r="AU541" s="1">
        <v>138.49100000000001</v>
      </c>
      <c r="AV541" s="1">
        <v>137.917</v>
      </c>
      <c r="AW541" s="1">
        <v>137.82900000000001</v>
      </c>
      <c r="AX541" s="1">
        <v>137.58000000000001</v>
      </c>
      <c r="AY541" s="1">
        <v>137.44200000000001</v>
      </c>
    </row>
    <row r="542" spans="1:51">
      <c r="A542" s="1" t="str">
        <v>FORD MOTOR CO</v>
      </c>
      <c r="C542" s="1">
        <v>3800.7470703125</v>
      </c>
      <c r="D542" s="1">
        <v>3800.7470703125</v>
      </c>
      <c r="E542" s="1">
        <v>3800.10009765625</v>
      </c>
      <c r="F542" s="1">
        <v>3799.8291015625</v>
      </c>
      <c r="G542" s="1">
        <v>3798.18505859375</v>
      </c>
      <c r="H542" s="1">
        <v>3782.7109375</v>
      </c>
      <c r="I542" s="1">
        <v>3472.655029296875</v>
      </c>
      <c r="J542" s="1">
        <v>3439.319091796875</v>
      </c>
      <c r="K542" s="1">
        <v>3406.5810546875</v>
      </c>
      <c r="L542" s="1">
        <v>3368.26611328125</v>
      </c>
      <c r="M542" s="1">
        <v>3307.10107421875</v>
      </c>
      <c r="N542" s="1">
        <v>3221.2900390625</v>
      </c>
      <c r="O542" s="1">
        <v>2873.25</v>
      </c>
      <c r="P542" s="1">
        <v>2396.321044921875</v>
      </c>
      <c r="Q542" s="1">
        <v>2388.85595703125</v>
      </c>
      <c r="R542" s="1">
        <v>2261.35009765625</v>
      </c>
      <c r="S542" s="1">
        <v>2242</v>
      </c>
      <c r="T542" s="1">
        <v>2207.001953125</v>
      </c>
      <c r="U542" s="1">
        <v>2110.2060546875</v>
      </c>
      <c r="V542" s="1">
        <v>2099.593994140625</v>
      </c>
      <c r="W542" s="1">
        <v>1880.14794921875</v>
      </c>
      <c r="X542" s="1">
        <v>1892.537841796875</v>
      </c>
      <c r="Y542" s="1">
        <v>1888.89404296875</v>
      </c>
      <c r="Z542" s="1">
        <v>1881.010009765625</v>
      </c>
      <c r="AA542" s="1">
        <v>1875.950927734375</v>
      </c>
      <c r="AB542" s="1">
        <v>1864.137939453125</v>
      </c>
      <c r="AC542" s="1">
        <v>1857.612060546875</v>
      </c>
      <c r="AD542" s="1">
        <v>1853.050048828125</v>
      </c>
      <c r="AE542" s="1">
        <v>1840.35302734375</v>
      </c>
      <c r="AF542" s="1">
        <v>1830.89990234375</v>
      </c>
      <c r="AG542" s="1">
        <v>1829.66796875</v>
      </c>
      <c r="AH542" s="1">
        <v>1829.786865234375</v>
      </c>
      <c r="AI542" s="1">
        <v>1830.843017578125</v>
      </c>
      <c r="AJ542" s="1">
        <v>1831.388916015625</v>
      </c>
      <c r="AK542" s="1">
        <v>1831.04296875</v>
      </c>
      <c r="AL542" s="1">
        <v>1831.969970703125</v>
      </c>
      <c r="AM542" s="1">
        <v>1830.3359375</v>
      </c>
      <c r="AN542" s="1">
        <v>1831.218994140625</v>
      </c>
      <c r="AO542" s="1">
        <v>1835.10693359375</v>
      </c>
      <c r="AP542" s="1">
        <v>1822.8779296875</v>
      </c>
      <c r="AQ542" s="1">
        <v>1812.72900390625</v>
      </c>
      <c r="AR542" s="1">
        <v>1809</v>
      </c>
      <c r="AS542" s="1">
        <v>1810.8759765625</v>
      </c>
      <c r="AT542" s="1">
        <v>1811.7958984375</v>
      </c>
      <c r="AU542" s="1">
        <v>1829.577880859375</v>
      </c>
      <c r="AV542" s="1">
        <v>1854</v>
      </c>
      <c r="AW542" s="1">
        <v>1896.2360000000001</v>
      </c>
      <c r="AX542" s="1">
        <v>2106.1023030242923</v>
      </c>
      <c r="AY542" s="1">
        <v>2106.3400310277939</v>
      </c>
    </row>
    <row r="543" spans="1:51">
      <c r="A543" s="1" t="str">
        <v>FOREST LABORATORIES  -CL A</v>
      </c>
      <c r="C543" s="1">
        <v>265.489990234375</v>
      </c>
      <c r="D543" s="1">
        <v>265.489990234375</v>
      </c>
      <c r="E543" s="1">
        <v>267.14990234375</v>
      </c>
      <c r="F543" s="1">
        <v>274.52880859375</v>
      </c>
      <c r="G543" s="1">
        <v>286.118896484375</v>
      </c>
      <c r="H543" s="1">
        <v>286.06982421875</v>
      </c>
      <c r="I543" s="1">
        <v>285.61181640625</v>
      </c>
      <c r="J543" s="1">
        <v>285.5419921875</v>
      </c>
      <c r="K543" s="1">
        <v>302.389892578125</v>
      </c>
      <c r="L543" s="1">
        <v>302.367919921875</v>
      </c>
      <c r="M543" s="1">
        <v>301.765869140625</v>
      </c>
      <c r="N543" s="1">
        <v>301.67578125</v>
      </c>
      <c r="O543" s="1">
        <v>301.614990234375</v>
      </c>
      <c r="P543" s="1">
        <v>301.61279296875</v>
      </c>
      <c r="Q543" s="1">
        <v>301.3798828125</v>
      </c>
      <c r="R543" s="1">
        <v>304.782958984375</v>
      </c>
      <c r="S543" s="1">
        <v>311.406982421875</v>
      </c>
      <c r="T543" s="1">
        <v>311.364990234375</v>
      </c>
      <c r="U543" s="1">
        <v>313.466796875</v>
      </c>
      <c r="V543" s="1">
        <v>318.246826171875</v>
      </c>
      <c r="W543" s="1">
        <v>319.552001953125</v>
      </c>
      <c r="X543" s="1">
        <v>317.391845703125</v>
      </c>
      <c r="Y543" s="1">
        <v>314.85888671875</v>
      </c>
      <c r="Z543" s="1">
        <v>320.574951171875</v>
      </c>
      <c r="AA543" s="1">
        <v>321.33984375</v>
      </c>
      <c r="AB543" s="1">
        <v>330.91796875</v>
      </c>
      <c r="AC543" s="1">
        <v>341.373779296875</v>
      </c>
      <c r="AD543" s="1">
        <v>339.677001953125</v>
      </c>
      <c r="AE543" s="1">
        <v>347.642822265625</v>
      </c>
      <c r="AF543" s="1">
        <v>354.933837890625</v>
      </c>
      <c r="AG543" s="1">
        <v>368.365966796875</v>
      </c>
      <c r="AH543" s="1">
        <v>370.079833984375</v>
      </c>
      <c r="AI543" s="1">
        <v>369.52685546875</v>
      </c>
      <c r="AJ543" s="1">
        <v>367.118896484375</v>
      </c>
      <c r="AK543" s="1">
        <v>365.558837890625</v>
      </c>
      <c r="AL543" s="1">
        <v>364.73779296875</v>
      </c>
      <c r="AM543" s="1">
        <v>363.471923828125</v>
      </c>
      <c r="AN543" s="1">
        <v>327.00399780273437</v>
      </c>
      <c r="AO543" s="1">
        <v>360.45999145507812</v>
      </c>
      <c r="AP543" s="1">
        <v>359.1619873046875</v>
      </c>
      <c r="AQ543" s="1">
        <v>358.51199340820312</v>
      </c>
      <c r="AR543" s="1">
        <v>356.44601440429687</v>
      </c>
      <c r="AS543" s="1">
        <v>355.18399047851562</v>
      </c>
      <c r="AT543" s="1">
        <v>354.05801391601562</v>
      </c>
      <c r="AU543" s="1">
        <v>353.202</v>
      </c>
      <c r="AV543" s="1">
        <v>352.048</v>
      </c>
      <c r="AW543" s="1">
        <v>349.74</v>
      </c>
      <c r="AX543" s="1">
        <v>348.952</v>
      </c>
      <c r="AY543" s="1">
        <v>338.64400000000001</v>
      </c>
    </row>
    <row r="544" spans="1:51">
      <c r="A544" s="1" t="str">
        <v>FOREST OIL CORP</v>
      </c>
      <c r="C544" s="1">
        <v>114.5260009765625</v>
      </c>
      <c r="D544" s="1">
        <v>114.4010009765625</v>
      </c>
      <c r="E544" s="1">
        <v>114.41200256347656</v>
      </c>
      <c r="F544" s="1">
        <v>113.625</v>
      </c>
      <c r="G544" s="1">
        <v>113.59500122070312</v>
      </c>
      <c r="H544" s="1">
        <v>113.35899353027344</v>
      </c>
      <c r="I544" s="1">
        <v>113.3489990234375</v>
      </c>
      <c r="J544" s="1">
        <v>112.46800231933594</v>
      </c>
      <c r="K544" s="1">
        <v>112.33699035644531</v>
      </c>
      <c r="L544" s="1">
        <v>112.27999877929687</v>
      </c>
      <c r="M544" s="1">
        <v>112.25399780273437</v>
      </c>
      <c r="N544" s="1">
        <v>97.073989868164063</v>
      </c>
      <c r="O544" s="1">
        <v>97.039993286132812</v>
      </c>
      <c r="P544" s="1">
        <v>97.087997436523438</v>
      </c>
      <c r="Q544" s="1">
        <v>89.766998291015625</v>
      </c>
      <c r="R544" s="1">
        <v>88.617996215820312</v>
      </c>
      <c r="S544" s="1">
        <v>88.378997802734375</v>
      </c>
      <c r="T544" s="1">
        <v>88.050994873046875</v>
      </c>
      <c r="U544" s="1">
        <v>87.953994750976563</v>
      </c>
      <c r="V544" s="1">
        <v>63.03900146484375</v>
      </c>
      <c r="W544" s="1">
        <v>62.998001098632813</v>
      </c>
      <c r="X544" s="1">
        <v>62.926986694335938</v>
      </c>
      <c r="Y544" s="1">
        <v>60.992996215820313</v>
      </c>
      <c r="Z544" s="1">
        <v>62.784988403320312</v>
      </c>
      <c r="AA544" s="1">
        <v>62.686996459960938</v>
      </c>
      <c r="AB544" s="1">
        <v>62.089996337890625</v>
      </c>
      <c r="AC544" s="1">
        <v>61.972991943359375</v>
      </c>
      <c r="AD544" s="1">
        <v>60.636993408203125</v>
      </c>
      <c r="AE544" s="1">
        <v>59.6929931640625</v>
      </c>
      <c r="AF544" s="1">
        <v>59.295989990234375</v>
      </c>
      <c r="AG544" s="1">
        <v>58.930999755859375</v>
      </c>
      <c r="AH544" s="1">
        <v>53.754989624023438</v>
      </c>
      <c r="AI544" s="1">
        <v>53.55499267578125</v>
      </c>
      <c r="AJ544" s="1">
        <v>53.388992309570312</v>
      </c>
      <c r="AK544" s="1">
        <v>48.215988159179688</v>
      </c>
      <c r="AL544" s="1">
        <v>48.17498779296875</v>
      </c>
      <c r="AM544" s="1">
        <v>47.02398681640625</v>
      </c>
      <c r="AN544" s="1">
        <v>46.978988647460938</v>
      </c>
      <c r="AO544" s="1">
        <v>46.972000122070313</v>
      </c>
      <c r="AP544" s="1">
        <v>46.886001586914063</v>
      </c>
      <c r="AQ544" s="1">
        <v>46.743988037109375</v>
      </c>
      <c r="AR544" s="1">
        <v>46.735000610351563</v>
      </c>
      <c r="AS544" s="1">
        <v>48.03900146484375</v>
      </c>
      <c r="AT544" s="1">
        <v>48.402999877929688</v>
      </c>
      <c r="AU544" s="1">
        <v>48.228999999999999</v>
      </c>
      <c r="AV544" s="1">
        <v>26.994499999999999</v>
      </c>
      <c r="AW544" s="1">
        <v>27.061</v>
      </c>
      <c r="AX544" s="1">
        <v>26.771999999999998</v>
      </c>
      <c r="AY544" s="1">
        <v>26.888999999999999</v>
      </c>
    </row>
    <row r="545" spans="1:51">
      <c r="A545" s="1" t="str">
        <v>FORESTAR GROUP INC</v>
      </c>
      <c r="C545" s="1">
        <v>34.623001098632813</v>
      </c>
      <c r="D545" s="1">
        <v>35.333999633789063</v>
      </c>
      <c r="E545" s="1">
        <v>35.491989135742188</v>
      </c>
      <c r="F545" s="1">
        <v>35.419998168945313</v>
      </c>
      <c r="G545" s="1">
        <v>35.449996948242187</v>
      </c>
      <c r="H545" s="1">
        <v>35.423995971679687</v>
      </c>
      <c r="I545" s="1">
        <v>36.423995971679688</v>
      </c>
      <c r="J545" s="1">
        <v>36.399993896484375</v>
      </c>
      <c r="K545" s="1">
        <v>36.044998168945313</v>
      </c>
      <c r="L545" s="1">
        <v>35.905990600585937</v>
      </c>
      <c r="M545" s="1">
        <v>35.858001708984375</v>
      </c>
      <c r="N545" s="1">
        <v>35.855987548828125</v>
      </c>
      <c r="O545" s="1">
        <v>35.748001098632813</v>
      </c>
      <c r="P545" s="1">
        <v>35.699996948242187</v>
      </c>
      <c r="Q545" s="1">
        <v>35.621994018554687</v>
      </c>
      <c r="R545" s="1">
        <v>35.617996215820313</v>
      </c>
      <c r="S545" s="1">
        <v>35.35699462890625</v>
      </c>
      <c r="T545" s="1" t="str">
        <v>@NA</v>
      </c>
      <c r="U545" s="1" t="str">
        <v>@NA</v>
      </c>
      <c r="V545" s="1" t="str">
        <v>@NA</v>
      </c>
      <c r="W545" s="1" t="str">
        <v>@NA</v>
      </c>
      <c r="X545" s="1" t="str">
        <v>@NA</v>
      </c>
      <c r="Y545" s="1" t="str">
        <v>@NA</v>
      </c>
      <c r="Z545" s="1" t="str">
        <v>@NA</v>
      </c>
      <c r="AA545" s="1" t="str">
        <v>@NA</v>
      </c>
      <c r="AB545" s="1" t="str">
        <v>@NA</v>
      </c>
      <c r="AC545" s="1" t="str">
        <v>@NA</v>
      </c>
      <c r="AD545" s="1" t="str">
        <v>@NA</v>
      </c>
      <c r="AE545" s="1" t="str">
        <v>@NA</v>
      </c>
      <c r="AF545" s="1" t="str">
        <v>@NA</v>
      </c>
      <c r="AG545" s="1" t="str">
        <v>@NA</v>
      </c>
      <c r="AH545" s="1" t="str">
        <v>@NA</v>
      </c>
      <c r="AI545" s="1" t="str">
        <v>@NA</v>
      </c>
      <c r="AJ545" s="1" t="str">
        <v>@NA</v>
      </c>
      <c r="AK545" s="1" t="str">
        <v>@NA</v>
      </c>
      <c r="AL545" s="1" t="str">
        <v>@NA</v>
      </c>
      <c r="AM545" s="1" t="str">
        <v>@NA</v>
      </c>
      <c r="AN545" s="1" t="str">
        <v>@NA</v>
      </c>
      <c r="AO545" s="1" t="str">
        <v>@NA</v>
      </c>
      <c r="AP545" s="1" t="str">
        <v>@NA</v>
      </c>
      <c r="AQ545" s="1" t="str">
        <v>@NA</v>
      </c>
      <c r="AR545" s="1" t="str">
        <v>@NA</v>
      </c>
      <c r="AS545" s="1" t="str">
        <v>@NA</v>
      </c>
      <c r="AT545" s="1" t="str">
        <v>@NA</v>
      </c>
      <c r="AU545" s="1" t="str">
        <v>@NA</v>
      </c>
      <c r="AV545" s="1" t="str">
        <v>@NA</v>
      </c>
      <c r="AW545" s="1" t="str">
        <v>@NA</v>
      </c>
      <c r="AX545" s="1" t="str">
        <v>@NA</v>
      </c>
      <c r="AY545" s="1" t="str">
        <v>@NA</v>
      </c>
    </row>
    <row r="546" spans="1:51">
      <c r="A546" s="1" t="str">
        <v>FORRESTER RESEARCH INC</v>
      </c>
      <c r="C546" s="1">
        <v>22.746994018554687</v>
      </c>
      <c r="D546" s="1">
        <v>22.746994018554687</v>
      </c>
      <c r="E546" s="1">
        <v>22.563995361328125</v>
      </c>
      <c r="F546" s="1">
        <v>22.686996459960938</v>
      </c>
      <c r="G546" s="1">
        <v>22.652999877929688</v>
      </c>
      <c r="H546" s="1">
        <v>22.811996459960938</v>
      </c>
      <c r="I546" s="1">
        <v>22.360992431640625</v>
      </c>
      <c r="J546" s="1">
        <v>22.539993286132813</v>
      </c>
      <c r="K546" s="1">
        <v>22.514999389648438</v>
      </c>
      <c r="L546" s="1">
        <v>22.333999633789063</v>
      </c>
      <c r="M546" s="1">
        <v>22.465988159179688</v>
      </c>
      <c r="N546" s="1">
        <v>22.652999877929688</v>
      </c>
      <c r="O546" s="1">
        <v>22.7869873046875</v>
      </c>
      <c r="P546" s="1">
        <v>23.044998168945313</v>
      </c>
      <c r="Q546" s="1">
        <v>23.167999267578125</v>
      </c>
      <c r="R546" s="1">
        <v>23.112991333007812</v>
      </c>
      <c r="S546" s="1">
        <v>22.860992431640625</v>
      </c>
      <c r="T546" s="1">
        <v>23.152999877929688</v>
      </c>
      <c r="U546" s="1">
        <v>23.089996337890625</v>
      </c>
      <c r="V546" s="1">
        <v>23.089996337890625</v>
      </c>
      <c r="W546" s="1">
        <v>23.089996337890625</v>
      </c>
      <c r="X546" s="1">
        <v>23.044998168945313</v>
      </c>
      <c r="Y546" s="1">
        <v>22.6669921875</v>
      </c>
      <c r="Z546" s="1">
        <v>22.556991577148438</v>
      </c>
      <c r="AA546" s="1">
        <v>21.329986572265625</v>
      </c>
      <c r="AB546" s="1">
        <v>21.022994995117188</v>
      </c>
      <c r="AC546" s="1">
        <v>21.279998779296875</v>
      </c>
      <c r="AD546" s="1">
        <v>21.172988891601563</v>
      </c>
      <c r="AE546" s="1">
        <v>21.3909912109375</v>
      </c>
      <c r="AF546" s="1">
        <v>21.683990478515625</v>
      </c>
      <c r="AG546" s="1">
        <v>21.826995849609375</v>
      </c>
      <c r="AH546" s="1">
        <v>22.021987915039063</v>
      </c>
      <c r="AI546" s="1">
        <v>22.052993774414063</v>
      </c>
      <c r="AJ546" s="1">
        <v>22.46099853515625</v>
      </c>
      <c r="AK546" s="1">
        <v>22.3699951171875</v>
      </c>
      <c r="AL546" s="1">
        <v>22.4119873046875</v>
      </c>
      <c r="AM546" s="1">
        <v>22.500991821289063</v>
      </c>
      <c r="AN546" s="1">
        <v>22.840988159179688</v>
      </c>
      <c r="AO546" s="1">
        <v>23.016998291015625</v>
      </c>
      <c r="AP546" s="1">
        <v>23.33099365234375</v>
      </c>
      <c r="AQ546" s="1">
        <v>23.083999633789063</v>
      </c>
      <c r="AR546" s="1">
        <v>23.052993774414063</v>
      </c>
      <c r="AS546" s="1">
        <v>22.833999633789063</v>
      </c>
      <c r="AT546" s="1">
        <v>22.498992919921875</v>
      </c>
      <c r="AU546" s="1">
        <v>22.22698974609375</v>
      </c>
      <c r="AV546" s="1">
        <v>21.812000000000001</v>
      </c>
      <c r="AW546" s="1">
        <v>21.631</v>
      </c>
      <c r="AX546" s="1">
        <v>21.100999999999999</v>
      </c>
      <c r="AY546" s="1">
        <v>20.715</v>
      </c>
    </row>
    <row r="547" spans="1:51">
      <c r="A547" s="1" t="str">
        <v>FORTUNE BRANDS HOME &amp; SECUR</v>
      </c>
      <c r="C547" s="1">
        <v>156.00799560546875</v>
      </c>
      <c r="D547" s="1">
        <v>156.00799560546875</v>
      </c>
      <c r="E547" s="1">
        <v>155.10000610351562</v>
      </c>
      <c r="F547" s="1">
        <v>9.9999993108212948E-4</v>
      </c>
      <c r="G547" s="1" t="str">
        <v>@NA</v>
      </c>
      <c r="H547" s="1">
        <v>9.9999993108212948E-4</v>
      </c>
      <c r="I547" s="1" t="str">
        <v>@NA</v>
      </c>
      <c r="J547" s="1" t="str">
        <v>@NA</v>
      </c>
      <c r="K547" s="1" t="str">
        <v>@NA</v>
      </c>
      <c r="L547" s="1">
        <v>9.9999993108212948E-4</v>
      </c>
      <c r="M547" s="1" t="str">
        <v>@NA</v>
      </c>
      <c r="N547" s="1" t="str">
        <v>@NA</v>
      </c>
      <c r="O547" s="1" t="str">
        <v>@NA</v>
      </c>
      <c r="P547" s="1" t="str">
        <v>@NA</v>
      </c>
      <c r="Q547" s="1" t="str">
        <v>@NA</v>
      </c>
      <c r="R547" s="1" t="str">
        <v>@NA</v>
      </c>
      <c r="S547" s="1" t="str">
        <v>@NA</v>
      </c>
      <c r="T547" s="1" t="str">
        <v>@NA</v>
      </c>
      <c r="U547" s="1" t="str">
        <v>@NA</v>
      </c>
      <c r="V547" s="1" t="str">
        <v>@NA</v>
      </c>
      <c r="W547" s="1" t="str">
        <v>@NA</v>
      </c>
      <c r="X547" s="1" t="str">
        <v>@NA</v>
      </c>
      <c r="Y547" s="1" t="str">
        <v>@NA</v>
      </c>
      <c r="Z547" s="1" t="str">
        <v>@NA</v>
      </c>
      <c r="AA547" s="1" t="str">
        <v>@NA</v>
      </c>
      <c r="AB547" s="1" t="str">
        <v>@NA</v>
      </c>
      <c r="AC547" s="1" t="str">
        <v>@NA</v>
      </c>
      <c r="AD547" s="1" t="str">
        <v>@NA</v>
      </c>
      <c r="AE547" s="1" t="str">
        <v>@NA</v>
      </c>
      <c r="AF547" s="1" t="str">
        <v>@NA</v>
      </c>
      <c r="AG547" s="1" t="str">
        <v>@NA</v>
      </c>
      <c r="AH547" s="1" t="str">
        <v>@NA</v>
      </c>
      <c r="AI547" s="1" t="str">
        <v>@NA</v>
      </c>
      <c r="AJ547" s="1" t="str">
        <v>@NA</v>
      </c>
      <c r="AK547" s="1" t="str">
        <v>@NA</v>
      </c>
      <c r="AL547" s="1" t="str">
        <v>@NA</v>
      </c>
      <c r="AM547" s="1" t="str">
        <v>@NA</v>
      </c>
      <c r="AN547" s="1" t="str">
        <v>@NA</v>
      </c>
      <c r="AO547" s="1" t="str">
        <v>@NA</v>
      </c>
      <c r="AP547" s="1" t="str">
        <v>@NA</v>
      </c>
      <c r="AQ547" s="1" t="str">
        <v>@NA</v>
      </c>
      <c r="AR547" s="1" t="str">
        <v>@NA</v>
      </c>
      <c r="AS547" s="1" t="str">
        <v>@NA</v>
      </c>
      <c r="AT547" s="1" t="str">
        <v>@NA</v>
      </c>
      <c r="AU547" s="1" t="str">
        <v>@NA</v>
      </c>
      <c r="AV547" s="1" t="str">
        <v>@NA</v>
      </c>
      <c r="AW547" s="1" t="str">
        <v>@NA</v>
      </c>
      <c r="AX547" s="1" t="str">
        <v>@NA</v>
      </c>
      <c r="AY547" s="1" t="str">
        <v>@NA</v>
      </c>
    </row>
    <row r="548" spans="1:51">
      <c r="A548" s="1" t="str">
        <v>FORWARD AIR CORP</v>
      </c>
      <c r="C548" s="1">
        <v>28.552993774414063</v>
      </c>
      <c r="D548" s="1">
        <v>28.552993774414063</v>
      </c>
      <c r="E548" s="1">
        <v>28.47698974609375</v>
      </c>
      <c r="F548" s="1">
        <v>29.37799072265625</v>
      </c>
      <c r="G548" s="1">
        <v>29.242996215820312</v>
      </c>
      <c r="H548" s="1">
        <v>29.030990600585938</v>
      </c>
      <c r="I548" s="1">
        <v>29.001998901367188</v>
      </c>
      <c r="J548" s="1">
        <v>28.987991333007812</v>
      </c>
      <c r="K548" s="1">
        <v>28.951995849609375</v>
      </c>
      <c r="L548" s="1">
        <v>28.949996948242188</v>
      </c>
      <c r="M548" s="1">
        <v>28.9429931640625</v>
      </c>
      <c r="N548" s="1">
        <v>28.941986083984375</v>
      </c>
      <c r="O548" s="1">
        <v>28.916000366210938</v>
      </c>
      <c r="P548" s="1">
        <v>28.893997192382812</v>
      </c>
      <c r="Q548" s="1">
        <v>28.88800048828125</v>
      </c>
      <c r="R548" s="1">
        <v>28.842987060546875</v>
      </c>
      <c r="S548" s="1">
        <v>28.755996704101563</v>
      </c>
      <c r="T548" s="1">
        <v>28.647994995117188</v>
      </c>
      <c r="U548" s="1">
        <v>29.482986450195312</v>
      </c>
      <c r="V548" s="1">
        <v>29.445999145507813</v>
      </c>
      <c r="W548" s="1">
        <v>30.1669921875</v>
      </c>
      <c r="X548" s="1">
        <v>30.371994018554688</v>
      </c>
      <c r="Y548" s="1">
        <v>30.46099853515625</v>
      </c>
      <c r="Z548" s="1">
        <v>31.5</v>
      </c>
      <c r="AA548" s="1">
        <v>31.315994262695313</v>
      </c>
      <c r="AB548" s="1">
        <v>31.360992431640625</v>
      </c>
      <c r="AC548" s="1">
        <v>31.114990234375</v>
      </c>
      <c r="AD548" s="1">
        <v>31.56298828125</v>
      </c>
      <c r="AE548" s="1">
        <v>32.317497253417969</v>
      </c>
      <c r="AF548" s="1">
        <v>32.396987915039062</v>
      </c>
      <c r="AG548" s="1">
        <v>32.228988647460938</v>
      </c>
      <c r="AH548" s="1">
        <v>32.216995239257813</v>
      </c>
      <c r="AI548" s="1">
        <v>32.2664794921875</v>
      </c>
      <c r="AJ548" s="1">
        <v>32.245491027832031</v>
      </c>
      <c r="AK548" s="1">
        <v>32.141990661621094</v>
      </c>
      <c r="AL548" s="1">
        <v>31.948493957519531</v>
      </c>
      <c r="AM548" s="1">
        <v>31.856986999511719</v>
      </c>
      <c r="AN548" s="1">
        <v>31.826980590820312</v>
      </c>
      <c r="AO548" s="1">
        <v>32.146499633789063</v>
      </c>
      <c r="AP548" s="1">
        <v>32.69549560546875</v>
      </c>
      <c r="AQ548" s="1">
        <v>32.625</v>
      </c>
      <c r="AR548" s="1">
        <v>32.457000732421875</v>
      </c>
      <c r="AS548" s="1">
        <v>32.38348388671875</v>
      </c>
      <c r="AT548" s="1">
        <v>32.353500366210937</v>
      </c>
      <c r="AU548" s="1">
        <v>32.300994873046875</v>
      </c>
      <c r="AV548" s="1">
        <v>31.968000000000004</v>
      </c>
      <c r="AW548" s="1">
        <v>31.801500000000001</v>
      </c>
      <c r="AX548" s="1">
        <v>31.6935</v>
      </c>
      <c r="AY548" s="1">
        <v>31.333500000000001</v>
      </c>
    </row>
    <row r="549" spans="1:51">
      <c r="A549" s="1" t="str">
        <v>FOSSIL INC</v>
      </c>
      <c r="C549" s="1">
        <v>62.154998779296875</v>
      </c>
      <c r="D549" s="1">
        <v>62.891998291015625</v>
      </c>
      <c r="E549" s="1">
        <v>63.256988525390625</v>
      </c>
      <c r="F549" s="1">
        <v>63.65399169921875</v>
      </c>
      <c r="G549" s="1">
        <v>64.675994873046875</v>
      </c>
      <c r="H549" s="1">
        <v>66.250991821289063</v>
      </c>
      <c r="I549" s="1">
        <v>67.233993530273438</v>
      </c>
      <c r="J549" s="1">
        <v>67.375</v>
      </c>
      <c r="K549" s="1">
        <v>66.899993896484375</v>
      </c>
      <c r="L549" s="1">
        <v>66.733001708984375</v>
      </c>
      <c r="M549" s="1">
        <v>66.656997680664062</v>
      </c>
      <c r="N549" s="1">
        <v>66.621994018554687</v>
      </c>
      <c r="O549" s="1">
        <v>66.501998901367188</v>
      </c>
      <c r="P549" s="1">
        <v>67.037994384765625</v>
      </c>
      <c r="Q549" s="1">
        <v>68.112991333007812</v>
      </c>
      <c r="R549" s="1">
        <v>68.2659912109375</v>
      </c>
      <c r="S549" s="1">
        <v>69.712997436523438</v>
      </c>
      <c r="T549" s="1">
        <v>69.466995239257813</v>
      </c>
      <c r="U549" s="1">
        <v>68.123992919921875</v>
      </c>
      <c r="V549" s="1">
        <v>68.011993408203125</v>
      </c>
      <c r="W549" s="1">
        <v>67.724990844726563</v>
      </c>
      <c r="X549" s="1">
        <v>67.655990600585937</v>
      </c>
      <c r="Y549" s="1">
        <v>67.33599853515625</v>
      </c>
      <c r="Z549" s="1">
        <v>67.360000610351563</v>
      </c>
      <c r="AA549" s="1">
        <v>68.319000244140625</v>
      </c>
      <c r="AB549" s="1">
        <v>70.899993896484375</v>
      </c>
      <c r="AC549" s="1">
        <v>70.974990844726563</v>
      </c>
      <c r="AD549" s="1">
        <v>71.238998413085937</v>
      </c>
      <c r="AE549" s="1">
        <v>71.108993530273438</v>
      </c>
      <c r="AF549" s="1">
        <v>71.125</v>
      </c>
      <c r="AG549" s="1">
        <v>70.766998291015625</v>
      </c>
      <c r="AH549" s="1">
        <v>70.439987182617188</v>
      </c>
      <c r="AI549" s="1">
        <v>69.941986083984375</v>
      </c>
      <c r="AJ549" s="1">
        <v>69.980987548828125</v>
      </c>
      <c r="AK549" s="1">
        <v>69.985496520996094</v>
      </c>
      <c r="AL549" s="1">
        <v>69.686988830566406</v>
      </c>
      <c r="AM549" s="1">
        <v>69.587997436523437</v>
      </c>
      <c r="AN549" s="1">
        <v>69.425994873046875</v>
      </c>
      <c r="AO549" s="1">
        <v>69.176994323730469</v>
      </c>
      <c r="AP549" s="1">
        <v>68.559734344482422</v>
      </c>
      <c r="AQ549" s="1">
        <v>68.138992309570312</v>
      </c>
      <c r="AR549" s="1">
        <v>67.954490661621094</v>
      </c>
      <c r="AS549" s="1">
        <v>67.866737365722656</v>
      </c>
      <c r="AT549" s="1">
        <v>67.434734344482422</v>
      </c>
      <c r="AU549" s="1">
        <v>67.808250000000001</v>
      </c>
      <c r="AV549" s="1">
        <v>68.901750000000007</v>
      </c>
      <c r="AW549" s="1">
        <v>72.240749999999991</v>
      </c>
      <c r="AX549" s="1">
        <v>72.222749999999991</v>
      </c>
      <c r="AY549" s="1">
        <v>72.108000000000004</v>
      </c>
    </row>
    <row r="550" spans="1:51">
      <c r="A550" s="1" t="str">
        <v>FRANKLIN ELECTRIC CO INC</v>
      </c>
      <c r="C550" s="1">
        <v>23.3389892578125</v>
      </c>
      <c r="D550" s="1">
        <v>23.220993041992187</v>
      </c>
      <c r="E550" s="1">
        <v>23.177993774414063</v>
      </c>
      <c r="F550" s="1">
        <v>23.263992309570313</v>
      </c>
      <c r="G550" s="1">
        <v>23.256988525390625</v>
      </c>
      <c r="H550" s="1">
        <v>23.20599365234375</v>
      </c>
      <c r="I550" s="1">
        <v>23.228988647460937</v>
      </c>
      <c r="J550" s="1">
        <v>23.258987426757813</v>
      </c>
      <c r="K550" s="1">
        <v>23.12799072265625</v>
      </c>
      <c r="L550" s="1">
        <v>23.105987548828125</v>
      </c>
      <c r="M550" s="1">
        <v>23.091995239257813</v>
      </c>
      <c r="N550" s="1">
        <v>23.06298828125</v>
      </c>
      <c r="O550" s="1">
        <v>23.017990112304688</v>
      </c>
      <c r="P550" s="1">
        <v>23.003997802734375</v>
      </c>
      <c r="Q550" s="1">
        <v>22.891998291015625</v>
      </c>
      <c r="R550" s="1">
        <v>22.865997314453125</v>
      </c>
      <c r="S550" s="1">
        <v>23.090988159179688</v>
      </c>
      <c r="T550" s="1">
        <v>22.996994018554688</v>
      </c>
      <c r="U550" s="1">
        <v>22.957000732421875</v>
      </c>
      <c r="V550" s="1">
        <v>23.138992309570313</v>
      </c>
      <c r="W550" s="1">
        <v>23.008987426757813</v>
      </c>
      <c r="X550" s="1">
        <v>22.968994140625</v>
      </c>
      <c r="Y550" s="1">
        <v>22.9429931640625</v>
      </c>
      <c r="Z550" s="1">
        <v>22.64599609375</v>
      </c>
      <c r="AA550" s="1">
        <v>22.485000610351563</v>
      </c>
      <c r="AB550" s="1">
        <v>22.380996704101562</v>
      </c>
      <c r="AC550" s="1">
        <v>22</v>
      </c>
      <c r="AD550" s="1">
        <v>22.219985961914063</v>
      </c>
      <c r="AE550" s="1">
        <v>22.041000366210938</v>
      </c>
      <c r="AF550" s="1">
        <v>22.010986328125</v>
      </c>
      <c r="AG550" s="1">
        <v>21.961990356445313</v>
      </c>
      <c r="AH550" s="1">
        <v>21.908000946044922</v>
      </c>
      <c r="AI550" s="1">
        <v>21.827999114990234</v>
      </c>
      <c r="AJ550" s="1">
        <v>21.645999908447266</v>
      </c>
      <c r="AK550" s="1">
        <v>21.573999404907227</v>
      </c>
      <c r="AL550" s="1">
        <v>21.455999374389648</v>
      </c>
      <c r="AM550" s="1">
        <v>21.648000717163086</v>
      </c>
      <c r="AN550" s="1">
        <v>21.628000259399414</v>
      </c>
      <c r="AO550" s="1">
        <v>21.701999664306641</v>
      </c>
      <c r="AP550" s="1">
        <v>21.459999084472656</v>
      </c>
      <c r="AQ550" s="1">
        <v>21.33599853515625</v>
      </c>
      <c r="AR550" s="1">
        <v>21.375999450683594</v>
      </c>
      <c r="AS550" s="1">
        <v>21.967998504638672</v>
      </c>
      <c r="AT550" s="1">
        <v>21.955997467041016</v>
      </c>
      <c r="AU550" s="1">
        <v>22.015999999999998</v>
      </c>
      <c r="AV550" s="1">
        <v>22.2</v>
      </c>
      <c r="AW550" s="1">
        <v>21.58</v>
      </c>
      <c r="AX550" s="1">
        <v>21.616</v>
      </c>
      <c r="AY550" s="1">
        <v>21.652000000000001</v>
      </c>
    </row>
    <row r="551" spans="1:51">
      <c r="A551" s="1" t="str">
        <v>FRANKLIN RESOURCES INC</v>
      </c>
      <c r="C551" s="1">
        <v>215.947998046875</v>
      </c>
      <c r="D551" s="1">
        <v>217.6929931640625</v>
      </c>
      <c r="E551" s="1">
        <v>220.42599487304688</v>
      </c>
      <c r="F551" s="1">
        <v>221.84300231933594</v>
      </c>
      <c r="G551" s="1">
        <v>223.29400634765625</v>
      </c>
      <c r="H551" s="1">
        <v>224.00799560546875</v>
      </c>
      <c r="I551" s="1">
        <v>225.38499450683594</v>
      </c>
      <c r="J551" s="1">
        <v>227.39100646972656</v>
      </c>
      <c r="K551" s="1">
        <v>228.20500183105469</v>
      </c>
      <c r="L551" s="1">
        <v>229.32400512695312</v>
      </c>
      <c r="M551" s="1">
        <v>230.39100646972656</v>
      </c>
      <c r="N551" s="1">
        <v>232.00399780273438</v>
      </c>
      <c r="O551" s="1">
        <v>232.91799926757812</v>
      </c>
      <c r="P551" s="1">
        <v>232.77799987792969</v>
      </c>
      <c r="Q551" s="1">
        <v>234.63900756835937</v>
      </c>
      <c r="R551" s="1">
        <v>236.36300659179687</v>
      </c>
      <c r="S551" s="1">
        <v>239.72900390625</v>
      </c>
      <c r="T551" s="1">
        <v>245.47000122070312</v>
      </c>
      <c r="U551" s="1">
        <v>245.85600280761719</v>
      </c>
      <c r="V551" s="1">
        <v>249.58299255371094</v>
      </c>
      <c r="W551" s="1">
        <v>253.552001953125</v>
      </c>
      <c r="X551" s="1">
        <v>253.24899291992187</v>
      </c>
      <c r="Y551" s="1">
        <v>252.98399353027344</v>
      </c>
      <c r="Z551" s="1">
        <v>259.347900390625</v>
      </c>
      <c r="AA551" s="1">
        <v>258.143798828125</v>
      </c>
      <c r="AB551" s="1">
        <v>252.7449951171875</v>
      </c>
      <c r="AC551" s="1">
        <v>251.38900756835938</v>
      </c>
      <c r="AD551" s="1">
        <v>251.07099914550781</v>
      </c>
      <c r="AE551" s="1">
        <v>250.24299621582031</v>
      </c>
      <c r="AF551" s="1">
        <v>249.67999267578125</v>
      </c>
      <c r="AG551" s="1">
        <v>249.36099243164062</v>
      </c>
      <c r="AH551" s="1">
        <v>249.93400573730469</v>
      </c>
      <c r="AI551" s="1">
        <v>248.76100158691406</v>
      </c>
      <c r="AJ551" s="1">
        <v>245.9320068359375</v>
      </c>
      <c r="AK551" s="1">
        <v>250.67799377441406</v>
      </c>
      <c r="AL551" s="1">
        <v>255.46400451660156</v>
      </c>
      <c r="AM551" s="1">
        <v>257.9208984375</v>
      </c>
      <c r="AN551" s="1">
        <v>258.554931640625</v>
      </c>
      <c r="AO551" s="1">
        <v>262.0009765625</v>
      </c>
      <c r="AP551" s="1">
        <v>261.85986328125</v>
      </c>
      <c r="AQ551" s="1">
        <v>261.341796875</v>
      </c>
      <c r="AR551" s="1">
        <v>260.7978515625</v>
      </c>
      <c r="AS551" s="1">
        <v>261.52685546875</v>
      </c>
      <c r="AT551" s="1">
        <v>244.33399963378906</v>
      </c>
      <c r="AU551" s="1">
        <v>244.12899780273437</v>
      </c>
      <c r="AV551" s="1">
        <v>243.73</v>
      </c>
      <c r="AW551" s="1">
        <v>243.54900000000001</v>
      </c>
      <c r="AX551" s="1">
        <v>243.554</v>
      </c>
      <c r="AY551" s="1">
        <v>248.67599999999999</v>
      </c>
    </row>
    <row r="552" spans="1:51">
      <c r="A552" s="1" t="str">
        <v>FRANKLIN STREET PROPERTIES</v>
      </c>
      <c r="C552" s="1">
        <v>82.936996459960938</v>
      </c>
      <c r="D552" s="1">
        <v>82.936996459960938</v>
      </c>
      <c r="E552" s="1">
        <v>81.436996459960938</v>
      </c>
      <c r="F552" s="1">
        <v>81.436996459960938</v>
      </c>
      <c r="G552" s="1">
        <v>81.436996459960938</v>
      </c>
      <c r="H552" s="1">
        <v>79.836990356445313</v>
      </c>
      <c r="I552" s="1">
        <v>79.680999755859375</v>
      </c>
      <c r="J552" s="1">
        <v>79.680999755859375</v>
      </c>
      <c r="K552" s="1">
        <v>79.680999755859375</v>
      </c>
      <c r="L552" s="1">
        <v>79.680999755859375</v>
      </c>
      <c r="M552" s="1">
        <v>70.481002807617188</v>
      </c>
      <c r="N552" s="1">
        <v>70.481002807617188</v>
      </c>
      <c r="O552" s="1">
        <v>70.481002807617188</v>
      </c>
      <c r="P552" s="1">
        <v>70.481002807617188</v>
      </c>
      <c r="Q552" s="1">
        <v>70.481002807617188</v>
      </c>
      <c r="R552" s="1">
        <v>70.481002807617188</v>
      </c>
      <c r="S552" s="1">
        <v>70.481002807617188</v>
      </c>
      <c r="T552" s="1">
        <v>69.462997436523438</v>
      </c>
      <c r="U552" s="1">
        <v>70.03399658203125</v>
      </c>
      <c r="V552" s="1">
        <v>70.03399658203125</v>
      </c>
      <c r="W552" s="1">
        <v>70.03399658203125</v>
      </c>
      <c r="X552" s="1">
        <v>70.03399658203125</v>
      </c>
      <c r="Y552" s="1">
        <v>70.03399658203125</v>
      </c>
      <c r="Z552" s="1">
        <v>59.06298828125</v>
      </c>
      <c r="AA552" s="1">
        <v>59.06298828125</v>
      </c>
      <c r="AB552" s="1">
        <v>60.524993896484375</v>
      </c>
      <c r="AC552" s="1">
        <v>60.524993896484375</v>
      </c>
      <c r="AD552" s="1">
        <v>49.631988525390625</v>
      </c>
      <c r="AE552" s="1">
        <v>49.628997802734375</v>
      </c>
      <c r="AF552" s="1">
        <v>49.628997802734375</v>
      </c>
      <c r="AG552" s="1">
        <v>49.629989624023438</v>
      </c>
      <c r="AH552" s="1">
        <v>49.629989624023438</v>
      </c>
      <c r="AI552" s="1">
        <v>49.629989624023438</v>
      </c>
      <c r="AJ552" s="1">
        <v>49.629989624023438</v>
      </c>
      <c r="AK552" s="1">
        <v>49.629989624023438</v>
      </c>
      <c r="AL552" s="1">
        <v>24.629989624023438</v>
      </c>
      <c r="AM552" s="1" t="str">
        <v>@NA</v>
      </c>
      <c r="AN552" s="1" t="str">
        <v>@NA</v>
      </c>
      <c r="AO552" s="1" t="str">
        <v>@NA</v>
      </c>
      <c r="AP552" s="1" t="str">
        <v>@NA</v>
      </c>
      <c r="AQ552" s="1" t="str">
        <v>@NA</v>
      </c>
      <c r="AR552" s="1" t="str">
        <v>@NA</v>
      </c>
      <c r="AS552" s="1" t="str">
        <v>@NA</v>
      </c>
      <c r="AT552" s="1" t="str">
        <v>@NA</v>
      </c>
      <c r="AU552" s="1" t="str">
        <v>@NA</v>
      </c>
      <c r="AV552" s="1" t="str">
        <v>@NA</v>
      </c>
      <c r="AW552" s="1" t="str">
        <v>@NA</v>
      </c>
      <c r="AX552" s="1" t="str">
        <v>@NA</v>
      </c>
      <c r="AY552" s="1" t="str">
        <v>@NA</v>
      </c>
    </row>
    <row r="553" spans="1:51">
      <c r="A553" s="1" t="str">
        <v>FREDS INC</v>
      </c>
      <c r="C553" s="1">
        <v>37.203994750976562</v>
      </c>
      <c r="D553" s="1">
        <v>37.024993896484375</v>
      </c>
      <c r="E553" s="1">
        <v>39.308990478515625</v>
      </c>
      <c r="F553" s="1">
        <v>39.308990478515625</v>
      </c>
      <c r="G553" s="1">
        <v>39.300994873046875</v>
      </c>
      <c r="H553" s="1">
        <v>39.27398681640625</v>
      </c>
      <c r="I553" s="1">
        <v>39.2139892578125</v>
      </c>
      <c r="J553" s="1">
        <v>39.30499267578125</v>
      </c>
      <c r="K553" s="1">
        <v>39.362991333007813</v>
      </c>
      <c r="L553" s="1">
        <v>40.087997436523438</v>
      </c>
      <c r="M553" s="1">
        <v>40.045989990234375</v>
      </c>
      <c r="N553" s="1">
        <v>40.0369873046875</v>
      </c>
      <c r="O553" s="1">
        <v>40.027999877929688</v>
      </c>
      <c r="P553" s="1">
        <v>39.972991943359375</v>
      </c>
      <c r="Q553" s="1">
        <v>39.961990356445313</v>
      </c>
      <c r="R553" s="1">
        <v>39.922988891601563</v>
      </c>
      <c r="S553" s="1">
        <v>39.880996704101563</v>
      </c>
      <c r="T553" s="1">
        <v>39.8699951171875</v>
      </c>
      <c r="U553" s="1">
        <v>40.131988525390625</v>
      </c>
      <c r="V553" s="1">
        <v>40.082992553710937</v>
      </c>
      <c r="W553" s="1">
        <v>40.069000244140625</v>
      </c>
      <c r="X553" s="1">
        <v>40.004989624023438</v>
      </c>
      <c r="Y553" s="1">
        <v>39.962997436523438</v>
      </c>
      <c r="Z553" s="1">
        <v>39.909988403320312</v>
      </c>
      <c r="AA553" s="1">
        <v>39.860000610351563</v>
      </c>
      <c r="AB553" s="1">
        <v>39.8389892578125</v>
      </c>
      <c r="AC553" s="1">
        <v>39.82598876953125</v>
      </c>
      <c r="AD553" s="1">
        <v>39.81298828125</v>
      </c>
      <c r="AE553" s="1">
        <v>39.692001342773438</v>
      </c>
      <c r="AF553" s="1">
        <v>39.328994750976563</v>
      </c>
      <c r="AG553" s="1">
        <v>39.282989501953125</v>
      </c>
      <c r="AH553" s="1">
        <v>39.167999267578125</v>
      </c>
      <c r="AI553" s="1">
        <v>39.105987548828125</v>
      </c>
      <c r="AJ553" s="1">
        <v>39.048995971679688</v>
      </c>
      <c r="AK553" s="1">
        <v>38.991989135742187</v>
      </c>
      <c r="AL553" s="1">
        <v>38.61749267578125</v>
      </c>
      <c r="AM553" s="1">
        <v>38.509483337402344</v>
      </c>
      <c r="AN553" s="1">
        <v>38.474990844726562</v>
      </c>
      <c r="AO553" s="1">
        <v>38.431480407714844</v>
      </c>
      <c r="AP553" s="1">
        <v>38.308479309082031</v>
      </c>
      <c r="AQ553" s="1">
        <v>38.040744781494141</v>
      </c>
      <c r="AR553" s="1">
        <v>37.943996429443359</v>
      </c>
      <c r="AS553" s="1">
        <v>34.265250205993652</v>
      </c>
      <c r="AT553" s="1">
        <v>34.00593638420105</v>
      </c>
      <c r="AU553" s="1">
        <v>33.944062500000001</v>
      </c>
      <c r="AV553" s="1">
        <v>33.907499999999999</v>
      </c>
      <c r="AW553" s="1">
        <v>33.845625000000005</v>
      </c>
      <c r="AX553" s="1">
        <v>33.685312500000002</v>
      </c>
      <c r="AY553" s="1">
        <v>33.716250000000002</v>
      </c>
    </row>
    <row r="554" spans="1:51">
      <c r="A554" s="1" t="str">
        <v>FREEPORT-MCMORAN COP&amp;GOLD</v>
      </c>
      <c r="C554" s="1">
        <v>948</v>
      </c>
      <c r="D554" s="1">
        <v>948</v>
      </c>
      <c r="E554" s="1">
        <v>948</v>
      </c>
      <c r="F554" s="1">
        <v>948</v>
      </c>
      <c r="G554" s="1">
        <v>947</v>
      </c>
      <c r="H554" s="1">
        <v>945</v>
      </c>
      <c r="I554" s="1">
        <v>942</v>
      </c>
      <c r="J554" s="1">
        <v>940</v>
      </c>
      <c r="K554" s="1">
        <v>862</v>
      </c>
      <c r="L554" s="1">
        <v>860</v>
      </c>
      <c r="M554" s="1">
        <v>860</v>
      </c>
      <c r="N554" s="1">
        <v>824</v>
      </c>
      <c r="O554" s="1">
        <v>824</v>
      </c>
      <c r="P554" s="1">
        <v>768</v>
      </c>
      <c r="Q554" s="1">
        <v>756</v>
      </c>
      <c r="R554" s="1">
        <v>768</v>
      </c>
      <c r="S554" s="1">
        <v>766</v>
      </c>
      <c r="T554" s="1">
        <v>766</v>
      </c>
      <c r="U554" s="1">
        <v>764</v>
      </c>
      <c r="V554" s="1">
        <v>764</v>
      </c>
      <c r="W554" s="1">
        <v>762</v>
      </c>
      <c r="X554" s="1">
        <v>393.92999267578125</v>
      </c>
      <c r="Y554" s="1">
        <v>393.85598754882812</v>
      </c>
      <c r="Z554" s="1">
        <v>374.32000732421875</v>
      </c>
      <c r="AA554" s="1">
        <v>376.9320068359375</v>
      </c>
      <c r="AB554" s="1">
        <v>373.61199951171875</v>
      </c>
      <c r="AC554" s="1">
        <v>368.08999633789062</v>
      </c>
      <c r="AD554" s="1">
        <v>354.68600463867187</v>
      </c>
      <c r="AE554" s="1">
        <v>359.35800170898437</v>
      </c>
      <c r="AF554" s="1">
        <v>357.98001098632812</v>
      </c>
      <c r="AG554" s="1">
        <v>357.05801391601562</v>
      </c>
      <c r="AH554" s="1">
        <v>347.54000854492187</v>
      </c>
      <c r="AI554" s="1">
        <v>354.10000610351562</v>
      </c>
      <c r="AJ554" s="1">
        <v>366.7340087890625</v>
      </c>
      <c r="AK554" s="1">
        <v>341.82000732421875</v>
      </c>
      <c r="AL554" s="1">
        <v>293.27999877929687</v>
      </c>
      <c r="AM554" s="1">
        <v>290.78201293945312</v>
      </c>
      <c r="AN554" s="1">
        <v>289.82000732421875</v>
      </c>
      <c r="AO554" s="1">
        <v>289.78799438476562</v>
      </c>
      <c r="AP554" s="1">
        <v>289.78799438476562</v>
      </c>
      <c r="AQ554" s="1">
        <v>288.614013671875</v>
      </c>
      <c r="AR554" s="1">
        <v>287.95199584960937</v>
      </c>
      <c r="AS554" s="1">
        <v>287.94601440429687</v>
      </c>
      <c r="AT554" s="1">
        <v>287.94601440429687</v>
      </c>
      <c r="AU554" s="1">
        <v>287.864013671875</v>
      </c>
      <c r="AV554" s="1">
        <v>288.08199999999999</v>
      </c>
      <c r="AW554" s="1">
        <v>296.97199999999998</v>
      </c>
      <c r="AX554" s="1">
        <v>305.79199999999997</v>
      </c>
      <c r="AY554" s="1">
        <v>320.00400000000002</v>
      </c>
    </row>
    <row r="555" spans="1:51">
      <c r="A555" s="1" t="str">
        <v>FRONTIER COMMUNICATIONS CORP</v>
      </c>
      <c r="C555" s="1">
        <v>995.1279296875</v>
      </c>
      <c r="D555" s="1">
        <v>995.136962890625</v>
      </c>
      <c r="E555" s="1">
        <v>995.23388671875</v>
      </c>
      <c r="F555" s="1">
        <v>995.224853515625</v>
      </c>
      <c r="G555" s="1">
        <v>993.85498046875</v>
      </c>
      <c r="H555" s="1">
        <v>993.8828125</v>
      </c>
      <c r="I555" s="1">
        <v>313.391845703125</v>
      </c>
      <c r="J555" s="1">
        <v>313.409912109375</v>
      </c>
      <c r="K555" s="1">
        <v>312.327880859375</v>
      </c>
      <c r="L555" s="1">
        <v>312.326904296875</v>
      </c>
      <c r="M555" s="1">
        <v>312.36279296875</v>
      </c>
      <c r="N555" s="1">
        <v>312.364013671875</v>
      </c>
      <c r="O555" s="1">
        <v>311.31396484375</v>
      </c>
      <c r="P555" s="1">
        <v>311.449951171875</v>
      </c>
      <c r="Q555" s="1">
        <v>318.4208984375</v>
      </c>
      <c r="R555" s="1">
        <v>326.433837890625</v>
      </c>
      <c r="S555" s="1">
        <v>327.748779296875</v>
      </c>
      <c r="T555" s="1">
        <v>329.93994140625</v>
      </c>
      <c r="U555" s="1">
        <v>340.25</v>
      </c>
      <c r="V555" s="1">
        <v>343.12890625</v>
      </c>
      <c r="W555" s="1">
        <v>322.264892578125</v>
      </c>
      <c r="X555" s="1">
        <v>321.56396484375</v>
      </c>
      <c r="Y555" s="1">
        <v>320.683837890625</v>
      </c>
      <c r="Z555" s="1">
        <v>327.85986328125</v>
      </c>
      <c r="AA555" s="1">
        <v>328.16796875</v>
      </c>
      <c r="AB555" s="1">
        <v>334.636962890625</v>
      </c>
      <c r="AC555" s="1">
        <v>343.306884765625</v>
      </c>
      <c r="AD555" s="1">
        <v>340.4580078125</v>
      </c>
      <c r="AE555" s="1">
        <v>339.6328125</v>
      </c>
      <c r="AF555" s="1">
        <v>334.810791015625</v>
      </c>
      <c r="AG555" s="1">
        <v>287.660888671875</v>
      </c>
      <c r="AH555" s="1">
        <v>287.077880859375</v>
      </c>
      <c r="AI555" s="1">
        <v>284.708984375</v>
      </c>
      <c r="AJ555" s="1">
        <v>284.36181640625</v>
      </c>
      <c r="AK555" s="1">
        <v>284.27294921875</v>
      </c>
      <c r="AL555" s="1">
        <v>283.281982421875</v>
      </c>
      <c r="AM555" s="1">
        <v>282.48193359375</v>
      </c>
      <c r="AN555" s="1">
        <v>282.219970703125</v>
      </c>
      <c r="AO555" s="1">
        <v>282.212890625</v>
      </c>
      <c r="AP555" s="1">
        <v>281.639892578125</v>
      </c>
      <c r="AQ555" s="1">
        <v>281.288818359375</v>
      </c>
      <c r="AR555" s="1">
        <v>280.035888671875</v>
      </c>
      <c r="AS555" s="1">
        <v>292.251953125</v>
      </c>
      <c r="AT555" s="1">
        <v>263.4609375</v>
      </c>
      <c r="AU555" s="1">
        <v>265.76799999999997</v>
      </c>
      <c r="AV555" s="1">
        <v>265.21100000000001</v>
      </c>
      <c r="AW555" s="1">
        <v>264.79300000000001</v>
      </c>
      <c r="AX555" s="1">
        <v>263.67899999999997</v>
      </c>
      <c r="AY555" s="1">
        <v>262.07600000000002</v>
      </c>
    </row>
    <row r="556" spans="1:51">
      <c r="A556" s="1" t="str">
        <v>FTI CONSULTING INC</v>
      </c>
      <c r="C556" s="1">
        <v>41.483993530273438</v>
      </c>
      <c r="D556" s="1">
        <v>40.953994750976563</v>
      </c>
      <c r="E556" s="1">
        <v>41.55499267578125</v>
      </c>
      <c r="F556" s="1">
        <v>42.0260009765625</v>
      </c>
      <c r="G556" s="1">
        <v>46.143997192382813</v>
      </c>
      <c r="H556" s="1">
        <v>46.426986694335938</v>
      </c>
      <c r="I556" s="1">
        <v>47.149993896484375</v>
      </c>
      <c r="J556" s="1">
        <v>46.966995239257813</v>
      </c>
      <c r="K556" s="1">
        <v>46.985000610351563</v>
      </c>
      <c r="L556" s="1">
        <v>51.814987182617188</v>
      </c>
      <c r="M556" s="1">
        <v>51.694992065429687</v>
      </c>
      <c r="N556" s="1">
        <v>51.32598876953125</v>
      </c>
      <c r="O556" s="1">
        <v>50.933990478515625</v>
      </c>
      <c r="P556" s="1">
        <v>50.761993408203125</v>
      </c>
      <c r="Q556" s="1">
        <v>50.393997192382813</v>
      </c>
      <c r="R556" s="1">
        <v>49.639999389648438</v>
      </c>
      <c r="S556" s="1">
        <v>48.978988647460938</v>
      </c>
      <c r="T556" s="1">
        <v>43.115997314453125</v>
      </c>
      <c r="U556" s="1">
        <v>42.564987182617188</v>
      </c>
      <c r="V556" s="1">
        <v>42.628997802734375</v>
      </c>
      <c r="W556" s="1">
        <v>41.889999389648438</v>
      </c>
      <c r="X556" s="1">
        <v>40.298995971679688</v>
      </c>
      <c r="Y556" s="1">
        <v>39.87799072265625</v>
      </c>
      <c r="Z556" s="1">
        <v>39.871994018554687</v>
      </c>
      <c r="AA556" s="1">
        <v>39.008987426757813</v>
      </c>
      <c r="AB556" s="1">
        <v>39.017990112304688</v>
      </c>
      <c r="AC556" s="1">
        <v>43.728988647460938</v>
      </c>
      <c r="AD556" s="1">
        <v>43.12799072265625</v>
      </c>
      <c r="AE556" s="1">
        <v>42.48699951171875</v>
      </c>
      <c r="AF556" s="1">
        <v>42.3909912109375</v>
      </c>
      <c r="AG556" s="1">
        <v>42.615997314453125</v>
      </c>
      <c r="AH556" s="1">
        <v>42.43499755859375</v>
      </c>
      <c r="AI556" s="1">
        <v>42.25299072265625</v>
      </c>
      <c r="AJ556" s="1">
        <v>41.820999145507813</v>
      </c>
      <c r="AK556" s="1">
        <v>41.767990112304688</v>
      </c>
      <c r="AL556" s="1">
        <v>41.176483154296875</v>
      </c>
      <c r="AM556" s="1">
        <v>36.005996704101563</v>
      </c>
      <c r="AN556" s="1">
        <v>35.569496154785156</v>
      </c>
      <c r="AO556" s="1">
        <v>30.809989929199219</v>
      </c>
      <c r="AP556" s="1">
        <v>29.972991943359375</v>
      </c>
      <c r="AQ556" s="1">
        <v>29.387249708175659</v>
      </c>
      <c r="AR556" s="1">
        <v>28.835999965667725</v>
      </c>
      <c r="AS556" s="1">
        <v>27.427499055862427</v>
      </c>
      <c r="AT556" s="1">
        <v>23.908500909805298</v>
      </c>
      <c r="AU556" s="1">
        <v>23.775750000000002</v>
      </c>
      <c r="AV556" s="1">
        <v>14.71725</v>
      </c>
      <c r="AW556" s="1">
        <v>14.548500000000001</v>
      </c>
      <c r="AX556" s="1">
        <v>14.366249999999999</v>
      </c>
      <c r="AY556" s="1">
        <v>11.0565</v>
      </c>
    </row>
    <row r="557" spans="1:51">
      <c r="A557" s="1" t="str">
        <v>FULLER (H. B.) CO</v>
      </c>
      <c r="C557" s="1">
        <v>49.875991821289063</v>
      </c>
      <c r="D557" s="1">
        <v>49.449996948242188</v>
      </c>
      <c r="E557" s="1">
        <v>49.2760009765625</v>
      </c>
      <c r="F557" s="1">
        <v>49.347991943359375</v>
      </c>
      <c r="G557" s="1">
        <v>49.418991088867188</v>
      </c>
      <c r="H557" s="1">
        <v>49.194000244140625</v>
      </c>
      <c r="I557" s="1">
        <v>48.975997924804687</v>
      </c>
      <c r="J557" s="1">
        <v>48.965988159179688</v>
      </c>
      <c r="K557" s="1">
        <v>48.91400146484375</v>
      </c>
      <c r="L557" s="1">
        <v>48.657989501953125</v>
      </c>
      <c r="M557" s="1">
        <v>48.641998291015625</v>
      </c>
      <c r="N557" s="1">
        <v>48.60198974609375</v>
      </c>
      <c r="O557" s="1">
        <v>48.587997436523438</v>
      </c>
      <c r="P557" s="1">
        <v>48.447998046875</v>
      </c>
      <c r="Q557" s="1">
        <v>48.427993774414063</v>
      </c>
      <c r="R557" s="1">
        <v>48.432998657226563</v>
      </c>
      <c r="S557" s="1">
        <v>54.6409912109375</v>
      </c>
      <c r="T557" s="1">
        <v>57.436996459960938</v>
      </c>
      <c r="U557" s="1">
        <v>60.02398681640625</v>
      </c>
      <c r="V557" s="1">
        <v>60.738998413085938</v>
      </c>
      <c r="W557" s="1">
        <v>60.608993530273438</v>
      </c>
      <c r="X557" s="1">
        <v>59.931991577148438</v>
      </c>
      <c r="Y557" s="1">
        <v>59.631988525390625</v>
      </c>
      <c r="Z557" s="1">
        <v>59.571990966796875</v>
      </c>
      <c r="AA557" s="1">
        <v>58.805999755859375</v>
      </c>
      <c r="AB557" s="1">
        <v>58.3699951171875</v>
      </c>
      <c r="AC557" s="1">
        <v>58.17999267578125</v>
      </c>
      <c r="AD557" s="1">
        <v>57.8079833984375</v>
      </c>
      <c r="AE557" s="1">
        <v>57.573974609375</v>
      </c>
      <c r="AF557" s="1">
        <v>57.281982421875</v>
      </c>
      <c r="AG557" s="1">
        <v>57.24798583984375</v>
      </c>
      <c r="AH557" s="1">
        <v>57.1619873046875</v>
      </c>
      <c r="AI557" s="1">
        <v>56.991973876953125</v>
      </c>
      <c r="AJ557" s="1">
        <v>56.8699951171875</v>
      </c>
      <c r="AK557" s="1">
        <v>56.85198974609375</v>
      </c>
      <c r="AL557" s="1">
        <v>56.77398681640625</v>
      </c>
      <c r="AM557" s="1">
        <v>56.761993408203125</v>
      </c>
      <c r="AN557" s="1">
        <v>56.7239990234375</v>
      </c>
      <c r="AO557" s="1">
        <v>56.717987060546875</v>
      </c>
      <c r="AP557" s="1">
        <v>56.667999267578125</v>
      </c>
      <c r="AQ557" s="1">
        <v>56.595977783203125</v>
      </c>
      <c r="AR557" s="1">
        <v>56.561981201171875</v>
      </c>
      <c r="AS557" s="1">
        <v>56.543998718261719</v>
      </c>
      <c r="AT557" s="1">
        <v>56.504001617431641</v>
      </c>
      <c r="AU557" s="1">
        <v>56.479999542236328</v>
      </c>
      <c r="AV557" s="1">
        <v>56.463999999999999</v>
      </c>
      <c r="AW557" s="1">
        <v>56.46</v>
      </c>
      <c r="AX557" s="1">
        <v>56.456000000000003</v>
      </c>
      <c r="AY557" s="1">
        <v>56.24</v>
      </c>
    </row>
    <row r="558" spans="1:51">
      <c r="A558" s="1" t="str">
        <v>FULTON FINANCIAL CORP</v>
      </c>
      <c r="C558" s="1">
        <v>200.35400390625</v>
      </c>
      <c r="D558" s="1">
        <v>200.16400146484375</v>
      </c>
      <c r="E558" s="1">
        <v>199.89100646972656</v>
      </c>
      <c r="F558" s="1">
        <v>199.3699951171875</v>
      </c>
      <c r="G558" s="1">
        <v>199.19099426269531</v>
      </c>
      <c r="H558" s="1">
        <v>199.05000305175781</v>
      </c>
      <c r="I558" s="1">
        <v>198.88299560546875</v>
      </c>
      <c r="J558" s="1">
        <v>198.46299743652344</v>
      </c>
      <c r="K558" s="1">
        <v>176.50900268554687</v>
      </c>
      <c r="L558" s="1">
        <v>176.36399841308594</v>
      </c>
      <c r="M558" s="1">
        <v>176.14900207519531</v>
      </c>
      <c r="N558" s="1">
        <v>175.70599365234375</v>
      </c>
      <c r="O558" s="1">
        <v>175.50700378417969</v>
      </c>
      <c r="P558" s="1">
        <v>175.04400634765625</v>
      </c>
      <c r="Q558" s="1">
        <v>174.68699645996094</v>
      </c>
      <c r="R558" s="1">
        <v>174.10699462890625</v>
      </c>
      <c r="S558" s="1">
        <v>173.72200012207031</v>
      </c>
      <c r="T558" s="1">
        <v>173.50300598144531</v>
      </c>
      <c r="U558" s="1">
        <v>173.39399719238281</v>
      </c>
      <c r="V558" s="1">
        <v>173.27000427246094</v>
      </c>
      <c r="W558" s="1">
        <v>173.08299255371094</v>
      </c>
      <c r="X558" s="1">
        <v>173.64799499511719</v>
      </c>
      <c r="Y558" s="1">
        <v>173.49299621582031</v>
      </c>
      <c r="Z558" s="1">
        <v>173.27900695800781</v>
      </c>
      <c r="AA558" s="1">
        <v>174.03329440374364</v>
      </c>
      <c r="AB558" s="1">
        <v>164.86784071841248</v>
      </c>
      <c r="AC558" s="1">
        <v>164.80064559206949</v>
      </c>
      <c r="AD558" s="1">
        <v>160.6037860414508</v>
      </c>
      <c r="AE558" s="1">
        <v>165.20699214935303</v>
      </c>
      <c r="AF558" s="1">
        <v>165.00750160217285</v>
      </c>
      <c r="AG558" s="1">
        <v>158.81642532348633</v>
      </c>
      <c r="AH558" s="1">
        <v>159.96748638153076</v>
      </c>
      <c r="AI558" s="1">
        <v>149.28123863592191</v>
      </c>
      <c r="AJ558" s="1">
        <v>149.18890241360714</v>
      </c>
      <c r="AK558" s="1">
        <v>149.61060831255963</v>
      </c>
      <c r="AL558" s="1">
        <v>145.19785793499977</v>
      </c>
      <c r="AM558" s="1">
        <v>145.52792229003899</v>
      </c>
      <c r="AN558" s="1">
        <v>146.30354658943179</v>
      </c>
      <c r="AO558" s="1">
        <v>147.56389191605558</v>
      </c>
      <c r="AP558" s="1">
        <v>149.41754743822094</v>
      </c>
      <c r="AQ558" s="1">
        <v>149.25040285818613</v>
      </c>
      <c r="AR558" s="1">
        <v>149.42767720880511</v>
      </c>
      <c r="AS558" s="1">
        <v>149.74239921100161</v>
      </c>
      <c r="AT558" s="1">
        <v>137.56381968305141</v>
      </c>
      <c r="AU558" s="1">
        <v>137.02173719764687</v>
      </c>
      <c r="AV558" s="1">
        <v>136.60201510190964</v>
      </c>
      <c r="AW558" s="1">
        <v>136.28104547309874</v>
      </c>
      <c r="AX558" s="1">
        <v>132.74278264188766</v>
      </c>
      <c r="AY558" s="1">
        <v>135.4812787013054</v>
      </c>
    </row>
    <row r="559" spans="1:51">
      <c r="A559" s="1" t="str">
        <v>G&amp;K SERVICES INC  -CL A</v>
      </c>
      <c r="C559" s="1">
        <v>18.811996459960937</v>
      </c>
      <c r="D559" s="1">
        <v>18.815994262695313</v>
      </c>
      <c r="E559" s="1">
        <v>18.727996826171875</v>
      </c>
      <c r="F559" s="1">
        <v>18.711990356445313</v>
      </c>
      <c r="G559" s="1">
        <v>18.685989379882812</v>
      </c>
      <c r="H559" s="1">
        <v>18.68798828125</v>
      </c>
      <c r="I559" s="1">
        <v>18.58099365234375</v>
      </c>
      <c r="J559" s="1">
        <v>18.566986083984375</v>
      </c>
      <c r="K559" s="1">
        <v>18.569000244140625</v>
      </c>
      <c r="L559" s="1">
        <v>18.603988647460938</v>
      </c>
      <c r="M559" s="1">
        <v>18.511993408203125</v>
      </c>
      <c r="N559" s="1">
        <v>18.489990234375</v>
      </c>
      <c r="O559" s="1">
        <v>18.500991821289063</v>
      </c>
      <c r="P559" s="1">
        <v>18.966995239257813</v>
      </c>
      <c r="Q559" s="1">
        <v>19.13299560546875</v>
      </c>
      <c r="R559" s="1">
        <v>19.77398681640625</v>
      </c>
      <c r="S559" s="1">
        <v>19.945999145507813</v>
      </c>
      <c r="T559" s="1">
        <v>21.1929931640625</v>
      </c>
      <c r="U559" s="1">
        <v>21.291000366210937</v>
      </c>
      <c r="V559" s="1">
        <v>21.519989013671875</v>
      </c>
      <c r="W559" s="1">
        <v>21.508987426757813</v>
      </c>
      <c r="X559" s="1">
        <v>21.4169921875</v>
      </c>
      <c r="Y559" s="1">
        <v>21.282989501953125</v>
      </c>
      <c r="Z559" s="1">
        <v>21.27099609375</v>
      </c>
      <c r="AA559" s="1">
        <v>21.233993530273438</v>
      </c>
      <c r="AB559" s="1">
        <v>21.217987060546875</v>
      </c>
      <c r="AC559" s="1">
        <v>21.112991333007812</v>
      </c>
      <c r="AD559" s="1">
        <v>19.610992431640625</v>
      </c>
      <c r="AE559" s="1">
        <v>21.056991577148437</v>
      </c>
      <c r="AF559" s="1">
        <v>20.988998413085938</v>
      </c>
      <c r="AG559" s="1">
        <v>20.906997680664062</v>
      </c>
      <c r="AH559" s="1">
        <v>20.867996215820312</v>
      </c>
      <c r="AI559" s="1">
        <v>20.8489990234375</v>
      </c>
      <c r="AJ559" s="1">
        <v>20.758987426757812</v>
      </c>
      <c r="AK559" s="1">
        <v>20.728988647460938</v>
      </c>
      <c r="AL559" s="1">
        <v>20.735000610351563</v>
      </c>
      <c r="AM559" s="1">
        <v>20.732986450195313</v>
      </c>
      <c r="AN559" s="1">
        <v>20.728988647460938</v>
      </c>
      <c r="AO559" s="1">
        <v>20.707000732421875</v>
      </c>
      <c r="AP559" s="1">
        <v>20.685989379882812</v>
      </c>
      <c r="AQ559" s="1">
        <v>20.681991577148438</v>
      </c>
      <c r="AR559" s="1">
        <v>20.6409912109375</v>
      </c>
      <c r="AS559" s="1">
        <v>20.639999389648437</v>
      </c>
      <c r="AT559" s="1">
        <v>20.610000610351562</v>
      </c>
      <c r="AU559" s="1">
        <v>20.538986206054688</v>
      </c>
      <c r="AV559" s="1">
        <v>20.535995483398437</v>
      </c>
      <c r="AW559" s="1">
        <v>20.536000000000001</v>
      </c>
      <c r="AX559" s="1">
        <v>20.533999999999999</v>
      </c>
      <c r="AY559" s="1">
        <v>20.518999999999998</v>
      </c>
    </row>
    <row r="560" spans="1:51">
      <c r="A560" s="1" t="str">
        <v>GAMESTOP CORP</v>
      </c>
      <c r="C560" s="1">
        <v>136.80000305175781</v>
      </c>
      <c r="D560" s="1">
        <v>138.39999389648437</v>
      </c>
      <c r="E560" s="1">
        <v>140.19999694824219</v>
      </c>
      <c r="F560" s="1">
        <v>141.30000305175781</v>
      </c>
      <c r="G560" s="1">
        <v>146</v>
      </c>
      <c r="H560" s="1">
        <v>151.36900329589844</v>
      </c>
      <c r="I560" s="1">
        <v>150.35200500488281</v>
      </c>
      <c r="J560" s="1">
        <v>152.85299682617187</v>
      </c>
      <c r="K560" s="1">
        <v>158.66200256347656</v>
      </c>
      <c r="L560" s="1">
        <v>164.75199890136719</v>
      </c>
      <c r="M560" s="1">
        <v>164.66099548339844</v>
      </c>
      <c r="N560" s="1">
        <v>164.62199401855469</v>
      </c>
      <c r="O560" s="1">
        <v>163.84300231933594</v>
      </c>
      <c r="P560" s="1">
        <v>163.7760009765625</v>
      </c>
      <c r="Q560" s="1">
        <v>163.65299987792969</v>
      </c>
      <c r="R560" s="1">
        <v>163.26300048828125</v>
      </c>
      <c r="S560" s="1">
        <v>161.00700378417969</v>
      </c>
      <c r="T560" s="1">
        <v>160.95899963378906</v>
      </c>
      <c r="U560" s="1">
        <v>158.99299621582031</v>
      </c>
      <c r="V560" s="1">
        <v>157.41400146484375</v>
      </c>
      <c r="W560" s="1">
        <v>152.30599975585937</v>
      </c>
      <c r="X560" s="1">
        <v>151.6199951171875</v>
      </c>
      <c r="Y560" s="1">
        <v>150.29400634765625</v>
      </c>
      <c r="Z560" s="1">
        <v>149.88998413085937</v>
      </c>
      <c r="AA560" s="1">
        <v>145.593994140625</v>
      </c>
      <c r="AB560" s="1">
        <v>144.61199951171875</v>
      </c>
      <c r="AC560" s="1">
        <v>103.60397338867187</v>
      </c>
      <c r="AD560" s="1">
        <v>102.66799926757812</v>
      </c>
      <c r="AE560" s="1">
        <v>101.65597534179687</v>
      </c>
      <c r="AF560" s="1">
        <v>100.96600341796875</v>
      </c>
      <c r="AG560" s="1">
        <v>112.45797729492187</v>
      </c>
      <c r="AH560" s="1">
        <v>114.34799194335937</v>
      </c>
      <c r="AI560" s="1">
        <v>113.39599609375</v>
      </c>
      <c r="AJ560" s="1">
        <v>110.75799560546875</v>
      </c>
      <c r="AK560" s="1">
        <v>113.07598876953125</v>
      </c>
      <c r="AL560" s="1">
        <v>114.2139892578125</v>
      </c>
      <c r="AM560" s="1">
        <v>114.11798095703125</v>
      </c>
      <c r="AN560" s="1">
        <v>113.95999145507812</v>
      </c>
      <c r="AO560" s="1">
        <v>113.68798828125</v>
      </c>
      <c r="AP560" s="1">
        <v>113.66000366210937</v>
      </c>
      <c r="AQ560" s="1">
        <v>72.017974853515625</v>
      </c>
      <c r="AR560" s="1">
        <v>72.017974853515625</v>
      </c>
      <c r="AS560" s="1" t="str">
        <v>@NA</v>
      </c>
      <c r="AT560" s="1" t="str">
        <v>@NA</v>
      </c>
      <c r="AU560" s="1">
        <v>72.018000000000001</v>
      </c>
      <c r="AV560" s="1" t="str">
        <v>@NA</v>
      </c>
      <c r="AW560" s="1" t="str">
        <v>@NA</v>
      </c>
      <c r="AX560" s="1" t="str">
        <v>@NA</v>
      </c>
      <c r="AY560" s="1">
        <v>72.018000000000001</v>
      </c>
    </row>
    <row r="561" spans="1:51">
      <c r="A561" s="1" t="str">
        <v>GANNETT CO</v>
      </c>
      <c r="C561" s="1">
        <v>237.03700256347656</v>
      </c>
      <c r="D561" s="1">
        <v>237.03700256347656</v>
      </c>
      <c r="E561" s="1">
        <v>238.28799438476562</v>
      </c>
      <c r="F561" s="1">
        <v>240.79400634765625</v>
      </c>
      <c r="G561" s="1">
        <v>240.4320068359375</v>
      </c>
      <c r="H561" s="1">
        <v>239.50900268554687</v>
      </c>
      <c r="I561" s="1">
        <v>238.92900085449219</v>
      </c>
      <c r="J561" s="1">
        <v>238.57000732421875</v>
      </c>
      <c r="K561" s="1">
        <v>242.1719970703125</v>
      </c>
      <c r="L561" s="1">
        <v>237.15699768066406</v>
      </c>
      <c r="M561" s="1">
        <v>236.23699951171875</v>
      </c>
      <c r="N561" s="1">
        <v>234.75199890136719</v>
      </c>
      <c r="O561" s="1">
        <v>232.43499755859375</v>
      </c>
      <c r="P561" s="1">
        <v>228.12399291992187</v>
      </c>
      <c r="Q561" s="1">
        <v>228.11700439453125</v>
      </c>
      <c r="R561" s="1">
        <v>228.11399841308594</v>
      </c>
      <c r="S561" s="1">
        <v>228.68600463867187</v>
      </c>
      <c r="T561" s="1">
        <v>230.2030029296875</v>
      </c>
      <c r="U561" s="1">
        <v>232.18099975585937</v>
      </c>
      <c r="V561" s="1">
        <v>234.25</v>
      </c>
      <c r="W561" s="1">
        <v>234.70399475097656</v>
      </c>
      <c r="X561" s="1">
        <v>234.74400329589844</v>
      </c>
      <c r="Y561" s="1">
        <v>234.52499389648437</v>
      </c>
      <c r="Z561" s="1">
        <v>236.95599365234375</v>
      </c>
      <c r="AA561" s="1">
        <v>238.07899475097656</v>
      </c>
      <c r="AB561" s="1">
        <v>238.04600524902344</v>
      </c>
      <c r="AC561" s="1">
        <v>241.18099975585937</v>
      </c>
      <c r="AD561" s="1">
        <v>244.65400695800781</v>
      </c>
      <c r="AE561" s="1">
        <v>249.57200622558594</v>
      </c>
      <c r="AF561" s="1">
        <v>254.34500122070313</v>
      </c>
      <c r="AG561" s="1">
        <v>257.432861328125</v>
      </c>
      <c r="AH561" s="1">
        <v>267.242919921875</v>
      </c>
      <c r="AI561" s="1">
        <v>272.4169921875</v>
      </c>
      <c r="AJ561" s="1">
        <v>272.4169921875</v>
      </c>
      <c r="AK561" s="1">
        <v>270.119873046875</v>
      </c>
      <c r="AL561" s="1">
        <v>269.364990234375</v>
      </c>
      <c r="AM561" s="1">
        <v>268.391845703125</v>
      </c>
      <c r="AN561" s="1">
        <v>267.909912109375</v>
      </c>
      <c r="AO561" s="1">
        <v>267.27197265625</v>
      </c>
      <c r="AP561" s="1">
        <v>266.8408203125</v>
      </c>
      <c r="AQ561" s="1">
        <v>266.617919921875</v>
      </c>
      <c r="AR561" s="1">
        <v>265.796875</v>
      </c>
      <c r="AS561" s="1">
        <v>264.851806640625</v>
      </c>
      <c r="AT561" s="1">
        <v>264.77197265625</v>
      </c>
      <c r="AU561" s="1">
        <v>264.552978515625</v>
      </c>
      <c r="AV561" s="1">
        <v>264.27199999999999</v>
      </c>
      <c r="AW561" s="1">
        <v>263.69200000000001</v>
      </c>
      <c r="AX561" s="1">
        <v>263.63400000000001</v>
      </c>
      <c r="AY561" s="1">
        <v>266.5</v>
      </c>
    </row>
    <row r="562" spans="1:51">
      <c r="A562" s="1" t="str">
        <v>GAP INC</v>
      </c>
      <c r="C562" s="1">
        <v>485</v>
      </c>
      <c r="D562" s="1">
        <v>489</v>
      </c>
      <c r="E562" s="1">
        <v>527</v>
      </c>
      <c r="F562" s="1">
        <v>569</v>
      </c>
      <c r="G562" s="1">
        <v>588</v>
      </c>
      <c r="H562" s="1">
        <v>616</v>
      </c>
      <c r="I562" s="1">
        <v>630</v>
      </c>
      <c r="J562" s="1">
        <v>667</v>
      </c>
      <c r="K562" s="1">
        <v>676</v>
      </c>
      <c r="L562" s="1">
        <v>695</v>
      </c>
      <c r="M562" s="1">
        <v>697</v>
      </c>
      <c r="N562" s="1">
        <v>696</v>
      </c>
      <c r="O562" s="1">
        <v>694</v>
      </c>
      <c r="P562" s="1">
        <v>706</v>
      </c>
      <c r="Q562" s="1">
        <v>710</v>
      </c>
      <c r="R562" s="1">
        <v>725</v>
      </c>
      <c r="S562" s="1">
        <v>734</v>
      </c>
      <c r="T562" s="1">
        <v>761</v>
      </c>
      <c r="U562" s="1">
        <v>807</v>
      </c>
      <c r="V562" s="1">
        <v>816.294921875</v>
      </c>
      <c r="W562" s="1">
        <v>813.870849609375</v>
      </c>
      <c r="X562" s="1">
        <v>821.8369140625</v>
      </c>
      <c r="Y562" s="1">
        <v>834.72900390625</v>
      </c>
      <c r="Z562" s="1">
        <v>838.681884765625</v>
      </c>
      <c r="AA562" s="1">
        <v>856.98583984375</v>
      </c>
      <c r="AB562" s="1">
        <v>872.25390625</v>
      </c>
      <c r="AC562" s="1">
        <v>881.137939453125</v>
      </c>
      <c r="AD562" s="1">
        <v>921.655029296875</v>
      </c>
      <c r="AE562" s="1">
        <v>860.558837890625</v>
      </c>
      <c r="AF562" s="1">
        <v>887.572021484375</v>
      </c>
      <c r="AG562" s="1">
        <v>903.626953125</v>
      </c>
      <c r="AH562" s="1">
        <v>899.3388671875</v>
      </c>
      <c r="AI562" s="1">
        <v>897.201904296875</v>
      </c>
      <c r="AJ562" s="1">
        <v>894.285888671875</v>
      </c>
      <c r="AK562" s="1">
        <v>892.796875</v>
      </c>
      <c r="AL562" s="1">
        <v>890.197021484375</v>
      </c>
      <c r="AM562" s="1">
        <v>887.322998046875</v>
      </c>
      <c r="AN562" s="1">
        <v>885.56396484375</v>
      </c>
      <c r="AO562" s="1">
        <v>870.40087890625</v>
      </c>
      <c r="AP562" s="1">
        <v>867.807861328125</v>
      </c>
      <c r="AQ562" s="1">
        <v>865.726806640625</v>
      </c>
      <c r="AR562" s="1">
        <v>863.096923828125</v>
      </c>
      <c r="AS562" s="1">
        <v>861.64990234375</v>
      </c>
      <c r="AT562" s="1">
        <v>856.199951171875</v>
      </c>
      <c r="AU562" s="1">
        <v>853.99699999999996</v>
      </c>
      <c r="AV562" s="1">
        <v>849.83900000000006</v>
      </c>
      <c r="AW562" s="1">
        <v>849.57399999999996</v>
      </c>
      <c r="AX562" s="1">
        <v>851.34500000000003</v>
      </c>
      <c r="AY562" s="1">
        <v>850.49900000000002</v>
      </c>
    </row>
    <row r="563" spans="1:51">
      <c r="A563" s="1" t="str">
        <v>GARDNER DENVER INC</v>
      </c>
      <c r="C563" s="1">
        <v>50.608993530273438</v>
      </c>
      <c r="D563" s="1">
        <v>50.6510009765625</v>
      </c>
      <c r="E563" s="1">
        <v>50.576995849609375</v>
      </c>
      <c r="F563" s="1">
        <v>52.315994262695313</v>
      </c>
      <c r="G563" s="1">
        <v>52.240997314453125</v>
      </c>
      <c r="H563" s="1">
        <v>52.180999755859375</v>
      </c>
      <c r="I563" s="1">
        <v>52.45599365234375</v>
      </c>
      <c r="J563" s="1">
        <v>52.248001098632813</v>
      </c>
      <c r="K563" s="1">
        <v>52.326995849609375</v>
      </c>
      <c r="L563" s="1">
        <v>52.192001342773438</v>
      </c>
      <c r="M563" s="1">
        <v>52.04998779296875</v>
      </c>
      <c r="N563" s="1">
        <v>51.9739990234375</v>
      </c>
      <c r="O563" s="1">
        <v>51.904998779296875</v>
      </c>
      <c r="P563" s="1">
        <v>51.784988403320313</v>
      </c>
      <c r="Q563" s="1">
        <v>51.724990844726563</v>
      </c>
      <c r="R563" s="1">
        <v>53.216995239257813</v>
      </c>
      <c r="S563" s="1">
        <v>52.470001220703125</v>
      </c>
      <c r="T563" s="1">
        <v>53.545989990234375</v>
      </c>
      <c r="U563" s="1">
        <v>53.500991821289063</v>
      </c>
      <c r="V563" s="1">
        <v>53.45599365234375</v>
      </c>
      <c r="W563" s="1">
        <v>52.870986938476563</v>
      </c>
      <c r="X563" s="1">
        <v>52.625991821289063</v>
      </c>
      <c r="Y563" s="1">
        <v>52.500991821289063</v>
      </c>
      <c r="Z563" s="1">
        <v>52.489990234375</v>
      </c>
      <c r="AA563" s="1">
        <v>52.3179931640625</v>
      </c>
      <c r="AB563" s="1">
        <v>51.99798583984375</v>
      </c>
      <c r="AC563" s="1">
        <v>51.91400146484375</v>
      </c>
      <c r="AD563" s="1">
        <v>51.597991943359375</v>
      </c>
      <c r="AE563" s="1">
        <v>40.21197509765625</v>
      </c>
      <c r="AF563" s="1">
        <v>39.89599609375</v>
      </c>
      <c r="AG563" s="1">
        <v>39.699981689453125</v>
      </c>
      <c r="AH563" s="1">
        <v>39.5679931640625</v>
      </c>
      <c r="AI563" s="1">
        <v>39.477996826171875</v>
      </c>
      <c r="AJ563" s="1">
        <v>32.233978271484375</v>
      </c>
      <c r="AK563" s="1">
        <v>32.18798828125</v>
      </c>
      <c r="AL563" s="1">
        <v>32.13397216796875</v>
      </c>
      <c r="AM563" s="1">
        <v>32.079986572265625</v>
      </c>
      <c r="AN563" s="1">
        <v>31.884000778198242</v>
      </c>
      <c r="AO563" s="1">
        <v>31.805999755859375</v>
      </c>
      <c r="AP563" s="1">
        <v>31.75200080871582</v>
      </c>
      <c r="AQ563" s="1">
        <v>31.629999160766602</v>
      </c>
      <c r="AR563" s="1">
        <v>31.381999969482422</v>
      </c>
      <c r="AS563" s="1">
        <v>27.86400032043457</v>
      </c>
      <c r="AT563" s="1">
        <v>27.808000564575195</v>
      </c>
      <c r="AU563" s="1">
        <v>31.055999755859375</v>
      </c>
      <c r="AV563" s="1">
        <v>30.742000000000001</v>
      </c>
      <c r="AW563" s="1">
        <v>30.678000000000001</v>
      </c>
      <c r="AX563" s="1">
        <v>30.611999999999998</v>
      </c>
      <c r="AY563" s="1">
        <v>30.594000000000001</v>
      </c>
    </row>
    <row r="564" spans="1:51">
      <c r="A564" s="1" t="str">
        <v>GARTNER INC</v>
      </c>
      <c r="C564" s="1">
        <v>93.343002319335938</v>
      </c>
      <c r="D564" s="1">
        <v>95.0889892578125</v>
      </c>
      <c r="E564" s="1">
        <v>96.524993896484375</v>
      </c>
      <c r="F564" s="1">
        <v>97.25799560546875</v>
      </c>
      <c r="G564" s="1">
        <v>95.987991333007812</v>
      </c>
      <c r="H564" s="1">
        <v>96.157989501953125</v>
      </c>
      <c r="I564" s="1">
        <v>95.294998168945313</v>
      </c>
      <c r="J564" s="1">
        <v>96.180999755859375</v>
      </c>
      <c r="K564" s="1">
        <v>95.876998901367188</v>
      </c>
      <c r="L564" s="1">
        <v>95.550003051757813</v>
      </c>
      <c r="M564" s="1">
        <v>94.871994018554688</v>
      </c>
      <c r="N564" s="1">
        <v>94.3179931640625</v>
      </c>
      <c r="O564" s="1">
        <v>93.879989624023437</v>
      </c>
      <c r="P564" s="1">
        <v>95.01300048828125</v>
      </c>
      <c r="Q564" s="1">
        <v>93.910995483398437</v>
      </c>
      <c r="R564" s="1">
        <v>94.56500244140625</v>
      </c>
      <c r="S564" s="1">
        <v>99.031997680664063</v>
      </c>
      <c r="T564" s="1">
        <v>104.34700012207031</v>
      </c>
      <c r="U564" s="1">
        <v>105.51699829101562</v>
      </c>
      <c r="V564" s="1">
        <v>104.0419921875</v>
      </c>
      <c r="W564" s="1">
        <v>104.06500244140625</v>
      </c>
      <c r="X564" s="1">
        <v>114.09199523925781</v>
      </c>
      <c r="Y564" s="1">
        <v>114.05599975585937</v>
      </c>
      <c r="Z564" s="1">
        <v>114.11399841308594</v>
      </c>
      <c r="AA564" s="1">
        <v>114.33399963378906</v>
      </c>
      <c r="AB564" s="1">
        <v>113.5260009765625</v>
      </c>
      <c r="AC564" s="1">
        <v>112.90499877929687</v>
      </c>
      <c r="AD564" s="1">
        <v>112.19699096679687</v>
      </c>
      <c r="AE564" s="1">
        <v>111.7659912109375</v>
      </c>
      <c r="AF564" s="1">
        <v>110.78500366210937</v>
      </c>
      <c r="AG564" s="1">
        <v>134.06900024414062</v>
      </c>
      <c r="AH564" s="1">
        <v>131.75999450683594</v>
      </c>
      <c r="AI564" s="1">
        <v>129.99899291992187</v>
      </c>
      <c r="AJ564" s="1">
        <v>129.26499938964844</v>
      </c>
      <c r="AK564" s="1">
        <v>77.70599365234375</v>
      </c>
      <c r="AL564" s="1">
        <v>79.76300048828125</v>
      </c>
      <c r="AM564" s="1">
        <v>82.01300048828125</v>
      </c>
      <c r="AN564" s="1">
        <v>82.763992309570313</v>
      </c>
      <c r="AO564" s="1">
        <v>84.448989868164063</v>
      </c>
      <c r="AP564" s="1">
        <v>84.626998901367188</v>
      </c>
      <c r="AQ564" s="1">
        <v>83.66400146484375</v>
      </c>
      <c r="AR564" s="1">
        <v>85.933990478515625</v>
      </c>
      <c r="AS564" s="1">
        <v>86.772994995117188</v>
      </c>
      <c r="AT564" s="1">
        <v>86.412002563476563</v>
      </c>
      <c r="AU564" s="1">
        <v>86.302999999999997</v>
      </c>
      <c r="AV564" s="1">
        <v>85.823999999999998</v>
      </c>
      <c r="AW564" s="1">
        <v>87.278999999999996</v>
      </c>
      <c r="AX564" s="1">
        <v>88.466999999999999</v>
      </c>
      <c r="AY564" s="1">
        <v>89.248000000000005</v>
      </c>
    </row>
    <row r="565" spans="1:51">
      <c r="A565" s="1" t="str">
        <v>GATX CORP</v>
      </c>
      <c r="C565" s="1">
        <v>46.652999877929688</v>
      </c>
      <c r="D565" s="1">
        <v>46.652999877929688</v>
      </c>
      <c r="E565" s="1">
        <v>46.595001220703125</v>
      </c>
      <c r="F565" s="1">
        <v>46.582000732421875</v>
      </c>
      <c r="G565" s="1">
        <v>46.3909912109375</v>
      </c>
      <c r="H565" s="1">
        <v>46.360000610351563</v>
      </c>
      <c r="I565" s="1">
        <v>46.298995971679688</v>
      </c>
      <c r="J565" s="1">
        <v>46.2969970703125</v>
      </c>
      <c r="K565" s="1">
        <v>46.264999389648438</v>
      </c>
      <c r="L565" s="1">
        <v>46.10198974609375</v>
      </c>
      <c r="M565" s="1">
        <v>46.103988647460938</v>
      </c>
      <c r="N565" s="1">
        <v>46.024993896484375</v>
      </c>
      <c r="O565" s="1">
        <v>47.207000732421875</v>
      </c>
      <c r="P565" s="1">
        <v>48.725997924804688</v>
      </c>
      <c r="Q565" s="1">
        <v>48.72698974609375</v>
      </c>
      <c r="R565" s="1">
        <v>48.660995483398437</v>
      </c>
      <c r="S565" s="1">
        <v>45.865997314453125</v>
      </c>
      <c r="T565" s="1">
        <v>47.899993896484375</v>
      </c>
      <c r="U565" s="1">
        <v>47.914993286132812</v>
      </c>
      <c r="V565" s="1">
        <v>50.182998657226563</v>
      </c>
      <c r="W565" s="1">
        <v>51.439987182617188</v>
      </c>
      <c r="X565" s="1">
        <v>51.996994018554688</v>
      </c>
      <c r="Y565" s="1">
        <v>51.233001708984375</v>
      </c>
      <c r="Z565" s="1">
        <v>51.220993041992187</v>
      </c>
      <c r="AA565" s="1">
        <v>50.805999755859375</v>
      </c>
      <c r="AB565" s="1">
        <v>50.617996215820312</v>
      </c>
      <c r="AC565" s="1">
        <v>50.599990844726563</v>
      </c>
      <c r="AD565" s="1">
        <v>50.004989624023438</v>
      </c>
      <c r="AE565" s="1">
        <v>49.824996948242188</v>
      </c>
      <c r="AF565" s="1">
        <v>49.529998779296875</v>
      </c>
      <c r="AG565" s="1">
        <v>49.417999267578125</v>
      </c>
      <c r="AH565" s="1">
        <v>49.317001342773438</v>
      </c>
      <c r="AI565" s="1">
        <v>49.267990112304688</v>
      </c>
      <c r="AJ565" s="1">
        <v>49.245986938476562</v>
      </c>
      <c r="AK565" s="1">
        <v>49.162994384765625</v>
      </c>
      <c r="AL565" s="1">
        <v>49.084991455078125</v>
      </c>
      <c r="AM565" s="1">
        <v>49.047988891601563</v>
      </c>
      <c r="AN565" s="1">
        <v>49.047988891601563</v>
      </c>
      <c r="AO565" s="1">
        <v>48.970001220703125</v>
      </c>
      <c r="AP565" s="1">
        <v>48.929000854492188</v>
      </c>
      <c r="AQ565" s="1">
        <v>48.837997436523438</v>
      </c>
      <c r="AR565" s="1">
        <v>48.755996704101563</v>
      </c>
      <c r="AS565" s="1">
        <v>48.673995971679688</v>
      </c>
      <c r="AT565" s="1">
        <v>48.604995727539063</v>
      </c>
      <c r="AU565" s="1">
        <v>48.46099853515625</v>
      </c>
      <c r="AV565" s="1">
        <v>48.018000000000001</v>
      </c>
      <c r="AW565" s="1">
        <v>47.719000000000001</v>
      </c>
      <c r="AX565" s="1">
        <v>47.5</v>
      </c>
      <c r="AY565" s="1">
        <v>47.689</v>
      </c>
    </row>
    <row r="566" spans="1:51">
      <c r="A566" s="1" t="str">
        <v>GEN-PROBE INC</v>
      </c>
      <c r="C566" s="1">
        <v>45.008987426757813</v>
      </c>
      <c r="D566" s="1">
        <v>46.506988525390625</v>
      </c>
      <c r="E566" s="1">
        <v>48.170989990234375</v>
      </c>
      <c r="F566" s="1">
        <v>47.66400146484375</v>
      </c>
      <c r="G566" s="1">
        <v>47.965988159179688</v>
      </c>
      <c r="H566" s="1">
        <v>48.08599853515625</v>
      </c>
      <c r="I566" s="1">
        <v>48.71099853515625</v>
      </c>
      <c r="J566" s="1">
        <v>49.519989013671875</v>
      </c>
      <c r="K566" s="1">
        <v>49.143997192382813</v>
      </c>
      <c r="L566" s="1">
        <v>48.92498779296875</v>
      </c>
      <c r="M566" s="1">
        <v>50.58099365234375</v>
      </c>
      <c r="N566" s="1">
        <v>52.069000244140625</v>
      </c>
      <c r="O566" s="1">
        <v>52.920989990234375</v>
      </c>
      <c r="P566" s="1">
        <v>54.375</v>
      </c>
      <c r="Q566" s="1">
        <v>54.186996459960938</v>
      </c>
      <c r="R566" s="1">
        <v>53.991989135742187</v>
      </c>
      <c r="S566" s="1">
        <v>53.916000366210937</v>
      </c>
      <c r="T566" s="1">
        <v>53.717987060546875</v>
      </c>
      <c r="U566" s="1">
        <v>52.93499755859375</v>
      </c>
      <c r="V566" s="1">
        <v>52.404998779296875</v>
      </c>
      <c r="W566" s="1">
        <v>52.233993530273437</v>
      </c>
      <c r="X566" s="1">
        <v>52.051986694335938</v>
      </c>
      <c r="Y566" s="1">
        <v>51.78900146484375</v>
      </c>
      <c r="Z566" s="1">
        <v>51.55999755859375</v>
      </c>
      <c r="AA566" s="1">
        <v>51.13800048828125</v>
      </c>
      <c r="AB566" s="1">
        <v>50.81298828125</v>
      </c>
      <c r="AC566" s="1">
        <v>50.666000366210938</v>
      </c>
      <c r="AD566" s="1">
        <v>50.442001342773438</v>
      </c>
      <c r="AE566" s="1">
        <v>50.034988403320313</v>
      </c>
      <c r="AF566" s="1">
        <v>49.77899169921875</v>
      </c>
      <c r="AG566" s="1">
        <v>49.590988159179688</v>
      </c>
      <c r="AH566" s="1">
        <v>49.07598876953125</v>
      </c>
      <c r="AI566" s="1">
        <v>48.722000122070313</v>
      </c>
      <c r="AJ566" s="1">
        <v>48.5260009765625</v>
      </c>
      <c r="AK566" s="1">
        <v>47.743988037109375</v>
      </c>
      <c r="AL566" s="1">
        <v>47.5999755859375</v>
      </c>
      <c r="AM566" s="1">
        <v>47.5999755859375</v>
      </c>
      <c r="AN566" s="1">
        <v>47.5999755859375</v>
      </c>
      <c r="AO566" s="1">
        <v>47.5999755859375</v>
      </c>
      <c r="AP566" s="1" t="str">
        <v>@NA</v>
      </c>
      <c r="AQ566" s="1">
        <v>47.5999755859375</v>
      </c>
      <c r="AR566" s="1" t="str">
        <v>@NA</v>
      </c>
      <c r="AS566" s="1" t="str">
        <v>@NA</v>
      </c>
      <c r="AT566" s="1" t="str">
        <v>@NA</v>
      </c>
      <c r="AU566" s="1" t="str">
        <v>@NA</v>
      </c>
      <c r="AV566" s="1" t="str">
        <v>@NA</v>
      </c>
      <c r="AW566" s="1" t="str">
        <v>@NA</v>
      </c>
      <c r="AX566" s="1" t="str">
        <v>@NA</v>
      </c>
      <c r="AY566" s="1" t="str">
        <v>@NA</v>
      </c>
    </row>
    <row r="567" spans="1:51">
      <c r="A567" s="1" t="str">
        <v>GENCORP INC</v>
      </c>
      <c r="C567" s="1">
        <v>58.914993286132813</v>
      </c>
      <c r="D567" s="1">
        <v>58.755996704101563</v>
      </c>
      <c r="E567" s="1">
        <v>58.75799560546875</v>
      </c>
      <c r="F567" s="1">
        <v>58.740997314453125</v>
      </c>
      <c r="G567" s="1">
        <v>58.672988891601563</v>
      </c>
      <c r="H567" s="1">
        <v>58.593994140625</v>
      </c>
      <c r="I567" s="1">
        <v>58.587997436523438</v>
      </c>
      <c r="J567" s="1">
        <v>58.550994873046875</v>
      </c>
      <c r="K567" s="1">
        <v>58.464996337890625</v>
      </c>
      <c r="L567" s="1">
        <v>58.52398681640625</v>
      </c>
      <c r="M567" s="1">
        <v>58.53900146484375</v>
      </c>
      <c r="N567" s="1">
        <v>59.295989990234375</v>
      </c>
      <c r="O567" s="1">
        <v>58.445999145507813</v>
      </c>
      <c r="P567" s="1">
        <v>58.052993774414063</v>
      </c>
      <c r="Q567" s="1">
        <v>57.548995971679688</v>
      </c>
      <c r="R567" s="1">
        <v>57.182998657226562</v>
      </c>
      <c r="S567" s="1">
        <v>56.858993530273438</v>
      </c>
      <c r="T567" s="1">
        <v>56.586990356445313</v>
      </c>
      <c r="U567" s="1">
        <v>56.392990112304688</v>
      </c>
      <c r="V567" s="1">
        <v>56.218994140625</v>
      </c>
      <c r="W567" s="1">
        <v>56.026992797851563</v>
      </c>
      <c r="X567" s="1">
        <v>55.815994262695312</v>
      </c>
      <c r="Y567" s="1">
        <v>55.599990844726562</v>
      </c>
      <c r="Z567" s="1">
        <v>55.5</v>
      </c>
      <c r="AA567" s="1">
        <v>55.29998779296875</v>
      </c>
      <c r="AB567" s="1">
        <v>54.962997436523438</v>
      </c>
      <c r="AC567" s="1">
        <v>54.79998779296875</v>
      </c>
      <c r="AD567" s="1">
        <v>54.699996948242187</v>
      </c>
      <c r="AE567" s="1">
        <v>54.29998779296875</v>
      </c>
      <c r="AF567" s="1">
        <v>54.001998901367188</v>
      </c>
      <c r="AG567" s="1">
        <v>44.699996948242188</v>
      </c>
      <c r="AH567" s="1">
        <v>44.29998779296875</v>
      </c>
      <c r="AI567" s="1">
        <v>43.899993896484375</v>
      </c>
      <c r="AJ567" s="1">
        <v>43.780990600585938</v>
      </c>
      <c r="AK567" s="1">
        <v>43.599990844726562</v>
      </c>
      <c r="AL567" s="1">
        <v>43.399993896484375</v>
      </c>
      <c r="AM567" s="1">
        <v>43</v>
      </c>
      <c r="AN567" s="1">
        <v>42.967987060546875</v>
      </c>
      <c r="AO567" s="1">
        <v>43</v>
      </c>
      <c r="AP567" s="1">
        <v>42.899993896484375</v>
      </c>
      <c r="AQ567" s="1">
        <v>42.699996948242188</v>
      </c>
      <c r="AR567" s="1">
        <v>42.62799072265625</v>
      </c>
      <c r="AS567" s="1">
        <v>42.15899658203125</v>
      </c>
      <c r="AT567" s="1">
        <v>42.15899658203125</v>
      </c>
      <c r="AU567" s="1">
        <v>42</v>
      </c>
      <c r="AV567" s="1">
        <v>42</v>
      </c>
      <c r="AW567" s="1">
        <v>42</v>
      </c>
      <c r="AX567" s="1">
        <v>42</v>
      </c>
      <c r="AY567" s="1">
        <v>41.9</v>
      </c>
    </row>
    <row r="568" spans="1:51">
      <c r="A568" s="1" t="str">
        <v>GENERAL CABLE CORP/DE</v>
      </c>
      <c r="C568" s="1">
        <v>49.697998046875</v>
      </c>
      <c r="D568" s="1">
        <v>52.18798828125</v>
      </c>
      <c r="E568" s="1">
        <v>52.166000366210937</v>
      </c>
      <c r="F568" s="1">
        <v>52.166000366210937</v>
      </c>
      <c r="G568" s="1">
        <v>52.115997314453125</v>
      </c>
      <c r="H568" s="1">
        <v>52.11199951171875</v>
      </c>
      <c r="I568" s="1">
        <v>52.112991333007812</v>
      </c>
      <c r="J568" s="1">
        <v>52.102996826171875</v>
      </c>
      <c r="K568" s="1">
        <v>52.00799560546875</v>
      </c>
      <c r="L568" s="1">
        <v>51.979995727539063</v>
      </c>
      <c r="M568" s="1">
        <v>51.98199462890625</v>
      </c>
      <c r="N568" s="1">
        <v>51.930999755859375</v>
      </c>
      <c r="O568" s="1">
        <v>51.774993896484375</v>
      </c>
      <c r="P568" s="1">
        <v>52.805999755859375</v>
      </c>
      <c r="Q568" s="1">
        <v>52.805999755859375</v>
      </c>
      <c r="R568" s="1">
        <v>52.741989135742188</v>
      </c>
      <c r="S568" s="1">
        <v>52.42999267578125</v>
      </c>
      <c r="T568" s="1">
        <v>52.333999633789063</v>
      </c>
      <c r="U568" s="1">
        <v>52.33599853515625</v>
      </c>
      <c r="V568" s="1">
        <v>52.133987426757813</v>
      </c>
      <c r="W568" s="1">
        <v>52.001998901367188</v>
      </c>
      <c r="X568" s="1">
        <v>51.439987182617188</v>
      </c>
      <c r="Y568" s="1">
        <v>51.078994750976562</v>
      </c>
      <c r="Z568" s="1">
        <v>50.425994873046875</v>
      </c>
      <c r="AA568" s="1">
        <v>49.519989013671875</v>
      </c>
      <c r="AB568" s="1">
        <v>39.740997314453125</v>
      </c>
      <c r="AC568" s="1">
        <v>39.625991821289063</v>
      </c>
      <c r="AD568" s="1">
        <v>39.498001098632812</v>
      </c>
      <c r="AE568" s="1">
        <v>39.33599853515625</v>
      </c>
      <c r="AF568" s="1">
        <v>39.245986938476563</v>
      </c>
      <c r="AG568" s="1">
        <v>39.261993408203125</v>
      </c>
      <c r="AH568" s="1">
        <v>39.254989624023438</v>
      </c>
      <c r="AI568" s="1">
        <v>38.90899658203125</v>
      </c>
      <c r="AJ568" s="1">
        <v>33.082992553710938</v>
      </c>
      <c r="AK568" s="1">
        <v>33.076995849609375</v>
      </c>
      <c r="AL568" s="1">
        <v>33.142990112304688</v>
      </c>
      <c r="AM568" s="1">
        <v>33.134994506835937</v>
      </c>
      <c r="AN568" s="1">
        <v>33.130996704101563</v>
      </c>
      <c r="AO568" s="1">
        <v>33.118988037109375</v>
      </c>
      <c r="AP568" s="1">
        <v>32.93798828125</v>
      </c>
      <c r="AQ568" s="1">
        <v>32.837997436523438</v>
      </c>
      <c r="AR568" s="1">
        <v>32.827987670898438</v>
      </c>
      <c r="AS568" s="1">
        <v>32.636001586914063</v>
      </c>
      <c r="AT568" s="1">
        <v>32.688995361328125</v>
      </c>
      <c r="AU568" s="1">
        <v>32.649000000000001</v>
      </c>
      <c r="AV568" s="1">
        <v>33.348999999999997</v>
      </c>
      <c r="AW568" s="1">
        <v>33.497999999999998</v>
      </c>
      <c r="AX568" s="1">
        <v>34.005000000000003</v>
      </c>
      <c r="AY568" s="1">
        <v>34</v>
      </c>
    </row>
    <row r="569" spans="1:51">
      <c r="A569" s="1" t="str">
        <v>GENERAL COMMUNICATION  -CL A</v>
      </c>
      <c r="C569" s="1">
        <v>42.2139892578125</v>
      </c>
      <c r="D569" s="1">
        <v>43.883987426757813</v>
      </c>
      <c r="E569" s="1">
        <v>45.683990478515625</v>
      </c>
      <c r="F569" s="1">
        <v>46.832000732421875</v>
      </c>
      <c r="G569" s="1">
        <v>47.136001586914063</v>
      </c>
      <c r="H569" s="1">
        <v>54.70599365234375</v>
      </c>
      <c r="I569" s="1">
        <v>54.669998168945313</v>
      </c>
      <c r="J569" s="1">
        <v>54.77398681640625</v>
      </c>
      <c r="K569" s="1">
        <v>54.81298828125</v>
      </c>
      <c r="L569" s="1">
        <v>54.804000854492188</v>
      </c>
      <c r="M569" s="1">
        <v>52.893997192382813</v>
      </c>
      <c r="N569" s="1">
        <v>52.768997192382812</v>
      </c>
      <c r="O569" s="1">
        <v>52.793991088867187</v>
      </c>
      <c r="P569" s="1">
        <v>52.75</v>
      </c>
      <c r="Q569" s="1">
        <v>52.714996337890625</v>
      </c>
      <c r="R569" s="1">
        <v>52.697998046875</v>
      </c>
      <c r="S569" s="1">
        <v>52.67999267578125</v>
      </c>
      <c r="T569" s="1">
        <v>52.9219970703125</v>
      </c>
      <c r="U569" s="1">
        <v>52.804000854492187</v>
      </c>
      <c r="V569" s="1">
        <v>53.28399658203125</v>
      </c>
      <c r="W569" s="1">
        <v>53.1719970703125</v>
      </c>
      <c r="X569" s="1">
        <v>53.268997192382813</v>
      </c>
      <c r="Y569" s="1">
        <v>54.657989501953125</v>
      </c>
      <c r="Z569" s="1">
        <v>54.907989501953125</v>
      </c>
      <c r="AA569" s="1">
        <v>54.751998901367188</v>
      </c>
      <c r="AB569" s="1">
        <v>54.938995361328125</v>
      </c>
      <c r="AC569" s="1">
        <v>54.582992553710937</v>
      </c>
      <c r="AD569" s="1">
        <v>55.138992309570312</v>
      </c>
      <c r="AE569" s="1">
        <v>55.261001586914063</v>
      </c>
      <c r="AF569" s="1">
        <v>57.625</v>
      </c>
      <c r="AG569" s="1">
        <v>57.011001586914063</v>
      </c>
      <c r="AH569" s="1">
        <v>56.870986938476563</v>
      </c>
      <c r="AI569" s="1">
        <v>56.118988037109375</v>
      </c>
      <c r="AJ569" s="1">
        <v>55.77099609375</v>
      </c>
      <c r="AK569" s="1">
        <v>55.647994995117188</v>
      </c>
      <c r="AL569" s="1">
        <v>55.5679931640625</v>
      </c>
      <c r="AM569" s="1">
        <v>55.352996826171875</v>
      </c>
      <c r="AN569" s="1">
        <v>55.280990600585937</v>
      </c>
      <c r="AO569" s="1">
        <v>55.065994262695313</v>
      </c>
      <c r="AP569" s="1">
        <v>55.011993408203125</v>
      </c>
      <c r="AQ569" s="1">
        <v>54.491989135742188</v>
      </c>
      <c r="AR569" s="1">
        <v>53.237991333007813</v>
      </c>
      <c r="AS569" s="1">
        <v>52.896987915039062</v>
      </c>
      <c r="AT569" s="1">
        <v>52.5989990234375</v>
      </c>
      <c r="AU569" s="1">
        <v>52.189</v>
      </c>
      <c r="AV569" s="1">
        <v>52.029000000000003</v>
      </c>
      <c r="AW569" s="1">
        <v>51.500999999999998</v>
      </c>
      <c r="AX569" s="1">
        <v>50.959000000000003</v>
      </c>
      <c r="AY569" s="1">
        <v>50.57</v>
      </c>
    </row>
    <row r="570" spans="1:51">
      <c r="A570" s="1" t="str">
        <v>GENERAL DYNAMICS CORP</v>
      </c>
      <c r="C570" s="1">
        <v>360.39892578125</v>
      </c>
      <c r="D570" s="1">
        <v>356.43798828125</v>
      </c>
      <c r="E570" s="1">
        <v>356.11279296875</v>
      </c>
      <c r="F570" s="1">
        <v>361.764892578125</v>
      </c>
      <c r="G570" s="1">
        <v>372</v>
      </c>
      <c r="H570" s="1">
        <v>372.052001953125</v>
      </c>
      <c r="I570" s="1">
        <v>377.743896484375</v>
      </c>
      <c r="J570" s="1">
        <v>380.373779296875</v>
      </c>
      <c r="K570" s="1">
        <v>385.72900390625</v>
      </c>
      <c r="L570" s="1">
        <v>385.704833984375</v>
      </c>
      <c r="M570" s="1">
        <v>385.80078125</v>
      </c>
      <c r="N570" s="1">
        <v>385.0908203125</v>
      </c>
      <c r="O570" s="1">
        <v>385.017822265625</v>
      </c>
      <c r="P570" s="1">
        <v>386.7109375</v>
      </c>
      <c r="Q570" s="1">
        <v>392.14697265625</v>
      </c>
      <c r="R570" s="1">
        <v>397.327880859375</v>
      </c>
      <c r="S570" s="1">
        <v>398.32177734375</v>
      </c>
      <c r="T570" s="1">
        <v>403.97998046875</v>
      </c>
      <c r="U570" s="1">
        <v>402.263916015625</v>
      </c>
      <c r="V570" s="1">
        <v>405.623779296875</v>
      </c>
      <c r="W570" s="1">
        <v>404.665771484375</v>
      </c>
      <c r="X570" s="1">
        <v>405.7919921875</v>
      </c>
      <c r="Y570" s="1">
        <v>404.429931640625</v>
      </c>
      <c r="Z570" s="1">
        <v>403.162841796875</v>
      </c>
      <c r="AA570" s="1">
        <v>403.33984375</v>
      </c>
      <c r="AB570" s="1">
        <v>400.364013671875</v>
      </c>
      <c r="AC570" s="1">
        <v>402.5</v>
      </c>
      <c r="AD570" s="1">
        <v>401.68399047851562</v>
      </c>
      <c r="AE570" s="1">
        <v>402.45999145507812</v>
      </c>
      <c r="AF570" s="1">
        <v>402.06600952148437</v>
      </c>
      <c r="AG570" s="1">
        <v>400.32400512695312</v>
      </c>
      <c r="AH570" s="1">
        <v>399.697998046875</v>
      </c>
      <c r="AI570" s="1">
        <v>397.7919921875</v>
      </c>
      <c r="AJ570" s="1">
        <v>395.9320068359375</v>
      </c>
      <c r="AK570" s="1">
        <v>395.4739990234375</v>
      </c>
      <c r="AL570" s="1">
        <v>394.44000244140625</v>
      </c>
      <c r="AM570" s="1">
        <v>394.7340087890625</v>
      </c>
      <c r="AN570" s="1">
        <v>401.98599243164062</v>
      </c>
      <c r="AO570" s="1">
        <v>401.86599731445312</v>
      </c>
      <c r="AP570" s="1">
        <v>403.98800659179687</v>
      </c>
      <c r="AQ570" s="1">
        <v>403.39999389648437</v>
      </c>
      <c r="AR570" s="1">
        <v>401.489990234375</v>
      </c>
      <c r="AS570" s="1">
        <v>403.57000732421875</v>
      </c>
      <c r="AT570" s="1">
        <v>402.75201416015625</v>
      </c>
      <c r="AU570" s="1">
        <v>401.89801025390625</v>
      </c>
      <c r="AV570" s="1">
        <v>401.00200000000001</v>
      </c>
      <c r="AW570" s="1">
        <v>398.488</v>
      </c>
      <c r="AX570" s="1">
        <v>396.88799999999998</v>
      </c>
      <c r="AY570" s="1">
        <v>401.31799999999998</v>
      </c>
    </row>
    <row r="571" spans="1:51">
      <c r="A571" s="1" t="str">
        <v>GENERAL ELECTRIC CO</v>
      </c>
      <c r="C571" s="1">
        <v>10573.015625</v>
      </c>
      <c r="D571" s="1">
        <v>10573.015625</v>
      </c>
      <c r="E571" s="1">
        <v>10557.34765625</v>
      </c>
      <c r="F571" s="1">
        <v>10600.3359375</v>
      </c>
      <c r="G571" s="1">
        <v>10605.4453125</v>
      </c>
      <c r="H571" s="1">
        <v>10615.375</v>
      </c>
      <c r="I571" s="1">
        <v>10654.71484375</v>
      </c>
      <c r="J571" s="1">
        <v>10691.21875</v>
      </c>
      <c r="K571" s="1">
        <v>10676.515625</v>
      </c>
      <c r="L571" s="1">
        <v>10663.07421875</v>
      </c>
      <c r="M571" s="1">
        <v>10647.4921875</v>
      </c>
      <c r="N571" s="1">
        <v>10626.83984375</v>
      </c>
      <c r="O571" s="1">
        <v>10589.57421875</v>
      </c>
      <c r="P571" s="1">
        <v>10536.89453125</v>
      </c>
      <c r="Q571" s="1">
        <v>9955.453125</v>
      </c>
      <c r="R571" s="1">
        <v>9948.02734375</v>
      </c>
      <c r="S571" s="1">
        <v>9967.3984375</v>
      </c>
      <c r="T571" s="1">
        <v>9987.59765625</v>
      </c>
      <c r="U571" s="1">
        <v>10106.20703125</v>
      </c>
      <c r="V571" s="1">
        <v>10246.17578125</v>
      </c>
      <c r="W571" s="1">
        <v>10288.15625</v>
      </c>
      <c r="X571" s="1">
        <v>10277.37109375</v>
      </c>
      <c r="Y571" s="1">
        <v>10308.1015625</v>
      </c>
      <c r="Z571" s="1">
        <v>10323.359375</v>
      </c>
      <c r="AA571" s="1">
        <v>10398.3984375</v>
      </c>
      <c r="AB571" s="1">
        <v>10484.265625</v>
      </c>
      <c r="AC571" s="1">
        <v>10566.1640625</v>
      </c>
      <c r="AD571" s="1">
        <v>10600.80859375</v>
      </c>
      <c r="AE571" s="1">
        <v>10605.91796875</v>
      </c>
      <c r="AF571" s="1">
        <v>10586.35546875</v>
      </c>
      <c r="AG571" s="1">
        <v>10572.1328125</v>
      </c>
      <c r="AH571" s="1">
        <v>10558.24609375</v>
      </c>
      <c r="AI571" s="1">
        <v>10212.6484375</v>
      </c>
      <c r="AJ571" s="1">
        <v>10063.1171875</v>
      </c>
      <c r="AK571" s="1">
        <v>10040.859375</v>
      </c>
      <c r="AL571" s="1">
        <v>10018.84375</v>
      </c>
      <c r="AM571" s="1">
        <v>9994.359375</v>
      </c>
      <c r="AN571" s="1">
        <v>9969.890625</v>
      </c>
      <c r="AO571" s="1">
        <v>9951.05859375</v>
      </c>
      <c r="AP571" s="1">
        <v>9949.46875</v>
      </c>
      <c r="AQ571" s="1">
        <v>9932.765625</v>
      </c>
      <c r="AR571" s="1">
        <v>9925.9375</v>
      </c>
      <c r="AS571" s="1">
        <v>9927.37890625</v>
      </c>
      <c r="AT571" s="1">
        <v>9934.84375</v>
      </c>
      <c r="AU571" s="1">
        <v>9933.0703125</v>
      </c>
      <c r="AV571" s="1">
        <v>9932.0059999999994</v>
      </c>
      <c r="AW571" s="1">
        <v>9908.8019999999997</v>
      </c>
      <c r="AX571" s="1">
        <v>9898.7720000000008</v>
      </c>
      <c r="AY571" s="1">
        <v>9882.4319999999989</v>
      </c>
    </row>
    <row r="572" spans="1:51">
      <c r="A572" s="1" t="str">
        <v>GENERAL MILLS INC</v>
      </c>
      <c r="C572" s="1">
        <v>647.199951171875</v>
      </c>
      <c r="D572" s="1">
        <v>644.89990234375</v>
      </c>
      <c r="E572" s="1">
        <v>644.2998046875</v>
      </c>
      <c r="F572" s="1">
        <v>644.7998046875</v>
      </c>
      <c r="G572" s="1">
        <v>638.2998046875</v>
      </c>
      <c r="H572" s="1">
        <v>640.5</v>
      </c>
      <c r="I572" s="1">
        <v>640.7998046875</v>
      </c>
      <c r="J572" s="1">
        <v>656.5</v>
      </c>
      <c r="K572" s="1">
        <v>663.19970703125</v>
      </c>
      <c r="L572" s="1">
        <v>658.7998046875</v>
      </c>
      <c r="M572" s="1">
        <v>652.599609375</v>
      </c>
      <c r="N572" s="1">
        <v>656</v>
      </c>
      <c r="O572" s="1">
        <v>657.39990234375</v>
      </c>
      <c r="P572" s="1">
        <v>655.39990234375</v>
      </c>
      <c r="Q572" s="1">
        <v>670.7998046875</v>
      </c>
      <c r="R572" s="1">
        <v>675</v>
      </c>
      <c r="S572" s="1">
        <v>670</v>
      </c>
      <c r="T572" s="1">
        <v>672</v>
      </c>
      <c r="U572" s="1">
        <v>642.19970703125</v>
      </c>
      <c r="V572" s="1">
        <v>680</v>
      </c>
      <c r="W572" s="1">
        <v>692</v>
      </c>
      <c r="X572" s="1">
        <v>688</v>
      </c>
      <c r="Y572" s="1">
        <v>690</v>
      </c>
      <c r="Z572" s="1">
        <v>712</v>
      </c>
      <c r="AA572" s="1">
        <v>710</v>
      </c>
      <c r="AB572" s="1">
        <v>712</v>
      </c>
      <c r="AC572" s="1">
        <v>710</v>
      </c>
      <c r="AD572" s="1">
        <v>738</v>
      </c>
      <c r="AE572" s="1">
        <v>738</v>
      </c>
      <c r="AF572" s="1">
        <v>728</v>
      </c>
      <c r="AG572" s="1">
        <v>760</v>
      </c>
      <c r="AH572" s="1">
        <v>758</v>
      </c>
      <c r="AI572" s="1">
        <v>752</v>
      </c>
      <c r="AJ572" s="1">
        <v>748</v>
      </c>
      <c r="AK572" s="1">
        <v>746</v>
      </c>
      <c r="AL572" s="1">
        <v>740</v>
      </c>
      <c r="AM572" s="1">
        <v>738</v>
      </c>
      <c r="AN572" s="1">
        <v>736</v>
      </c>
      <c r="AO572" s="1">
        <v>736</v>
      </c>
      <c r="AP572" s="1">
        <v>734</v>
      </c>
      <c r="AQ572" s="1">
        <v>732.19970703125</v>
      </c>
      <c r="AR572" s="1">
        <v>730</v>
      </c>
      <c r="AS572" s="1">
        <v>569.19970703125</v>
      </c>
      <c r="AT572" s="1">
        <v>570.4</v>
      </c>
      <c r="AU572" s="1">
        <v>569.6</v>
      </c>
      <c r="AV572" s="1">
        <v>567.6</v>
      </c>
      <c r="AW572" s="1">
        <v>565.6</v>
      </c>
      <c r="AX572" s="1">
        <v>570.79999999999995</v>
      </c>
      <c r="AY572" s="1">
        <v>594</v>
      </c>
    </row>
    <row r="573" spans="1:51">
      <c r="A573" s="1" t="str">
        <v>GENESCO INC</v>
      </c>
      <c r="C573" s="1">
        <v>24.268997192382813</v>
      </c>
      <c r="D573" s="1">
        <v>24.218994140625</v>
      </c>
      <c r="E573" s="1">
        <v>24.162994384765625</v>
      </c>
      <c r="F573" s="1">
        <v>23.689987182617188</v>
      </c>
      <c r="G573" s="1">
        <v>23.673995971679688</v>
      </c>
      <c r="H573" s="1">
        <v>23.594985961914063</v>
      </c>
      <c r="I573" s="1">
        <v>24.054000854492188</v>
      </c>
      <c r="J573" s="1">
        <v>24.04998779296875</v>
      </c>
      <c r="K573" s="1">
        <v>24.073989868164063</v>
      </c>
      <c r="L573" s="1">
        <v>22.669998168945313</v>
      </c>
      <c r="M573" s="1">
        <v>22.6719970703125</v>
      </c>
      <c r="N573" s="1">
        <v>22.272994995117188</v>
      </c>
      <c r="O573" s="1">
        <v>19.243988037109375</v>
      </c>
      <c r="P573" s="1">
        <v>19.245986938476562</v>
      </c>
      <c r="Q573" s="1">
        <v>19.22698974609375</v>
      </c>
      <c r="R573" s="1">
        <v>19.168991088867188</v>
      </c>
      <c r="S573" s="1">
        <v>22.795989990234375</v>
      </c>
      <c r="T573" s="1">
        <v>22.795989990234375</v>
      </c>
      <c r="U573" s="1">
        <v>22.788986206054687</v>
      </c>
      <c r="V573" s="1">
        <v>22.772994995117188</v>
      </c>
      <c r="W573" s="1">
        <v>22.741989135742187</v>
      </c>
      <c r="X573" s="1">
        <v>22.472000122070313</v>
      </c>
      <c r="Y573" s="1">
        <v>22.871994018554688</v>
      </c>
      <c r="Z573" s="1">
        <v>23.2869873046875</v>
      </c>
      <c r="AA573" s="1">
        <v>23.259994506835938</v>
      </c>
      <c r="AB573" s="1">
        <v>22.868988037109375</v>
      </c>
      <c r="AC573" s="1">
        <v>22.742996215820313</v>
      </c>
      <c r="AD573" s="1">
        <v>22.660995483398437</v>
      </c>
      <c r="AE573" s="1">
        <v>22.436996459960938</v>
      </c>
      <c r="AF573" s="1">
        <v>22.097991943359375</v>
      </c>
      <c r="AG573" s="1">
        <v>21.972991943359375</v>
      </c>
      <c r="AH573" s="1">
        <v>21.80499267578125</v>
      </c>
      <c r="AI573" s="1">
        <v>21.722991943359375</v>
      </c>
      <c r="AJ573" s="1">
        <v>21.72698974609375</v>
      </c>
      <c r="AK573" s="1">
        <v>21.77099609375</v>
      </c>
      <c r="AL573" s="1">
        <v>21.7449951171875</v>
      </c>
      <c r="AM573" s="1">
        <v>21.732986450195313</v>
      </c>
      <c r="AN573" s="1">
        <v>21.688995361328125</v>
      </c>
      <c r="AO573" s="1">
        <v>21.86199951171875</v>
      </c>
      <c r="AP573" s="1">
        <v>21.914993286132812</v>
      </c>
      <c r="AQ573" s="1">
        <v>21.841995239257813</v>
      </c>
      <c r="AR573" s="1">
        <v>21.802993774414063</v>
      </c>
      <c r="AS573" s="1">
        <v>21.98699951171875</v>
      </c>
      <c r="AT573" s="1">
        <v>21.901992797851563</v>
      </c>
      <c r="AU573" s="1">
        <v>21.661999999999999</v>
      </c>
      <c r="AV573" s="1">
        <v>21.393999999999998</v>
      </c>
      <c r="AW573" s="1">
        <v>21.454999999999998</v>
      </c>
      <c r="AX573" s="1">
        <v>21.468</v>
      </c>
      <c r="AY573" s="1">
        <v>21.227</v>
      </c>
    </row>
    <row r="574" spans="1:51">
      <c r="A574" s="1" t="str">
        <v>GENTEX CORP</v>
      </c>
      <c r="C574" s="1">
        <v>144.07000732421875</v>
      </c>
      <c r="D574" s="1">
        <v>144.07000732421875</v>
      </c>
      <c r="E574" s="1">
        <v>143.47200012207031</v>
      </c>
      <c r="F574" s="1">
        <v>143.11900329589844</v>
      </c>
      <c r="G574" s="1">
        <v>142.74099731445312</v>
      </c>
      <c r="H574" s="1">
        <v>142.29200744628906</v>
      </c>
      <c r="I574" s="1">
        <v>140.35899353027344</v>
      </c>
      <c r="J574" s="1">
        <v>139.95899963378906</v>
      </c>
      <c r="K574" s="1">
        <v>139.47200012207031</v>
      </c>
      <c r="L574" s="1">
        <v>138.33900451660156</v>
      </c>
      <c r="M574" s="1">
        <v>137.83599853515625</v>
      </c>
      <c r="N574" s="1">
        <v>137.74400329589844</v>
      </c>
      <c r="O574" s="1">
        <v>137.67500305175781</v>
      </c>
      <c r="P574" s="1">
        <v>137.63400268554687</v>
      </c>
      <c r="Q574" s="1">
        <v>139.68699645996094</v>
      </c>
      <c r="R574" s="1">
        <v>141.94200134277344</v>
      </c>
      <c r="S574" s="1">
        <v>142.80400085449219</v>
      </c>
      <c r="T574" s="1">
        <v>144.75399780273437</v>
      </c>
      <c r="U574" s="1">
        <v>144.50799560546875</v>
      </c>
      <c r="V574" s="1">
        <v>143.74600219726562</v>
      </c>
      <c r="W574" s="1">
        <v>142.71200561523437</v>
      </c>
      <c r="X574" s="1">
        <v>142.47599792480469</v>
      </c>
      <c r="Y574" s="1">
        <v>143.23800659179687</v>
      </c>
      <c r="Z574" s="1">
        <v>146.82899475097656</v>
      </c>
      <c r="AA574" s="1">
        <v>153.75799560546875</v>
      </c>
      <c r="AB574" s="1">
        <v>156.04400634765625</v>
      </c>
      <c r="AC574" s="1">
        <v>155.37699890136719</v>
      </c>
      <c r="AD574" s="1">
        <v>156.50999450683594</v>
      </c>
      <c r="AE574" s="1">
        <v>155.95797729492188</v>
      </c>
      <c r="AF574" s="1">
        <v>155.73397827148437</v>
      </c>
      <c r="AG574" s="1">
        <v>155.30398559570312</v>
      </c>
      <c r="AH574" s="1">
        <v>154.90798950195312</v>
      </c>
      <c r="AI574" s="1">
        <v>154.49798583984375</v>
      </c>
      <c r="AJ574" s="1">
        <v>154.08200073242187</v>
      </c>
      <c r="AK574" s="1">
        <v>153.427978515625</v>
      </c>
      <c r="AL574" s="1">
        <v>152.79598999023437</v>
      </c>
      <c r="AM574" s="1">
        <v>152.04598999023437</v>
      </c>
      <c r="AN574" s="1">
        <v>152.44198608398437</v>
      </c>
      <c r="AO574" s="1">
        <v>152.14599609375</v>
      </c>
      <c r="AP574" s="1">
        <v>151.635986328125</v>
      </c>
      <c r="AQ574" s="1">
        <v>151.0679931640625</v>
      </c>
      <c r="AR574" s="1">
        <v>150.343994140625</v>
      </c>
      <c r="AS574" s="1">
        <v>150.1199951171875</v>
      </c>
      <c r="AT574" s="1">
        <v>149.64199829101562</v>
      </c>
      <c r="AU574" s="1">
        <v>149.12799072265625</v>
      </c>
      <c r="AV574" s="1">
        <v>148.58199999999999</v>
      </c>
      <c r="AW574" s="1">
        <v>148.36199999999999</v>
      </c>
      <c r="AX574" s="1">
        <v>148.018</v>
      </c>
      <c r="AY574" s="1">
        <v>147.63399999999999</v>
      </c>
    </row>
    <row r="575" spans="1:51">
      <c r="A575" s="1" t="str">
        <v>GENTIVA HEALTH SERVICES INC</v>
      </c>
      <c r="C575" s="1">
        <v>30.77899169921875</v>
      </c>
      <c r="D575" s="1">
        <v>30.607986450195313</v>
      </c>
      <c r="E575" s="1">
        <v>30.563995361328125</v>
      </c>
      <c r="F575" s="1">
        <v>30.511993408203125</v>
      </c>
      <c r="G575" s="1">
        <v>30.157989501953125</v>
      </c>
      <c r="H575" s="1">
        <v>29.814987182617188</v>
      </c>
      <c r="I575" s="1">
        <v>29.753997802734375</v>
      </c>
      <c r="J575" s="1">
        <v>29.760986328125</v>
      </c>
      <c r="K575" s="1">
        <v>29.469985961914063</v>
      </c>
      <c r="L575" s="1">
        <v>29.235992431640625</v>
      </c>
      <c r="M575" s="1">
        <v>29.010986328125</v>
      </c>
      <c r="N575" s="1">
        <v>28.801986694335938</v>
      </c>
      <c r="O575" s="1">
        <v>28.863998413085938</v>
      </c>
      <c r="P575" s="1">
        <v>28.77398681640625</v>
      </c>
      <c r="Q575" s="1">
        <v>28.506988525390625</v>
      </c>
      <c r="R575" s="1">
        <v>28.401992797851563</v>
      </c>
      <c r="S575" s="1">
        <v>28.045989990234375</v>
      </c>
      <c r="T575" s="1">
        <v>27.974990844726562</v>
      </c>
      <c r="U575" s="1">
        <v>27.926986694335938</v>
      </c>
      <c r="V575" s="1">
        <v>27.612991333007813</v>
      </c>
      <c r="W575" s="1">
        <v>27.436996459960938</v>
      </c>
      <c r="X575" s="1">
        <v>27.274993896484375</v>
      </c>
      <c r="Y575" s="1">
        <v>27.12298583984375</v>
      </c>
      <c r="Z575" s="1">
        <v>26.87298583984375</v>
      </c>
      <c r="AA575" s="1">
        <v>23.034988403320313</v>
      </c>
      <c r="AB575" s="1">
        <v>23.35699462890625</v>
      </c>
      <c r="AC575" s="1">
        <v>23.263992309570313</v>
      </c>
      <c r="AD575" s="1">
        <v>23.342987060546875</v>
      </c>
      <c r="AE575" s="1">
        <v>23.722000122070313</v>
      </c>
      <c r="AF575" s="1">
        <v>24.079986572265625</v>
      </c>
      <c r="AG575" s="1">
        <v>24.858993530273438</v>
      </c>
      <c r="AH575" s="1">
        <v>25.308990478515625</v>
      </c>
      <c r="AI575" s="1">
        <v>25.597991943359375</v>
      </c>
      <c r="AJ575" s="1">
        <v>25.966995239257813</v>
      </c>
      <c r="AK575" s="1">
        <v>25.927993774414063</v>
      </c>
      <c r="AL575" s="1">
        <v>26.755996704101563</v>
      </c>
      <c r="AM575" s="1">
        <v>26.384994506835938</v>
      </c>
      <c r="AN575" s="1">
        <v>26.37799072265625</v>
      </c>
      <c r="AO575" s="1">
        <v>26.266998291015625</v>
      </c>
      <c r="AP575" s="1">
        <v>26.022994995117188</v>
      </c>
      <c r="AQ575" s="1">
        <v>25.638992309570313</v>
      </c>
      <c r="AR575" s="1">
        <v>25.316986083984375</v>
      </c>
      <c r="AS575" s="1">
        <v>22.9949951171875</v>
      </c>
      <c r="AT575" s="1">
        <v>21.974990844726563</v>
      </c>
      <c r="AU575" s="1">
        <v>21.196999999999999</v>
      </c>
      <c r="AV575" s="1">
        <v>20.809000000000001</v>
      </c>
      <c r="AW575" s="1">
        <v>20.62</v>
      </c>
      <c r="AX575" s="1">
        <v>20.344999999999999</v>
      </c>
      <c r="AY575" s="1">
        <v>20.344999999999999</v>
      </c>
    </row>
    <row r="576" spans="1:51">
      <c r="A576" s="1" t="str">
        <v>GENUINE PARTS CO</v>
      </c>
      <c r="C576" s="1">
        <v>155.6510009765625</v>
      </c>
      <c r="D576" s="1">
        <v>155.6510009765625</v>
      </c>
      <c r="E576" s="1">
        <v>155.65299987792969</v>
      </c>
      <c r="F576" s="1">
        <v>156.76699829101562</v>
      </c>
      <c r="G576" s="1">
        <v>157.54299926757812</v>
      </c>
      <c r="H576" s="1">
        <v>157.63600158691406</v>
      </c>
      <c r="I576" s="1">
        <v>157.53500366210937</v>
      </c>
      <c r="J576" s="1">
        <v>157.61300659179687</v>
      </c>
      <c r="K576" s="1">
        <v>158.79200744628906</v>
      </c>
      <c r="L576" s="1">
        <v>158.91799926757812</v>
      </c>
      <c r="M576" s="1">
        <v>159.552001953125</v>
      </c>
      <c r="N576" s="1">
        <v>159.531005859375</v>
      </c>
      <c r="O576" s="1">
        <v>159.44599914550781</v>
      </c>
      <c r="P576" s="1">
        <v>159.4429931640625</v>
      </c>
      <c r="Q576" s="1">
        <v>160.5570068359375</v>
      </c>
      <c r="R576" s="1">
        <v>162.47700500488281</v>
      </c>
      <c r="S576" s="1">
        <v>163.8179931640625</v>
      </c>
      <c r="T576" s="1">
        <v>166.06500244140625</v>
      </c>
      <c r="U576" s="1">
        <v>167.89999389648437</v>
      </c>
      <c r="V576" s="1">
        <v>169.92999267578125</v>
      </c>
      <c r="W576" s="1">
        <v>170.37800598144531</v>
      </c>
      <c r="X576" s="1">
        <v>170.531005859375</v>
      </c>
      <c r="Y576" s="1">
        <v>170.40299987792969</v>
      </c>
      <c r="Z576" s="1">
        <v>171.30799865722656</v>
      </c>
      <c r="AA576" s="1">
        <v>172.67799377441406</v>
      </c>
      <c r="AB576" s="1">
        <v>173.03300476074219</v>
      </c>
      <c r="AC576" s="1">
        <v>173.52200317382812</v>
      </c>
      <c r="AD576" s="1">
        <v>174.06100463867187</v>
      </c>
      <c r="AE576" s="1">
        <v>174.44999694824219</v>
      </c>
      <c r="AF576" s="1">
        <v>174.96499633789063</v>
      </c>
      <c r="AG576" s="1">
        <v>174.6300048828125</v>
      </c>
      <c r="AH576" s="1">
        <v>174.99299621582031</v>
      </c>
      <c r="AI576" s="1">
        <v>174.44200134277344</v>
      </c>
      <c r="AJ576" s="1">
        <v>174.04499816894531</v>
      </c>
      <c r="AK576" s="1">
        <v>173.96800231933594</v>
      </c>
      <c r="AL576" s="1">
        <v>173.93600463867187</v>
      </c>
      <c r="AM576" s="1">
        <v>173.84800720214844</v>
      </c>
      <c r="AN576" s="1">
        <v>174.38099670410156</v>
      </c>
      <c r="AO576" s="1">
        <v>174.656005859375</v>
      </c>
      <c r="AP576" s="1">
        <v>174.72900390625</v>
      </c>
      <c r="AQ576" s="1">
        <v>174.24699401855469</v>
      </c>
      <c r="AR576" s="1">
        <v>173.4739990234375</v>
      </c>
      <c r="AS576" s="1">
        <v>173.21299743652344</v>
      </c>
      <c r="AT576" s="1">
        <v>172.58900451660156</v>
      </c>
      <c r="AU576" s="1">
        <v>172.00900268554687</v>
      </c>
      <c r="AV576" s="1">
        <v>172.39</v>
      </c>
      <c r="AW576" s="1">
        <v>173.077</v>
      </c>
      <c r="AX576" s="1">
        <v>174.95400000000001</v>
      </c>
      <c r="AY576" s="1">
        <v>176.857</v>
      </c>
    </row>
    <row r="577" spans="1:51">
      <c r="A577" s="1" t="str">
        <v>GENWORTH FINANCIAL INC</v>
      </c>
      <c r="C577" s="1">
        <v>490.89990234375</v>
      </c>
      <c r="D577" s="1">
        <v>490.89990234375</v>
      </c>
      <c r="E577" s="1">
        <v>490.699951171875</v>
      </c>
      <c r="F577" s="1">
        <v>490.5</v>
      </c>
      <c r="G577" s="1">
        <v>489.699951171875</v>
      </c>
      <c r="H577" s="1">
        <v>490</v>
      </c>
      <c r="I577" s="1">
        <v>489</v>
      </c>
      <c r="J577" s="1">
        <v>489.099853515625</v>
      </c>
      <c r="K577" s="1">
        <v>488.599853515625</v>
      </c>
      <c r="L577" s="1">
        <v>489</v>
      </c>
      <c r="M577" s="1">
        <v>434</v>
      </c>
      <c r="N577" s="1">
        <v>433</v>
      </c>
      <c r="O577" s="1">
        <v>433.199951171875</v>
      </c>
      <c r="P577" s="1">
        <v>433</v>
      </c>
      <c r="Q577" s="1">
        <v>433</v>
      </c>
      <c r="R577" s="1">
        <v>433</v>
      </c>
      <c r="S577" s="1">
        <v>436</v>
      </c>
      <c r="T577" s="1">
        <v>439.199951171875</v>
      </c>
      <c r="U577" s="1">
        <v>443</v>
      </c>
      <c r="V577" s="1">
        <v>437</v>
      </c>
      <c r="W577" s="1">
        <v>443</v>
      </c>
      <c r="X577" s="1">
        <v>452</v>
      </c>
      <c r="Y577" s="1">
        <v>455</v>
      </c>
      <c r="Z577" s="1">
        <v>456</v>
      </c>
      <c r="AA577" s="1">
        <v>471</v>
      </c>
      <c r="AB577" s="1">
        <v>471</v>
      </c>
      <c r="AC577" s="1">
        <v>470.699951171875</v>
      </c>
      <c r="AD577" s="1">
        <v>470.199951171875</v>
      </c>
      <c r="AE577" s="1">
        <v>489.599853515625</v>
      </c>
      <c r="AF577" s="1">
        <v>489.599853515625</v>
      </c>
      <c r="AG577" s="1">
        <v>489.5</v>
      </c>
      <c r="AH577" s="1" t="str">
        <v>@NA</v>
      </c>
      <c r="AI577" s="1" t="str">
        <v>@NA</v>
      </c>
      <c r="AJ577" s="1" t="str">
        <v>@NA</v>
      </c>
      <c r="AK577" s="1" t="str">
        <v>@NA</v>
      </c>
      <c r="AL577" s="1" t="str">
        <v>@NA</v>
      </c>
      <c r="AM577" s="1" t="str">
        <v>@NA</v>
      </c>
      <c r="AN577" s="1" t="str">
        <v>@NA</v>
      </c>
      <c r="AO577" s="1" t="str">
        <v>@NA</v>
      </c>
      <c r="AP577" s="1" t="str">
        <v>@NA</v>
      </c>
      <c r="AQ577" s="1" t="str">
        <v>@NA</v>
      </c>
      <c r="AR577" s="1" t="str">
        <v>@NA</v>
      </c>
      <c r="AS577" s="1" t="str">
        <v>@NA</v>
      </c>
      <c r="AT577" s="1" t="str">
        <v>@NA</v>
      </c>
      <c r="AU577" s="1" t="str">
        <v>@NA</v>
      </c>
      <c r="AV577" s="1" t="str">
        <v>@NA</v>
      </c>
      <c r="AW577" s="1" t="str">
        <v>@NA</v>
      </c>
      <c r="AX577" s="1" t="str">
        <v>@NA</v>
      </c>
      <c r="AY577" s="1" t="str">
        <v>@NA</v>
      </c>
    </row>
    <row r="578" spans="1:51">
      <c r="A578" s="1" t="str">
        <v>GEO GROUP INC</v>
      </c>
      <c r="C578" s="1">
        <v>61.180999755859375</v>
      </c>
      <c r="D578" s="1">
        <v>62.61199951171875</v>
      </c>
      <c r="E578" s="1">
        <v>65.057998657226563</v>
      </c>
      <c r="F578" s="1">
        <v>64.873992919921875</v>
      </c>
      <c r="G578" s="1">
        <v>64.431991577148438</v>
      </c>
      <c r="H578" s="1">
        <v>64.416000366210938</v>
      </c>
      <c r="I578" s="1">
        <v>48.897994995117188</v>
      </c>
      <c r="J578" s="1">
        <v>49.22698974609375</v>
      </c>
      <c r="K578" s="1">
        <v>51.628997802734375</v>
      </c>
      <c r="L578" s="1">
        <v>51.354995727539062</v>
      </c>
      <c r="M578" s="1">
        <v>51.27899169921875</v>
      </c>
      <c r="N578" s="1">
        <v>51.123001098632813</v>
      </c>
      <c r="O578" s="1">
        <v>51.123001098632813</v>
      </c>
      <c r="P578" s="1">
        <v>51.057998657226563</v>
      </c>
      <c r="Q578" s="1">
        <v>51.071990966796875</v>
      </c>
      <c r="R578" s="1">
        <v>50.985992431640625</v>
      </c>
      <c r="S578" s="1">
        <v>50.975997924804687</v>
      </c>
      <c r="T578" s="1">
        <v>50.9739990234375</v>
      </c>
      <c r="U578" s="1">
        <v>50.899993896484375</v>
      </c>
      <c r="V578" s="1">
        <v>50.431976318359375</v>
      </c>
      <c r="W578" s="1">
        <v>39.49798583984375</v>
      </c>
      <c r="X578" s="1">
        <v>38.636999130249023</v>
      </c>
      <c r="Y578" s="1">
        <v>38.916000366210938</v>
      </c>
      <c r="Z578" s="1">
        <v>29.171999931335449</v>
      </c>
      <c r="AA578" s="1">
        <v>29.072999954223633</v>
      </c>
      <c r="AB578" s="1">
        <v>28.91100025177002</v>
      </c>
      <c r="AC578" s="1">
        <v>28.671000480651855</v>
      </c>
      <c r="AD578" s="1">
        <v>28.61099910736084</v>
      </c>
      <c r="AE578" s="1">
        <v>28.520999908447266</v>
      </c>
      <c r="AF578" s="1">
        <v>28.359000205993652</v>
      </c>
      <c r="AG578" s="1">
        <v>28.058999061584473</v>
      </c>
      <c r="AH578" s="1">
        <v>27.999000549316406</v>
      </c>
      <c r="AI578" s="1">
        <v>27.999000549316406</v>
      </c>
      <c r="AJ578" s="1">
        <v>27.987001419067383</v>
      </c>
      <c r="AK578" s="1">
        <v>63.8609619140625</v>
      </c>
      <c r="AL578" s="1">
        <v>63.737960815429688</v>
      </c>
      <c r="AM578" s="1">
        <v>63.737960815429688</v>
      </c>
      <c r="AN578" s="1">
        <v>63.737960815429688</v>
      </c>
      <c r="AO578" s="1">
        <v>63.71099853515625</v>
      </c>
      <c r="AP578" s="1">
        <v>62.93096923828125</v>
      </c>
      <c r="AQ578" s="1">
        <v>62.93096923828125</v>
      </c>
      <c r="AR578" s="1">
        <v>63.2969970703125</v>
      </c>
      <c r="AS578" s="1">
        <v>63.170974731445313</v>
      </c>
      <c r="AT578" s="1">
        <v>63.03900146484375</v>
      </c>
      <c r="AU578" s="1">
        <v>63.039000000000001</v>
      </c>
      <c r="AV578" s="1">
        <v>63.039000000000001</v>
      </c>
      <c r="AW578" s="1">
        <v>63.027000000000001</v>
      </c>
      <c r="AX578" s="1">
        <v>63.251999999999995</v>
      </c>
      <c r="AY578" s="1">
        <v>64.527000000000001</v>
      </c>
    </row>
    <row r="579" spans="1:51">
      <c r="A579" s="1" t="str">
        <v>GEORESOURCES INC</v>
      </c>
      <c r="C579" s="1">
        <v>25.595993041992188</v>
      </c>
      <c r="D579" s="1">
        <v>25.570999145507813</v>
      </c>
      <c r="E579" s="1">
        <v>25.462997436523438</v>
      </c>
      <c r="F579" s="1">
        <v>25.449996948242187</v>
      </c>
      <c r="G579" s="1">
        <v>19.72698974609375</v>
      </c>
      <c r="H579" s="1">
        <v>19.7239990234375</v>
      </c>
      <c r="I579" s="1">
        <v>19.7239990234375</v>
      </c>
      <c r="J579" s="1">
        <v>19.712997436523437</v>
      </c>
      <c r="K579" s="1">
        <v>19.704986572265625</v>
      </c>
      <c r="L579" s="1">
        <v>16.241989135742187</v>
      </c>
      <c r="M579" s="1">
        <v>16.241989135742187</v>
      </c>
      <c r="N579" s="1">
        <v>16.241989135742187</v>
      </c>
      <c r="O579" s="1">
        <v>16.241989135742187</v>
      </c>
      <c r="P579" s="1">
        <v>16.23699951171875</v>
      </c>
      <c r="Q579" s="1">
        <v>16.23699951171875</v>
      </c>
      <c r="R579" s="1">
        <v>14.703000068664551</v>
      </c>
      <c r="S579" s="1">
        <v>14.703000068664551</v>
      </c>
      <c r="T579" s="1">
        <v>14.703000068664551</v>
      </c>
      <c r="U579" s="1">
        <v>14.572999954223633</v>
      </c>
      <c r="V579" s="1" t="str">
        <v>@NA</v>
      </c>
      <c r="W579" s="1" t="str">
        <v>@NA</v>
      </c>
      <c r="X579" s="1" t="str">
        <v>@NA</v>
      </c>
      <c r="Y579" s="1" t="str">
        <v>@NA</v>
      </c>
      <c r="Z579" s="1" t="str">
        <v>@NA</v>
      </c>
      <c r="AA579" s="1" t="str">
        <v>@NA</v>
      </c>
      <c r="AB579" s="1" t="str">
        <v>@NA</v>
      </c>
      <c r="AC579" s="1" t="str">
        <v>@NA</v>
      </c>
      <c r="AD579" s="1" t="str">
        <v>@NA</v>
      </c>
      <c r="AE579" s="1" t="str">
        <v>@NA</v>
      </c>
      <c r="AF579" s="1" t="str">
        <v>@NA</v>
      </c>
      <c r="AG579" s="1" t="str">
        <v>@NA</v>
      </c>
      <c r="AH579" s="1" t="str">
        <v>@NA</v>
      </c>
      <c r="AI579" s="1" t="str">
        <v>@NA</v>
      </c>
      <c r="AJ579" s="1" t="str">
        <v>@NA</v>
      </c>
      <c r="AK579" s="1" t="str">
        <v>@NA</v>
      </c>
      <c r="AL579" s="1" t="str">
        <v>@NA</v>
      </c>
      <c r="AM579" s="1" t="str">
        <v>@NA</v>
      </c>
      <c r="AN579" s="1" t="str">
        <v>@NA</v>
      </c>
      <c r="AO579" s="1" t="str">
        <v>@NA</v>
      </c>
      <c r="AP579" s="1" t="str">
        <v>@NA</v>
      </c>
      <c r="AQ579" s="1" t="str">
        <v>@NA</v>
      </c>
      <c r="AR579" s="1" t="str">
        <v>@NA</v>
      </c>
      <c r="AS579" s="1" t="str">
        <v>@NA</v>
      </c>
      <c r="AT579" s="1" t="str">
        <v>@NA</v>
      </c>
      <c r="AU579" s="1" t="str">
        <v>@NA</v>
      </c>
      <c r="AV579" s="1" t="str">
        <v>@NA</v>
      </c>
      <c r="AW579" s="1" t="str">
        <v>@NA</v>
      </c>
      <c r="AX579" s="1" t="str">
        <v>@NA</v>
      </c>
      <c r="AY579" s="1" t="str">
        <v>@NA</v>
      </c>
    </row>
    <row r="580" spans="1:51">
      <c r="A580" s="1" t="str">
        <v>GETTY REALTY CORP</v>
      </c>
      <c r="C580" s="1">
        <v>33.393997192382813</v>
      </c>
      <c r="D580" s="1">
        <v>33.393997192382813</v>
      </c>
      <c r="E580" s="1">
        <v>33.393997192382813</v>
      </c>
      <c r="F580" s="1">
        <v>33.393997192382813</v>
      </c>
      <c r="G580" s="1">
        <v>29.944000244140625</v>
      </c>
      <c r="H580" s="1">
        <v>29.941986083984375</v>
      </c>
      <c r="I580" s="1">
        <v>29.941986083984375</v>
      </c>
      <c r="J580" s="1">
        <v>24.7659912109375</v>
      </c>
      <c r="K580" s="1">
        <v>24.7659912109375</v>
      </c>
      <c r="L580" s="1">
        <v>24.7659912109375</v>
      </c>
      <c r="M580" s="1">
        <v>24.7659912109375</v>
      </c>
      <c r="N580" s="1">
        <v>24.7659912109375</v>
      </c>
      <c r="O580" s="1">
        <v>24.7659912109375</v>
      </c>
      <c r="P580" s="1">
        <v>24.7659912109375</v>
      </c>
      <c r="Q580" s="1">
        <v>24.7659912109375</v>
      </c>
      <c r="R580" s="1">
        <v>24.7659912109375</v>
      </c>
      <c r="S580" s="1">
        <v>24.764999389648438</v>
      </c>
      <c r="T580" s="1">
        <v>24.764999389648438</v>
      </c>
      <c r="U580" s="1">
        <v>24.764999389648438</v>
      </c>
      <c r="V580" s="1">
        <v>24.764999389648438</v>
      </c>
      <c r="W580" s="1">
        <v>24.764999389648438</v>
      </c>
      <c r="X580" s="1">
        <v>24.748992919921875</v>
      </c>
      <c r="Y580" s="1">
        <v>24.730987548828125</v>
      </c>
      <c r="Z580" s="1">
        <v>24.718994140625</v>
      </c>
      <c r="AA580" s="1">
        <v>24.716995239257813</v>
      </c>
      <c r="AB580" s="1">
        <v>24.715988159179688</v>
      </c>
      <c r="AC580" s="1">
        <v>24.714996337890625</v>
      </c>
      <c r="AD580" s="1">
        <v>24.712997436523438</v>
      </c>
      <c r="AE580" s="1">
        <v>24.694000244140625</v>
      </c>
      <c r="AF580" s="1">
        <v>24.682998657226563</v>
      </c>
      <c r="AG580" s="1">
        <v>24.67999267578125</v>
      </c>
      <c r="AH580" s="1">
        <v>24.67999267578125</v>
      </c>
      <c r="AI580" s="1">
        <v>24.663986206054688</v>
      </c>
      <c r="AJ580" s="1">
        <v>24.654998779296875</v>
      </c>
      <c r="AK580" s="1">
        <v>21.51300048828125</v>
      </c>
      <c r="AL580" s="1">
        <v>21.4429931640625</v>
      </c>
      <c r="AM580" s="1">
        <v>21.441986083984375</v>
      </c>
      <c r="AN580" s="1">
        <v>21.441986083984375</v>
      </c>
      <c r="AO580" s="1">
        <v>21.440994262695313</v>
      </c>
      <c r="AP580" s="1">
        <v>21.429000854492188</v>
      </c>
      <c r="AQ580" s="1">
        <v>21.4219970703125</v>
      </c>
      <c r="AR580" s="1">
        <v>21.416000366210937</v>
      </c>
      <c r="AS580" s="1">
        <v>12.553000450134277</v>
      </c>
      <c r="AT580" s="1">
        <v>12.548000335693359</v>
      </c>
      <c r="AU580" s="1" t="str">
        <v>@NA</v>
      </c>
      <c r="AV580" s="1">
        <v>12.567</v>
      </c>
      <c r="AW580" s="1">
        <v>12.705</v>
      </c>
      <c r="AX580" s="1">
        <v>12.811999999999999</v>
      </c>
      <c r="AY580" s="1">
        <v>13.507</v>
      </c>
    </row>
    <row r="581" spans="1:51">
      <c r="A581" s="1" t="str">
        <v>GIBRALTAR INDUSTRIES INC</v>
      </c>
      <c r="C581" s="1">
        <v>30.420989990234375</v>
      </c>
      <c r="D581" s="1">
        <v>30.418991088867188</v>
      </c>
      <c r="E581" s="1">
        <v>30.4169921875</v>
      </c>
      <c r="F581" s="1">
        <v>30.397994995117187</v>
      </c>
      <c r="G581" s="1">
        <v>30.2969970703125</v>
      </c>
      <c r="H581" s="1">
        <v>30.2969970703125</v>
      </c>
      <c r="I581" s="1">
        <v>30.294998168945312</v>
      </c>
      <c r="J581" s="1">
        <v>30.245986938476562</v>
      </c>
      <c r="K581" s="1">
        <v>30.143997192382813</v>
      </c>
      <c r="L581" s="1">
        <v>30.138992309570313</v>
      </c>
      <c r="M581" s="1">
        <v>30.13299560546875</v>
      </c>
      <c r="N581" s="1">
        <v>30.0679931640625</v>
      </c>
      <c r="O581" s="1">
        <v>29.98699951171875</v>
      </c>
      <c r="P581" s="1">
        <v>29.965988159179688</v>
      </c>
      <c r="Q581" s="1">
        <v>29.9429931640625</v>
      </c>
      <c r="R581" s="1">
        <v>29.909988403320313</v>
      </c>
      <c r="S581" s="1">
        <v>29.88800048828125</v>
      </c>
      <c r="T581" s="1">
        <v>29.885986328125</v>
      </c>
      <c r="U581" s="1">
        <v>29.854995727539063</v>
      </c>
      <c r="V581" s="1">
        <v>29.839996337890625</v>
      </c>
      <c r="W581" s="1">
        <v>29.883987426757813</v>
      </c>
      <c r="X581" s="1">
        <v>29.8389892578125</v>
      </c>
      <c r="Y581" s="1">
        <v>29.784988403320313</v>
      </c>
      <c r="Z581" s="1">
        <v>29.742996215820313</v>
      </c>
      <c r="AA581" s="1">
        <v>29.735000610351562</v>
      </c>
      <c r="AB581" s="1">
        <v>29.730987548828125</v>
      </c>
      <c r="AC581" s="1">
        <v>29.707000732421875</v>
      </c>
      <c r="AD581" s="1">
        <v>29.70098876953125</v>
      </c>
      <c r="AE581" s="1">
        <v>29.666000366210937</v>
      </c>
      <c r="AF581" s="1">
        <v>29.623489379882813</v>
      </c>
      <c r="AG581" s="1">
        <v>29.476478576660156</v>
      </c>
      <c r="AH581" s="1">
        <v>29.387992858886719</v>
      </c>
      <c r="AI581" s="1">
        <v>28.910980224609375</v>
      </c>
      <c r="AJ581" s="1">
        <v>24.340484619140625</v>
      </c>
      <c r="AK581" s="1">
        <v>24.010482788085938</v>
      </c>
      <c r="AL581" s="1">
        <v>24.004486083984375</v>
      </c>
      <c r="AM581" s="1">
        <v>23.973000526428223</v>
      </c>
      <c r="AN581" s="1">
        <v>23.992499828338623</v>
      </c>
      <c r="AO581" s="1">
        <v>23.875499725341797</v>
      </c>
      <c r="AP581" s="1">
        <v>23.637000560760498</v>
      </c>
      <c r="AQ581" s="1">
        <v>18.910500526428223</v>
      </c>
      <c r="AR581" s="1">
        <v>18.896999359130859</v>
      </c>
      <c r="AS581" s="1">
        <v>18.892500400543213</v>
      </c>
      <c r="AT581" s="1">
        <v>18.868500709533691</v>
      </c>
      <c r="AU581" s="1">
        <v>18.8505</v>
      </c>
      <c r="AV581" s="1">
        <v>18.87</v>
      </c>
      <c r="AW581" s="1">
        <v>18.87</v>
      </c>
      <c r="AX581" s="1">
        <v>18.87</v>
      </c>
      <c r="AY581" s="1">
        <v>18.865500000000001</v>
      </c>
    </row>
    <row r="582" spans="1:51">
      <c r="A582" s="1" t="str">
        <v>GILEAD SCIENCES INC</v>
      </c>
      <c r="C582" s="1">
        <v>758.18994140625</v>
      </c>
      <c r="D582" s="1">
        <v>753.10595703125</v>
      </c>
      <c r="E582" s="1">
        <v>756.093994140625</v>
      </c>
      <c r="F582" s="1">
        <v>776.405029296875</v>
      </c>
      <c r="G582" s="1">
        <v>791.469970703125</v>
      </c>
      <c r="H582" s="1">
        <v>801.997802734375</v>
      </c>
      <c r="I582" s="1">
        <v>815.473876953125</v>
      </c>
      <c r="J582" s="1">
        <v>859.719970703125</v>
      </c>
      <c r="K582" s="1">
        <v>901.8388671875</v>
      </c>
      <c r="L582" s="1">
        <v>899.7529296875</v>
      </c>
      <c r="M582" s="1">
        <v>901.81591796875</v>
      </c>
      <c r="N582" s="1">
        <v>904.5458984375</v>
      </c>
      <c r="O582" s="1">
        <v>906.489013671875</v>
      </c>
      <c r="P582" s="1">
        <v>909.81884765625</v>
      </c>
      <c r="Q582" s="1">
        <v>920.743896484375</v>
      </c>
      <c r="R582" s="1">
        <v>922.618896484375</v>
      </c>
      <c r="S582" s="1">
        <v>921.386962890625</v>
      </c>
      <c r="T582" s="1">
        <v>932.48388671875</v>
      </c>
      <c r="U582" s="1">
        <v>928.864990234375</v>
      </c>
      <c r="V582" s="1">
        <v>925.56884765625</v>
      </c>
      <c r="W582" s="1">
        <v>931.08984375</v>
      </c>
      <c r="X582" s="1">
        <v>922.24560546875</v>
      </c>
      <c r="Y582" s="1">
        <v>917.57763671875</v>
      </c>
      <c r="Z582" s="1">
        <v>912.5517578125</v>
      </c>
      <c r="AA582" s="1">
        <v>925.69970703125</v>
      </c>
      <c r="AB582" s="1">
        <v>919.45166015625</v>
      </c>
      <c r="AC582" s="1">
        <v>914.94775390625</v>
      </c>
      <c r="AD582" s="1">
        <v>910.421875</v>
      </c>
      <c r="AE582" s="1">
        <v>901.009765625</v>
      </c>
      <c r="AF582" s="1">
        <v>897.6435546875</v>
      </c>
      <c r="AG582" s="1">
        <v>864.509765625</v>
      </c>
      <c r="AH582" s="1">
        <v>860.843994140625</v>
      </c>
      <c r="AI582" s="1">
        <v>855.760009765625</v>
      </c>
      <c r="AJ582" s="1">
        <v>853.01202392578125</v>
      </c>
      <c r="AK582" s="1">
        <v>809</v>
      </c>
      <c r="AL582" s="1">
        <v>803.81597900390625</v>
      </c>
      <c r="AM582" s="1">
        <v>798.072021484375</v>
      </c>
      <c r="AN582" s="1">
        <v>790.3800048828125</v>
      </c>
      <c r="AO582" s="1">
        <v>786.26800537109375</v>
      </c>
      <c r="AP582" s="1">
        <v>783.1400146484375</v>
      </c>
      <c r="AQ582" s="1">
        <v>778.8280029296875</v>
      </c>
      <c r="AR582" s="1">
        <v>772.16796875</v>
      </c>
      <c r="AS582" s="1">
        <v>761.3280029296875</v>
      </c>
      <c r="AT582" s="1">
        <v>761.3280029296875</v>
      </c>
      <c r="AU582" s="1">
        <v>755.615966796875</v>
      </c>
      <c r="AV582" s="1">
        <v>754.30399999999997</v>
      </c>
      <c r="AW582" s="1">
        <v>752.14400000000001</v>
      </c>
      <c r="AX582" s="1">
        <v>715.55200000000002</v>
      </c>
      <c r="AY582" s="1">
        <v>712.68799999999999</v>
      </c>
    </row>
    <row r="583" spans="1:51">
      <c r="A583" s="1" t="str">
        <v>GLACIER BANCORP INC</v>
      </c>
      <c r="C583" s="1">
        <v>71.914993286132813</v>
      </c>
      <c r="D583" s="1">
        <v>71.914993286132813</v>
      </c>
      <c r="E583" s="1">
        <v>71.914993286132813</v>
      </c>
      <c r="F583" s="1">
        <v>71.914993286132813</v>
      </c>
      <c r="G583" s="1">
        <v>71.914993286132813</v>
      </c>
      <c r="H583" s="1">
        <v>71.914993286132813</v>
      </c>
      <c r="I583" s="1">
        <v>71.914993286132813</v>
      </c>
      <c r="J583" s="1">
        <v>71.914993286132813</v>
      </c>
      <c r="K583" s="1">
        <v>71.910995483398438</v>
      </c>
      <c r="L583" s="1">
        <v>61.6199951171875</v>
      </c>
      <c r="M583" s="1">
        <v>61.519989013671875</v>
      </c>
      <c r="N583" s="1">
        <v>61.519989013671875</v>
      </c>
      <c r="O583" s="1">
        <v>61.509994506835937</v>
      </c>
      <c r="P583" s="1">
        <v>61.33099365234375</v>
      </c>
      <c r="Q583" s="1">
        <v>54.332992553710938</v>
      </c>
      <c r="R583" s="1">
        <v>53.985992431640625</v>
      </c>
      <c r="S583" s="1">
        <v>53.918991088867188</v>
      </c>
      <c r="T583" s="1">
        <v>53.64599609375</v>
      </c>
      <c r="U583" s="1">
        <v>53.61199951171875</v>
      </c>
      <c r="V583" s="1">
        <v>53.5260009765625</v>
      </c>
      <c r="W583" s="1">
        <v>52.655990600585937</v>
      </c>
      <c r="X583" s="1">
        <v>52.302993774414063</v>
      </c>
      <c r="Y583" s="1">
        <v>50.7659912109375</v>
      </c>
      <c r="Z583" s="1">
        <v>48.658493041992188</v>
      </c>
      <c r="AA583" s="1">
        <v>48.470993041992188</v>
      </c>
      <c r="AB583" s="1">
        <v>46.759483337402344</v>
      </c>
      <c r="AC583" s="1">
        <v>47.018989562988281</v>
      </c>
      <c r="AD583" s="1">
        <v>46.888481140136719</v>
      </c>
      <c r="AE583" s="1">
        <v>46.280622482299805</v>
      </c>
      <c r="AF583" s="1">
        <v>46.029367446899414</v>
      </c>
      <c r="AG583" s="1">
        <v>45.950603485107422</v>
      </c>
      <c r="AH583" s="1">
        <v>45.856876373291016</v>
      </c>
      <c r="AI583" s="1">
        <v>45.846068859100342</v>
      </c>
      <c r="AJ583" s="1">
        <v>45.382010936737061</v>
      </c>
      <c r="AK583" s="1">
        <v>45.314061641693115</v>
      </c>
      <c r="AL583" s="1">
        <v>45.187497138977051</v>
      </c>
      <c r="AM583" s="1">
        <v>45.106841325759888</v>
      </c>
      <c r="AN583" s="1">
        <v>44.565457105636597</v>
      </c>
      <c r="AO583" s="1">
        <v>44.405622482299805</v>
      </c>
      <c r="AP583" s="1">
        <v>44.292168617248535</v>
      </c>
      <c r="AQ583" s="1">
        <v>44.018880128860474</v>
      </c>
      <c r="AR583" s="1">
        <v>43.503262996673584</v>
      </c>
      <c r="AS583" s="1">
        <v>43.126866817474365</v>
      </c>
      <c r="AT583" s="1">
        <v>42.830368280410767</v>
      </c>
      <c r="AU583" s="1">
        <v>41.407238245010376</v>
      </c>
      <c r="AV583" s="1">
        <v>29.511796874999998</v>
      </c>
      <c r="AW583" s="1">
        <v>29.496328125000002</v>
      </c>
      <c r="AX583" s="1">
        <v>29.496328125000002</v>
      </c>
      <c r="AY583" s="1">
        <v>29.488078124999998</v>
      </c>
    </row>
    <row r="584" spans="1:51">
      <c r="A584" s="1" t="str">
        <v>GLOBAL PAYMENTS INC</v>
      </c>
      <c r="C584" s="1">
        <v>78.544998168945313</v>
      </c>
      <c r="D584" s="1">
        <v>78.354995727539063</v>
      </c>
      <c r="E584" s="1">
        <v>78.75</v>
      </c>
      <c r="F584" s="1">
        <v>80.334991455078125</v>
      </c>
      <c r="G584" s="1">
        <v>80.065994262695313</v>
      </c>
      <c r="H584" s="1">
        <v>79.7449951171875</v>
      </c>
      <c r="I584" s="1">
        <v>79.685989379882812</v>
      </c>
      <c r="J584" s="1">
        <v>79.64599609375</v>
      </c>
      <c r="K584" s="1">
        <v>81.597000122070313</v>
      </c>
      <c r="L584" s="1">
        <v>81.472991943359375</v>
      </c>
      <c r="M584" s="1">
        <v>81.009002685546875</v>
      </c>
      <c r="N584" s="1">
        <v>80.444992065429688</v>
      </c>
      <c r="O584" s="1">
        <v>80.38800048828125</v>
      </c>
      <c r="P584" s="1">
        <v>80.293991088867188</v>
      </c>
      <c r="Q584" s="1">
        <v>80.123001098632813</v>
      </c>
      <c r="R584" s="1">
        <v>79.636993408203125</v>
      </c>
      <c r="S584" s="1">
        <v>79.5419921875</v>
      </c>
      <c r="T584" s="1">
        <v>79.470993041992188</v>
      </c>
      <c r="U584" s="1">
        <v>79.391998291015625</v>
      </c>
      <c r="V584" s="1">
        <v>80.87799072265625</v>
      </c>
      <c r="W584" s="1">
        <v>80.699996948242188</v>
      </c>
      <c r="X584" s="1">
        <v>80.50299072265625</v>
      </c>
      <c r="Y584" s="1">
        <v>80.149002075195313</v>
      </c>
      <c r="Z584" s="1">
        <v>79.813995361328125</v>
      </c>
      <c r="AA584" s="1">
        <v>79.58599853515625</v>
      </c>
      <c r="AB584" s="1">
        <v>79.20599365234375</v>
      </c>
      <c r="AC584" s="1">
        <v>78.323974609375</v>
      </c>
      <c r="AD584" s="1">
        <v>78.19598388671875</v>
      </c>
      <c r="AE584" s="1">
        <v>77.889984130859375</v>
      </c>
      <c r="AF584" s="1">
        <v>77.44598388671875</v>
      </c>
      <c r="AG584" s="1">
        <v>76.135986328125</v>
      </c>
      <c r="AH584" s="1">
        <v>76.135986328125</v>
      </c>
      <c r="AI584" s="1">
        <v>75.681976318359375</v>
      </c>
      <c r="AJ584" s="1">
        <v>75.302001953125</v>
      </c>
      <c r="AK584" s="1">
        <v>74.399993896484375</v>
      </c>
      <c r="AL584" s="1">
        <v>74.26397705078125</v>
      </c>
      <c r="AM584" s="1">
        <v>74.0419921875</v>
      </c>
      <c r="AN584" s="1">
        <v>73.865997314453125</v>
      </c>
      <c r="AO584" s="1">
        <v>73.739990234375</v>
      </c>
      <c r="AP584" s="1">
        <v>73.573974609375</v>
      </c>
      <c r="AQ584" s="1">
        <v>72.9539794921875</v>
      </c>
      <c r="AR584" s="1">
        <v>72.9539794921875</v>
      </c>
      <c r="AS584" s="1">
        <v>72.9539794921875</v>
      </c>
      <c r="AT584" s="1" t="str">
        <v>@NA</v>
      </c>
      <c r="AU584" s="1">
        <v>53.375999999999998</v>
      </c>
      <c r="AV584" s="1" t="str">
        <v>@NA</v>
      </c>
      <c r="AW584" s="1" t="str">
        <v>@NA</v>
      </c>
      <c r="AX584" s="1" t="str">
        <v>@NA</v>
      </c>
      <c r="AY584" s="1" t="str">
        <v>@NA</v>
      </c>
    </row>
    <row r="585" spans="1:51">
      <c r="A585" s="1" t="str">
        <v>GOLDMAN SACHS GROUP INC</v>
      </c>
      <c r="C585" s="1">
        <v>485.4677734375</v>
      </c>
      <c r="D585" s="1">
        <v>485.4677734375</v>
      </c>
      <c r="E585" s="1">
        <v>492.622802734375</v>
      </c>
      <c r="F585" s="1">
        <v>507.85595703125</v>
      </c>
      <c r="G585" s="1">
        <v>517.91796875</v>
      </c>
      <c r="H585" s="1">
        <v>507.531005859375</v>
      </c>
      <c r="I585" s="1">
        <v>511.517822265625</v>
      </c>
      <c r="J585" s="1">
        <v>515.48681640625</v>
      </c>
      <c r="K585" s="1">
        <v>514.19091796875</v>
      </c>
      <c r="L585" s="1">
        <v>515.114013671875</v>
      </c>
      <c r="M585" s="1">
        <v>513.055908203125</v>
      </c>
      <c r="N585" s="1">
        <v>510.73681640625</v>
      </c>
      <c r="O585" s="1">
        <v>462.27294921875</v>
      </c>
      <c r="P585" s="1">
        <v>442.536865234375</v>
      </c>
      <c r="Q585" s="1">
        <v>394.532958984375</v>
      </c>
      <c r="R585" s="1">
        <v>394.721923828125</v>
      </c>
      <c r="S585" s="1">
        <v>394.473876953125</v>
      </c>
      <c r="T585" s="1">
        <v>390.681884765625</v>
      </c>
      <c r="U585" s="1">
        <v>397.55078125</v>
      </c>
      <c r="V585" s="1">
        <v>407.681884765625</v>
      </c>
      <c r="W585" s="1">
        <v>411.31689453125</v>
      </c>
      <c r="X585" s="1">
        <v>412.665771484375</v>
      </c>
      <c r="Y585" s="1">
        <v>428.909912109375</v>
      </c>
      <c r="Z585" s="1">
        <v>431.114990234375</v>
      </c>
      <c r="AA585" s="1">
        <v>431.260009765625</v>
      </c>
      <c r="AB585" s="1">
        <v>437.1708984375</v>
      </c>
      <c r="AC585" s="1">
        <v>453.558837890625</v>
      </c>
      <c r="AD585" s="1">
        <v>467.122802734375</v>
      </c>
      <c r="AE585" s="1">
        <v>478.390869140625</v>
      </c>
      <c r="AF585" s="1">
        <v>480.958984375</v>
      </c>
      <c r="AG585" s="1">
        <v>483.887939453125</v>
      </c>
      <c r="AH585" s="1">
        <v>480.65087890625</v>
      </c>
      <c r="AI585" s="1">
        <v>482.723876953125</v>
      </c>
      <c r="AJ585" s="1">
        <v>473.014892578125</v>
      </c>
      <c r="AK585" s="1">
        <v>473.285888671875</v>
      </c>
      <c r="AL585" s="1">
        <v>467.260986328125</v>
      </c>
      <c r="AM585" s="1">
        <v>470.554931640625</v>
      </c>
      <c r="AN585" s="1">
        <v>472.94091796875</v>
      </c>
      <c r="AO585" s="1">
        <v>478.82080078125</v>
      </c>
      <c r="AP585" s="1">
        <v>470.81298828125</v>
      </c>
      <c r="AQ585" s="1">
        <v>474.61181640625</v>
      </c>
      <c r="AR585" s="1">
        <v>476.22900390625</v>
      </c>
      <c r="AS585" s="1">
        <v>479.864013671875</v>
      </c>
      <c r="AT585" s="1">
        <v>479.8349609375</v>
      </c>
      <c r="AU585" s="1">
        <v>481.177978515625</v>
      </c>
      <c r="AV585" s="1">
        <v>483.47500000000002</v>
      </c>
      <c r="AW585" s="1">
        <v>461.976</v>
      </c>
      <c r="AX585" s="1">
        <v>448.34199999999998</v>
      </c>
      <c r="AY585" s="1">
        <v>448.92700000000002</v>
      </c>
    </row>
    <row r="586" spans="1:51">
      <c r="A586" s="1" t="str">
        <v>GOODRICH CORP</v>
      </c>
      <c r="C586" s="1">
        <v>125.91899108886719</v>
      </c>
      <c r="D586" s="1">
        <v>125.29100036621094</v>
      </c>
      <c r="E586" s="1">
        <v>125.20399475097656</v>
      </c>
      <c r="F586" s="1">
        <v>125.00498962402344</v>
      </c>
      <c r="G586" s="1">
        <v>124.87100219726562</v>
      </c>
      <c r="H586" s="1">
        <v>124.9530029296875</v>
      </c>
      <c r="I586" s="1">
        <v>125.375</v>
      </c>
      <c r="J586" s="1">
        <v>125.28199768066406</v>
      </c>
      <c r="K586" s="1">
        <v>125.17900085449219</v>
      </c>
      <c r="L586" s="1">
        <v>124.38800048828125</v>
      </c>
      <c r="M586" s="1">
        <v>124.35699462890625</v>
      </c>
      <c r="N586" s="1">
        <v>123.98300170898437</v>
      </c>
      <c r="O586" s="1">
        <v>123.85600280761719</v>
      </c>
      <c r="P586" s="1">
        <v>123.19999694824219</v>
      </c>
      <c r="Q586" s="1">
        <v>123.09799194335937</v>
      </c>
      <c r="R586" s="1">
        <v>125.10499572753906</v>
      </c>
      <c r="S586" s="1">
        <v>125.07398986816406</v>
      </c>
      <c r="T586" s="1">
        <v>124.61000061035156</v>
      </c>
      <c r="U586" s="1">
        <v>124.91899108886719</v>
      </c>
      <c r="V586" s="1">
        <v>125.24400329589844</v>
      </c>
      <c r="W586" s="1">
        <v>125.16600036621094</v>
      </c>
      <c r="X586" s="1">
        <v>124.95098876953125</v>
      </c>
      <c r="Y586" s="1">
        <v>124.76199340820312</v>
      </c>
      <c r="Z586" s="1">
        <v>124.71699523925781</v>
      </c>
      <c r="AA586" s="1">
        <v>123.90798950195312</v>
      </c>
      <c r="AB586" s="1">
        <v>123.10600280761719</v>
      </c>
      <c r="AC586" s="1">
        <v>122.91600036621094</v>
      </c>
      <c r="AD586" s="1">
        <v>121.56399536132812</v>
      </c>
      <c r="AE586" s="1">
        <v>120.54299926757813</v>
      </c>
      <c r="AF586" s="1">
        <v>119.14299011230469</v>
      </c>
      <c r="AG586" s="1">
        <v>118.93199157714844</v>
      </c>
      <c r="AH586" s="1">
        <v>118.73399353027344</v>
      </c>
      <c r="AI586" s="1">
        <v>118.53399658203125</v>
      </c>
      <c r="AJ586" s="1">
        <v>117.72499084472656</v>
      </c>
      <c r="AK586" s="1">
        <v>117.60499572753906</v>
      </c>
      <c r="AL586" s="1">
        <v>117.58599853515625</v>
      </c>
      <c r="AM586" s="1">
        <v>117.54299926757812</v>
      </c>
      <c r="AN586" s="1">
        <v>117.06199645996094</v>
      </c>
      <c r="AO586" s="1">
        <v>102.10600280761719</v>
      </c>
      <c r="AP586" s="1">
        <v>102.09999084472656</v>
      </c>
      <c r="AQ586" s="1">
        <v>101.97200012207031</v>
      </c>
      <c r="AR586" s="1">
        <v>101.697998046875</v>
      </c>
      <c r="AS586" s="1">
        <v>101.93899536132812</v>
      </c>
      <c r="AT586" s="1">
        <v>104.11698913574219</v>
      </c>
      <c r="AU586" s="1">
        <v>103.343994140625</v>
      </c>
      <c r="AV586" s="1">
        <v>102.33</v>
      </c>
      <c r="AW586" s="1">
        <v>101.842</v>
      </c>
      <c r="AX586" s="1">
        <v>101.46899999999999</v>
      </c>
      <c r="AY586" s="1">
        <v>107.334</v>
      </c>
    </row>
    <row r="587" spans="1:51">
      <c r="A587" s="1" t="str">
        <v>GOODYEAR TIRE &amp; RUBBER CO</v>
      </c>
      <c r="C587" s="1">
        <v>245</v>
      </c>
      <c r="D587" s="1">
        <v>244.53599548339844</v>
      </c>
      <c r="E587" s="1">
        <v>244</v>
      </c>
      <c r="F587" s="1">
        <v>244</v>
      </c>
      <c r="G587" s="1">
        <v>244</v>
      </c>
      <c r="H587" s="1">
        <v>242.93899536132812</v>
      </c>
      <c r="I587" s="1">
        <v>243</v>
      </c>
      <c r="J587" s="1">
        <v>243</v>
      </c>
      <c r="K587" s="1">
        <v>242.91999816894531</v>
      </c>
      <c r="L587" s="1">
        <v>242.20199584960937</v>
      </c>
      <c r="M587" s="1">
        <v>242.15400695800781</v>
      </c>
      <c r="N587" s="1">
        <v>241.89399719238281</v>
      </c>
      <c r="O587" s="1">
        <v>241.82499694824219</v>
      </c>
      <c r="P587" s="1">
        <v>241.28999328613281</v>
      </c>
      <c r="Q587" s="1">
        <v>241.28900146484375</v>
      </c>
      <c r="R587" s="1">
        <v>241.14100646972656</v>
      </c>
      <c r="S587" s="1">
        <v>240.56300354003906</v>
      </c>
      <c r="T587" s="1">
        <v>240.12199401855469</v>
      </c>
      <c r="U587" s="1">
        <v>211.13900756835937</v>
      </c>
      <c r="V587" s="1">
        <v>210.5570068359375</v>
      </c>
      <c r="W587" s="1">
        <v>182.05499267578125</v>
      </c>
      <c r="X587" s="1">
        <v>178.218994140625</v>
      </c>
      <c r="Y587" s="1">
        <v>177</v>
      </c>
      <c r="Z587" s="1">
        <v>177</v>
      </c>
      <c r="AA587" s="1">
        <v>177</v>
      </c>
      <c r="AB587" s="1">
        <v>176.50999450683594</v>
      </c>
      <c r="AC587" s="1">
        <v>176</v>
      </c>
      <c r="AD587" s="1">
        <v>176</v>
      </c>
      <c r="AE587" s="1">
        <v>176</v>
      </c>
      <c r="AF587" s="1">
        <v>175.6199951171875</v>
      </c>
      <c r="AG587" s="1">
        <v>175.39999389648437</v>
      </c>
      <c r="AH587" s="1">
        <v>175.30000305175781</v>
      </c>
      <c r="AI587" s="1">
        <v>175.30000305175781</v>
      </c>
      <c r="AJ587" s="1">
        <v>175.32600402832031</v>
      </c>
      <c r="AK587" s="1">
        <v>175.30000305175781</v>
      </c>
      <c r="AL587" s="1">
        <v>175.30000305175781</v>
      </c>
      <c r="AM587" s="1">
        <v>175.30000305175781</v>
      </c>
      <c r="AN587" s="1">
        <v>175.3070068359375</v>
      </c>
      <c r="AO587" s="1">
        <v>175.30000305175781</v>
      </c>
      <c r="AP587" s="1">
        <v>163.30000305175781</v>
      </c>
      <c r="AQ587" s="1">
        <v>163.28700256347656</v>
      </c>
      <c r="AR587" s="1">
        <v>163.16600036621094</v>
      </c>
      <c r="AS587" s="1">
        <v>163.10000610351562</v>
      </c>
      <c r="AT587" s="1">
        <v>158.80000305175781</v>
      </c>
      <c r="AU587" s="1">
        <v>158.80000305175781</v>
      </c>
      <c r="AV587" s="1">
        <v>157.60400000000001</v>
      </c>
      <c r="AW587" s="1">
        <v>157.6</v>
      </c>
      <c r="AX587" s="1">
        <v>156.4</v>
      </c>
      <c r="AY587" s="1">
        <v>156.4</v>
      </c>
    </row>
    <row r="588" spans="1:51">
      <c r="A588" s="1" t="str">
        <v>GOOGLE INC</v>
      </c>
      <c r="C588" s="1">
        <v>325.906005859375</v>
      </c>
      <c r="D588" s="1">
        <v>324.894775390625</v>
      </c>
      <c r="E588" s="1">
        <v>323.7568359375</v>
      </c>
      <c r="F588" s="1">
        <v>322.66796875</v>
      </c>
      <c r="G588" s="1">
        <v>322.126953125</v>
      </c>
      <c r="H588" s="1">
        <v>321.30078125</v>
      </c>
      <c r="I588" s="1">
        <v>319.23388671875</v>
      </c>
      <c r="J588" s="1">
        <v>318.61279296875</v>
      </c>
      <c r="K588" s="1">
        <v>318.27392578125</v>
      </c>
      <c r="L588" s="1">
        <v>317.77197265625</v>
      </c>
      <c r="M588" s="1">
        <v>316.934814453125</v>
      </c>
      <c r="N588" s="1">
        <v>316.421875</v>
      </c>
      <c r="O588" s="1">
        <v>315.760986328125</v>
      </c>
      <c r="P588" s="1">
        <v>315.114013671875</v>
      </c>
      <c r="Q588" s="1">
        <v>314.5869140625</v>
      </c>
      <c r="R588" s="1">
        <v>314.2529296875</v>
      </c>
      <c r="S588" s="1">
        <v>313.723876953125</v>
      </c>
      <c r="T588" s="1">
        <v>312.9169921875</v>
      </c>
      <c r="U588" s="1">
        <v>311.955810546875</v>
      </c>
      <c r="V588" s="1">
        <v>311.27294921875</v>
      </c>
      <c r="W588" s="1">
        <v>310.39599609375</v>
      </c>
      <c r="X588" s="1">
        <v>308.996826171875</v>
      </c>
      <c r="Y588" s="1">
        <v>304.260009765625</v>
      </c>
      <c r="Z588" s="1">
        <v>302.587890625</v>
      </c>
      <c r="AA588" s="1">
        <v>295.06298828125</v>
      </c>
      <c r="AB588" s="1">
        <v>293.02685546875</v>
      </c>
      <c r="AC588" s="1">
        <v>290.21484375</v>
      </c>
      <c r="AD588" s="1">
        <v>273.3349609375</v>
      </c>
      <c r="AE588" s="1">
        <v>270.573974609375</v>
      </c>
      <c r="AF588" s="1">
        <v>266.9169921875</v>
      </c>
      <c r="AG588" s="1">
        <v>273.227783203125</v>
      </c>
      <c r="AH588" s="1">
        <v>258.25390625</v>
      </c>
      <c r="AI588" s="1" t="str">
        <v>@NA</v>
      </c>
      <c r="AJ588" s="1">
        <v>160.86599731445312</v>
      </c>
      <c r="AK588" s="1" t="str">
        <v>@NA</v>
      </c>
      <c r="AL588" s="1" t="str">
        <v>@NA</v>
      </c>
      <c r="AM588" s="1" t="str">
        <v>@NA</v>
      </c>
      <c r="AN588" s="1">
        <v>145.34599304199219</v>
      </c>
      <c r="AO588" s="1" t="str">
        <v>@NA</v>
      </c>
      <c r="AP588" s="1" t="str">
        <v>@NA</v>
      </c>
      <c r="AQ588" s="1" t="str">
        <v>@NA</v>
      </c>
      <c r="AR588" s="1" t="str">
        <v>@NA</v>
      </c>
      <c r="AS588" s="1" t="str">
        <v>@NA</v>
      </c>
      <c r="AT588" s="1" t="str">
        <v>@NA</v>
      </c>
      <c r="AU588" s="1" t="str">
        <v>@NA</v>
      </c>
      <c r="AV588" s="1" t="str">
        <v>@NA</v>
      </c>
      <c r="AW588" s="1" t="str">
        <v>@NA</v>
      </c>
      <c r="AX588" s="1" t="str">
        <v>@NA</v>
      </c>
      <c r="AY588" s="1" t="str">
        <v>@NA</v>
      </c>
    </row>
    <row r="589" spans="1:51">
      <c r="A589" s="1" t="str">
        <v>GRACO INC</v>
      </c>
      <c r="C589" s="1">
        <v>60.407989501953125</v>
      </c>
      <c r="D589" s="1">
        <v>59.746994018554688</v>
      </c>
      <c r="E589" s="1">
        <v>59.810989379882813</v>
      </c>
      <c r="F589" s="1">
        <v>60.815994262695313</v>
      </c>
      <c r="G589" s="1">
        <v>60.625</v>
      </c>
      <c r="H589" s="1">
        <v>60.047988891601563</v>
      </c>
      <c r="I589" s="1">
        <v>59.867996215820313</v>
      </c>
      <c r="J589" s="1">
        <v>60.313995361328125</v>
      </c>
      <c r="K589" s="1">
        <v>60.591995239257812</v>
      </c>
      <c r="L589" s="1">
        <v>59.998992919921875</v>
      </c>
      <c r="M589" s="1">
        <v>59.964996337890625</v>
      </c>
      <c r="N589" s="1">
        <v>59.909988403320313</v>
      </c>
      <c r="O589" s="1">
        <v>59.883987426757812</v>
      </c>
      <c r="P589" s="1">
        <v>59.5159912109375</v>
      </c>
      <c r="Q589" s="1">
        <v>59.521987915039062</v>
      </c>
      <c r="R589" s="1">
        <v>60.373001098632813</v>
      </c>
      <c r="S589" s="1">
        <v>60.692001342773438</v>
      </c>
      <c r="T589" s="1">
        <v>61.9639892578125</v>
      </c>
      <c r="U589" s="1">
        <v>63.485000610351563</v>
      </c>
      <c r="V589" s="1">
        <v>65.63299560546875</v>
      </c>
      <c r="W589" s="1">
        <v>66.535995483398438</v>
      </c>
      <c r="X589" s="1">
        <v>66.80499267578125</v>
      </c>
      <c r="Y589" s="1">
        <v>67.235992431640625</v>
      </c>
      <c r="Z589" s="1">
        <v>67.836990356445313</v>
      </c>
      <c r="AA589" s="1">
        <v>68.407989501953125</v>
      </c>
      <c r="AB589" s="1">
        <v>68.386993408203125</v>
      </c>
      <c r="AC589" s="1">
        <v>68.509994506835938</v>
      </c>
      <c r="AD589" s="1">
        <v>68.697998046875</v>
      </c>
      <c r="AE589" s="1">
        <v>69.177993774414063</v>
      </c>
      <c r="AF589" s="1">
        <v>68.978988647460937</v>
      </c>
      <c r="AG589" s="1">
        <v>69.132003784179688</v>
      </c>
      <c r="AH589" s="1">
        <v>69.228988647460938</v>
      </c>
      <c r="AI589" s="1">
        <v>69.410995483398437</v>
      </c>
      <c r="AJ589" s="1">
        <v>69.059989929199219</v>
      </c>
      <c r="AK589" s="1">
        <v>68.947494506835938</v>
      </c>
      <c r="AL589" s="1">
        <v>68.590484619140625</v>
      </c>
      <c r="AM589" s="1">
        <v>68.413490295410156</v>
      </c>
      <c r="AN589" s="1">
        <v>71.299484252929688</v>
      </c>
      <c r="AO589" s="1">
        <v>71.39849853515625</v>
      </c>
      <c r="AP589" s="1">
        <v>71.464485168457031</v>
      </c>
      <c r="AQ589" s="1">
        <v>71.165245056152344</v>
      </c>
      <c r="AR589" s="1">
        <v>70.004230499267578</v>
      </c>
      <c r="AS589" s="1">
        <v>69.952491760253906</v>
      </c>
      <c r="AT589" s="1">
        <v>69.995235443115234</v>
      </c>
      <c r="AU589" s="1">
        <v>69.288745880126953</v>
      </c>
      <c r="AV589" s="1">
        <v>68.424750000000003</v>
      </c>
      <c r="AW589" s="1">
        <v>68.225624999999994</v>
      </c>
      <c r="AX589" s="1">
        <v>68.215500000000006</v>
      </c>
      <c r="AY589" s="1">
        <v>68.492249999999999</v>
      </c>
    </row>
    <row r="590" spans="1:51">
      <c r="A590" s="1" t="str">
        <v>GRAINGER (W W) INC</v>
      </c>
      <c r="C590" s="1">
        <v>70.138992309570313</v>
      </c>
      <c r="D590" s="1">
        <v>69.962997436523438</v>
      </c>
      <c r="E590" s="1">
        <v>69.748001098632813</v>
      </c>
      <c r="F590" s="1">
        <v>69.892990112304687</v>
      </c>
      <c r="G590" s="1">
        <v>69.27099609375</v>
      </c>
      <c r="H590" s="1">
        <v>69.37799072265625</v>
      </c>
      <c r="I590" s="1">
        <v>69.060989379882813</v>
      </c>
      <c r="J590" s="1">
        <v>70.959991455078125</v>
      </c>
      <c r="K590" s="1">
        <v>72.89599609375</v>
      </c>
      <c r="L590" s="1">
        <v>72.276992797851562</v>
      </c>
      <c r="M590" s="1">
        <v>74.31500244140625</v>
      </c>
      <c r="N590" s="1">
        <v>73.623001098632812</v>
      </c>
      <c r="O590" s="1">
        <v>73.21099853515625</v>
      </c>
      <c r="P590" s="1">
        <v>74.780990600585938</v>
      </c>
      <c r="Q590" s="1">
        <v>76.0679931640625</v>
      </c>
      <c r="R590" s="1">
        <v>76.235000610351563</v>
      </c>
      <c r="S590" s="1">
        <v>76.507003784179687</v>
      </c>
      <c r="T590" s="1">
        <v>79.458999633789063</v>
      </c>
      <c r="U590" s="1">
        <v>79.244003295898438</v>
      </c>
      <c r="V590" s="1">
        <v>84.391998291015625</v>
      </c>
      <c r="W590" s="1">
        <v>83.55999755859375</v>
      </c>
      <c r="X590" s="1">
        <v>84.0679931640625</v>
      </c>
      <c r="Y590" s="1">
        <v>86.037002563476562</v>
      </c>
      <c r="Z590" s="1">
        <v>88.57598876953125</v>
      </c>
      <c r="AA590" s="1">
        <v>89.768997192382812</v>
      </c>
      <c r="AB590" s="1">
        <v>89.71600341796875</v>
      </c>
      <c r="AC590" s="1">
        <v>89.435989379882813</v>
      </c>
      <c r="AD590" s="1">
        <v>89.106002807617188</v>
      </c>
      <c r="AE590" s="1">
        <v>90.68499755859375</v>
      </c>
      <c r="AF590" s="1">
        <v>90.597000122070313</v>
      </c>
      <c r="AG590" s="1">
        <v>90.082000732421875</v>
      </c>
      <c r="AH590" s="1">
        <v>91.013992309570313</v>
      </c>
      <c r="AI590" s="1">
        <v>90.341995239257813</v>
      </c>
      <c r="AJ590" s="1">
        <v>91.02099609375</v>
      </c>
      <c r="AK590" s="1">
        <v>91.444992065429687</v>
      </c>
      <c r="AL590" s="1">
        <v>91.244003295898438</v>
      </c>
      <c r="AM590" s="1">
        <v>91.57598876953125</v>
      </c>
      <c r="AN590" s="1">
        <v>91.5679931640625</v>
      </c>
      <c r="AO590" s="1">
        <v>91.436996459960938</v>
      </c>
      <c r="AP590" s="1">
        <v>93.323989868164063</v>
      </c>
      <c r="AQ590" s="1">
        <v>93.6719970703125</v>
      </c>
      <c r="AR590" s="1">
        <v>93.345001220703125</v>
      </c>
      <c r="AS590" s="1">
        <v>93.879989624023437</v>
      </c>
      <c r="AT590" s="1">
        <v>94.46600341796875</v>
      </c>
      <c r="AU590" s="1">
        <v>94.910003662109375</v>
      </c>
      <c r="AV590" s="1">
        <v>93.933000000000007</v>
      </c>
      <c r="AW590" s="1">
        <v>93.966999999999999</v>
      </c>
      <c r="AX590" s="1">
        <v>93.912999999999997</v>
      </c>
      <c r="AY590" s="1">
        <v>93.646000000000001</v>
      </c>
    </row>
    <row r="591" spans="1:51">
      <c r="A591" s="1" t="str">
        <v>GRANITE CONSTRUCTION INC</v>
      </c>
      <c r="C591" s="1">
        <v>38.682998657226563</v>
      </c>
      <c r="D591" s="1">
        <v>38.66400146484375</v>
      </c>
      <c r="E591" s="1">
        <v>38.6669921875</v>
      </c>
      <c r="F591" s="1">
        <v>38.633987426757813</v>
      </c>
      <c r="G591" s="1">
        <v>38.745986938476562</v>
      </c>
      <c r="H591" s="1">
        <v>38.769989013671875</v>
      </c>
      <c r="I591" s="1">
        <v>38.78900146484375</v>
      </c>
      <c r="J591" s="1">
        <v>38.800994873046875</v>
      </c>
      <c r="K591" s="1">
        <v>38.634994506835938</v>
      </c>
      <c r="L591" s="1">
        <v>38.668991088867188</v>
      </c>
      <c r="M591" s="1">
        <v>38.672988891601563</v>
      </c>
      <c r="N591" s="1">
        <v>38.679000854492188</v>
      </c>
      <c r="O591" s="1">
        <v>38.266998291015625</v>
      </c>
      <c r="P591" s="1">
        <v>38.263992309570312</v>
      </c>
      <c r="Q591" s="1">
        <v>38.274993896484375</v>
      </c>
      <c r="R591" s="1">
        <v>38.274993896484375</v>
      </c>
      <c r="S591" s="1">
        <v>39.45098876953125</v>
      </c>
      <c r="T591" s="1">
        <v>41.9169921875</v>
      </c>
      <c r="U591" s="1">
        <v>41.947998046875</v>
      </c>
      <c r="V591" s="1">
        <v>41.942001342773438</v>
      </c>
      <c r="W591" s="1">
        <v>41.833999633789063</v>
      </c>
      <c r="X591" s="1">
        <v>41.845993041992187</v>
      </c>
      <c r="Y591" s="1">
        <v>41.836990356445313</v>
      </c>
      <c r="Z591" s="1">
        <v>41.845993041992187</v>
      </c>
      <c r="AA591" s="1">
        <v>41.681991577148438</v>
      </c>
      <c r="AB591" s="1">
        <v>41.698989868164062</v>
      </c>
      <c r="AC591" s="1">
        <v>41.7139892578125</v>
      </c>
      <c r="AD591" s="1">
        <v>41.715988159179688</v>
      </c>
      <c r="AE591" s="1">
        <v>41.61199951171875</v>
      </c>
      <c r="AF591" s="1">
        <v>41.615997314453125</v>
      </c>
      <c r="AG591" s="1">
        <v>41.610000610351563</v>
      </c>
      <c r="AH591" s="1">
        <v>41.60198974609375</v>
      </c>
      <c r="AI591" s="1">
        <v>41.527999877929687</v>
      </c>
      <c r="AJ591" s="1">
        <v>41.532989501953125</v>
      </c>
      <c r="AK591" s="1">
        <v>41.543991088867188</v>
      </c>
      <c r="AL591" s="1">
        <v>41.541000366210938</v>
      </c>
      <c r="AM591" s="1">
        <v>41.256988525390625</v>
      </c>
      <c r="AN591" s="1">
        <v>41.381988525390625</v>
      </c>
      <c r="AO591" s="1">
        <v>41.29998779296875</v>
      </c>
      <c r="AP591" s="1">
        <v>41.282989501953125</v>
      </c>
      <c r="AQ591" s="1">
        <v>41.0889892578125</v>
      </c>
      <c r="AR591" s="1">
        <v>41.110000610351562</v>
      </c>
      <c r="AS591" s="1">
        <v>41.10699462890625</v>
      </c>
      <c r="AT591" s="1">
        <v>41.098480224609375</v>
      </c>
      <c r="AU591" s="1">
        <v>40.8825</v>
      </c>
      <c r="AV591" s="1">
        <v>40.932000000000002</v>
      </c>
      <c r="AW591" s="1">
        <v>40.933500000000002</v>
      </c>
      <c r="AX591" s="1">
        <v>40.927500000000002</v>
      </c>
      <c r="AY591" s="1">
        <v>40.494</v>
      </c>
    </row>
    <row r="592" spans="1:51">
      <c r="A592" s="1" t="str">
        <v>GREAT PLAINS ENERGY INC</v>
      </c>
      <c r="C592" s="1">
        <v>136.14199829101562</v>
      </c>
      <c r="D592" s="1">
        <v>136.07400512695312</v>
      </c>
      <c r="E592" s="1">
        <v>136.00100708007812</v>
      </c>
      <c r="F592" s="1">
        <v>135.93800354003906</v>
      </c>
      <c r="G592" s="1">
        <v>135.71299743652344</v>
      </c>
      <c r="H592" s="1">
        <v>135.6510009765625</v>
      </c>
      <c r="I592" s="1">
        <v>135.55900573730469</v>
      </c>
      <c r="J592" s="1">
        <v>135.52099609375</v>
      </c>
      <c r="K592" s="1">
        <v>135.42399597167969</v>
      </c>
      <c r="L592" s="1">
        <v>135.29100036621094</v>
      </c>
      <c r="M592" s="1">
        <v>135.16200256347656</v>
      </c>
      <c r="N592" s="1">
        <v>123.15399169921875</v>
      </c>
      <c r="O592" s="1">
        <v>119.25498962402344</v>
      </c>
      <c r="P592" s="1">
        <v>118.87899780273437</v>
      </c>
      <c r="Q592" s="1">
        <v>86.52099609375</v>
      </c>
      <c r="R592" s="1">
        <v>86.343994140625</v>
      </c>
      <c r="S592" s="1">
        <v>86.233993530273438</v>
      </c>
      <c r="T592" s="1">
        <v>86.1669921875</v>
      </c>
      <c r="U592" s="1">
        <v>86.071990966796875</v>
      </c>
      <c r="V592" s="1">
        <v>85.983993530273438</v>
      </c>
      <c r="W592" s="1">
        <v>80.35198974609375</v>
      </c>
      <c r="X592" s="1">
        <v>80.294998168945313</v>
      </c>
      <c r="Y592" s="1">
        <v>80.222000122070313</v>
      </c>
      <c r="Z592" s="1">
        <v>74.886001586914063</v>
      </c>
      <c r="AA592" s="1">
        <v>74.740997314453125</v>
      </c>
      <c r="AB592" s="1">
        <v>74.6929931640625</v>
      </c>
      <c r="AC592" s="1">
        <v>74.639999389648437</v>
      </c>
      <c r="AD592" s="1">
        <v>74.558990478515625</v>
      </c>
      <c r="AE592" s="1">
        <v>74.365997314453125</v>
      </c>
      <c r="AF592" s="1">
        <v>74.307998657226563</v>
      </c>
      <c r="AG592" s="1">
        <v>74.259002685546875</v>
      </c>
      <c r="AH592" s="1">
        <v>69.259002685546875</v>
      </c>
      <c r="AI592" s="1">
        <v>69.1929931640625</v>
      </c>
      <c r="AJ592" s="1">
        <v>69.1929931640625</v>
      </c>
      <c r="AK592" s="1">
        <v>69.1929931640625</v>
      </c>
      <c r="AL592" s="1">
        <v>69.188995361328125</v>
      </c>
      <c r="AM592" s="1">
        <v>69.195999145507813</v>
      </c>
      <c r="AN592" s="1">
        <v>61.90899658203125</v>
      </c>
      <c r="AO592" s="1">
        <v>61.90899658203125</v>
      </c>
      <c r="AP592" s="1">
        <v>61.90899658203125</v>
      </c>
      <c r="AQ592" s="1">
        <v>61.90899658203125</v>
      </c>
      <c r="AR592" s="1">
        <v>61.90899658203125</v>
      </c>
      <c r="AS592" s="1">
        <v>61.90899658203125</v>
      </c>
      <c r="AT592" s="1">
        <v>61.90899658203125</v>
      </c>
      <c r="AU592" s="1">
        <v>61.908999999999999</v>
      </c>
      <c r="AV592" s="1">
        <v>61.908999999999999</v>
      </c>
      <c r="AW592" s="1">
        <v>61.908999999999999</v>
      </c>
      <c r="AX592" s="1">
        <v>61.908999999999999</v>
      </c>
      <c r="AY592" s="1">
        <v>61.908999999999999</v>
      </c>
    </row>
    <row r="593" spans="1:51">
      <c r="A593" s="1" t="str">
        <v>GREATBATCH INC</v>
      </c>
      <c r="C593" s="1">
        <v>23.405990600585938</v>
      </c>
      <c r="D593" s="1">
        <v>23.405990600585938</v>
      </c>
      <c r="E593" s="1">
        <v>23.37799072265625</v>
      </c>
      <c r="F593" s="1">
        <v>23.37298583984375</v>
      </c>
      <c r="G593" s="1">
        <v>23.302993774414063</v>
      </c>
      <c r="H593" s="1">
        <v>23.256988525390625</v>
      </c>
      <c r="I593" s="1">
        <v>23.256988525390625</v>
      </c>
      <c r="J593" s="1">
        <v>23.239990234375</v>
      </c>
      <c r="K593" s="1">
        <v>23.1929931640625</v>
      </c>
      <c r="L593" s="1">
        <v>23.156997680664063</v>
      </c>
      <c r="M593" s="1">
        <v>23.189987182617188</v>
      </c>
      <c r="N593" s="1">
        <v>23.183990478515625</v>
      </c>
      <c r="O593" s="1">
        <v>23.185989379882813</v>
      </c>
      <c r="P593" s="1">
        <v>22.9429931640625</v>
      </c>
      <c r="Q593" s="1">
        <v>22.910995483398438</v>
      </c>
      <c r="R593" s="1">
        <v>22.865997314453125</v>
      </c>
      <c r="S593" s="1">
        <v>22.858993530273438</v>
      </c>
      <c r="T593" s="1">
        <v>22.469985961914063</v>
      </c>
      <c r="U593" s="1">
        <v>22.468994140625</v>
      </c>
      <c r="V593" s="1">
        <v>22.4639892578125</v>
      </c>
      <c r="W593" s="1">
        <v>22.3179931640625</v>
      </c>
      <c r="X593" s="1">
        <v>22.110992431640625</v>
      </c>
      <c r="Y593" s="1">
        <v>22.01300048828125</v>
      </c>
      <c r="Z593" s="1">
        <v>21.80999755859375</v>
      </c>
      <c r="AA593" s="1">
        <v>21.808990478515625</v>
      </c>
      <c r="AB593" s="1">
        <v>21.657989501953125</v>
      </c>
      <c r="AC593" s="1">
        <v>21.64599609375</v>
      </c>
      <c r="AD593" s="1">
        <v>21.613998413085938</v>
      </c>
      <c r="AE593" s="1">
        <v>21.58099365234375</v>
      </c>
      <c r="AF593" s="1">
        <v>21.405990600585938</v>
      </c>
      <c r="AG593" s="1">
        <v>21.393997192382812</v>
      </c>
      <c r="AH593" s="1">
        <v>21.381988525390625</v>
      </c>
      <c r="AI593" s="1">
        <v>21.367996215820313</v>
      </c>
      <c r="AJ593" s="1">
        <v>21.225997924804688</v>
      </c>
      <c r="AK593" s="1">
        <v>21</v>
      </c>
      <c r="AL593" s="1">
        <v>21</v>
      </c>
      <c r="AM593" s="1">
        <v>21</v>
      </c>
      <c r="AN593" s="1">
        <v>20.995986938476563</v>
      </c>
      <c r="AO593" s="1">
        <v>20.9949951171875</v>
      </c>
      <c r="AP593" s="1">
        <v>20.935989379882812</v>
      </c>
      <c r="AQ593" s="1">
        <v>20.932998657226563</v>
      </c>
      <c r="AR593" s="1">
        <v>20.787994384765625</v>
      </c>
      <c r="AS593" s="1">
        <v>20.779998779296875</v>
      </c>
      <c r="AT593" s="1">
        <v>20.7139892578125</v>
      </c>
      <c r="AU593" s="1">
        <v>18.71099853515625</v>
      </c>
      <c r="AV593" s="1">
        <v>18.710999999999999</v>
      </c>
      <c r="AW593" s="1">
        <v>18.84</v>
      </c>
      <c r="AX593" s="1">
        <v>18.152999999999999</v>
      </c>
      <c r="AY593" s="1" t="str">
        <v>@NA</v>
      </c>
    </row>
    <row r="594" spans="1:51">
      <c r="A594" s="1" t="str">
        <v>GREEN MTN COFFEE ROASTERS</v>
      </c>
      <c r="C594" s="1">
        <v>154.77000427246094</v>
      </c>
      <c r="D594" s="1">
        <v>154.46600341796875</v>
      </c>
      <c r="E594" s="1">
        <v>153.04400634765625</v>
      </c>
      <c r="F594" s="1">
        <v>142</v>
      </c>
      <c r="G594" s="1">
        <v>141.57000732421875</v>
      </c>
      <c r="H594" s="1">
        <v>132.82400512695312</v>
      </c>
      <c r="I594" s="1">
        <v>131.78300476074219</v>
      </c>
      <c r="J594" s="1">
        <v>131.53797912597656</v>
      </c>
      <c r="K594" s="1">
        <v>131.00999450683594</v>
      </c>
      <c r="L594" s="1">
        <v>130.81196594238281</v>
      </c>
      <c r="M594" s="1">
        <v>113.08799743652344</v>
      </c>
      <c r="N594" s="1">
        <v>112.22547912597656</v>
      </c>
      <c r="O594" s="1">
        <v>110.95648956298828</v>
      </c>
      <c r="P594" s="1">
        <v>109.44449615478516</v>
      </c>
      <c r="Q594" s="1">
        <v>108.97194671630859</v>
      </c>
      <c r="R594" s="1">
        <v>107.90544891357422</v>
      </c>
      <c r="S594" s="1">
        <v>106.99646759033203</v>
      </c>
      <c r="T594" s="1">
        <v>105.92543792724609</v>
      </c>
      <c r="U594" s="1">
        <v>105.39450216293335</v>
      </c>
      <c r="V594" s="1">
        <v>104.85450267791748</v>
      </c>
      <c r="W594" s="1">
        <v>104.05800247192383</v>
      </c>
      <c r="X594" s="1">
        <v>102.99149608612061</v>
      </c>
      <c r="Y594" s="1">
        <v>102.04650020599365</v>
      </c>
      <c r="Z594" s="1">
        <v>101.68199443817139</v>
      </c>
      <c r="AA594" s="1">
        <v>101.19599103927612</v>
      </c>
      <c r="AB594" s="1">
        <v>100.97999382019043</v>
      </c>
      <c r="AC594" s="1">
        <v>100.15649557113647</v>
      </c>
      <c r="AD594" s="1">
        <v>96.902993202209473</v>
      </c>
      <c r="AE594" s="1">
        <v>96.430495262145996</v>
      </c>
      <c r="AF594" s="1">
        <v>95.877003192901611</v>
      </c>
      <c r="AG594" s="1">
        <v>95.431490421295166</v>
      </c>
      <c r="AH594" s="1">
        <v>95.22899866104126</v>
      </c>
      <c r="AI594" s="1">
        <v>94.810496807098389</v>
      </c>
      <c r="AJ594" s="1">
        <v>94.486494541168213</v>
      </c>
      <c r="AK594" s="1">
        <v>94.000491142272949</v>
      </c>
      <c r="AL594" s="1">
        <v>93.784493923187256</v>
      </c>
      <c r="AM594" s="1">
        <v>92.407490730285645</v>
      </c>
      <c r="AN594" s="1">
        <v>92.056490421295166</v>
      </c>
      <c r="AO594" s="1">
        <v>91.35450267791748</v>
      </c>
      <c r="AP594" s="1">
        <v>91.057498455047607</v>
      </c>
      <c r="AQ594" s="1">
        <v>90.787492275238037</v>
      </c>
      <c r="AR594" s="1">
        <v>90.004497528076172</v>
      </c>
      <c r="AS594" s="1">
        <v>89.248500823974609</v>
      </c>
      <c r="AT594" s="1">
        <v>86.494494438171387</v>
      </c>
      <c r="AU594" s="1">
        <v>85.562991142272949</v>
      </c>
      <c r="AV594" s="1">
        <v>83.753999999999991</v>
      </c>
      <c r="AW594" s="1">
        <v>83.457000000000008</v>
      </c>
      <c r="AX594" s="1">
        <v>90.584999999999994</v>
      </c>
      <c r="AY594" s="1">
        <v>91.746000000000009</v>
      </c>
    </row>
    <row r="595" spans="1:51">
      <c r="A595" s="1" t="str">
        <v>GREENHILL &amp; CO INC</v>
      </c>
      <c r="C595" s="1">
        <v>28.756988525390625</v>
      </c>
      <c r="D595" s="1">
        <v>28.756988525390625</v>
      </c>
      <c r="E595" s="1">
        <v>29.006988525390625</v>
      </c>
      <c r="F595" s="1">
        <v>29.409988403320312</v>
      </c>
      <c r="G595" s="1">
        <v>29.767990112304688</v>
      </c>
      <c r="H595" s="1">
        <v>29.451995849609375</v>
      </c>
      <c r="I595" s="1">
        <v>29.4429931640625</v>
      </c>
      <c r="J595" s="1">
        <v>29.544998168945313</v>
      </c>
      <c r="K595" s="1">
        <v>28.447998046875</v>
      </c>
      <c r="L595" s="1">
        <v>28.110992431640625</v>
      </c>
      <c r="M595" s="1">
        <v>28.385986328125</v>
      </c>
      <c r="N595" s="1">
        <v>28.363998413085937</v>
      </c>
      <c r="O595" s="1">
        <v>28.322998046875</v>
      </c>
      <c r="P595" s="1">
        <v>28.188995361328125</v>
      </c>
      <c r="Q595" s="1">
        <v>26.933990478515625</v>
      </c>
      <c r="R595" s="1">
        <v>26.918991088867187</v>
      </c>
      <c r="S595" s="1">
        <v>27.014999389648438</v>
      </c>
      <c r="T595" s="1">
        <v>26.98699951171875</v>
      </c>
      <c r="U595" s="1">
        <v>26.977996826171875</v>
      </c>
      <c r="V595" s="1">
        <v>27.83599853515625</v>
      </c>
      <c r="W595" s="1">
        <v>28.724990844726563</v>
      </c>
      <c r="X595" s="1">
        <v>28.77899169921875</v>
      </c>
      <c r="Y595" s="1">
        <v>28.87799072265625</v>
      </c>
      <c r="Z595" s="1">
        <v>28.781997680664062</v>
      </c>
      <c r="AA595" s="1">
        <v>29.12799072265625</v>
      </c>
      <c r="AB595" s="1">
        <v>29.229995727539063</v>
      </c>
      <c r="AC595" s="1">
        <v>29.754989624023438</v>
      </c>
      <c r="AD595" s="1">
        <v>30.711990356445312</v>
      </c>
      <c r="AE595" s="1">
        <v>30.681991577148438</v>
      </c>
      <c r="AF595" s="1">
        <v>30.740997314453125</v>
      </c>
      <c r="AG595" s="1">
        <v>30.75</v>
      </c>
      <c r="AH595" s="1">
        <v>30.75</v>
      </c>
      <c r="AI595" s="1">
        <v>30.75</v>
      </c>
      <c r="AJ595" s="1" t="str">
        <v>@NA</v>
      </c>
      <c r="AK595" s="1" t="str">
        <v>@NA</v>
      </c>
      <c r="AL595" s="1" t="str">
        <v>@NA</v>
      </c>
      <c r="AM595" s="1" t="str">
        <v>@NA</v>
      </c>
      <c r="AN595" s="1" t="str">
        <v>@NA</v>
      </c>
      <c r="AO595" s="1" t="str">
        <v>@NA</v>
      </c>
      <c r="AP595" s="1" t="str">
        <v>@NA</v>
      </c>
      <c r="AQ595" s="1" t="str">
        <v>@NA</v>
      </c>
      <c r="AR595" s="1" t="str">
        <v>@NA</v>
      </c>
      <c r="AS595" s="1" t="str">
        <v>@NA</v>
      </c>
      <c r="AT595" s="1" t="str">
        <v>@NA</v>
      </c>
      <c r="AU595" s="1" t="str">
        <v>@NA</v>
      </c>
      <c r="AV595" s="1" t="str">
        <v>@NA</v>
      </c>
      <c r="AW595" s="1" t="str">
        <v>@NA</v>
      </c>
      <c r="AX595" s="1" t="str">
        <v>@NA</v>
      </c>
      <c r="AY595" s="1" t="str">
        <v>@NA</v>
      </c>
    </row>
    <row r="596" spans="1:51">
      <c r="A596" s="1" t="str">
        <v>GREIF INC  -CL A</v>
      </c>
      <c r="C596" s="1">
        <v>47.243988037109375</v>
      </c>
      <c r="D596" s="1">
        <v>47.092987060546875</v>
      </c>
      <c r="E596" s="1">
        <v>47.319000244140625</v>
      </c>
      <c r="F596" s="1">
        <v>47.194992065429688</v>
      </c>
      <c r="G596" s="1">
        <v>47.2239990234375</v>
      </c>
      <c r="H596" s="1">
        <v>47.168991088867188</v>
      </c>
      <c r="I596" s="1">
        <v>47.142990112304687</v>
      </c>
      <c r="J596" s="1">
        <v>47.118988037109375</v>
      </c>
      <c r="K596" s="1">
        <v>47.07598876953125</v>
      </c>
      <c r="L596" s="1">
        <v>46.936996459960937</v>
      </c>
      <c r="M596" s="1">
        <v>46.860000610351563</v>
      </c>
      <c r="N596" s="1">
        <v>46.822998046875</v>
      </c>
      <c r="O596" s="1">
        <v>46.800994873046875</v>
      </c>
      <c r="P596" s="1">
        <v>46.643997192382813</v>
      </c>
      <c r="Q596" s="1">
        <v>46.668991088867188</v>
      </c>
      <c r="R596" s="1">
        <v>46.722991943359375</v>
      </c>
      <c r="S596" s="1">
        <v>46.806991577148438</v>
      </c>
      <c r="T596" s="1">
        <v>46.697998046875</v>
      </c>
      <c r="U596" s="1">
        <v>46.610000610351563</v>
      </c>
      <c r="V596" s="1">
        <v>46.5989990234375</v>
      </c>
      <c r="W596" s="1">
        <v>46.681976318359375</v>
      </c>
      <c r="X596" s="1">
        <v>46.301971435546875</v>
      </c>
      <c r="Y596" s="1">
        <v>46.22198486328125</v>
      </c>
      <c r="Z596" s="1">
        <v>46.13397216796875</v>
      </c>
      <c r="AA596" s="1">
        <v>46.167999267578125</v>
      </c>
      <c r="AB596" s="1">
        <v>46.141998291015625</v>
      </c>
      <c r="AC596" s="1">
        <v>46.18597412109375</v>
      </c>
      <c r="AD596" s="1">
        <v>46.197998046875</v>
      </c>
      <c r="AE596" s="1">
        <v>45.6199951171875</v>
      </c>
      <c r="AF596" s="1">
        <v>45.373992919921875</v>
      </c>
      <c r="AG596" s="1">
        <v>45.215972900390625</v>
      </c>
      <c r="AH596" s="1">
        <v>44.917999267578125</v>
      </c>
      <c r="AI596" s="1">
        <v>44.819976806640625</v>
      </c>
      <c r="AJ596" s="1">
        <v>44.470001220703125</v>
      </c>
      <c r="AK596" s="1">
        <v>44.589996337890625</v>
      </c>
      <c r="AL596" s="1">
        <v>44.589996337890625</v>
      </c>
      <c r="AM596" s="1">
        <v>44.589996337890625</v>
      </c>
      <c r="AN596" s="1">
        <v>44.649993896484375</v>
      </c>
      <c r="AO596" s="1">
        <v>44.709991455078125</v>
      </c>
      <c r="AP596" s="1">
        <v>44.73199462890625</v>
      </c>
      <c r="AQ596" s="1">
        <v>44.665985107421875</v>
      </c>
      <c r="AR596" s="1">
        <v>44.677978515625</v>
      </c>
      <c r="AS596" s="1">
        <v>44.73797607421875</v>
      </c>
      <c r="AT596" s="1">
        <v>44.73199462890625</v>
      </c>
      <c r="AU596" s="1">
        <v>44.73199462890625</v>
      </c>
      <c r="AV596" s="1">
        <v>44.741999999999997</v>
      </c>
      <c r="AW596" s="1">
        <v>44.741999999999997</v>
      </c>
      <c r="AX596" s="1">
        <v>44.741999999999997</v>
      </c>
      <c r="AY596" s="1">
        <v>44.87</v>
      </c>
    </row>
    <row r="597" spans="1:51">
      <c r="A597" s="1" t="str">
        <v>GRIFFON CORP</v>
      </c>
      <c r="C597" s="1">
        <v>61.722000122070312</v>
      </c>
      <c r="D597" s="1">
        <v>61.75</v>
      </c>
      <c r="E597" s="1">
        <v>63.28900146484375</v>
      </c>
      <c r="F597" s="1">
        <v>63.503997802734375</v>
      </c>
      <c r="G597" s="1">
        <v>59.9219970703125</v>
      </c>
      <c r="H597" s="1">
        <v>59.918991088867187</v>
      </c>
      <c r="I597" s="1">
        <v>59.629989624023438</v>
      </c>
      <c r="J597" s="1">
        <v>59.62799072265625</v>
      </c>
      <c r="K597" s="1">
        <v>59.597000122070313</v>
      </c>
      <c r="L597" s="1">
        <v>59.573989868164063</v>
      </c>
      <c r="M597" s="1">
        <v>59.513992309570313</v>
      </c>
      <c r="N597" s="1">
        <v>59.280990600585937</v>
      </c>
      <c r="O597" s="1">
        <v>59.2760009765625</v>
      </c>
      <c r="P597" s="1">
        <v>58.654998779296875</v>
      </c>
      <c r="Q597" s="1">
        <v>30.185989379882812</v>
      </c>
      <c r="R597" s="1">
        <v>29.90899658203125</v>
      </c>
      <c r="S597" s="1">
        <v>29.888992309570313</v>
      </c>
      <c r="T597" s="1">
        <v>29.92999267578125</v>
      </c>
      <c r="U597" s="1">
        <v>29.9119873046875</v>
      </c>
      <c r="V597" s="1">
        <v>29.823989868164063</v>
      </c>
      <c r="W597" s="1">
        <v>29.82598876953125</v>
      </c>
      <c r="X597" s="1">
        <v>29.8489990234375</v>
      </c>
      <c r="Y597" s="1">
        <v>29.800994873046875</v>
      </c>
      <c r="Z597" s="1">
        <v>29.75799560546875</v>
      </c>
      <c r="AA597" s="1">
        <v>29.931991577148438</v>
      </c>
      <c r="AB597" s="1">
        <v>30.238998413085938</v>
      </c>
      <c r="AC597" s="1">
        <v>30.570999145507813</v>
      </c>
      <c r="AD597" s="1">
        <v>29.136993408203125</v>
      </c>
      <c r="AE597" s="1">
        <v>28.945999145507813</v>
      </c>
      <c r="AF597" s="1">
        <v>28.991989135742187</v>
      </c>
      <c r="AG597" s="1">
        <v>29.368988037109375</v>
      </c>
      <c r="AH597" s="1">
        <v>29.52099609375</v>
      </c>
      <c r="AI597" s="1">
        <v>29.633987426757813</v>
      </c>
      <c r="AJ597" s="1">
        <v>29.459991455078125</v>
      </c>
      <c r="AK597" s="1">
        <v>32.608993530273437</v>
      </c>
      <c r="AL597" s="1">
        <v>32.578994750976562</v>
      </c>
      <c r="AM597" s="1">
        <v>32.758987426757813</v>
      </c>
      <c r="AN597" s="1">
        <v>33.069992065429688</v>
      </c>
      <c r="AO597" s="1">
        <v>33.194000244140625</v>
      </c>
      <c r="AP597" s="1">
        <v>33.13800048828125</v>
      </c>
      <c r="AQ597" s="1">
        <v>32.85198974609375</v>
      </c>
      <c r="AR597" s="1">
        <v>32.737991333007812</v>
      </c>
      <c r="AS597" s="1">
        <v>32.68538889203046</v>
      </c>
      <c r="AT597" s="1">
        <v>32.664491979956438</v>
      </c>
      <c r="AU597" s="1">
        <v>32.649100439095491</v>
      </c>
      <c r="AV597" s="1">
        <v>32.649100707650184</v>
      </c>
      <c r="AW597" s="1">
        <v>32.686500708460805</v>
      </c>
      <c r="AX597" s="1">
        <v>32.835000711679463</v>
      </c>
      <c r="AY597" s="1">
        <v>33.35090072286129</v>
      </c>
    </row>
    <row r="598" spans="1:51">
      <c r="A598" s="1" t="str">
        <v>GROUP 1 AUTOMOTIVE INC</v>
      </c>
      <c r="C598" s="1">
        <v>22.707000732421875</v>
      </c>
      <c r="D598" s="1">
        <v>22.707000732421875</v>
      </c>
      <c r="E598" s="1">
        <v>22.7239990234375</v>
      </c>
      <c r="F598" s="1">
        <v>23.630996704101563</v>
      </c>
      <c r="G598" s="1">
        <v>24.02099609375</v>
      </c>
      <c r="H598" s="1">
        <v>23.792999267578125</v>
      </c>
      <c r="I598" s="1">
        <v>23.728988647460938</v>
      </c>
      <c r="J598" s="1">
        <v>23.841995239257813</v>
      </c>
      <c r="K598" s="1">
        <v>24.537994384765625</v>
      </c>
      <c r="L598" s="1">
        <v>24.478988647460937</v>
      </c>
      <c r="M598" s="1">
        <v>24.217987060546875</v>
      </c>
      <c r="N598" s="1">
        <v>24.150985717773438</v>
      </c>
      <c r="O598" s="1">
        <v>24.077987670898438</v>
      </c>
      <c r="P598" s="1">
        <v>23.945999145507813</v>
      </c>
      <c r="Q598" s="1">
        <v>23.31298828125</v>
      </c>
      <c r="R598" s="1">
        <v>23.264999389648438</v>
      </c>
      <c r="S598" s="1">
        <v>23.190994262695313</v>
      </c>
      <c r="T598" s="1">
        <v>23.104995727539063</v>
      </c>
      <c r="U598" s="1">
        <v>22.775985717773437</v>
      </c>
      <c r="V598" s="1">
        <v>24.0419921875</v>
      </c>
      <c r="W598" s="1">
        <v>24.294998168945313</v>
      </c>
      <c r="X598" s="1">
        <v>24.260986328125</v>
      </c>
      <c r="Y598" s="1">
        <v>24.078994750976562</v>
      </c>
      <c r="Z598" s="1">
        <v>24.024993896484375</v>
      </c>
      <c r="AA598" s="1">
        <v>24.792999267578125</v>
      </c>
      <c r="AB598" s="1">
        <v>24.0159912109375</v>
      </c>
      <c r="AC598" s="1">
        <v>24.423995971679688</v>
      </c>
      <c r="AD598" s="1">
        <v>24.167999267578125</v>
      </c>
      <c r="AE598" s="1">
        <v>23.65899658203125</v>
      </c>
      <c r="AF598" s="1">
        <v>23.30999755859375</v>
      </c>
      <c r="AG598" s="1">
        <v>23.018997192382813</v>
      </c>
      <c r="AH598" s="1">
        <v>22.827987670898437</v>
      </c>
      <c r="AI598" s="1">
        <v>22.440994262695313</v>
      </c>
      <c r="AJ598" s="1">
        <v>22.451995849609375</v>
      </c>
      <c r="AK598" s="1">
        <v>22.662994384765625</v>
      </c>
      <c r="AL598" s="1">
        <v>22.519989013671875</v>
      </c>
      <c r="AM598" s="1">
        <v>22.358993530273438</v>
      </c>
      <c r="AN598" s="1">
        <v>22.240997314453125</v>
      </c>
      <c r="AO598" s="1">
        <v>22.72698974609375</v>
      </c>
      <c r="AP598" s="1">
        <v>23.11199951171875</v>
      </c>
      <c r="AQ598" s="1">
        <v>22.953994750976562</v>
      </c>
      <c r="AR598" s="1">
        <v>22.686996459960938</v>
      </c>
      <c r="AS598" s="1">
        <v>19.352996826171875</v>
      </c>
      <c r="AT598" s="1">
        <v>19.441986083984375</v>
      </c>
      <c r="AU598" s="1">
        <v>19.4219970703125</v>
      </c>
      <c r="AV598" s="1">
        <v>19.765999999999998</v>
      </c>
      <c r="AW598" s="1">
        <v>21.262</v>
      </c>
      <c r="AX598" s="1">
        <v>21.431000000000001</v>
      </c>
      <c r="AY598" s="1">
        <v>22.369</v>
      </c>
    </row>
    <row r="599" spans="1:51">
      <c r="A599" s="1" t="str">
        <v>GT ADVANCED TECHNOLOGIES INC</v>
      </c>
      <c r="C599" s="1">
        <v>119.70399475097656</v>
      </c>
      <c r="D599" s="1">
        <v>127.13499450683594</v>
      </c>
      <c r="E599" s="1">
        <v>126.53599548339844</v>
      </c>
      <c r="F599" s="1">
        <v>125.68299865722656</v>
      </c>
      <c r="G599" s="1">
        <v>124.91099548339844</v>
      </c>
      <c r="H599" s="1">
        <v>150.91499328613281</v>
      </c>
      <c r="I599" s="1">
        <v>144.38600158691406</v>
      </c>
      <c r="J599" s="1">
        <v>143.81500244140625</v>
      </c>
      <c r="K599" s="1">
        <v>143.64799499511719</v>
      </c>
      <c r="L599" s="1">
        <v>143.38200378417969</v>
      </c>
      <c r="M599" s="1">
        <v>143.3179931640625</v>
      </c>
      <c r="N599" s="1">
        <v>143.04800415039062</v>
      </c>
      <c r="O599" s="1">
        <v>142.86199951171875</v>
      </c>
      <c r="P599" s="1">
        <v>143.03300476074219</v>
      </c>
      <c r="Q599" s="1">
        <v>142.38999938964844</v>
      </c>
      <c r="R599" s="1">
        <v>142.375</v>
      </c>
      <c r="S599" s="1" t="str">
        <v>@NA</v>
      </c>
      <c r="T599" s="1" t="str">
        <v>@NA</v>
      </c>
      <c r="U599" s="1" t="str">
        <v>@NA</v>
      </c>
      <c r="V599" s="1">
        <v>142.28999328613281</v>
      </c>
      <c r="W599" s="1" t="str">
        <v>@NA</v>
      </c>
      <c r="X599" s="1" t="str">
        <v>@NA</v>
      </c>
      <c r="Y599" s="1" t="str">
        <v>@NA</v>
      </c>
      <c r="Z599" s="1" t="str">
        <v>@NA</v>
      </c>
      <c r="AA599" s="1" t="str">
        <v>@NA</v>
      </c>
      <c r="AB599" s="1" t="str">
        <v>@NA</v>
      </c>
      <c r="AC599" s="1" t="str">
        <v>@NA</v>
      </c>
      <c r="AD599" s="1" t="str">
        <v>@NA</v>
      </c>
      <c r="AE599" s="1" t="str">
        <v>@NA</v>
      </c>
      <c r="AF599" s="1" t="str">
        <v>@NA</v>
      </c>
      <c r="AG599" s="1" t="str">
        <v>@NA</v>
      </c>
      <c r="AH599" s="1" t="str">
        <v>@NA</v>
      </c>
      <c r="AI599" s="1" t="str">
        <v>@NA</v>
      </c>
      <c r="AJ599" s="1" t="str">
        <v>@NA</v>
      </c>
      <c r="AK599" s="1" t="str">
        <v>@NA</v>
      </c>
      <c r="AL599" s="1" t="str">
        <v>@NA</v>
      </c>
      <c r="AM599" s="1" t="str">
        <v>@NA</v>
      </c>
      <c r="AN599" s="1" t="str">
        <v>@NA</v>
      </c>
      <c r="AO599" s="1" t="str">
        <v>@NA</v>
      </c>
      <c r="AP599" s="1" t="str">
        <v>@NA</v>
      </c>
      <c r="AQ599" s="1" t="str">
        <v>@NA</v>
      </c>
      <c r="AR599" s="1" t="str">
        <v>@NA</v>
      </c>
      <c r="AS599" s="1" t="str">
        <v>@NA</v>
      </c>
      <c r="AT599" s="1" t="str">
        <v>@NA</v>
      </c>
      <c r="AU599" s="1" t="str">
        <v>@NA</v>
      </c>
      <c r="AV599" s="1" t="str">
        <v>@NA</v>
      </c>
      <c r="AW599" s="1" t="str">
        <v>@NA</v>
      </c>
      <c r="AX599" s="1" t="str">
        <v>@NA</v>
      </c>
      <c r="AY599" s="1" t="str">
        <v>@NA</v>
      </c>
    </row>
    <row r="600" spans="1:51">
      <c r="A600" s="1" t="str">
        <v>GUESS INC</v>
      </c>
      <c r="C600" s="1">
        <v>89.630996704101563</v>
      </c>
      <c r="D600" s="1">
        <v>92.77899169921875</v>
      </c>
      <c r="E600" s="1">
        <v>92.759994506835938</v>
      </c>
      <c r="F600" s="1">
        <v>92.573989868164063</v>
      </c>
      <c r="G600" s="1">
        <v>92.291000366210937</v>
      </c>
      <c r="H600" s="1">
        <v>91.879989624023438</v>
      </c>
      <c r="I600" s="1">
        <v>91.791000366210937</v>
      </c>
      <c r="J600" s="1">
        <v>93.319000244140625</v>
      </c>
      <c r="K600" s="1">
        <v>92.73699951171875</v>
      </c>
      <c r="L600" s="1">
        <v>92.367996215820313</v>
      </c>
      <c r="M600" s="1">
        <v>92.058990478515625</v>
      </c>
      <c r="N600" s="1">
        <v>92.022994995117187</v>
      </c>
      <c r="O600" s="1">
        <v>92.328994750976563</v>
      </c>
      <c r="P600" s="1">
        <v>94.21099853515625</v>
      </c>
      <c r="Q600" s="1">
        <v>94.125991821289063</v>
      </c>
      <c r="R600" s="1">
        <v>94.983993530273438</v>
      </c>
      <c r="S600" s="1">
        <v>94.337997436523438</v>
      </c>
      <c r="T600" s="1">
        <v>94.272003173828125</v>
      </c>
      <c r="U600" s="1">
        <v>93.9639892578125</v>
      </c>
      <c r="V600" s="1">
        <v>93.537994384765625</v>
      </c>
      <c r="W600" s="1">
        <v>92.087982177734375</v>
      </c>
      <c r="X600" s="1">
        <v>91.37799072265625</v>
      </c>
      <c r="Y600" s="1">
        <v>91.197998046875</v>
      </c>
      <c r="Z600" s="1">
        <v>90.847991943359375</v>
      </c>
      <c r="AA600" s="1">
        <v>89.94000244140625</v>
      </c>
      <c r="AB600" s="1">
        <v>89</v>
      </c>
      <c r="AC600" s="1">
        <v>88.58599853515625</v>
      </c>
      <c r="AD600" s="1">
        <v>88.4219970703125</v>
      </c>
      <c r="AE600" s="1">
        <v>88.355987548828125</v>
      </c>
      <c r="AF600" s="1">
        <v>88.319976806640625</v>
      </c>
      <c r="AG600" s="1">
        <v>88.11199951171875</v>
      </c>
      <c r="AH600" s="1">
        <v>87.885986328125</v>
      </c>
      <c r="AI600" s="1">
        <v>87.345977783203125</v>
      </c>
      <c r="AJ600" s="1">
        <v>86.813995361328125</v>
      </c>
      <c r="AK600" s="1">
        <v>86.353973388671875</v>
      </c>
      <c r="AL600" s="1">
        <v>86.2919921875</v>
      </c>
      <c r="AM600" s="1">
        <v>86.15399169921875</v>
      </c>
      <c r="AN600" s="1">
        <v>86.155975341796875</v>
      </c>
      <c r="AO600" s="1">
        <v>87.365997314453125</v>
      </c>
      <c r="AP600" s="1">
        <v>87.14599609375</v>
      </c>
      <c r="AQ600" s="1">
        <v>86.785980224609375</v>
      </c>
      <c r="AR600" s="1">
        <v>87.7239990234375</v>
      </c>
      <c r="AS600" s="1">
        <v>87.701995849609375</v>
      </c>
      <c r="AT600" s="1">
        <v>87.24798583984375</v>
      </c>
      <c r="AU600" s="1">
        <v>87.126000000000005</v>
      </c>
      <c r="AV600" s="1">
        <v>87.075999999999993</v>
      </c>
      <c r="AW600" s="1">
        <v>86.891999999999996</v>
      </c>
      <c r="AX600" s="1">
        <v>86.813999999999993</v>
      </c>
      <c r="AY600" s="1">
        <v>86.61</v>
      </c>
    </row>
    <row r="601" spans="1:51">
      <c r="A601" s="1" t="str">
        <v>GULF ISLAND FABRICATION INC</v>
      </c>
      <c r="C601" s="1">
        <v>14.37600040435791</v>
      </c>
      <c r="D601" s="1">
        <v>14.37600040435791</v>
      </c>
      <c r="E601" s="1">
        <v>14.35200023651123</v>
      </c>
      <c r="F601" s="1">
        <v>14.348999977111816</v>
      </c>
      <c r="G601" s="1">
        <v>14.347000122070313</v>
      </c>
      <c r="H601" s="1">
        <v>14.340999603271484</v>
      </c>
      <c r="I601" s="1">
        <v>14.317999839782715</v>
      </c>
      <c r="J601" s="1">
        <v>14.317999839782715</v>
      </c>
      <c r="K601" s="1">
        <v>14.314999580383301</v>
      </c>
      <c r="L601" s="1">
        <v>14.307999610900879</v>
      </c>
      <c r="M601" s="1">
        <v>14.293000221252441</v>
      </c>
      <c r="N601" s="1">
        <v>14.293000221252441</v>
      </c>
      <c r="O601" s="1">
        <v>14.293000221252441</v>
      </c>
      <c r="P601" s="1">
        <v>14.293000221252441</v>
      </c>
      <c r="Q601" s="1">
        <v>14.277999877929688</v>
      </c>
      <c r="R601" s="1">
        <v>14.277999877929688</v>
      </c>
      <c r="S601" s="1">
        <v>14.227999687194824</v>
      </c>
      <c r="T601" s="1">
        <v>14.215000152587891</v>
      </c>
      <c r="U601" s="1">
        <v>14.178000450134277</v>
      </c>
      <c r="V601" s="1">
        <v>14.157999992370605</v>
      </c>
      <c r="W601" s="1">
        <v>14.145999908447266</v>
      </c>
      <c r="X601" s="1">
        <v>14.116999626159668</v>
      </c>
      <c r="Y601" s="1">
        <v>13.967000007629395</v>
      </c>
      <c r="Z601" s="1">
        <v>13.920999526977539</v>
      </c>
      <c r="AA601" s="1">
        <v>13.907999992370605</v>
      </c>
      <c r="AB601" s="1">
        <v>12.279000282287598</v>
      </c>
      <c r="AC601" s="1">
        <v>12.27299976348877</v>
      </c>
      <c r="AD601" s="1">
        <v>12.241000175476074</v>
      </c>
      <c r="AE601" s="1">
        <v>12.239999771118164</v>
      </c>
      <c r="AF601" s="1">
        <v>12.151000022888184</v>
      </c>
      <c r="AG601" s="1">
        <v>12.14900016784668</v>
      </c>
      <c r="AH601" s="1">
        <v>12.114999771118164</v>
      </c>
      <c r="AI601" s="1">
        <v>11.951999664306641</v>
      </c>
      <c r="AJ601" s="1">
        <v>11.802000045776367</v>
      </c>
      <c r="AK601" s="1">
        <v>11.788999557495117</v>
      </c>
      <c r="AL601" s="1">
        <v>11.784000396728516</v>
      </c>
      <c r="AM601" s="1">
        <v>11.770000457763672</v>
      </c>
      <c r="AN601" s="1">
        <v>11.744999885559082</v>
      </c>
      <c r="AO601" s="1">
        <v>11.744999885559082</v>
      </c>
      <c r="AP601" s="1">
        <v>11.739999771118164</v>
      </c>
      <c r="AQ601" s="1">
        <v>11.708999633789063</v>
      </c>
      <c r="AR601" s="1">
        <v>11.706999778747559</v>
      </c>
      <c r="AS601" s="1">
        <v>11.706000328063965</v>
      </c>
      <c r="AT601" s="1">
        <v>11.706000328063965</v>
      </c>
      <c r="AU601" s="1">
        <v>11.704999923706055</v>
      </c>
      <c r="AV601" s="1">
        <v>11.682</v>
      </c>
      <c r="AW601" s="1">
        <v>11.680999999999999</v>
      </c>
      <c r="AX601" s="1">
        <v>11.679</v>
      </c>
      <c r="AY601" s="1">
        <v>11.638999999999999</v>
      </c>
    </row>
    <row r="602" spans="1:51">
      <c r="A602" s="1" t="str">
        <v>GULFPORT ENERGY CORP</v>
      </c>
      <c r="C602" s="1">
        <v>55.620986938476562</v>
      </c>
      <c r="D602" s="1">
        <v>50.944000244140625</v>
      </c>
      <c r="E602" s="1">
        <v>47.479995727539063</v>
      </c>
      <c r="F602" s="1">
        <v>47.444000244140625</v>
      </c>
      <c r="G602" s="1">
        <v>44.644989013671875</v>
      </c>
      <c r="H602" s="1">
        <v>44.590988159179688</v>
      </c>
      <c r="I602" s="1">
        <v>44.567001342773438</v>
      </c>
      <c r="J602" s="1">
        <v>42.71099853515625</v>
      </c>
      <c r="K602" s="1">
        <v>42.695999145507813</v>
      </c>
      <c r="L602" s="1">
        <v>42.68798828125</v>
      </c>
      <c r="M602" s="1">
        <v>42.669998168945313</v>
      </c>
      <c r="N602" s="1">
        <v>42.654998779296875</v>
      </c>
      <c r="O602" s="1">
        <v>42.638992309570313</v>
      </c>
      <c r="P602" s="1">
        <v>42.625</v>
      </c>
      <c r="Q602" s="1">
        <v>42.615997314453125</v>
      </c>
      <c r="R602" s="1">
        <v>42.58099365234375</v>
      </c>
      <c r="S602" s="1">
        <v>42.453994750976563</v>
      </c>
      <c r="T602" s="1">
        <v>37.944992065429687</v>
      </c>
      <c r="U602" s="1">
        <v>36.906997680664063</v>
      </c>
      <c r="V602" s="1">
        <v>35.097000122070313</v>
      </c>
      <c r="W602" s="1">
        <v>33.659988403320312</v>
      </c>
      <c r="X602" s="1">
        <v>33.100997924804687</v>
      </c>
      <c r="Y602" s="1">
        <v>32.977996826171875</v>
      </c>
      <c r="Z602" s="1">
        <v>32.182998657226563</v>
      </c>
      <c r="AA602" s="1">
        <v>32.167999267578125</v>
      </c>
      <c r="AB602" s="1">
        <v>31.945999145507812</v>
      </c>
      <c r="AC602" s="1">
        <v>31.935989379882812</v>
      </c>
      <c r="AD602" s="1">
        <v>31.88299560546875</v>
      </c>
      <c r="AE602" s="1">
        <v>20.146987915039063</v>
      </c>
      <c r="AF602" s="1">
        <v>20.146987915039063</v>
      </c>
      <c r="AG602" s="1">
        <v>10.147000312805176</v>
      </c>
      <c r="AH602" s="1">
        <v>10.147000312805176</v>
      </c>
      <c r="AI602" s="1">
        <v>10.147000312805176</v>
      </c>
      <c r="AJ602" s="1">
        <v>10.147000312805176</v>
      </c>
      <c r="AK602" s="1">
        <v>10.147000312805176</v>
      </c>
      <c r="AL602" s="1">
        <v>10.147000312805176</v>
      </c>
      <c r="AM602" s="1">
        <v>10.147000312805176</v>
      </c>
      <c r="AN602" s="1">
        <v>10.147000312805176</v>
      </c>
      <c r="AO602" s="1">
        <v>10.147000312805176</v>
      </c>
      <c r="AP602" s="1">
        <v>10.147000312805176</v>
      </c>
      <c r="AQ602" s="1">
        <v>10.147000312805176</v>
      </c>
      <c r="AR602" s="1">
        <v>10.147000312805176</v>
      </c>
      <c r="AS602" s="1">
        <v>10.147000312805176</v>
      </c>
      <c r="AT602" s="1">
        <v>10.145000457763672</v>
      </c>
      <c r="AU602" s="1">
        <v>10.145</v>
      </c>
      <c r="AV602" s="1">
        <v>10.145</v>
      </c>
      <c r="AW602" s="1">
        <v>10.145</v>
      </c>
      <c r="AX602" s="1">
        <v>10.145</v>
      </c>
      <c r="AY602" s="1">
        <v>10.145</v>
      </c>
    </row>
    <row r="603" spans="1:51">
      <c r="A603" s="1" t="str">
        <v>HAEMONETICS CORP</v>
      </c>
      <c r="C603" s="1">
        <v>25.1409912109375</v>
      </c>
      <c r="D603" s="1">
        <v>24.980987548828125</v>
      </c>
      <c r="E603" s="1">
        <v>25.77099609375</v>
      </c>
      <c r="F603" s="1">
        <v>25.659988403320313</v>
      </c>
      <c r="G603" s="1">
        <v>25.419998168945313</v>
      </c>
      <c r="H603" s="1">
        <v>24.746994018554687</v>
      </c>
      <c r="I603" s="1">
        <v>24.669998168945313</v>
      </c>
      <c r="J603" s="1">
        <v>25.440994262695313</v>
      </c>
      <c r="K603" s="1">
        <v>25.12298583984375</v>
      </c>
      <c r="L603" s="1">
        <v>25.610992431640625</v>
      </c>
      <c r="M603" s="1">
        <v>25.68798828125</v>
      </c>
      <c r="N603" s="1">
        <v>25.621994018554687</v>
      </c>
      <c r="O603" s="1">
        <v>25.431991577148438</v>
      </c>
      <c r="P603" s="1">
        <v>25.2919921875</v>
      </c>
      <c r="Q603" s="1">
        <v>25.394989013671875</v>
      </c>
      <c r="R603" s="1">
        <v>25.694992065429687</v>
      </c>
      <c r="S603" s="1">
        <v>25.621994018554687</v>
      </c>
      <c r="T603" s="1">
        <v>25.4119873046875</v>
      </c>
      <c r="U603" s="1">
        <v>26.472991943359375</v>
      </c>
      <c r="V603" s="1">
        <v>26.516998291015625</v>
      </c>
      <c r="W603" s="1">
        <v>26.417999267578125</v>
      </c>
      <c r="X603" s="1">
        <v>26.919998168945313</v>
      </c>
      <c r="Y603" s="1">
        <v>27</v>
      </c>
      <c r="Z603" s="1">
        <v>26.828994750976563</v>
      </c>
      <c r="AA603" s="1">
        <v>26.599990844726562</v>
      </c>
      <c r="AB603" s="1">
        <v>26.474990844726563</v>
      </c>
      <c r="AC603" s="1">
        <v>26.3489990234375</v>
      </c>
      <c r="AD603" s="1">
        <v>26.176986694335937</v>
      </c>
      <c r="AE603" s="1">
        <v>25.885986328125</v>
      </c>
      <c r="AF603" s="1">
        <v>25.40899658203125</v>
      </c>
      <c r="AG603" s="1">
        <v>25.2139892578125</v>
      </c>
      <c r="AH603" s="1">
        <v>25.079986572265625</v>
      </c>
      <c r="AI603" s="1">
        <v>24.89599609375</v>
      </c>
      <c r="AJ603" s="1">
        <v>24.212997436523438</v>
      </c>
      <c r="AK603" s="1">
        <v>24.082992553710938</v>
      </c>
      <c r="AL603" s="1">
        <v>24.038986206054687</v>
      </c>
      <c r="AM603" s="1">
        <v>24.237991333007812</v>
      </c>
      <c r="AN603" s="1">
        <v>24.3909912109375</v>
      </c>
      <c r="AO603" s="1">
        <v>24.867996215820313</v>
      </c>
      <c r="AP603" s="1">
        <v>25.6409912109375</v>
      </c>
      <c r="AQ603" s="1">
        <v>26.48199462890625</v>
      </c>
      <c r="AR603" s="1">
        <v>26.39599609375</v>
      </c>
      <c r="AS603" s="1">
        <v>26.128997802734375</v>
      </c>
      <c r="AT603" s="1">
        <v>25.780999999999999</v>
      </c>
      <c r="AU603" s="1">
        <v>25.332999999999998</v>
      </c>
      <c r="AV603" s="1">
        <v>25.199000000000002</v>
      </c>
      <c r="AW603" s="1">
        <v>25.446999999999999</v>
      </c>
      <c r="AX603" s="1">
        <v>25.276</v>
      </c>
      <c r="AY603" s="1">
        <v>25.547000000000001</v>
      </c>
    </row>
    <row r="604" spans="1:51">
      <c r="A604" s="1" t="str">
        <v>HAIN CELESTIAL GROUP INC</v>
      </c>
      <c r="C604" s="1">
        <v>44.3179931640625</v>
      </c>
      <c r="D604" s="1">
        <v>44.060989379882813</v>
      </c>
      <c r="E604" s="1">
        <v>43.899993896484375</v>
      </c>
      <c r="F604" s="1">
        <v>43.38299560546875</v>
      </c>
      <c r="G604" s="1">
        <v>43.014999389648438</v>
      </c>
      <c r="H604" s="1">
        <v>42.854995727539063</v>
      </c>
      <c r="I604" s="1">
        <v>42.573989868164062</v>
      </c>
      <c r="J604" s="1">
        <v>40.87799072265625</v>
      </c>
      <c r="K604" s="1">
        <v>40.805999755859375</v>
      </c>
      <c r="L604" s="1">
        <v>40.716995239257813</v>
      </c>
      <c r="M604" s="1">
        <v>40.697998046875</v>
      </c>
      <c r="N604" s="1">
        <v>40.602996826171875</v>
      </c>
      <c r="O604" s="1">
        <v>40.47698974609375</v>
      </c>
      <c r="P604" s="1">
        <v>40.4429931640625</v>
      </c>
      <c r="Q604" s="1">
        <v>40.159988403320313</v>
      </c>
      <c r="R604" s="1">
        <v>40.123992919921875</v>
      </c>
      <c r="S604" s="1">
        <v>40.089996337890625</v>
      </c>
      <c r="T604" s="1">
        <v>40.03399658203125</v>
      </c>
      <c r="U604" s="1">
        <v>40.02099609375</v>
      </c>
      <c r="V604" s="1">
        <v>39.67498779296875</v>
      </c>
      <c r="W604" s="1">
        <v>39.438995361328125</v>
      </c>
      <c r="X604" s="1">
        <v>38.970001220703125</v>
      </c>
      <c r="Y604" s="1">
        <v>38.722000122070312</v>
      </c>
      <c r="Z604" s="1">
        <v>38.47698974609375</v>
      </c>
      <c r="AA604" s="1">
        <v>38.095993041992188</v>
      </c>
      <c r="AB604" s="1">
        <v>36.923995971679688</v>
      </c>
      <c r="AC604" s="1">
        <v>36.614990234375</v>
      </c>
      <c r="AD604" s="1">
        <v>36.64898681640625</v>
      </c>
      <c r="AE604" s="1">
        <v>36.53399658203125</v>
      </c>
      <c r="AF604" s="1">
        <v>36.447998046875</v>
      </c>
      <c r="AG604" s="1">
        <v>36.392990112304688</v>
      </c>
      <c r="AH604" s="1">
        <v>36.25299072265625</v>
      </c>
      <c r="AI604" s="1">
        <v>35.3699951171875</v>
      </c>
      <c r="AJ604" s="1">
        <v>34.235992431640625</v>
      </c>
      <c r="AK604" s="1">
        <v>34.203994750976563</v>
      </c>
      <c r="AL604" s="1">
        <v>34.050994873046875</v>
      </c>
      <c r="AM604" s="1">
        <v>34.123992919921875</v>
      </c>
      <c r="AN604" s="1">
        <v>33.612991333007813</v>
      </c>
      <c r="AO604" s="1">
        <v>33.768997192382812</v>
      </c>
      <c r="AP604" s="1">
        <v>33.870986938476562</v>
      </c>
      <c r="AQ604" s="1">
        <v>33.864990234375</v>
      </c>
      <c r="AR604" s="1">
        <v>33.614990234375</v>
      </c>
      <c r="AS604" s="1">
        <v>33.670989990234375</v>
      </c>
      <c r="AT604" s="1">
        <v>33.470001220703125</v>
      </c>
      <c r="AU604" s="1">
        <v>33.155990600585938</v>
      </c>
      <c r="AV604" s="1">
        <v>32.868988037109375</v>
      </c>
      <c r="AW604" s="1">
        <v>32.046999999999997</v>
      </c>
      <c r="AX604" s="1">
        <v>18.311</v>
      </c>
      <c r="AY604" s="1">
        <v>17.949000000000002</v>
      </c>
    </row>
    <row r="605" spans="1:51">
      <c r="A605" s="1" t="str">
        <v>HALLIBURTON CO</v>
      </c>
      <c r="C605" s="1">
        <v>923</v>
      </c>
      <c r="D605" s="1">
        <v>921</v>
      </c>
      <c r="E605" s="1">
        <v>920</v>
      </c>
      <c r="F605" s="1">
        <v>918</v>
      </c>
      <c r="G605" s="1">
        <v>915</v>
      </c>
      <c r="H605" s="1">
        <v>910</v>
      </c>
      <c r="I605" s="1">
        <v>909</v>
      </c>
      <c r="J605" s="1">
        <v>907</v>
      </c>
      <c r="K605" s="1">
        <v>906</v>
      </c>
      <c r="L605" s="1">
        <v>902</v>
      </c>
      <c r="M605" s="1">
        <v>902</v>
      </c>
      <c r="N605" s="1">
        <v>900</v>
      </c>
      <c r="O605" s="1">
        <v>897</v>
      </c>
      <c r="P605" s="1">
        <v>895</v>
      </c>
      <c r="Q605" s="1">
        <v>894</v>
      </c>
      <c r="R605" s="1">
        <v>876</v>
      </c>
      <c r="S605" s="1">
        <v>871</v>
      </c>
      <c r="T605" s="1">
        <v>880</v>
      </c>
      <c r="U605" s="1">
        <v>881</v>
      </c>
      <c r="V605" s="1">
        <v>890</v>
      </c>
      <c r="W605" s="1">
        <v>1000</v>
      </c>
      <c r="X605" s="1">
        <v>998</v>
      </c>
      <c r="Y605" s="1">
        <v>1005</v>
      </c>
      <c r="Z605" s="1">
        <v>1029</v>
      </c>
      <c r="AA605" s="1">
        <v>1032</v>
      </c>
      <c r="AB605" s="1">
        <v>1028</v>
      </c>
      <c r="AC605" s="1">
        <v>1026</v>
      </c>
      <c r="AD605" s="1">
        <v>1014</v>
      </c>
      <c r="AE605" s="1">
        <v>1010</v>
      </c>
      <c r="AF605" s="1">
        <v>884</v>
      </c>
      <c r="AG605" s="1">
        <v>884</v>
      </c>
      <c r="AH605" s="1">
        <v>880</v>
      </c>
      <c r="AI605" s="1">
        <v>880</v>
      </c>
      <c r="AJ605" s="1">
        <v>878</v>
      </c>
      <c r="AK605" s="1">
        <v>876</v>
      </c>
      <c r="AL605" s="1">
        <v>876</v>
      </c>
      <c r="AM605" s="1">
        <v>876</v>
      </c>
      <c r="AN605" s="1">
        <v>872</v>
      </c>
      <c r="AO605" s="1">
        <v>872</v>
      </c>
      <c r="AP605" s="1">
        <v>872</v>
      </c>
      <c r="AQ605" s="1">
        <v>870</v>
      </c>
      <c r="AR605" s="1">
        <v>868</v>
      </c>
      <c r="AS605" s="1">
        <v>858</v>
      </c>
      <c r="AT605" s="1">
        <v>860</v>
      </c>
      <c r="AU605" s="1">
        <v>858</v>
      </c>
      <c r="AV605" s="1">
        <v>854</v>
      </c>
      <c r="AW605" s="1">
        <v>894</v>
      </c>
      <c r="AX605" s="1">
        <v>890</v>
      </c>
      <c r="AY605" s="1">
        <v>886</v>
      </c>
    </row>
    <row r="606" spans="1:51">
      <c r="A606" s="1" t="str">
        <v>HANCOCK HOLDING CO</v>
      </c>
      <c r="C606" s="1">
        <v>84.769989013671875</v>
      </c>
      <c r="D606" s="1">
        <v>84.705001831054687</v>
      </c>
      <c r="E606" s="1">
        <v>84.697998046875</v>
      </c>
      <c r="F606" s="1">
        <v>84.694000244140625</v>
      </c>
      <c r="G606" s="1">
        <v>43.138992309570313</v>
      </c>
      <c r="H606" s="1">
        <v>36.892990112304687</v>
      </c>
      <c r="I606" s="1">
        <v>36.88299560546875</v>
      </c>
      <c r="J606" s="1">
        <v>36.876998901367188</v>
      </c>
      <c r="K606" s="1">
        <v>36.904998779296875</v>
      </c>
      <c r="L606" s="1">
        <v>36.839996337890625</v>
      </c>
      <c r="M606" s="1">
        <v>31.876998901367187</v>
      </c>
      <c r="N606" s="1">
        <v>31.826995849609375</v>
      </c>
      <c r="O606" s="1">
        <v>31.81298828125</v>
      </c>
      <c r="P606" s="1">
        <v>31.769989013671875</v>
      </c>
      <c r="Q606" s="1">
        <v>31.701995849609375</v>
      </c>
      <c r="R606" s="1">
        <v>31.385986328125</v>
      </c>
      <c r="S606" s="1">
        <v>31.371994018554688</v>
      </c>
      <c r="T606" s="1">
        <v>31.294998168945313</v>
      </c>
      <c r="U606" s="1">
        <v>31.785995483398438</v>
      </c>
      <c r="V606" s="1">
        <v>32.093994140625</v>
      </c>
      <c r="W606" s="1">
        <v>32.517990112304688</v>
      </c>
      <c r="X606" s="1">
        <v>32.666000366210938</v>
      </c>
      <c r="Y606" s="1">
        <v>32.583999633789063</v>
      </c>
      <c r="Z606" s="1">
        <v>32.55499267578125</v>
      </c>
      <c r="AA606" s="1">
        <v>32.493988037109375</v>
      </c>
      <c r="AB606" s="1">
        <v>32.300994873046875</v>
      </c>
      <c r="AC606" s="1">
        <v>32.308990478515625</v>
      </c>
      <c r="AD606" s="1">
        <v>32.30999755859375</v>
      </c>
      <c r="AE606" s="1">
        <v>32.462997436523438</v>
      </c>
      <c r="AF606" s="1">
        <v>32.439987182617188</v>
      </c>
      <c r="AG606" s="1">
        <v>33.08599853515625</v>
      </c>
      <c r="AH606" s="1">
        <v>33.197998046875</v>
      </c>
      <c r="AI606" s="1">
        <v>32.2239990234375</v>
      </c>
      <c r="AJ606" s="1">
        <v>31.02400016784668</v>
      </c>
      <c r="AK606" s="1">
        <v>31.129999160766602</v>
      </c>
      <c r="AL606" s="1">
        <v>31.38599967956543</v>
      </c>
      <c r="AM606" s="1">
        <v>31.478000640869141</v>
      </c>
      <c r="AN606" s="1">
        <v>31.451999664306641</v>
      </c>
      <c r="AO606" s="1">
        <v>31.631999969482422</v>
      </c>
      <c r="AP606" s="1">
        <v>31.479000091552734</v>
      </c>
      <c r="AQ606" s="1">
        <v>31.745999336242676</v>
      </c>
      <c r="AR606" s="1">
        <v>32.798998832702637</v>
      </c>
      <c r="AS606" s="1">
        <v>31.865999221801758</v>
      </c>
      <c r="AT606" s="1">
        <v>32.147998809814453</v>
      </c>
      <c r="AU606" s="1">
        <v>32.13900089263916</v>
      </c>
      <c r="AV606" s="1">
        <v>32.798999999999999</v>
      </c>
      <c r="AW606" s="1">
        <v>32.58</v>
      </c>
      <c r="AX606" s="1">
        <v>32.661000000000001</v>
      </c>
      <c r="AY606" s="1">
        <v>32.637</v>
      </c>
    </row>
    <row r="607" spans="1:51">
      <c r="A607" s="1" t="str">
        <v>HANESBRANDS INC</v>
      </c>
      <c r="C607" s="1">
        <v>97.516998291015625</v>
      </c>
      <c r="D607" s="1">
        <v>97.516998291015625</v>
      </c>
      <c r="E607" s="1">
        <v>97.164993286132813</v>
      </c>
      <c r="F607" s="1">
        <v>96.739990234375</v>
      </c>
      <c r="G607" s="1">
        <v>96.516998291015625</v>
      </c>
      <c r="H607" s="1">
        <v>96.207000732421875</v>
      </c>
      <c r="I607" s="1">
        <v>95.7760009765625</v>
      </c>
      <c r="J607" s="1">
        <v>95.66400146484375</v>
      </c>
      <c r="K607" s="1">
        <v>95.591995239257813</v>
      </c>
      <c r="L607" s="1">
        <v>95.397003173828125</v>
      </c>
      <c r="M607" s="1">
        <v>95.141998291015625</v>
      </c>
      <c r="N607" s="1">
        <v>94.739990234375</v>
      </c>
      <c r="O607" s="1">
        <v>94.6929931640625</v>
      </c>
      <c r="P607" s="1">
        <v>93.519989013671875</v>
      </c>
      <c r="Q607" s="1">
        <v>93.356002807617188</v>
      </c>
      <c r="R607" s="1">
        <v>94.037994384765625</v>
      </c>
      <c r="S607" s="1">
        <v>94.055999755859375</v>
      </c>
      <c r="T607" s="1">
        <v>95.23199462890625</v>
      </c>
      <c r="U607" s="1">
        <v>95.060989379882813</v>
      </c>
      <c r="V607" s="1">
        <v>95.832000732421875</v>
      </c>
      <c r="W607" s="1">
        <v>90.40899658203125</v>
      </c>
      <c r="X607" s="1" t="str">
        <v>@NA</v>
      </c>
      <c r="Y607" s="1" t="str">
        <v>@NA</v>
      </c>
      <c r="Z607" s="1" t="str">
        <v>@NA</v>
      </c>
      <c r="AA607" s="1" t="str">
        <v>@NA</v>
      </c>
      <c r="AB607" s="1" t="str">
        <v>@NA</v>
      </c>
      <c r="AC607" s="1" t="str">
        <v>@NA</v>
      </c>
      <c r="AD607" s="1" t="str">
        <v>@NA</v>
      </c>
      <c r="AE607" s="1" t="str">
        <v>@NA</v>
      </c>
      <c r="AF607" s="1" t="str">
        <v>@NA</v>
      </c>
      <c r="AG607" s="1" t="str">
        <v>@NA</v>
      </c>
      <c r="AH607" s="1" t="str">
        <v>@NA</v>
      </c>
      <c r="AI607" s="1" t="str">
        <v>@NA</v>
      </c>
      <c r="AJ607" s="1" t="str">
        <v>@NA</v>
      </c>
      <c r="AK607" s="1" t="str">
        <v>@NA</v>
      </c>
      <c r="AL607" s="1" t="str">
        <v>@NA</v>
      </c>
      <c r="AM607" s="1" t="str">
        <v>@NA</v>
      </c>
      <c r="AN607" s="1" t="str">
        <v>@NA</v>
      </c>
      <c r="AO607" s="1" t="str">
        <v>@NA</v>
      </c>
      <c r="AP607" s="1" t="str">
        <v>@NA</v>
      </c>
      <c r="AQ607" s="1" t="str">
        <v>@NA</v>
      </c>
      <c r="AR607" s="1" t="str">
        <v>@NA</v>
      </c>
      <c r="AS607" s="1" t="str">
        <v>@NA</v>
      </c>
      <c r="AT607" s="1" t="str">
        <v>@NA</v>
      </c>
      <c r="AU607" s="1" t="str">
        <v>@NA</v>
      </c>
      <c r="AV607" s="1" t="str">
        <v>@NA</v>
      </c>
      <c r="AW607" s="1" t="str">
        <v>@NA</v>
      </c>
      <c r="AX607" s="1" t="str">
        <v>@NA</v>
      </c>
      <c r="AY607" s="1" t="str">
        <v>@NA</v>
      </c>
    </row>
    <row r="608" spans="1:51">
      <c r="A608" s="1" t="str">
        <v>HANGER ORTHOPEDIC GROUP INC</v>
      </c>
      <c r="C608" s="1">
        <v>34.985992431640625</v>
      </c>
      <c r="D608" s="1">
        <v>34.7869873046875</v>
      </c>
      <c r="E608" s="1">
        <v>34.769989013671875</v>
      </c>
      <c r="F608" s="1">
        <v>34.282989501953125</v>
      </c>
      <c r="G608" s="1">
        <v>34.21099853515625</v>
      </c>
      <c r="H608" s="1">
        <v>33.501998901367188</v>
      </c>
      <c r="I608" s="1">
        <v>33.48699951171875</v>
      </c>
      <c r="J608" s="1">
        <v>33.409988403320312</v>
      </c>
      <c r="K608" s="1">
        <v>32.85198974609375</v>
      </c>
      <c r="L608" s="1">
        <v>32.815994262695312</v>
      </c>
      <c r="M608" s="1">
        <v>32.806991577148438</v>
      </c>
      <c r="N608" s="1">
        <v>32.621994018554688</v>
      </c>
      <c r="O608" s="1">
        <v>32.371994018554688</v>
      </c>
      <c r="P608" s="1">
        <v>31.829986572265625</v>
      </c>
      <c r="Q608" s="1">
        <v>24.462997436523438</v>
      </c>
      <c r="R608" s="1">
        <v>24.3489990234375</v>
      </c>
      <c r="S608" s="1">
        <v>24.2919921875</v>
      </c>
      <c r="T608" s="1">
        <v>22.498992919921875</v>
      </c>
      <c r="U608" s="1">
        <v>23.2869873046875</v>
      </c>
      <c r="V608" s="1">
        <v>22.380996704101562</v>
      </c>
      <c r="W608" s="1">
        <v>22.235992431640625</v>
      </c>
      <c r="X608" s="1">
        <v>22.216995239257813</v>
      </c>
      <c r="Y608" s="1">
        <v>22.160995483398438</v>
      </c>
      <c r="Z608" s="1">
        <v>22.129989624023437</v>
      </c>
      <c r="AA608" s="1">
        <v>22.086990356445313</v>
      </c>
      <c r="AB608" s="1">
        <v>22.056991577148437</v>
      </c>
      <c r="AC608" s="1">
        <v>22.003997802734375</v>
      </c>
      <c r="AD608" s="1">
        <v>21.966995239257813</v>
      </c>
      <c r="AE608" s="1">
        <v>21.625991821289063</v>
      </c>
      <c r="AF608" s="1">
        <v>21.607986450195313</v>
      </c>
      <c r="AG608" s="1">
        <v>21.60198974609375</v>
      </c>
      <c r="AH608" s="1">
        <v>21.457992553710937</v>
      </c>
      <c r="AI608" s="1">
        <v>21.349990844726563</v>
      </c>
      <c r="AJ608" s="1">
        <v>20.945999145507813</v>
      </c>
      <c r="AK608" s="1">
        <v>20.518997192382812</v>
      </c>
      <c r="AL608" s="1">
        <v>20.416000366210937</v>
      </c>
      <c r="AM608" s="1">
        <v>20.143997192382812</v>
      </c>
      <c r="AN608" s="1">
        <v>19.608993530273438</v>
      </c>
      <c r="AO608" s="1">
        <v>19.333999633789063</v>
      </c>
      <c r="AP608" s="1">
        <v>19.077987670898438</v>
      </c>
      <c r="AQ608" s="1">
        <v>19.057998657226562</v>
      </c>
      <c r="AR608" s="1">
        <v>18.776992797851562</v>
      </c>
      <c r="AS608" s="1">
        <v>18.776992797851562</v>
      </c>
      <c r="AT608" s="1">
        <v>18.909988403320313</v>
      </c>
      <c r="AU608" s="1">
        <v>18.91</v>
      </c>
      <c r="AV608" s="1">
        <v>18.91</v>
      </c>
      <c r="AW608" s="1">
        <v>18.91</v>
      </c>
      <c r="AX608" s="1">
        <v>18.91</v>
      </c>
      <c r="AY608" s="1">
        <v>18.91</v>
      </c>
    </row>
    <row r="609" spans="1:51">
      <c r="A609" s="1" t="str">
        <v>HANMI FINANCIAL CORP</v>
      </c>
      <c r="C609" s="1">
        <v>31.488998413085937</v>
      </c>
      <c r="D609" s="1">
        <v>31.488998413085937</v>
      </c>
      <c r="E609" s="1">
        <v>18.907249450683594</v>
      </c>
      <c r="F609" s="1">
        <v>18.907249450683594</v>
      </c>
      <c r="G609" s="1">
        <v>18.907249450683594</v>
      </c>
      <c r="H609" s="1">
        <v>18.899749755859375</v>
      </c>
      <c r="I609" s="1">
        <v>18.899749755859375</v>
      </c>
      <c r="J609" s="1">
        <v>6.399749755859375</v>
      </c>
      <c r="K609" s="1">
        <v>6.3977489471435547</v>
      </c>
      <c r="L609" s="1">
        <v>6.3977489471435547</v>
      </c>
      <c r="M609" s="1">
        <v>6.4001235961914062</v>
      </c>
      <c r="N609" s="1">
        <v>5.7663745880126953</v>
      </c>
      <c r="O609" s="1">
        <v>5.7426242828369141</v>
      </c>
      <c r="P609" s="1">
        <v>5.7382488250732422</v>
      </c>
      <c r="Q609" s="1">
        <v>5.7382488250732422</v>
      </c>
      <c r="R609" s="1">
        <v>5.7376251220703125</v>
      </c>
      <c r="S609" s="1">
        <v>5.7382488250732422</v>
      </c>
      <c r="T609" s="1">
        <v>5.7326240539550781</v>
      </c>
      <c r="U609" s="1">
        <v>5.8732490539550781</v>
      </c>
      <c r="V609" s="1">
        <v>5.9938735961914062</v>
      </c>
      <c r="W609" s="1">
        <v>6.1032485961914063</v>
      </c>
      <c r="X609" s="1">
        <v>6.1346244812011719</v>
      </c>
      <c r="Y609" s="1">
        <v>6.1238746643066406</v>
      </c>
      <c r="Z609" s="1">
        <v>6.1136245727539063</v>
      </c>
      <c r="AA609" s="1">
        <v>6.1069984436035156</v>
      </c>
      <c r="AB609" s="1">
        <v>6.0823745727539062</v>
      </c>
      <c r="AC609" s="1">
        <v>6.0757484436035156</v>
      </c>
      <c r="AD609" s="1">
        <v>6.2063751220703125</v>
      </c>
      <c r="AE609" s="1">
        <v>6.2027492523193359</v>
      </c>
      <c r="AF609" s="1">
        <v>6.1662483215332031</v>
      </c>
      <c r="AG609" s="1">
        <v>6.1344985961914062</v>
      </c>
      <c r="AH609" s="1">
        <v>6.1094970703125</v>
      </c>
      <c r="AI609" s="1">
        <v>3.5669999122619629</v>
      </c>
      <c r="AJ609" s="1">
        <v>3.5407500267028809</v>
      </c>
      <c r="AK609" s="1">
        <v>3.530750036239624</v>
      </c>
      <c r="AL609" s="1">
        <v>3.5134999752044678</v>
      </c>
      <c r="AM609" s="1">
        <v>3.502000093460083</v>
      </c>
      <c r="AN609" s="1">
        <v>3.4787499904632568</v>
      </c>
      <c r="AO609" s="1">
        <v>3.4402499198913574</v>
      </c>
      <c r="AP609" s="1">
        <v>3.4317500591278076</v>
      </c>
      <c r="AQ609" s="1">
        <v>3.4270000457763672</v>
      </c>
      <c r="AR609" s="1">
        <v>3.4231451796698593</v>
      </c>
      <c r="AS609" s="1">
        <v>3.4193301961851148</v>
      </c>
      <c r="AT609" s="1">
        <v>3.4114273647165305</v>
      </c>
      <c r="AU609" s="1">
        <v>3.4028436521887784</v>
      </c>
      <c r="AV609" s="1">
        <v>3.4032852067351342</v>
      </c>
      <c r="AW609" s="1">
        <v>3.4032852067351342</v>
      </c>
      <c r="AX609" s="1">
        <v>3.3941292067170141</v>
      </c>
      <c r="AY609" s="1">
        <v>3.3941292067170141</v>
      </c>
    </row>
    <row r="610" spans="1:51">
      <c r="A610" s="1" t="str">
        <v>HANOVER INSURANCE GROUP INC</v>
      </c>
      <c r="C610" s="1">
        <v>44.599990844726563</v>
      </c>
      <c r="D610" s="1">
        <v>44.599990844726563</v>
      </c>
      <c r="E610" s="1">
        <v>45.199996948242188</v>
      </c>
      <c r="F610" s="1">
        <v>45.199996948242188</v>
      </c>
      <c r="G610" s="1">
        <v>44.899993896484375</v>
      </c>
      <c r="H610" s="1">
        <v>44.899993896484375</v>
      </c>
      <c r="I610" s="1">
        <v>44.699996948242188</v>
      </c>
      <c r="J610" s="1">
        <v>44.599990844726563</v>
      </c>
      <c r="K610" s="1">
        <v>47.5</v>
      </c>
      <c r="L610" s="1">
        <v>50.099990844726563</v>
      </c>
      <c r="M610" s="1">
        <v>50.79998779296875</v>
      </c>
      <c r="N610" s="1">
        <v>50.899993896484375</v>
      </c>
      <c r="O610" s="1">
        <v>50.899993896484375</v>
      </c>
      <c r="P610" s="1">
        <v>50.899993896484375</v>
      </c>
      <c r="Q610" s="1">
        <v>50.79998779296875</v>
      </c>
      <c r="R610" s="1">
        <v>51.29998779296875</v>
      </c>
      <c r="S610" s="1">
        <v>51.79998779296875</v>
      </c>
      <c r="T610" s="1">
        <v>51.79998779296875</v>
      </c>
      <c r="U610" s="1">
        <v>51.79998779296875</v>
      </c>
      <c r="V610" s="1">
        <v>51.29998779296875</v>
      </c>
      <c r="W610" s="1">
        <v>51.099990844726562</v>
      </c>
      <c r="X610" s="1">
        <v>50.899993896484375</v>
      </c>
      <c r="Y610" s="1">
        <v>50.899993896484375</v>
      </c>
      <c r="Z610" s="1">
        <v>52.199996948242188</v>
      </c>
      <c r="AA610" s="1">
        <v>53.699996948242187</v>
      </c>
      <c r="AB610" s="1">
        <v>53.699996948242187</v>
      </c>
      <c r="AC610" s="1">
        <v>53.5</v>
      </c>
      <c r="AD610" s="1">
        <v>53.399993896484375</v>
      </c>
      <c r="AE610" s="1">
        <v>53.199996948242188</v>
      </c>
      <c r="AF610" s="1">
        <v>53.199996948242188</v>
      </c>
      <c r="AG610" s="1">
        <v>53.199996948242188</v>
      </c>
      <c r="AH610" s="1">
        <v>53.199996948242188</v>
      </c>
      <c r="AI610" s="1">
        <v>53</v>
      </c>
      <c r="AJ610" s="1">
        <v>53</v>
      </c>
      <c r="AK610" s="1">
        <v>53</v>
      </c>
      <c r="AL610" s="1">
        <v>53.099990844726563</v>
      </c>
      <c r="AM610" s="1">
        <v>52.899993896484375</v>
      </c>
      <c r="AN610" s="1">
        <v>53</v>
      </c>
      <c r="AO610" s="1">
        <v>53.099990844726563</v>
      </c>
      <c r="AP610" s="1">
        <v>53</v>
      </c>
      <c r="AQ610" s="1">
        <v>52.899993896484375</v>
      </c>
      <c r="AR610" s="1">
        <v>52.899993896484375</v>
      </c>
      <c r="AS610" s="1">
        <v>52.79998779296875</v>
      </c>
      <c r="AT610" s="1">
        <v>52.79998779296875</v>
      </c>
      <c r="AU610" s="1">
        <v>52.7</v>
      </c>
      <c r="AV610" s="1">
        <v>53.3</v>
      </c>
      <c r="AW610" s="1">
        <v>53.3</v>
      </c>
      <c r="AX610" s="1">
        <v>54</v>
      </c>
      <c r="AY610" s="1">
        <v>54.2</v>
      </c>
    </row>
    <row r="611" spans="1:51">
      <c r="A611" s="1" t="str">
        <v>HARLEY-DAVIDSON INC</v>
      </c>
      <c r="C611" s="1">
        <v>230.53999328613281</v>
      </c>
      <c r="D611" s="1">
        <v>230.53999328613281</v>
      </c>
      <c r="E611" s="1">
        <v>232.37100219726562</v>
      </c>
      <c r="F611" s="1">
        <v>236.41200256347656</v>
      </c>
      <c r="G611" s="1">
        <v>236.27200317382812</v>
      </c>
      <c r="H611" s="1">
        <v>235.52099609375</v>
      </c>
      <c r="I611" s="1">
        <v>235.53599548339844</v>
      </c>
      <c r="J611" s="1">
        <v>235.49899291992187</v>
      </c>
      <c r="K611" s="1">
        <v>235.45199584960937</v>
      </c>
      <c r="L611" s="1">
        <v>234.31399536132812</v>
      </c>
      <c r="M611" s="1">
        <v>234.4429931640625</v>
      </c>
      <c r="N611" s="1">
        <v>234.57200622558594</v>
      </c>
      <c r="O611" s="1">
        <v>234.5</v>
      </c>
      <c r="P611" s="1">
        <v>232.76400756835937</v>
      </c>
      <c r="Q611" s="1">
        <v>232.80000305175781</v>
      </c>
      <c r="R611" s="1">
        <v>235.30000305175781</v>
      </c>
      <c r="S611" s="1">
        <v>236.5</v>
      </c>
      <c r="T611" s="1">
        <v>238.48599243164062</v>
      </c>
      <c r="U611" s="1">
        <v>241.5</v>
      </c>
      <c r="V611" s="1">
        <v>251.19999694824219</v>
      </c>
      <c r="W611" s="1">
        <v>257.469970703125</v>
      </c>
      <c r="X611" s="1">
        <v>258.052001953125</v>
      </c>
      <c r="Y611" s="1">
        <v>259.1337890625</v>
      </c>
      <c r="Z611" s="1">
        <v>262.218994140625</v>
      </c>
      <c r="AA611" s="1">
        <v>268.64794921875</v>
      </c>
      <c r="AB611" s="1">
        <v>274.001953125</v>
      </c>
      <c r="AC611" s="1">
        <v>274.616943359375</v>
      </c>
      <c r="AD611" s="1">
        <v>274.411865234375</v>
      </c>
      <c r="AE611" s="1">
        <v>284.662841796875</v>
      </c>
      <c r="AF611" s="1">
        <v>294.310791015625</v>
      </c>
      <c r="AG611" s="1">
        <v>293.7978515625</v>
      </c>
      <c r="AH611" s="1">
        <v>295.0830078125</v>
      </c>
      <c r="AI611" s="1">
        <v>295.144775390625</v>
      </c>
      <c r="AJ611" s="1">
        <v>301.510009765625</v>
      </c>
      <c r="AK611" s="1">
        <v>302.970947265625</v>
      </c>
      <c r="AL611" s="1">
        <v>302.660888671875</v>
      </c>
      <c r="AM611" s="1">
        <v>302.341796875</v>
      </c>
      <c r="AN611" s="1">
        <v>302.661865234375</v>
      </c>
      <c r="AO611" s="1">
        <v>302.65087890625</v>
      </c>
      <c r="AP611" s="1">
        <v>302.31298828125</v>
      </c>
      <c r="AQ611" s="1">
        <v>302.671875</v>
      </c>
      <c r="AR611" s="1">
        <v>302.789794921875</v>
      </c>
      <c r="AS611" s="1">
        <v>302.73291015625</v>
      </c>
      <c r="AT611" s="1">
        <v>303.989990234375</v>
      </c>
      <c r="AU611" s="1">
        <v>302.419921875</v>
      </c>
      <c r="AV611" s="1">
        <v>302.07100000000003</v>
      </c>
      <c r="AW611" s="1">
        <v>303.03800000000001</v>
      </c>
      <c r="AX611" s="1">
        <v>302.56299999999999</v>
      </c>
      <c r="AY611" s="1">
        <v>303.596</v>
      </c>
    </row>
    <row r="612" spans="1:51">
      <c r="A612" s="1" t="str">
        <v>HARMAN INTERNATIONAL INDS</v>
      </c>
      <c r="C612" s="1">
        <v>70.177993774414063</v>
      </c>
      <c r="D612" s="1">
        <v>70.091995239257813</v>
      </c>
      <c r="E612" s="1">
        <v>69.919998168945313</v>
      </c>
      <c r="F612" s="1">
        <v>69.886993408203125</v>
      </c>
      <c r="G612" s="1">
        <v>69.666000366210938</v>
      </c>
      <c r="H612" s="1">
        <v>69.565994262695312</v>
      </c>
      <c r="I612" s="1">
        <v>69.529998779296875</v>
      </c>
      <c r="J612" s="1">
        <v>69.527999877929688</v>
      </c>
      <c r="K612" s="1">
        <v>69.427993774414063</v>
      </c>
      <c r="L612" s="1">
        <v>69.360992431640625</v>
      </c>
      <c r="M612" s="1">
        <v>69.330001831054688</v>
      </c>
      <c r="N612" s="1">
        <v>58.65899658203125</v>
      </c>
      <c r="O612" s="1">
        <v>58.638992309570313</v>
      </c>
      <c r="P612" s="1">
        <v>58.530990600585938</v>
      </c>
      <c r="Q612" s="1">
        <v>58.517990112304688</v>
      </c>
      <c r="R612" s="1">
        <v>58.27099609375</v>
      </c>
      <c r="S612" s="1">
        <v>60.535995483398438</v>
      </c>
      <c r="T612" s="1">
        <v>65.250991821289062</v>
      </c>
      <c r="U612" s="1">
        <v>65.238998413085938</v>
      </c>
      <c r="V612" s="1">
        <v>65.147994995117187</v>
      </c>
      <c r="W612" s="1">
        <v>65.360992431640625</v>
      </c>
      <c r="X612" s="1">
        <v>65.196990966796875</v>
      </c>
      <c r="Y612" s="1">
        <v>66.06500244140625</v>
      </c>
      <c r="Z612" s="1">
        <v>66.867996215820313</v>
      </c>
      <c r="AA612" s="1">
        <v>65.59100341796875</v>
      </c>
      <c r="AB612" s="1">
        <v>65.919998168945313</v>
      </c>
      <c r="AC612" s="1">
        <v>66.662994384765625</v>
      </c>
      <c r="AD612" s="1">
        <v>67.353988647460938</v>
      </c>
      <c r="AE612" s="1">
        <v>67.740997314453125</v>
      </c>
      <c r="AF612" s="1">
        <v>66.505996704101563</v>
      </c>
      <c r="AG612" s="1">
        <v>66.089996337890625</v>
      </c>
      <c r="AH612" s="1">
        <v>66.003997802734375</v>
      </c>
      <c r="AI612" s="1">
        <v>65.90399169921875</v>
      </c>
      <c r="AJ612" s="1">
        <v>65.7039794921875</v>
      </c>
      <c r="AK612" s="1">
        <v>65.220001220703125</v>
      </c>
      <c r="AL612" s="1">
        <v>64.391998291015625</v>
      </c>
      <c r="AM612" s="1">
        <v>64.496002197265625</v>
      </c>
      <c r="AN612" s="1">
        <v>64.53997802734375</v>
      </c>
      <c r="AO612" s="1">
        <v>65.045989990234375</v>
      </c>
      <c r="AP612" s="1">
        <v>64.975982666015625</v>
      </c>
      <c r="AQ612" s="1">
        <v>64.621978759765625</v>
      </c>
      <c r="AR612" s="1">
        <v>63.99798583984375</v>
      </c>
      <c r="AS612" s="1">
        <v>64.121978759765625</v>
      </c>
      <c r="AT612" s="1">
        <v>64.03997802734375</v>
      </c>
      <c r="AU612" s="1">
        <v>63.9959716796875</v>
      </c>
      <c r="AV612" s="1">
        <v>64.31597900390625</v>
      </c>
      <c r="AW612" s="1">
        <v>68.123999999999995</v>
      </c>
      <c r="AX612" s="1">
        <v>68.316000000000003</v>
      </c>
      <c r="AY612" s="1">
        <v>68.695999999999998</v>
      </c>
    </row>
    <row r="613" spans="1:51">
      <c r="A613" s="1" t="str">
        <v>HARMONIC INC</v>
      </c>
      <c r="C613" s="1">
        <v>116.25700378417969</v>
      </c>
      <c r="D613" s="1">
        <v>116.25700378417969</v>
      </c>
      <c r="E613" s="1">
        <v>115.89498901367187</v>
      </c>
      <c r="F613" s="1">
        <v>115.66999816894531</v>
      </c>
      <c r="G613" s="1">
        <v>114.72299194335937</v>
      </c>
      <c r="H613" s="1">
        <v>112.36000061035156</v>
      </c>
      <c r="I613" s="1">
        <v>111.81599426269531</v>
      </c>
      <c r="J613" s="1">
        <v>97.52899169921875</v>
      </c>
      <c r="K613" s="1">
        <v>96.882003784179688</v>
      </c>
      <c r="L613" s="1">
        <v>96.110000610351563</v>
      </c>
      <c r="M613" s="1">
        <v>96.108993530273438</v>
      </c>
      <c r="N613" s="1">
        <v>96.095993041992188</v>
      </c>
      <c r="O613" s="1">
        <v>95.47698974609375</v>
      </c>
      <c r="P613" s="1">
        <v>95.016998291015625</v>
      </c>
      <c r="Q613" s="1">
        <v>94.998001098632812</v>
      </c>
      <c r="R613" s="1">
        <v>94.472991943359375</v>
      </c>
      <c r="S613" s="1">
        <v>94.108993530273437</v>
      </c>
      <c r="T613" s="1">
        <v>93.772003173828125</v>
      </c>
      <c r="U613" s="1">
        <v>80.797988891601563</v>
      </c>
      <c r="V613" s="1">
        <v>79.410003662109375</v>
      </c>
      <c r="W613" s="1">
        <v>79.28399658203125</v>
      </c>
      <c r="X613" s="1">
        <v>78.386001586914063</v>
      </c>
      <c r="Y613" s="1">
        <v>74.644989013671875</v>
      </c>
      <c r="Z613" s="1">
        <v>74.170989990234375</v>
      </c>
      <c r="AA613" s="1">
        <v>74.149993896484375</v>
      </c>
      <c r="AB613" s="1">
        <v>73.636001586914063</v>
      </c>
      <c r="AC613" s="1">
        <v>73.589996337890625</v>
      </c>
      <c r="AD613" s="1">
        <v>73.542999267578125</v>
      </c>
      <c r="AE613" s="1">
        <v>73.093994140625</v>
      </c>
      <c r="AF613" s="1">
        <v>72.285995483398438</v>
      </c>
      <c r="AG613" s="1">
        <v>72.255996704101562</v>
      </c>
      <c r="AH613" s="1">
        <v>72.237991333007812</v>
      </c>
      <c r="AI613" s="1">
        <v>71.810989379882813</v>
      </c>
      <c r="AJ613" s="1">
        <v>71.239990234375</v>
      </c>
      <c r="AK613" s="1">
        <v>60.820999145507813</v>
      </c>
      <c r="AL613" s="1">
        <v>60.461990356445313</v>
      </c>
      <c r="AM613" s="1">
        <v>60.461990356445313</v>
      </c>
      <c r="AN613" s="1">
        <v>60.063995361328125</v>
      </c>
      <c r="AO613" s="1">
        <v>60.06298828125</v>
      </c>
      <c r="AP613" s="1">
        <v>59.571990966796875</v>
      </c>
      <c r="AQ613" s="1">
        <v>59.491989135742188</v>
      </c>
      <c r="AR613" s="1">
        <v>59.06298828125</v>
      </c>
      <c r="AS613" s="1">
        <v>59.001998901367188</v>
      </c>
      <c r="AT613" s="1">
        <v>58.32598876953125</v>
      </c>
      <c r="AU613" s="1">
        <v>58.229995727539063</v>
      </c>
      <c r="AV613" s="1">
        <v>57.890999999999998</v>
      </c>
      <c r="AW613" s="1">
        <v>57.777000000000001</v>
      </c>
      <c r="AX613" s="1">
        <v>57.311</v>
      </c>
      <c r="AY613" s="1">
        <v>30.8</v>
      </c>
    </row>
    <row r="614" spans="1:51">
      <c r="A614" s="1" t="str">
        <v>HARRIS CORP</v>
      </c>
      <c r="C614" s="1">
        <v>112.63099670410156</v>
      </c>
      <c r="D614" s="1">
        <v>112.94999694824219</v>
      </c>
      <c r="E614" s="1">
        <v>123.11900329589844</v>
      </c>
      <c r="F614" s="1">
        <v>125.00599670410156</v>
      </c>
      <c r="G614" s="1">
        <v>125.76998901367187</v>
      </c>
      <c r="H614" s="1">
        <v>126.63099670410156</v>
      </c>
      <c r="I614" s="1">
        <v>127.45999145507812</v>
      </c>
      <c r="J614" s="1">
        <v>128.30000305175781</v>
      </c>
      <c r="K614" s="1">
        <v>129.31399536132812</v>
      </c>
      <c r="L614" s="1">
        <v>130.24699401855469</v>
      </c>
      <c r="M614" s="1">
        <v>131.37100219726562</v>
      </c>
      <c r="N614" s="1">
        <v>131.35200500488281</v>
      </c>
      <c r="O614" s="1">
        <v>132.57200622558594</v>
      </c>
      <c r="P614" s="1">
        <v>132.4320068359375</v>
      </c>
      <c r="Q614" s="1">
        <v>133.593994140625</v>
      </c>
      <c r="R614" s="1">
        <v>133.68299865722656</v>
      </c>
      <c r="S614" s="1">
        <v>135.43899536132812</v>
      </c>
      <c r="T614" s="1">
        <v>135.93899536132812</v>
      </c>
      <c r="U614" s="1">
        <v>129.5780029296875</v>
      </c>
      <c r="V614" s="1">
        <v>133.16099548339844</v>
      </c>
      <c r="W614" s="1">
        <v>132.85800170898437</v>
      </c>
      <c r="X614" s="1">
        <v>133.08299255371094</v>
      </c>
      <c r="Y614" s="1">
        <v>132.84300231933594</v>
      </c>
      <c r="Z614" s="1">
        <v>133.33500671386719</v>
      </c>
      <c r="AA614" s="1">
        <v>133.01499938964844</v>
      </c>
      <c r="AB614" s="1">
        <v>132.77699279785156</v>
      </c>
      <c r="AC614" s="1">
        <v>132.94000244140625</v>
      </c>
      <c r="AD614" s="1">
        <v>133.5</v>
      </c>
      <c r="AE614" s="1">
        <v>133.12197875976563</v>
      </c>
      <c r="AF614" s="1">
        <v>133.447998046875</v>
      </c>
      <c r="AG614" s="1">
        <v>132.68798828125</v>
      </c>
      <c r="AH614" s="1">
        <v>132.82998657226562</v>
      </c>
      <c r="AI614" s="1">
        <v>132.5780029296875</v>
      </c>
      <c r="AJ614" s="1">
        <v>133.22598266601562</v>
      </c>
      <c r="AK614" s="1">
        <v>132.781982421875</v>
      </c>
      <c r="AL614" s="1">
        <v>132.94000244140625</v>
      </c>
      <c r="AM614" s="1">
        <v>132.66400146484375</v>
      </c>
      <c r="AN614" s="1">
        <v>132.82000732421875</v>
      </c>
      <c r="AO614" s="1">
        <v>132.68399047851562</v>
      </c>
      <c r="AP614" s="1">
        <v>132.36798095703125</v>
      </c>
      <c r="AQ614" s="1">
        <v>132.21200561523437</v>
      </c>
      <c r="AR614" s="1">
        <v>131.95797729492187</v>
      </c>
      <c r="AS614" s="1">
        <v>131.69198608398437</v>
      </c>
      <c r="AT614" s="1">
        <v>131.66998291015625</v>
      </c>
      <c r="AU614" s="1">
        <v>131.65798950195312</v>
      </c>
      <c r="AV614" s="1">
        <v>134.31597900390625</v>
      </c>
      <c r="AW614" s="1">
        <v>137.916</v>
      </c>
      <c r="AX614" s="1">
        <v>138.328</v>
      </c>
      <c r="AY614" s="1">
        <v>138.27000000000001</v>
      </c>
    </row>
    <row r="615" spans="1:51">
      <c r="A615" s="1" t="str">
        <v>HARRIS TEETER SUPERMARKETS</v>
      </c>
      <c r="C615" s="1">
        <v>49.279998779296875</v>
      </c>
      <c r="D615" s="1">
        <v>49.147994995117187</v>
      </c>
      <c r="E615" s="1">
        <v>49.144989013671875</v>
      </c>
      <c r="F615" s="1">
        <v>49.136001586914063</v>
      </c>
      <c r="G615" s="1">
        <v>49.142990112304688</v>
      </c>
      <c r="H615" s="1">
        <v>48.9010009765625</v>
      </c>
      <c r="I615" s="1">
        <v>48.852996826171875</v>
      </c>
      <c r="J615" s="1">
        <v>48.78399658203125</v>
      </c>
      <c r="K615" s="1">
        <v>48.748992919921875</v>
      </c>
      <c r="L615" s="1">
        <v>48.544998168945313</v>
      </c>
      <c r="M615" s="1">
        <v>48.527999877929688</v>
      </c>
      <c r="N615" s="1">
        <v>48.514999389648438</v>
      </c>
      <c r="O615" s="1">
        <v>48.50299072265625</v>
      </c>
      <c r="P615" s="1">
        <v>48.277999877929687</v>
      </c>
      <c r="Q615" s="1">
        <v>48.285995483398438</v>
      </c>
      <c r="R615" s="1">
        <v>48.235000610351563</v>
      </c>
      <c r="S615" s="1">
        <v>48.404998779296875</v>
      </c>
      <c r="T615" s="1">
        <v>48.126998901367188</v>
      </c>
      <c r="U615" s="1">
        <v>48.032989501953125</v>
      </c>
      <c r="V615" s="1">
        <v>47.995986938476563</v>
      </c>
      <c r="W615" s="1">
        <v>47.855987548828125</v>
      </c>
      <c r="X615" s="1">
        <v>47.557998657226563</v>
      </c>
      <c r="Y615" s="1">
        <v>47.477996826171875</v>
      </c>
      <c r="Z615" s="1">
        <v>47.42498779296875</v>
      </c>
      <c r="AA615" s="1">
        <v>47.29998779296875</v>
      </c>
      <c r="AB615" s="1">
        <v>47.488998413085938</v>
      </c>
      <c r="AC615" s="1">
        <v>47.45098876953125</v>
      </c>
      <c r="AD615" s="1">
        <v>47.394989013671875</v>
      </c>
      <c r="AE615" s="1">
        <v>47.093994140625</v>
      </c>
      <c r="AF615" s="1">
        <v>46.730987548828125</v>
      </c>
      <c r="AG615" s="1">
        <v>46.680999755859375</v>
      </c>
      <c r="AH615" s="1">
        <v>46.439987182617187</v>
      </c>
      <c r="AI615" s="1">
        <v>46.2919921875</v>
      </c>
      <c r="AJ615" s="1">
        <v>46.222991943359375</v>
      </c>
      <c r="AK615" s="1">
        <v>46.186996459960938</v>
      </c>
      <c r="AL615" s="1">
        <v>46.451995849609375</v>
      </c>
      <c r="AM615" s="1">
        <v>46.561996459960938</v>
      </c>
      <c r="AN615" s="1">
        <v>46.453994750976563</v>
      </c>
      <c r="AO615" s="1">
        <v>46.43798828125</v>
      </c>
      <c r="AP615" s="1">
        <v>46.4219970703125</v>
      </c>
      <c r="AQ615" s="1">
        <v>46.383987426757813</v>
      </c>
      <c r="AR615" s="1">
        <v>46.319992065429688</v>
      </c>
      <c r="AS615" s="1">
        <v>46.307998657226562</v>
      </c>
      <c r="AT615" s="1">
        <v>46.280990600585938</v>
      </c>
      <c r="AU615" s="1">
        <v>46.26300048828125</v>
      </c>
      <c r="AV615" s="1">
        <v>46.220999999999997</v>
      </c>
      <c r="AW615" s="1">
        <v>46.216999999999999</v>
      </c>
      <c r="AX615" s="1">
        <v>46.204000000000001</v>
      </c>
      <c r="AY615" s="1">
        <v>46.36</v>
      </c>
    </row>
    <row r="616" spans="1:51">
      <c r="A616" s="1" t="str">
        <v>HARSCO CORP</v>
      </c>
      <c r="C616" s="1">
        <v>80.47698974609375</v>
      </c>
      <c r="D616" s="1">
        <v>80.712997436523438</v>
      </c>
      <c r="E616" s="1">
        <v>80.712997436523438</v>
      </c>
      <c r="F616" s="1">
        <v>80.670989990234375</v>
      </c>
      <c r="G616" s="1">
        <v>80.513992309570313</v>
      </c>
      <c r="H616" s="1">
        <v>80.507003784179687</v>
      </c>
      <c r="I616" s="1">
        <v>80.470993041992188</v>
      </c>
      <c r="J616" s="1">
        <v>80.51300048828125</v>
      </c>
      <c r="K616" s="1">
        <v>80.352996826171875</v>
      </c>
      <c r="L616" s="1">
        <v>80.315994262695312</v>
      </c>
      <c r="M616" s="1">
        <v>80.31500244140625</v>
      </c>
      <c r="N616" s="1">
        <v>80.292999267578125</v>
      </c>
      <c r="O616" s="1">
        <v>80.175003051757813</v>
      </c>
      <c r="P616" s="1">
        <v>83.514999389648437</v>
      </c>
      <c r="Q616" s="1">
        <v>84.308990478515625</v>
      </c>
      <c r="R616" s="1">
        <v>84.261993408203125</v>
      </c>
      <c r="S616" s="1">
        <v>84.459991455078125</v>
      </c>
      <c r="T616" s="1">
        <v>84.212997436523438</v>
      </c>
      <c r="U616" s="1">
        <v>84.181991577148438</v>
      </c>
      <c r="V616" s="1">
        <v>84.154998779296875</v>
      </c>
      <c r="W616" s="1">
        <v>84.037994384765625</v>
      </c>
      <c r="X616" s="1">
        <v>84.027984619140625</v>
      </c>
      <c r="Y616" s="1">
        <v>84.022003173828125</v>
      </c>
      <c r="Z616" s="1">
        <v>83.905975341796875</v>
      </c>
      <c r="AA616" s="1">
        <v>83.56597900390625</v>
      </c>
      <c r="AB616" s="1">
        <v>83.47998046875</v>
      </c>
      <c r="AC616" s="1">
        <v>83.3599853515625</v>
      </c>
      <c r="AD616" s="1">
        <v>83.19000244140625</v>
      </c>
      <c r="AE616" s="1">
        <v>82.86199951171875</v>
      </c>
      <c r="AF616" s="1">
        <v>82.529998779296875</v>
      </c>
      <c r="AG616" s="1">
        <v>82.281982421875</v>
      </c>
      <c r="AH616" s="1">
        <v>82.17999267578125</v>
      </c>
      <c r="AI616" s="1">
        <v>81.73199462890625</v>
      </c>
      <c r="AJ616" s="1">
        <v>81.7039794921875</v>
      </c>
      <c r="AK616" s="1">
        <v>81.415985107421875</v>
      </c>
      <c r="AL616" s="1">
        <v>81.123992919921875</v>
      </c>
      <c r="AM616" s="1">
        <v>81.0780029296875</v>
      </c>
      <c r="AN616" s="1">
        <v>81.037994384765625</v>
      </c>
      <c r="AO616" s="1">
        <v>81.017974853515625</v>
      </c>
      <c r="AP616" s="1">
        <v>80.243988037109375</v>
      </c>
      <c r="AQ616" s="1">
        <v>79.970001220703125</v>
      </c>
      <c r="AR616" s="1">
        <v>79.925994873046875</v>
      </c>
      <c r="AS616" s="1">
        <v>79.741973876953125</v>
      </c>
      <c r="AT616" s="1">
        <v>79.621978759765625</v>
      </c>
      <c r="AU616" s="1">
        <v>79.611999999999995</v>
      </c>
      <c r="AV616" s="1">
        <v>79.834000000000003</v>
      </c>
      <c r="AW616" s="1">
        <v>79.944000000000003</v>
      </c>
      <c r="AX616" s="1">
        <v>79.885999999999996</v>
      </c>
      <c r="AY616" s="1">
        <v>80.144000000000005</v>
      </c>
    </row>
    <row r="617" spans="1:51">
      <c r="A617" s="1" t="str">
        <v>HARTE HANKS INC</v>
      </c>
      <c r="C617" s="1">
        <v>62.819000244140625</v>
      </c>
      <c r="D617" s="1">
        <v>62.819000244140625</v>
      </c>
      <c r="E617" s="1">
        <v>62.811996459960938</v>
      </c>
      <c r="F617" s="1">
        <v>62.784988403320312</v>
      </c>
      <c r="G617" s="1">
        <v>63.77099609375</v>
      </c>
      <c r="H617" s="1">
        <v>63.631988525390625</v>
      </c>
      <c r="I617" s="1">
        <v>63.621994018554688</v>
      </c>
      <c r="J617" s="1">
        <v>63.618988037109375</v>
      </c>
      <c r="K617" s="1">
        <v>63.610992431640625</v>
      </c>
      <c r="L617" s="1">
        <v>63.574996948242187</v>
      </c>
      <c r="M617" s="1">
        <v>63.569992065429688</v>
      </c>
      <c r="N617" s="1">
        <v>63.565994262695313</v>
      </c>
      <c r="O617" s="1">
        <v>63.558990478515625</v>
      </c>
      <c r="P617" s="1">
        <v>63.412994384765625</v>
      </c>
      <c r="Q617" s="1">
        <v>63.300994873046875</v>
      </c>
      <c r="R617" s="1">
        <v>63.235000610351562</v>
      </c>
      <c r="S617" s="1">
        <v>63.164993286132813</v>
      </c>
      <c r="T617" s="1">
        <v>67.935989379882813</v>
      </c>
      <c r="U617" s="1">
        <v>71.350997924804688</v>
      </c>
      <c r="V617" s="1">
        <v>73.011993408203125</v>
      </c>
      <c r="W617" s="1">
        <v>74.404998779296875</v>
      </c>
      <c r="X617" s="1">
        <v>75.2139892578125</v>
      </c>
      <c r="Y617" s="1">
        <v>77.041000366210937</v>
      </c>
      <c r="Z617" s="1">
        <v>79.600997924804688</v>
      </c>
      <c r="AA617" s="1">
        <v>81.037002563476563</v>
      </c>
      <c r="AB617" s="1">
        <v>81.487991333007813</v>
      </c>
      <c r="AC617" s="1">
        <v>82.768997192382813</v>
      </c>
      <c r="AD617" s="1">
        <v>84.334991455078125</v>
      </c>
      <c r="AE617" s="1">
        <v>84.571990966796875</v>
      </c>
      <c r="AF617" s="1">
        <v>84.981002807617188</v>
      </c>
      <c r="AG617" s="1">
        <v>85.241989135742187</v>
      </c>
      <c r="AH617" s="1">
        <v>85.979995727539063</v>
      </c>
      <c r="AI617" s="1">
        <v>87.169998168945313</v>
      </c>
      <c r="AJ617" s="1">
        <v>87.491989135742188</v>
      </c>
      <c r="AK617" s="1">
        <v>87.485000610351563</v>
      </c>
      <c r="AL617" s="1">
        <v>88.630996704101563</v>
      </c>
      <c r="AM617" s="1">
        <v>89.539993286132813</v>
      </c>
      <c r="AN617" s="1">
        <v>90.205001831054688</v>
      </c>
      <c r="AO617" s="1">
        <v>91.634002685546875</v>
      </c>
      <c r="AP617" s="1">
        <v>92.52899169921875</v>
      </c>
      <c r="AQ617" s="1">
        <v>94.0469970703125</v>
      </c>
      <c r="AR617" s="1">
        <v>93.21148681640625</v>
      </c>
      <c r="AS617" s="1">
        <v>93.120002746582031</v>
      </c>
      <c r="AT617" s="1">
        <v>95.163002014160156</v>
      </c>
      <c r="AU617" s="1">
        <v>96.353988647460938</v>
      </c>
      <c r="AV617" s="1">
        <v>97.029000000000011</v>
      </c>
      <c r="AW617" s="1">
        <v>100.7175</v>
      </c>
      <c r="AX617" s="1">
        <v>102.05100000000002</v>
      </c>
      <c r="AY617" s="1">
        <v>102.46200000000002</v>
      </c>
    </row>
    <row r="618" spans="1:51">
      <c r="A618" s="1" t="str">
        <v>HARTFORD FINANCIAL SERVICES</v>
      </c>
      <c r="C618" s="1">
        <v>442.538818359375</v>
      </c>
      <c r="D618" s="1">
        <v>445.513916015625</v>
      </c>
      <c r="E618" s="1">
        <v>445.286865234375</v>
      </c>
      <c r="F618" s="1">
        <v>445.10791015625</v>
      </c>
      <c r="G618" s="1">
        <v>444.548828125</v>
      </c>
      <c r="H618" s="1">
        <v>444.365966796875</v>
      </c>
      <c r="I618" s="1">
        <v>444.11083984375</v>
      </c>
      <c r="J618" s="1">
        <v>443.927001953125</v>
      </c>
      <c r="K618" s="1">
        <v>383.0068359375</v>
      </c>
      <c r="L618" s="1">
        <v>383.031005859375</v>
      </c>
      <c r="M618" s="1">
        <v>326.72900390625</v>
      </c>
      <c r="N618" s="1">
        <v>325.434814453125</v>
      </c>
      <c r="O618" s="1">
        <v>300.578857421875</v>
      </c>
      <c r="P618" s="1">
        <v>300.35400390625</v>
      </c>
      <c r="Q618" s="1">
        <v>303.142822265625</v>
      </c>
      <c r="R618" s="1">
        <v>314.534912109375</v>
      </c>
      <c r="S618" s="1">
        <v>313.841796875</v>
      </c>
      <c r="T618" s="1">
        <v>313.721923828125</v>
      </c>
      <c r="U618" s="1">
        <v>317.576904296875</v>
      </c>
      <c r="V618" s="1">
        <v>316.370849609375</v>
      </c>
      <c r="W618" s="1">
        <v>323.31591796875</v>
      </c>
      <c r="X618" s="1">
        <v>316.601806640625</v>
      </c>
      <c r="Y618" s="1">
        <v>304.1318359375</v>
      </c>
      <c r="Z618" s="1">
        <v>302.956787109375</v>
      </c>
      <c r="AA618" s="1">
        <v>302.15185546875</v>
      </c>
      <c r="AB618" s="1">
        <v>300.138916015625</v>
      </c>
      <c r="AC618" s="1">
        <v>298.743896484375</v>
      </c>
      <c r="AD618" s="1">
        <v>296.494873046875</v>
      </c>
      <c r="AE618" s="1">
        <v>294.2080078125</v>
      </c>
      <c r="AF618" s="1">
        <v>293.546875</v>
      </c>
      <c r="AG618" s="1">
        <v>293.034912109375</v>
      </c>
      <c r="AH618" s="1">
        <v>291.67578125</v>
      </c>
      <c r="AI618" s="1">
        <v>283.3798828125</v>
      </c>
      <c r="AJ618" s="1">
        <v>282.718994140625</v>
      </c>
      <c r="AK618" s="1">
        <v>282.198974609375</v>
      </c>
      <c r="AL618" s="1">
        <v>255.44200134277344</v>
      </c>
      <c r="AM618" s="1">
        <v>255.24000549316406</v>
      </c>
      <c r="AN618" s="1">
        <v>255.00900268554687</v>
      </c>
      <c r="AO618" s="1">
        <v>247.57600402832031</v>
      </c>
      <c r="AP618" s="1">
        <v>246.7239990234375</v>
      </c>
      <c r="AQ618" s="1">
        <v>245.53599548339844</v>
      </c>
      <c r="AR618" s="1">
        <v>238.08700561523437</v>
      </c>
      <c r="AS618" s="1">
        <v>237.9530029296875</v>
      </c>
      <c r="AT618" s="1">
        <v>236.86199951171875</v>
      </c>
      <c r="AU618" s="1">
        <v>226.29</v>
      </c>
      <c r="AV618" s="1">
        <v>225.166</v>
      </c>
      <c r="AW618" s="1">
        <v>223.18299999999999</v>
      </c>
      <c r="AX618" s="1">
        <v>214.755</v>
      </c>
      <c r="AY618" s="1">
        <v>217.226</v>
      </c>
    </row>
    <row r="619" spans="1:51">
      <c r="A619" s="1" t="str">
        <v>HASBRO INC</v>
      </c>
      <c r="C619" s="1">
        <v>128.63400268554687</v>
      </c>
      <c r="D619" s="1">
        <v>128.63400268554687</v>
      </c>
      <c r="E619" s="1">
        <v>129.46699523925781</v>
      </c>
      <c r="F619" s="1">
        <v>134.95599365234375</v>
      </c>
      <c r="G619" s="1">
        <v>136.80400085449219</v>
      </c>
      <c r="H619" s="1">
        <v>137.41600036621094</v>
      </c>
      <c r="I619" s="1">
        <v>136.343994140625</v>
      </c>
      <c r="J619" s="1">
        <v>141.27200317382812</v>
      </c>
      <c r="K619" s="1">
        <v>140.406005859375</v>
      </c>
      <c r="L619" s="1">
        <v>137.09700012207031</v>
      </c>
      <c r="M619" s="1">
        <v>138.95799255371094</v>
      </c>
      <c r="N619" s="1">
        <v>139.86700439453125</v>
      </c>
      <c r="O619" s="1">
        <v>139.82699584960937</v>
      </c>
      <c r="P619" s="1">
        <v>139.22900390625</v>
      </c>
      <c r="Q619" s="1">
        <v>139.19999694824219</v>
      </c>
      <c r="R619" s="1">
        <v>141.06900024414062</v>
      </c>
      <c r="S619" s="1">
        <v>139.60499572753906</v>
      </c>
      <c r="T619" s="1">
        <v>145.20700073242187</v>
      </c>
      <c r="U619" s="1">
        <v>149.60200500488281</v>
      </c>
      <c r="V619" s="1">
        <v>161.0780029296875</v>
      </c>
      <c r="W619" s="1">
        <v>159.97799682617187</v>
      </c>
      <c r="X619" s="1">
        <v>160.62100219726562</v>
      </c>
      <c r="Y619" s="1">
        <v>158.22200012207031</v>
      </c>
      <c r="Z619" s="1">
        <v>164.45599365234375</v>
      </c>
      <c r="AA619" s="1">
        <v>174.23100280761719</v>
      </c>
      <c r="AB619" s="1">
        <v>177.94999694824219</v>
      </c>
      <c r="AC619" s="1">
        <v>178.52499389648437</v>
      </c>
      <c r="AD619" s="1">
        <v>178.56199645996094</v>
      </c>
      <c r="AE619" s="1">
        <v>178.21800231933594</v>
      </c>
      <c r="AF619" s="1">
        <v>177.31500244140625</v>
      </c>
      <c r="AG619" s="1">
        <v>176.9739990234375</v>
      </c>
      <c r="AH619" s="1">
        <v>176.79200744628906</v>
      </c>
      <c r="AI619" s="1">
        <v>176.23199462890625</v>
      </c>
      <c r="AJ619" s="1">
        <v>175.5</v>
      </c>
      <c r="AK619" s="1">
        <v>173.16700744628906</v>
      </c>
      <c r="AL619" s="1">
        <v>173.68699645996094</v>
      </c>
      <c r="AM619" s="1">
        <v>173.09700012207031</v>
      </c>
      <c r="AN619" s="1">
        <v>173.16999816894531</v>
      </c>
      <c r="AO619" s="1">
        <v>173.16700744628906</v>
      </c>
      <c r="AP619" s="1">
        <v>173.14399719238281</v>
      </c>
      <c r="AQ619" s="1">
        <v>173.08299255371094</v>
      </c>
      <c r="AR619" s="1">
        <v>172.95899963378906</v>
      </c>
      <c r="AS619" s="1">
        <v>172.68600463867187</v>
      </c>
      <c r="AT619" s="1">
        <v>172.53799438476562</v>
      </c>
      <c r="AU619" s="1">
        <v>172.46499633789062</v>
      </c>
      <c r="AV619" s="1">
        <v>172.441</v>
      </c>
      <c r="AW619" s="1">
        <v>172.31899999999999</v>
      </c>
      <c r="AX619" s="1">
        <v>172.28100000000001</v>
      </c>
      <c r="AY619" s="1">
        <v>172.364</v>
      </c>
    </row>
    <row r="620" spans="1:51">
      <c r="A620" s="1" t="str">
        <v>HAVERTY FURNITURE</v>
      </c>
      <c r="C620" s="1" t="str">
        <v>@NA</v>
      </c>
      <c r="D620" s="1">
        <v>21.948989868164063</v>
      </c>
      <c r="E620" s="1">
        <v>21.948989868164063</v>
      </c>
      <c r="F620" s="1">
        <v>21.949996948242188</v>
      </c>
      <c r="G620" s="1">
        <v>21.868988037109375</v>
      </c>
      <c r="H620" s="1">
        <v>21.843994140625</v>
      </c>
      <c r="I620" s="1">
        <v>21.843994140625</v>
      </c>
      <c r="J620" s="1">
        <v>21.843994140625</v>
      </c>
      <c r="K620" s="1">
        <v>21.621994018554687</v>
      </c>
      <c r="L620" s="1">
        <v>21.427993774414062</v>
      </c>
      <c r="M620" s="1">
        <v>21.419998168945313</v>
      </c>
      <c r="N620" s="1">
        <v>21.419998168945313</v>
      </c>
      <c r="O620" s="1">
        <v>21.333999633789063</v>
      </c>
      <c r="P620" s="1">
        <v>21.323989868164063</v>
      </c>
      <c r="Q620" s="1">
        <v>21.319992065429688</v>
      </c>
      <c r="R620" s="1">
        <v>21.300994873046875</v>
      </c>
      <c r="S620" s="1">
        <v>21.217987060546875</v>
      </c>
      <c r="T620" s="1">
        <v>21.444992065429687</v>
      </c>
      <c r="U620" s="1">
        <v>22.269989013671875</v>
      </c>
      <c r="V620" s="1">
        <v>22.739990234375</v>
      </c>
      <c r="W620" s="1">
        <v>22.694992065429688</v>
      </c>
      <c r="X620" s="1">
        <v>22.673995971679688</v>
      </c>
      <c r="Y620" s="1">
        <v>22.667999267578125</v>
      </c>
      <c r="Z620" s="1">
        <v>22.62799072265625</v>
      </c>
      <c r="AA620" s="1">
        <v>22.492996215820313</v>
      </c>
      <c r="AB620" s="1">
        <v>22.438995361328125</v>
      </c>
      <c r="AC620" s="1">
        <v>22.970993041992188</v>
      </c>
      <c r="AD620" s="1">
        <v>22.845993041992188</v>
      </c>
      <c r="AE620" s="1">
        <v>22.73699951171875</v>
      </c>
      <c r="AF620" s="1">
        <v>22.673995971679688</v>
      </c>
      <c r="AG620" s="1">
        <v>22.61199951171875</v>
      </c>
      <c r="AH620" s="1">
        <v>22.584991455078125</v>
      </c>
      <c r="AI620" s="1">
        <v>22.548995971679688</v>
      </c>
      <c r="AJ620" s="1">
        <v>22.40899658203125</v>
      </c>
      <c r="AK620" s="1">
        <v>22.177993774414063</v>
      </c>
      <c r="AL620" s="1">
        <v>21.927993774414063</v>
      </c>
      <c r="AM620" s="1">
        <v>21.837997436523438</v>
      </c>
      <c r="AN620" s="1">
        <v>21.832000732421875</v>
      </c>
      <c r="AO620" s="1">
        <v>21.720993041992188</v>
      </c>
      <c r="AP620" s="1">
        <v>21.68798828125</v>
      </c>
      <c r="AQ620" s="1">
        <v>21.595993041992188</v>
      </c>
      <c r="AR620" s="1">
        <v>21.301986694335937</v>
      </c>
      <c r="AS620" s="1">
        <v>21.182998657226562</v>
      </c>
      <c r="AT620" s="1">
        <v>20.99798583984375</v>
      </c>
      <c r="AU620" s="1">
        <v>20.881988525390625</v>
      </c>
      <c r="AV620" s="1">
        <v>20.773</v>
      </c>
      <c r="AW620" s="1">
        <v>20.74</v>
      </c>
      <c r="AX620" s="1">
        <v>21.097999999999999</v>
      </c>
      <c r="AY620" s="1">
        <v>20.78</v>
      </c>
    </row>
    <row r="621" spans="1:51">
      <c r="A621" s="1" t="str">
        <v>HAWAIIAN ELECTRIC INDS</v>
      </c>
      <c r="C621" s="1">
        <v>96.037994384765625</v>
      </c>
      <c r="D621" s="1">
        <v>95.974990844726563</v>
      </c>
      <c r="E621" s="1">
        <v>95.852996826171875</v>
      </c>
      <c r="F621" s="1">
        <v>95.28900146484375</v>
      </c>
      <c r="G621" s="1">
        <v>94.690994262695312</v>
      </c>
      <c r="H621" s="1">
        <v>94.121002197265625</v>
      </c>
      <c r="I621" s="1">
        <v>93.6199951171875</v>
      </c>
      <c r="J621" s="1">
        <v>93.095993041992188</v>
      </c>
      <c r="K621" s="1">
        <v>92.52099609375</v>
      </c>
      <c r="L621" s="1">
        <v>92.014999389648437</v>
      </c>
      <c r="M621" s="1">
        <v>91.561996459960937</v>
      </c>
      <c r="N621" s="1">
        <v>91.44000244140625</v>
      </c>
      <c r="O621" s="1">
        <v>90.5159912109375</v>
      </c>
      <c r="P621" s="1">
        <v>85.08099365234375</v>
      </c>
      <c r="Q621" s="1">
        <v>84.64599609375</v>
      </c>
      <c r="R621" s="1">
        <v>83.95599365234375</v>
      </c>
      <c r="S621" s="1">
        <v>83.431991577148438</v>
      </c>
      <c r="T621" s="1">
        <v>82.957992553710938</v>
      </c>
      <c r="U621" s="1">
        <v>82.3909912109375</v>
      </c>
      <c r="V621" s="1">
        <v>81.823989868164063</v>
      </c>
      <c r="W621" s="1">
        <v>81.46099853515625</v>
      </c>
      <c r="X621" s="1">
        <v>81.349990844726563</v>
      </c>
      <c r="Y621" s="1">
        <v>81.274993896484375</v>
      </c>
      <c r="Z621" s="1">
        <v>81.05999755859375</v>
      </c>
      <c r="AA621" s="1">
        <v>80.983001708984375</v>
      </c>
      <c r="AB621" s="1">
        <v>80.95599365234375</v>
      </c>
      <c r="AC621" s="1">
        <v>80.933990478515625</v>
      </c>
      <c r="AD621" s="1">
        <v>80.711990356445313</v>
      </c>
      <c r="AE621" s="1">
        <v>80.686996459960938</v>
      </c>
      <c r="AF621" s="1">
        <v>80.563995361328125</v>
      </c>
      <c r="AG621" s="1">
        <v>80.373992919921875</v>
      </c>
      <c r="AH621" s="1">
        <v>80.295989990234375</v>
      </c>
      <c r="AI621" s="1">
        <v>75.837982177734375</v>
      </c>
      <c r="AJ621" s="1">
        <v>75.379974365234375</v>
      </c>
      <c r="AK621" s="1">
        <v>74.837982177734375</v>
      </c>
      <c r="AL621" s="1">
        <v>74.1199951171875</v>
      </c>
      <c r="AM621" s="1">
        <v>73.61798095703125</v>
      </c>
      <c r="AN621" s="1">
        <v>73.14398193359375</v>
      </c>
      <c r="AO621" s="1">
        <v>72.69000244140625</v>
      </c>
      <c r="AP621" s="1">
        <v>72.1259765625</v>
      </c>
      <c r="AQ621" s="1">
        <v>71.199981689453125</v>
      </c>
      <c r="AR621" s="1">
        <v>67.699981689453125</v>
      </c>
      <c r="AS621" s="1">
        <v>67.272003173828125</v>
      </c>
      <c r="AT621" s="1">
        <v>66.739990234375</v>
      </c>
      <c r="AU621" s="1">
        <v>65.981999999999999</v>
      </c>
      <c r="AV621" s="1">
        <v>65.584000000000003</v>
      </c>
      <c r="AW621" s="1">
        <v>65.128</v>
      </c>
      <c r="AX621" s="1">
        <v>64.63</v>
      </c>
      <c r="AY621" s="1">
        <v>64.426000000000002</v>
      </c>
    </row>
    <row r="622" spans="1:51">
      <c r="A622" s="1" t="str">
        <v>HAWKINS INC</v>
      </c>
      <c r="C622" s="1">
        <v>10.333999633789062</v>
      </c>
      <c r="D622" s="1">
        <v>10.331000328063965</v>
      </c>
      <c r="E622" s="1">
        <v>10.307000160217285</v>
      </c>
      <c r="F622" s="1">
        <v>10.307000160217285</v>
      </c>
      <c r="G622" s="1">
        <v>10.258999824523926</v>
      </c>
      <c r="H622" s="1">
        <v>10.258999824523926</v>
      </c>
      <c r="I622" s="1">
        <v>10.253000259399414</v>
      </c>
      <c r="J622" s="1">
        <v>10.253000259399414</v>
      </c>
      <c r="K622" s="1">
        <v>10.253000259399414</v>
      </c>
      <c r="L622" s="1">
        <v>10.253000259399414</v>
      </c>
      <c r="M622" s="1">
        <v>10.246000289916992</v>
      </c>
      <c r="N622" s="1">
        <v>10.246000289916992</v>
      </c>
      <c r="O622" s="1">
        <v>10.246000289916992</v>
      </c>
      <c r="P622" s="1">
        <v>10.246000289916992</v>
      </c>
      <c r="Q622" s="1">
        <v>10.23900032043457</v>
      </c>
      <c r="R622" s="1">
        <v>10.23900032043457</v>
      </c>
      <c r="S622" s="1">
        <v>10.23900032043457</v>
      </c>
      <c r="T622" s="1">
        <v>10.211999893188477</v>
      </c>
      <c r="U622" s="1">
        <v>10.211999893188477</v>
      </c>
      <c r="V622" s="1">
        <v>10.170999526977539</v>
      </c>
      <c r="W622" s="1">
        <v>10.170999526977539</v>
      </c>
      <c r="X622" s="1">
        <v>10.170999526977539</v>
      </c>
      <c r="Y622" s="1">
        <v>10.170999526977539</v>
      </c>
      <c r="Z622" s="1">
        <v>10.170999526977539</v>
      </c>
      <c r="AA622" s="1">
        <v>10.170999526977539</v>
      </c>
      <c r="AB622" s="1">
        <v>10.246999740600586</v>
      </c>
      <c r="AC622" s="1">
        <v>10.256999969482422</v>
      </c>
      <c r="AD622" s="1">
        <v>10.256999969482422</v>
      </c>
      <c r="AE622" s="1">
        <v>10.256999969482422</v>
      </c>
      <c r="AF622" s="1">
        <v>10.256999969482422</v>
      </c>
      <c r="AG622" s="1">
        <v>10.217000007629395</v>
      </c>
      <c r="AH622" s="1">
        <v>10.217000007629395</v>
      </c>
      <c r="AI622" s="1">
        <v>10.217000007629395</v>
      </c>
      <c r="AJ622" s="1">
        <v>10.217000007629395</v>
      </c>
      <c r="AK622" s="1">
        <v>10.217000007629395</v>
      </c>
      <c r="AL622" s="1">
        <v>10.217000007629395</v>
      </c>
      <c r="AM622" s="1">
        <v>10.217000007629395</v>
      </c>
      <c r="AN622" s="1">
        <v>10.217000007629395</v>
      </c>
      <c r="AO622" s="1">
        <v>10.217000007629395</v>
      </c>
      <c r="AP622" s="1">
        <v>10.24899959564209</v>
      </c>
      <c r="AQ622" s="1">
        <v>10.288000106811523</v>
      </c>
      <c r="AR622" s="1">
        <v>10.366999626159668</v>
      </c>
      <c r="AS622" s="1">
        <v>10.38700008392334</v>
      </c>
      <c r="AT622" s="1">
        <v>10.417999999999999</v>
      </c>
      <c r="AU622" s="1">
        <v>10.494999999999999</v>
      </c>
      <c r="AV622" s="1">
        <v>10.552</v>
      </c>
      <c r="AW622" s="1">
        <v>10.819000000000001</v>
      </c>
      <c r="AX622" s="1">
        <v>10.951000000000001</v>
      </c>
      <c r="AY622" s="1">
        <v>10.951000000000001</v>
      </c>
    </row>
    <row r="623" spans="1:51">
      <c r="A623" s="1" t="str">
        <v>HAYNES INTERNATIONAL INC</v>
      </c>
      <c r="C623" s="1">
        <v>12.286999702453613</v>
      </c>
      <c r="D623" s="1">
        <v>12.204000473022461</v>
      </c>
      <c r="E623" s="1">
        <v>12.206000328063965</v>
      </c>
      <c r="F623" s="1">
        <v>12.203000068664551</v>
      </c>
      <c r="G623" s="1">
        <v>12.178000450134277</v>
      </c>
      <c r="H623" s="1">
        <v>12.144000053405762</v>
      </c>
      <c r="I623" s="1">
        <v>12.144000053405762</v>
      </c>
      <c r="J623" s="1">
        <v>12.144000053405762</v>
      </c>
      <c r="K623" s="1">
        <v>12.10200023651123</v>
      </c>
      <c r="L623" s="1">
        <v>12.10200023651123</v>
      </c>
      <c r="M623" s="1">
        <v>12.097000122070313</v>
      </c>
      <c r="N623" s="1">
        <v>12.038000106811523</v>
      </c>
      <c r="O623" s="1">
        <v>11.984999656677246</v>
      </c>
      <c r="P623" s="1">
        <v>11.984999656677246</v>
      </c>
      <c r="Q623" s="1">
        <v>11.954000473022461</v>
      </c>
      <c r="R623" s="1">
        <v>11.909000396728516</v>
      </c>
      <c r="S623" s="1">
        <v>11.904999732971191</v>
      </c>
      <c r="T623" s="1">
        <v>11.807000160217285</v>
      </c>
      <c r="U623" s="1">
        <v>11.807000160217285</v>
      </c>
      <c r="V623" s="1">
        <v>11.649999618530273</v>
      </c>
      <c r="W623" s="1">
        <v>10</v>
      </c>
      <c r="X623" s="1">
        <v>10</v>
      </c>
      <c r="Y623" s="1">
        <v>10</v>
      </c>
      <c r="Z623" s="1">
        <v>10</v>
      </c>
      <c r="AA623" s="1">
        <v>10</v>
      </c>
      <c r="AB623" s="1">
        <v>10</v>
      </c>
      <c r="AC623" s="1">
        <v>10</v>
      </c>
      <c r="AD623" s="1" t="str">
        <v>@NA</v>
      </c>
      <c r="AE623" s="1" t="str">
        <v>@NA</v>
      </c>
      <c r="AF623" s="1" t="str">
        <v>@NA</v>
      </c>
      <c r="AG623" s="1" t="str">
        <v>@NA</v>
      </c>
      <c r="AH623" s="1" t="str">
        <v>@NA</v>
      </c>
      <c r="AI623" s="1" t="str">
        <v>@IF</v>
      </c>
      <c r="AJ623" s="1" t="str">
        <v>@IF</v>
      </c>
      <c r="AK623" s="1" t="str">
        <v>@IF</v>
      </c>
      <c r="AL623" s="1" t="str">
        <v>@IF</v>
      </c>
      <c r="AM623" s="1" t="str">
        <v>@IF</v>
      </c>
      <c r="AN623" s="1" t="str">
        <v>@IF</v>
      </c>
      <c r="AO623" s="1" t="str">
        <v>@IF</v>
      </c>
      <c r="AP623" s="1" t="str">
        <v>@IF</v>
      </c>
      <c r="AQ623" s="1" t="str">
        <v>@IF</v>
      </c>
      <c r="AR623" s="1" t="str">
        <v>@IF</v>
      </c>
      <c r="AS623" s="1" t="str">
        <v>@IF</v>
      </c>
      <c r="AT623" s="1" t="str">
        <v>@IF</v>
      </c>
      <c r="AU623" s="1" t="str">
        <v>@IF</v>
      </c>
      <c r="AV623" s="1" t="str">
        <v>@NA</v>
      </c>
      <c r="AW623" s="1" t="str">
        <v>@NA</v>
      </c>
      <c r="AX623" s="1" t="str">
        <v>@NA</v>
      </c>
      <c r="AY623" s="1" t="str">
        <v>@NA</v>
      </c>
    </row>
    <row r="624" spans="1:51">
      <c r="A624" s="1" t="str">
        <v>HCC INSURANCE HOLDINGS INC</v>
      </c>
      <c r="C624" s="1">
        <v>104.10099792480469</v>
      </c>
      <c r="D624" s="1">
        <v>106.51100158691406</v>
      </c>
      <c r="E624" s="1">
        <v>110.27400207519531</v>
      </c>
      <c r="F624" s="1">
        <v>114.58599853515625</v>
      </c>
      <c r="G624" s="1">
        <v>114.96800231933594</v>
      </c>
      <c r="H624" s="1">
        <v>115.26799011230469</v>
      </c>
      <c r="I624" s="1">
        <v>115.14399719238281</v>
      </c>
      <c r="J624" s="1">
        <v>114.97698974609375</v>
      </c>
      <c r="K624" s="1">
        <v>114.05099487304688</v>
      </c>
      <c r="L624" s="1">
        <v>112.54299926757812</v>
      </c>
      <c r="M624" s="1">
        <v>112.31900024414062</v>
      </c>
      <c r="N624" s="1">
        <v>112.06999206542969</v>
      </c>
      <c r="O624" s="1">
        <v>113.44400024414062</v>
      </c>
      <c r="P624" s="1">
        <v>115.12899780273437</v>
      </c>
      <c r="Q624" s="1">
        <v>115.58099365234375</v>
      </c>
      <c r="R624" s="1">
        <v>115.29798889160156</v>
      </c>
      <c r="S624" s="1">
        <v>115.06900024414062</v>
      </c>
      <c r="T624" s="1">
        <v>113.88899230957031</v>
      </c>
      <c r="U624" s="1">
        <v>112.48300170898437</v>
      </c>
      <c r="V624" s="1">
        <v>112.0780029296875</v>
      </c>
      <c r="W624" s="1">
        <v>111.73100280761719</v>
      </c>
      <c r="X624" s="1">
        <v>111.49099731445312</v>
      </c>
      <c r="Y624" s="1">
        <v>111.25299072265625</v>
      </c>
      <c r="Z624" s="1">
        <v>111.17298889160156</v>
      </c>
      <c r="AA624" s="1">
        <v>110.80299377441406</v>
      </c>
      <c r="AB624" s="1">
        <v>105.72499084472656</v>
      </c>
      <c r="AC624" s="1">
        <v>105.20700073242187</v>
      </c>
      <c r="AD624" s="1">
        <v>104.65049743652344</v>
      </c>
      <c r="AE624" s="1">
        <v>102.05699157714844</v>
      </c>
      <c r="AF624" s="1">
        <v>97.075492858886719</v>
      </c>
      <c r="AG624" s="1">
        <v>96.964485168457031</v>
      </c>
      <c r="AH624" s="1">
        <v>96.655494689941406</v>
      </c>
      <c r="AI624" s="1">
        <v>95.94598388671875</v>
      </c>
      <c r="AJ624" s="1">
        <v>95.707489013671875</v>
      </c>
      <c r="AK624" s="1">
        <v>94.781982421875</v>
      </c>
      <c r="AL624" s="1">
        <v>94.018501281738281</v>
      </c>
      <c r="AM624" s="1">
        <v>93.537002563476563</v>
      </c>
      <c r="AN624" s="1">
        <v>93.440986633300781</v>
      </c>
      <c r="AO624" s="1">
        <v>93.347991943359375</v>
      </c>
      <c r="AP624" s="1">
        <v>93.034492492675781</v>
      </c>
      <c r="AQ624" s="1">
        <v>92.156982421875</v>
      </c>
      <c r="AR624" s="1">
        <v>89.686500549316406</v>
      </c>
      <c r="AS624" s="1">
        <v>88.53900146484375</v>
      </c>
      <c r="AT624" s="1">
        <v>88.018501281738281</v>
      </c>
      <c r="AU624" s="1">
        <v>75.517499999999998</v>
      </c>
      <c r="AV624" s="1">
        <v>74.452500000000001</v>
      </c>
      <c r="AW624" s="1">
        <v>74.079000000000008</v>
      </c>
      <c r="AX624" s="1">
        <v>73.668000000000006</v>
      </c>
      <c r="AY624" s="1">
        <v>73.258499999999998</v>
      </c>
    </row>
    <row r="625" spans="1:51">
      <c r="A625" s="1" t="str">
        <v>HCP INC</v>
      </c>
      <c r="C625" s="1">
        <v>408.62890625</v>
      </c>
      <c r="D625" s="1">
        <v>407.77880859375</v>
      </c>
      <c r="E625" s="1">
        <v>407.119873046875</v>
      </c>
      <c r="F625" s="1">
        <v>406.0087890625</v>
      </c>
      <c r="G625" s="1">
        <v>370.9248046875</v>
      </c>
      <c r="H625" s="1">
        <v>310.5068359375</v>
      </c>
      <c r="I625" s="1">
        <v>308.038818359375</v>
      </c>
      <c r="J625" s="1">
        <v>293.9658203125</v>
      </c>
      <c r="K625" s="1">
        <v>293.5478515625</v>
      </c>
      <c r="L625" s="1">
        <v>293.144775390625</v>
      </c>
      <c r="M625" s="1">
        <v>275.2529296875</v>
      </c>
      <c r="N625" s="1">
        <v>253.97500610351562</v>
      </c>
      <c r="O625" s="1">
        <v>253.60099792480469</v>
      </c>
      <c r="P625" s="1">
        <v>251.92599487304687</v>
      </c>
      <c r="Q625" s="1">
        <v>236.51199340820312</v>
      </c>
      <c r="R625" s="1">
        <v>217.81599426269531</v>
      </c>
      <c r="S625" s="1">
        <v>216.81900024414062</v>
      </c>
      <c r="T625" s="1">
        <v>207.27699279785156</v>
      </c>
      <c r="U625" s="1">
        <v>206.37899780273438</v>
      </c>
      <c r="V625" s="1">
        <v>205.98699951171875</v>
      </c>
      <c r="W625" s="1">
        <v>198.5989990234375</v>
      </c>
      <c r="X625" s="1">
        <v>137.55999755859375</v>
      </c>
      <c r="Y625" s="1">
        <v>137.04899597167969</v>
      </c>
      <c r="Z625" s="1">
        <v>136.84199523925781</v>
      </c>
      <c r="AA625" s="1">
        <v>136.19400024414062</v>
      </c>
      <c r="AB625" s="1">
        <v>135.85800170898437</v>
      </c>
      <c r="AC625" s="1">
        <v>135.6300048828125</v>
      </c>
      <c r="AD625" s="1">
        <v>134.3179931640625</v>
      </c>
      <c r="AE625" s="1">
        <v>133.65800476074219</v>
      </c>
      <c r="AF625" s="1">
        <v>133.00399780273437</v>
      </c>
      <c r="AG625" s="1">
        <v>132.63099670410156</v>
      </c>
      <c r="AH625" s="1">
        <v>131.95199584960937</v>
      </c>
      <c r="AI625" s="1">
        <v>131.03997802734375</v>
      </c>
      <c r="AJ625" s="1">
        <v>128.41000366210937</v>
      </c>
      <c r="AK625" s="1">
        <v>123.26998901367187</v>
      </c>
      <c r="AL625" s="1">
        <v>120.57598876953125</v>
      </c>
      <c r="AM625" s="1">
        <v>118.94000244140625</v>
      </c>
      <c r="AN625" s="1">
        <v>117.55599975585937</v>
      </c>
      <c r="AO625" s="1">
        <v>115.35800170898437</v>
      </c>
      <c r="AP625" s="1">
        <v>114.0999755859375</v>
      </c>
      <c r="AQ625" s="1">
        <v>112.77398681640625</v>
      </c>
      <c r="AR625" s="1">
        <v>111.06399536132812</v>
      </c>
      <c r="AS625" s="1">
        <v>110.43798828125</v>
      </c>
      <c r="AT625" s="1">
        <v>102.01797485351562</v>
      </c>
      <c r="AU625" s="1">
        <v>101.748</v>
      </c>
      <c r="AV625" s="1">
        <v>101.92400000000001</v>
      </c>
      <c r="AW625" s="1">
        <v>101.92400000000001</v>
      </c>
      <c r="AX625" s="1">
        <v>103.04600000000001</v>
      </c>
      <c r="AY625" s="1">
        <v>102.842</v>
      </c>
    </row>
    <row r="626" spans="1:51">
      <c r="A626" s="1" t="str">
        <v>HEADWATERS INC</v>
      </c>
      <c r="C626" s="1">
        <v>61.024993896484375</v>
      </c>
      <c r="D626" s="1">
        <v>61.024993896484375</v>
      </c>
      <c r="E626" s="1">
        <v>60.946990966796875</v>
      </c>
      <c r="F626" s="1">
        <v>60.858001708984375</v>
      </c>
      <c r="G626" s="1">
        <v>60.808990478515625</v>
      </c>
      <c r="H626" s="1">
        <v>60.751998901367188</v>
      </c>
      <c r="I626" s="1">
        <v>60.489990234375</v>
      </c>
      <c r="J626" s="1">
        <v>60.414993286132812</v>
      </c>
      <c r="K626" s="1">
        <v>60.366989135742188</v>
      </c>
      <c r="L626" s="1">
        <v>60.320999145507813</v>
      </c>
      <c r="M626" s="1">
        <v>60.080001831054688</v>
      </c>
      <c r="N626" s="1">
        <v>42.065994262695313</v>
      </c>
      <c r="O626" s="1">
        <v>42.0419921875</v>
      </c>
      <c r="P626" s="1">
        <v>41.85699462890625</v>
      </c>
      <c r="Q626" s="1">
        <v>41.470993041992188</v>
      </c>
      <c r="R626" s="1">
        <v>41.402999877929688</v>
      </c>
      <c r="S626" s="1">
        <v>41.3699951171875</v>
      </c>
      <c r="T626" s="1">
        <v>41.3389892578125</v>
      </c>
      <c r="U626" s="1">
        <v>42.22698974609375</v>
      </c>
      <c r="V626" s="1">
        <v>42.222000122070313</v>
      </c>
      <c r="W626" s="1">
        <v>42.183990478515625</v>
      </c>
      <c r="X626" s="1">
        <v>42.128997802734375</v>
      </c>
      <c r="Y626" s="1">
        <v>42.051986694335937</v>
      </c>
      <c r="Z626" s="1">
        <v>42.026992797851563</v>
      </c>
      <c r="AA626" s="1">
        <v>41.9119873046875</v>
      </c>
      <c r="AB626" s="1">
        <v>41.728988647460938</v>
      </c>
      <c r="AC626" s="1">
        <v>41.4949951171875</v>
      </c>
      <c r="AD626" s="1">
        <v>41.108993530273437</v>
      </c>
      <c r="AE626" s="1">
        <v>40.933990478515625</v>
      </c>
      <c r="AF626" s="1">
        <v>33.5889892578125</v>
      </c>
      <c r="AG626" s="1">
        <v>33.360992431640625</v>
      </c>
      <c r="AH626" s="1">
        <v>33.123992919921875</v>
      </c>
      <c r="AI626" s="1">
        <v>32.975997924804688</v>
      </c>
      <c r="AJ626" s="1">
        <v>32.38800048828125</v>
      </c>
      <c r="AK626" s="1">
        <v>27.410995483398437</v>
      </c>
      <c r="AL626" s="1">
        <v>27.29998779296875</v>
      </c>
      <c r="AM626" s="1">
        <v>27.097991943359375</v>
      </c>
      <c r="AN626" s="1">
        <v>26.875</v>
      </c>
      <c r="AO626" s="1">
        <v>26.800994873046875</v>
      </c>
      <c r="AP626" s="1">
        <v>24.643997192382812</v>
      </c>
      <c r="AQ626" s="1">
        <v>24.121994018554688</v>
      </c>
      <c r="AR626" s="1">
        <v>23.811996459960938</v>
      </c>
      <c r="AS626" s="1">
        <v>23.258987426757813</v>
      </c>
      <c r="AT626" s="1">
        <v>22.90399169921875</v>
      </c>
      <c r="AU626" s="1">
        <v>22.363998413085937</v>
      </c>
      <c r="AV626" s="1">
        <v>22.58099365234375</v>
      </c>
      <c r="AW626" s="1">
        <v>23.126999999999999</v>
      </c>
      <c r="AX626" s="1">
        <v>23.524999999999999</v>
      </c>
      <c r="AY626" s="1">
        <v>21.701000000000001</v>
      </c>
    </row>
    <row r="627" spans="1:51">
      <c r="A627" s="1" t="str">
        <v>HEALTH CARE REIT INC</v>
      </c>
      <c r="C627" s="1">
        <v>192.27499389648437</v>
      </c>
      <c r="D627" s="1">
        <v>178.77900695800781</v>
      </c>
      <c r="E627" s="1">
        <v>177.3280029296875</v>
      </c>
      <c r="F627" s="1">
        <v>176.6199951171875</v>
      </c>
      <c r="G627" s="1">
        <v>147.09700012207031</v>
      </c>
      <c r="H627" s="1">
        <v>135.00999450683594</v>
      </c>
      <c r="I627" s="1">
        <v>124.49899291992187</v>
      </c>
      <c r="J627" s="1">
        <v>123.98300170898437</v>
      </c>
      <c r="K627" s="1">
        <v>123.38499450683594</v>
      </c>
      <c r="L627" s="1">
        <v>122.89199829101562</v>
      </c>
      <c r="M627" s="1">
        <v>111.77899169921875</v>
      </c>
      <c r="N627" s="1">
        <v>111.01300048828125</v>
      </c>
      <c r="O627" s="1">
        <v>104.70399475097656</v>
      </c>
      <c r="P627" s="1">
        <v>103.23199462890625</v>
      </c>
      <c r="Q627" s="1">
        <v>90.130996704101563</v>
      </c>
      <c r="R627" s="1">
        <v>89.175003051757813</v>
      </c>
      <c r="S627" s="1">
        <v>85.496002197265625</v>
      </c>
      <c r="T627" s="1">
        <v>81.384002685546875</v>
      </c>
      <c r="U627" s="1">
        <v>80.882003784179687</v>
      </c>
      <c r="V627" s="1">
        <v>74.09100341796875</v>
      </c>
      <c r="W627" s="1">
        <v>73.192001342773438</v>
      </c>
      <c r="X627" s="1">
        <v>63.067001342773438</v>
      </c>
      <c r="Y627" s="1">
        <v>62.52099609375</v>
      </c>
      <c r="Z627" s="1">
        <v>58.779998779296875</v>
      </c>
      <c r="AA627" s="1">
        <v>55.959991455078125</v>
      </c>
      <c r="AB627" s="1">
        <v>54.629989624023438</v>
      </c>
      <c r="AC627" s="1">
        <v>53.88800048828125</v>
      </c>
      <c r="AD627" s="1">
        <v>53.433990478515625</v>
      </c>
      <c r="AE627" s="1">
        <v>52.92498779296875</v>
      </c>
      <c r="AF627" s="1">
        <v>52.416000366210938</v>
      </c>
      <c r="AG627" s="1">
        <v>51.639999389648438</v>
      </c>
      <c r="AH627" s="1">
        <v>51.332992553710937</v>
      </c>
      <c r="AI627" s="1">
        <v>50.36199951171875</v>
      </c>
      <c r="AJ627" s="1">
        <v>48.0159912109375</v>
      </c>
      <c r="AK627" s="1">
        <v>41.360000610351562</v>
      </c>
      <c r="AL627" s="1">
        <v>40.207000732421875</v>
      </c>
      <c r="AM627" s="1">
        <v>40.08599853515625</v>
      </c>
      <c r="AN627" s="1">
        <v>39.056991577148438</v>
      </c>
      <c r="AO627" s="1">
        <v>38.115997314453125</v>
      </c>
      <c r="AP627" s="1">
        <v>33.946990966796875</v>
      </c>
      <c r="AQ627" s="1">
        <v>32.739990234375</v>
      </c>
      <c r="AR627" s="1">
        <v>32.489990234375</v>
      </c>
      <c r="AS627" s="1">
        <v>32.388992309570313</v>
      </c>
      <c r="AT627" s="1">
        <v>28.880996704101563</v>
      </c>
      <c r="AU627" s="1">
        <v>28.806000000000001</v>
      </c>
      <c r="AV627" s="1">
        <v>28.690999999999999</v>
      </c>
      <c r="AW627" s="1">
        <v>28.66</v>
      </c>
      <c r="AX627" s="1">
        <v>28.577000000000002</v>
      </c>
      <c r="AY627" s="1">
        <v>28.532</v>
      </c>
    </row>
    <row r="628" spans="1:51">
      <c r="A628" s="1" t="str">
        <v>HEALTH MANAGEMENT ASSOC</v>
      </c>
      <c r="C628" s="1">
        <v>254.156005859375</v>
      </c>
      <c r="D628" s="1">
        <v>254.156005859375</v>
      </c>
      <c r="E628" s="1">
        <v>254.10299682617187</v>
      </c>
      <c r="F628" s="1">
        <v>254.09500122070313</v>
      </c>
      <c r="G628" s="1">
        <v>253.15499877929687</v>
      </c>
      <c r="H628" s="1">
        <v>250.8800048828125</v>
      </c>
      <c r="I628" s="1">
        <v>250.62100219726562</v>
      </c>
      <c r="J628" s="1">
        <v>250.60800170898437</v>
      </c>
      <c r="K628" s="1">
        <v>250.33099365234375</v>
      </c>
      <c r="L628" s="1">
        <v>248.51699829101562</v>
      </c>
      <c r="M628" s="1">
        <v>248.03700256347656</v>
      </c>
      <c r="N628" s="1">
        <v>246.62199401855469</v>
      </c>
      <c r="O628" s="1">
        <v>246.61199951171875</v>
      </c>
      <c r="P628" s="1">
        <v>244.22099304199219</v>
      </c>
      <c r="Q628" s="1">
        <v>243.85600280761719</v>
      </c>
      <c r="R628" s="1">
        <v>244.34599304199219</v>
      </c>
      <c r="S628" s="1">
        <v>243.26699829101562</v>
      </c>
      <c r="T628" s="1">
        <v>242.86599731445312</v>
      </c>
      <c r="U628" s="1">
        <v>242.46499633789062</v>
      </c>
      <c r="V628" s="1">
        <v>242.45799255371094</v>
      </c>
      <c r="W628" s="1">
        <v>242.23100280761719</v>
      </c>
      <c r="X628" s="1">
        <v>240.70700073242187</v>
      </c>
      <c r="Y628" s="1">
        <v>241.03500366210937</v>
      </c>
      <c r="Z628" s="1">
        <v>240.47599792480469</v>
      </c>
      <c r="AA628" s="1">
        <v>240.75399780273437</v>
      </c>
      <c r="AB628" s="1">
        <v>244.78500366210937</v>
      </c>
      <c r="AC628" s="1">
        <v>247.17799377441406</v>
      </c>
      <c r="AD628" s="1">
        <v>246.49600219726562</v>
      </c>
      <c r="AE628" s="1">
        <v>243.98899841308594</v>
      </c>
      <c r="AF628" s="1">
        <v>243.48100280761719</v>
      </c>
      <c r="AG628" s="1">
        <v>243.38099670410156</v>
      </c>
      <c r="AH628" s="1">
        <v>242.97500610351562</v>
      </c>
      <c r="AI628" s="1">
        <v>242.78599548339844</v>
      </c>
      <c r="AJ628" s="1">
        <v>240.20500183105469</v>
      </c>
      <c r="AK628" s="1">
        <v>239.73800659179687</v>
      </c>
      <c r="AL628" s="1">
        <v>238.67799377441406</v>
      </c>
      <c r="AM628" s="1">
        <v>238.66000366210937</v>
      </c>
      <c r="AN628" s="1">
        <v>238.56700134277344</v>
      </c>
      <c r="AO628" s="1">
        <v>241.39500427246094</v>
      </c>
      <c r="AP628" s="1">
        <v>239.89500427246094</v>
      </c>
      <c r="AQ628" s="1">
        <v>242.01899719238281</v>
      </c>
      <c r="AR628" s="1">
        <v>245.43499755859375</v>
      </c>
      <c r="AS628" s="1">
        <v>245.10600280761719</v>
      </c>
      <c r="AT628" s="1">
        <v>244.97099304199219</v>
      </c>
      <c r="AU628" s="1">
        <v>243.572998046875</v>
      </c>
      <c r="AV628" s="1">
        <v>242.857</v>
      </c>
      <c r="AW628" s="1">
        <v>242.76400000000001</v>
      </c>
      <c r="AX628" s="1">
        <v>241.1</v>
      </c>
      <c r="AY628" s="1">
        <v>241.1</v>
      </c>
    </row>
    <row r="629" spans="1:51">
      <c r="A629" s="1" t="str">
        <v>HEALTH NET INC</v>
      </c>
      <c r="C629" s="1">
        <v>81.957000732421875</v>
      </c>
      <c r="D629" s="1">
        <v>84.544998168945313</v>
      </c>
      <c r="E629" s="1">
        <v>89.705001831054687</v>
      </c>
      <c r="F629" s="1">
        <v>91.819000244140625</v>
      </c>
      <c r="G629" s="1">
        <v>94.647003173828125</v>
      </c>
      <c r="H629" s="1">
        <v>96.731002807617187</v>
      </c>
      <c r="I629" s="1">
        <v>97.422988891601562</v>
      </c>
      <c r="J629" s="1">
        <v>100.21699523925781</v>
      </c>
      <c r="K629" s="1">
        <v>103.15499877929687</v>
      </c>
      <c r="L629" s="1">
        <v>103.90599060058594</v>
      </c>
      <c r="M629" s="1">
        <v>103.85398864746094</v>
      </c>
      <c r="N629" s="1">
        <v>103.85398864746094</v>
      </c>
      <c r="O629" s="1">
        <v>103.70799255371094</v>
      </c>
      <c r="P629" s="1">
        <v>103.69000244140625</v>
      </c>
      <c r="Q629" s="1">
        <v>107.32699584960937</v>
      </c>
      <c r="R629" s="1">
        <v>107.29100036621094</v>
      </c>
      <c r="S629" s="1">
        <v>110.29899597167969</v>
      </c>
      <c r="T629" s="1">
        <v>110.55099487304688</v>
      </c>
      <c r="U629" s="1">
        <v>112.27400207519531</v>
      </c>
      <c r="V629" s="1">
        <v>112.19599914550781</v>
      </c>
      <c r="W629" s="1">
        <v>111.875</v>
      </c>
      <c r="X629" s="1">
        <v>116.52200317382812</v>
      </c>
      <c r="Y629" s="1">
        <v>115.89299011230469</v>
      </c>
      <c r="Z629" s="1">
        <v>115.10198974609375</v>
      </c>
      <c r="AA629" s="1">
        <v>114.71600341796875</v>
      </c>
      <c r="AB629" s="1">
        <v>114.38299560546875</v>
      </c>
      <c r="AC629" s="1">
        <v>113.19099426269531</v>
      </c>
      <c r="AD629" s="1">
        <v>112.48699951171875</v>
      </c>
      <c r="AE629" s="1">
        <v>111.27699279785156</v>
      </c>
      <c r="AF629" s="1">
        <v>111.03099060058594</v>
      </c>
      <c r="AG629" s="1">
        <v>111.96699523925781</v>
      </c>
      <c r="AH629" s="1">
        <v>112.81399536132812</v>
      </c>
      <c r="AI629" s="1">
        <v>113.427001953125</v>
      </c>
      <c r="AJ629" s="1">
        <v>113.66200256347656</v>
      </c>
      <c r="AK629" s="1">
        <v>116.19699096679687</v>
      </c>
      <c r="AL629" s="1">
        <v>115.81500244140625</v>
      </c>
      <c r="AM629" s="1">
        <v>120.64199829101562</v>
      </c>
      <c r="AN629" s="1">
        <v>123.81399536132812</v>
      </c>
      <c r="AO629" s="1">
        <v>125.13899230957031</v>
      </c>
      <c r="AP629" s="1">
        <v>125.5419921875</v>
      </c>
      <c r="AQ629" s="1">
        <v>123.68499755859375</v>
      </c>
      <c r="AR629" s="1">
        <v>123.56399536132812</v>
      </c>
      <c r="AS629" s="1">
        <v>123.27799987792969</v>
      </c>
      <c r="AT629" s="1">
        <v>122.97999572753906</v>
      </c>
      <c r="AU629" s="1">
        <v>122.8</v>
      </c>
      <c r="AV629" s="1">
        <v>122.46299999999999</v>
      </c>
      <c r="AW629" s="1">
        <v>122.373</v>
      </c>
      <c r="AX629" s="1">
        <v>122.373</v>
      </c>
      <c r="AY629" s="1">
        <v>122.373</v>
      </c>
    </row>
    <row r="630" spans="1:51">
      <c r="A630" s="1" t="str">
        <v>HEALTHCARE REALTY TRUST INC</v>
      </c>
      <c r="C630" s="1">
        <v>77.843994140625</v>
      </c>
      <c r="D630" s="1">
        <v>77.8389892578125</v>
      </c>
      <c r="E630" s="1">
        <v>76.468002319335937</v>
      </c>
      <c r="F630" s="1">
        <v>70.264999389648438</v>
      </c>
      <c r="G630" s="1">
        <v>66.070999145507813</v>
      </c>
      <c r="H630" s="1">
        <v>64.149002075195312</v>
      </c>
      <c r="I630" s="1">
        <v>63.291000366210937</v>
      </c>
      <c r="J630" s="1">
        <v>61.39898681640625</v>
      </c>
      <c r="K630" s="1">
        <v>60.613998413085938</v>
      </c>
      <c r="L630" s="1">
        <v>59.363998413085938</v>
      </c>
      <c r="M630" s="1">
        <v>59.354995727539062</v>
      </c>
      <c r="N630" s="1">
        <v>59.307998657226563</v>
      </c>
      <c r="O630" s="1">
        <v>59.245986938476562</v>
      </c>
      <c r="P630" s="1">
        <v>58.8179931640625</v>
      </c>
      <c r="Q630" s="1">
        <v>50.75799560546875</v>
      </c>
      <c r="R630" s="1">
        <v>50.735000610351562</v>
      </c>
      <c r="S630" s="1">
        <v>50.690994262695313</v>
      </c>
      <c r="T630" s="1">
        <v>50.681991577148437</v>
      </c>
      <c r="U630" s="1">
        <v>47.912994384765625</v>
      </c>
      <c r="V630" s="1">
        <v>47.824996948242188</v>
      </c>
      <c r="W630" s="1">
        <v>47.80499267578125</v>
      </c>
      <c r="X630" s="1">
        <v>47.815994262695312</v>
      </c>
      <c r="Y630" s="1">
        <v>47.811996459960938</v>
      </c>
      <c r="Z630" s="1">
        <v>47.806991577148438</v>
      </c>
      <c r="AA630" s="1">
        <v>47.767990112304688</v>
      </c>
      <c r="AB630" s="1">
        <v>47.756988525390625</v>
      </c>
      <c r="AC630" s="1">
        <v>47.758987426757813</v>
      </c>
      <c r="AD630" s="1">
        <v>47.748992919921875</v>
      </c>
      <c r="AE630" s="1">
        <v>47.70098876953125</v>
      </c>
      <c r="AF630" s="1">
        <v>47.681991577148438</v>
      </c>
      <c r="AG630" s="1">
        <v>43.064987182617187</v>
      </c>
      <c r="AH630" s="1">
        <v>43.0469970703125</v>
      </c>
      <c r="AI630" s="1">
        <v>42.823989868164062</v>
      </c>
      <c r="AJ630" s="1">
        <v>42.80999755859375</v>
      </c>
      <c r="AK630" s="1">
        <v>42.041000366210938</v>
      </c>
      <c r="AL630" s="1">
        <v>42.02398681640625</v>
      </c>
      <c r="AM630" s="1">
        <v>41.823989868164063</v>
      </c>
      <c r="AN630" s="1">
        <v>41.967987060546875</v>
      </c>
      <c r="AO630" s="1">
        <v>41.940994262695313</v>
      </c>
      <c r="AP630" s="1">
        <v>41.904998779296875</v>
      </c>
      <c r="AQ630" s="1">
        <v>41.465988159179688</v>
      </c>
      <c r="AR630" s="1">
        <v>40.764999389648438</v>
      </c>
      <c r="AS630" s="1">
        <v>40.595993041992188</v>
      </c>
      <c r="AT630" s="1">
        <v>40.556991577148438</v>
      </c>
      <c r="AU630" s="1">
        <v>40.314</v>
      </c>
      <c r="AV630" s="1">
        <v>40.151000000000003</v>
      </c>
      <c r="AW630" s="1">
        <v>40.137999999999998</v>
      </c>
      <c r="AX630" s="1">
        <v>40.122999999999998</v>
      </c>
      <c r="AY630" s="1">
        <v>40.005000000000003</v>
      </c>
    </row>
    <row r="631" spans="1:51">
      <c r="A631" s="1" t="str">
        <v>HEALTHCARE SERVICES GROUP</v>
      </c>
      <c r="C631" s="1">
        <v>66.78900146484375</v>
      </c>
      <c r="D631" s="1">
        <v>66.78900146484375</v>
      </c>
      <c r="E631" s="1">
        <v>66.75299072265625</v>
      </c>
      <c r="F631" s="1">
        <v>66.425003051757813</v>
      </c>
      <c r="G631" s="1">
        <v>66.365997314453125</v>
      </c>
      <c r="H631" s="1">
        <v>66.175994873046875</v>
      </c>
      <c r="I631" s="1">
        <v>65.888992309570312</v>
      </c>
      <c r="J631" s="1">
        <v>65.72698974609375</v>
      </c>
      <c r="K631" s="1">
        <v>65.657981872558594</v>
      </c>
      <c r="L631" s="1">
        <v>65.371490478515625</v>
      </c>
      <c r="M631" s="1">
        <v>65.224502563476562</v>
      </c>
      <c r="N631" s="1">
        <v>65.137481689453125</v>
      </c>
      <c r="O631" s="1">
        <v>64.931991577148438</v>
      </c>
      <c r="P631" s="1">
        <v>64.841995239257813</v>
      </c>
      <c r="Q631" s="1">
        <v>64.510482788085938</v>
      </c>
      <c r="R631" s="1">
        <v>64.403984069824219</v>
      </c>
      <c r="S631" s="1">
        <v>64.52398681640625</v>
      </c>
      <c r="T631" s="1">
        <v>63.893989562988281</v>
      </c>
      <c r="U631" s="1">
        <v>63.827980041503906</v>
      </c>
      <c r="V631" s="1">
        <v>63.452224731445313</v>
      </c>
      <c r="W631" s="1">
        <v>62.356475830078125</v>
      </c>
      <c r="X631" s="1">
        <v>61.834487915039063</v>
      </c>
      <c r="Y631" s="1">
        <v>61.686000823974609</v>
      </c>
      <c r="Z631" s="1">
        <v>61.395721435546875</v>
      </c>
      <c r="AA631" s="1">
        <v>61.280982971191406</v>
      </c>
      <c r="AB631" s="1">
        <v>60.887226104736328</v>
      </c>
      <c r="AC631" s="1">
        <v>60.482242584228516</v>
      </c>
      <c r="AD631" s="1">
        <v>60.700492858886719</v>
      </c>
      <c r="AE631" s="1">
        <v>59.821844100952148</v>
      </c>
      <c r="AF631" s="1">
        <v>59.113122940063477</v>
      </c>
      <c r="AG631" s="1">
        <v>58.829624176025391</v>
      </c>
      <c r="AH631" s="1">
        <v>58.016206741333008</v>
      </c>
      <c r="AI631" s="1">
        <v>58.988239288330078</v>
      </c>
      <c r="AJ631" s="1">
        <v>58.340250849723816</v>
      </c>
      <c r="AK631" s="1">
        <v>57.732751429080963</v>
      </c>
      <c r="AL631" s="1">
        <v>57.25181257724762</v>
      </c>
      <c r="AM631" s="1">
        <v>56.755689740180969</v>
      </c>
      <c r="AN631" s="1">
        <v>56.538001120090485</v>
      </c>
      <c r="AO631" s="1">
        <v>57.272061109542847</v>
      </c>
      <c r="AP631" s="1">
        <v>57.079685568809509</v>
      </c>
      <c r="AQ631" s="1">
        <v>56.639248609542847</v>
      </c>
      <c r="AR631" s="1">
        <v>56.067186534404755</v>
      </c>
      <c r="AS631" s="1">
        <v>55.211625695228577</v>
      </c>
      <c r="AT631" s="1">
        <v>55.115437924861908</v>
      </c>
      <c r="AU631" s="1">
        <v>55.095189392566681</v>
      </c>
      <c r="AV631" s="1">
        <v>55.378687499999998</v>
      </c>
      <c r="AW631" s="1">
        <v>55.378687499999998</v>
      </c>
      <c r="AX631" s="1">
        <v>55.378687499999998</v>
      </c>
      <c r="AY631" s="1">
        <v>55.596374999999995</v>
      </c>
    </row>
    <row r="632" spans="1:51">
      <c r="A632" s="1" t="str">
        <v>HEALTHWAYS INC</v>
      </c>
      <c r="C632" s="1">
        <v>31.146987915039063</v>
      </c>
      <c r="D632" s="1">
        <v>31.04998779296875</v>
      </c>
      <c r="E632" s="1">
        <v>30.968994140625</v>
      </c>
      <c r="F632" s="1">
        <v>32.70599365234375</v>
      </c>
      <c r="G632" s="1">
        <v>33.25799560546875</v>
      </c>
      <c r="H632" s="1">
        <v>33.5889892578125</v>
      </c>
      <c r="I632" s="1">
        <v>34.291000366210937</v>
      </c>
      <c r="J632" s="1">
        <v>34.199996948242188</v>
      </c>
      <c r="K632" s="1">
        <v>34.061996459960938</v>
      </c>
      <c r="L632" s="1">
        <v>33.858993530273438</v>
      </c>
      <c r="M632" s="1">
        <v>33.791000366210938</v>
      </c>
      <c r="N632" s="1">
        <v>33.703994750976563</v>
      </c>
      <c r="O632" s="1">
        <v>33.682998657226563</v>
      </c>
      <c r="P632" s="1">
        <v>33.602996826171875</v>
      </c>
      <c r="Q632" s="1">
        <v>33.571990966796875</v>
      </c>
      <c r="R632" s="1">
        <v>36.04998779296875</v>
      </c>
      <c r="S632" s="1">
        <v>35.9119873046875</v>
      </c>
      <c r="T632" s="1">
        <v>35.605987548828125</v>
      </c>
      <c r="U632" s="1">
        <v>35.317001342773437</v>
      </c>
      <c r="V632" s="1">
        <v>35.039993286132813</v>
      </c>
      <c r="W632" s="1">
        <v>34.720001220703125</v>
      </c>
      <c r="X632" s="1">
        <v>34.597991943359375</v>
      </c>
      <c r="Y632" s="1">
        <v>34.5889892578125</v>
      </c>
      <c r="Z632" s="1">
        <v>34.4639892578125</v>
      </c>
      <c r="AA632" s="1">
        <v>34.120986938476563</v>
      </c>
      <c r="AB632" s="1">
        <v>33.808990478515625</v>
      </c>
      <c r="AC632" s="1">
        <v>33.5889892578125</v>
      </c>
      <c r="AD632" s="1">
        <v>33.14599609375</v>
      </c>
      <c r="AE632" s="1">
        <v>32.992996215820312</v>
      </c>
      <c r="AF632" s="1">
        <v>32.85699462890625</v>
      </c>
      <c r="AG632" s="1">
        <v>32.664993286132812</v>
      </c>
      <c r="AH632" s="1">
        <v>32.116989135742187</v>
      </c>
      <c r="AI632" s="1">
        <v>31.926000595092773</v>
      </c>
      <c r="AJ632" s="1">
        <v>31.593999862670898</v>
      </c>
      <c r="AK632" s="1">
        <v>31.233999252319336</v>
      </c>
      <c r="AL632" s="1">
        <v>31.006000518798828</v>
      </c>
      <c r="AM632" s="1">
        <v>30.847999572753906</v>
      </c>
      <c r="AN632" s="1">
        <v>30.732000350952148</v>
      </c>
      <c r="AO632" s="1">
        <v>30.554000854492188</v>
      </c>
      <c r="AP632" s="1">
        <v>30.417999267578125</v>
      </c>
      <c r="AQ632" s="1">
        <v>28.781999588012695</v>
      </c>
      <c r="AR632" s="1">
        <v>28.340998649597168</v>
      </c>
      <c r="AS632" s="1">
        <v>25.692000389099121</v>
      </c>
      <c r="AT632" s="1">
        <v>25.185001373291016</v>
      </c>
      <c r="AU632" s="1">
        <v>24.896999359130859</v>
      </c>
      <c r="AV632" s="1">
        <v>24.741</v>
      </c>
      <c r="AW632" s="1">
        <v>24.656999999999996</v>
      </c>
      <c r="AX632" s="1">
        <v>24.747</v>
      </c>
      <c r="AY632" s="1">
        <v>24.710999999999999</v>
      </c>
    </row>
    <row r="633" spans="1:51">
      <c r="A633" s="1" t="str">
        <v>HEARTLAND EXPRESS INC</v>
      </c>
      <c r="C633" s="1">
        <v>86.474990844726563</v>
      </c>
      <c r="D633" s="1">
        <v>86.474990844726563</v>
      </c>
      <c r="E633" s="1">
        <v>88.48199462890625</v>
      </c>
      <c r="F633" s="1">
        <v>90.688995361328125</v>
      </c>
      <c r="G633" s="1">
        <v>90.688995361328125</v>
      </c>
      <c r="H633" s="1">
        <v>90.688995361328125</v>
      </c>
      <c r="I633" s="1">
        <v>90.688995361328125</v>
      </c>
      <c r="J633" s="1">
        <v>90.688995361328125</v>
      </c>
      <c r="K633" s="1">
        <v>90.688995361328125</v>
      </c>
      <c r="L633" s="1">
        <v>90.688995361328125</v>
      </c>
      <c r="M633" s="1">
        <v>90.688995361328125</v>
      </c>
      <c r="N633" s="1">
        <v>90.688995361328125</v>
      </c>
      <c r="O633" s="1">
        <v>90.688995361328125</v>
      </c>
      <c r="P633" s="1">
        <v>94.228988647460938</v>
      </c>
      <c r="Q633" s="1">
        <v>96.157989501953125</v>
      </c>
      <c r="R633" s="1">
        <v>96.157989501953125</v>
      </c>
      <c r="S633" s="1">
        <v>96.157989501953125</v>
      </c>
      <c r="T633" s="1">
        <v>96.948989868164063</v>
      </c>
      <c r="U633" s="1">
        <v>96.957000732421875</v>
      </c>
      <c r="V633" s="1">
        <v>98.251998901367188</v>
      </c>
      <c r="W633" s="1">
        <v>98.251998901367188</v>
      </c>
      <c r="X633" s="1">
        <v>98.251998901367188</v>
      </c>
      <c r="Y633" s="1">
        <v>98.251998901367188</v>
      </c>
      <c r="Z633" s="1">
        <v>98.429000854492188</v>
      </c>
      <c r="AA633" s="1">
        <v>98.429324222484865</v>
      </c>
      <c r="AB633" s="1">
        <v>98.429324222484865</v>
      </c>
      <c r="AC633" s="1">
        <v>98.429324222484865</v>
      </c>
      <c r="AD633" s="1">
        <v>98.487999354441854</v>
      </c>
      <c r="AE633" s="1">
        <v>100.00000298023224</v>
      </c>
      <c r="AF633" s="1">
        <v>100.00000298023224</v>
      </c>
      <c r="AG633" s="1">
        <v>100.00000298023224</v>
      </c>
      <c r="AH633" s="1">
        <v>100</v>
      </c>
      <c r="AI633" s="1">
        <v>100</v>
      </c>
      <c r="AJ633" s="1">
        <v>100</v>
      </c>
      <c r="AK633" s="1">
        <v>100</v>
      </c>
      <c r="AL633" s="1">
        <v>100</v>
      </c>
      <c r="AM633" s="1">
        <v>100</v>
      </c>
      <c r="AN633" s="1">
        <v>100</v>
      </c>
      <c r="AO633" s="1">
        <v>100</v>
      </c>
      <c r="AP633" s="1">
        <v>100</v>
      </c>
      <c r="AQ633" s="1">
        <v>100</v>
      </c>
      <c r="AR633" s="1">
        <v>99.999563527489954</v>
      </c>
      <c r="AS633" s="1">
        <v>99.999563527489954</v>
      </c>
      <c r="AT633" s="1">
        <v>99.999563527489954</v>
      </c>
      <c r="AU633" s="1">
        <v>100.00190648210992</v>
      </c>
      <c r="AV633" s="1">
        <v>100.00194931125641</v>
      </c>
      <c r="AW633" s="1">
        <v>100.00194931125641</v>
      </c>
      <c r="AX633" s="1">
        <v>100.00194931125641</v>
      </c>
      <c r="AY633" s="1">
        <v>100.00194931125641</v>
      </c>
    </row>
    <row r="634" spans="1:51">
      <c r="A634" s="1" t="str">
        <v>HEARTLAND PAYMENT SYSTEMS</v>
      </c>
      <c r="C634" s="1">
        <v>38.069000244140625</v>
      </c>
      <c r="D634" s="1">
        <v>39.405990600585938</v>
      </c>
      <c r="E634" s="1">
        <v>39.1719970703125</v>
      </c>
      <c r="F634" s="1">
        <v>38.500991821289063</v>
      </c>
      <c r="G634" s="1">
        <v>38.414993286132813</v>
      </c>
      <c r="H634" s="1">
        <v>38.2139892578125</v>
      </c>
      <c r="I634" s="1">
        <v>38.056991577148438</v>
      </c>
      <c r="J634" s="1">
        <v>37.769989013671875</v>
      </c>
      <c r="K634" s="1">
        <v>37.52398681640625</v>
      </c>
      <c r="L634" s="1">
        <v>37.462997436523438</v>
      </c>
      <c r="M634" s="1">
        <v>37.46099853515625</v>
      </c>
      <c r="N634" s="1">
        <v>37.4429931640625</v>
      </c>
      <c r="O634" s="1">
        <v>37.675994873046875</v>
      </c>
      <c r="P634" s="1">
        <v>37.595001220703125</v>
      </c>
      <c r="Q634" s="1">
        <v>37.448989868164062</v>
      </c>
      <c r="R634" s="1">
        <v>37.310989379882812</v>
      </c>
      <c r="S634" s="1">
        <v>37.989990234375</v>
      </c>
      <c r="T634" s="1">
        <v>37.875991821289063</v>
      </c>
      <c r="U634" s="1">
        <v>37.444000244140625</v>
      </c>
      <c r="V634" s="1">
        <v>37.699996948242187</v>
      </c>
      <c r="W634" s="1">
        <v>37.405990600585938</v>
      </c>
      <c r="X634" s="1">
        <v>37.131988525390625</v>
      </c>
      <c r="Y634" s="1">
        <v>36.430999755859375</v>
      </c>
      <c r="Z634" s="1">
        <v>35.884994506835938</v>
      </c>
      <c r="AA634" s="1">
        <v>34.199996948242188</v>
      </c>
      <c r="AB634" s="1">
        <v>34.144989013671875</v>
      </c>
      <c r="AC634" s="1">
        <v>32.405990600585938</v>
      </c>
      <c r="AD634" s="1">
        <v>16.45098876953125</v>
      </c>
      <c r="AE634" s="1">
        <v>16.43798828125</v>
      </c>
      <c r="AF634" s="1" t="str">
        <v>@NA</v>
      </c>
      <c r="AG634" s="1" t="str">
        <v>@NA</v>
      </c>
      <c r="AH634" s="1" t="str">
        <v>@NA</v>
      </c>
      <c r="AI634" s="1" t="str">
        <v>@NA</v>
      </c>
      <c r="AJ634" s="1" t="str">
        <v>@NA</v>
      </c>
      <c r="AK634" s="1" t="str">
        <v>@NA</v>
      </c>
      <c r="AL634" s="1" t="str">
        <v>@NA</v>
      </c>
      <c r="AM634" s="1" t="str">
        <v>@NA</v>
      </c>
      <c r="AN634" s="1" t="str">
        <v>@NA</v>
      </c>
      <c r="AO634" s="1" t="str">
        <v>@NA</v>
      </c>
      <c r="AP634" s="1" t="str">
        <v>@NA</v>
      </c>
      <c r="AQ634" s="1" t="str">
        <v>@NA</v>
      </c>
      <c r="AR634" s="1" t="str">
        <v>@NA</v>
      </c>
      <c r="AS634" s="1" t="str">
        <v>@NA</v>
      </c>
      <c r="AT634" s="1" t="str">
        <v>@NA</v>
      </c>
      <c r="AU634" s="1" t="str">
        <v>@NA</v>
      </c>
      <c r="AV634" s="1" t="str">
        <v>@NA</v>
      </c>
      <c r="AW634" s="1" t="str">
        <v>@NA</v>
      </c>
      <c r="AX634" s="1" t="str">
        <v>@NA</v>
      </c>
      <c r="AY634" s="1" t="str">
        <v>@NA</v>
      </c>
    </row>
    <row r="635" spans="1:51">
      <c r="A635" s="1" t="str">
        <v>HEIDRICK &amp; STRUGGLES INTL</v>
      </c>
      <c r="C635" s="1">
        <v>17.8699951171875</v>
      </c>
      <c r="D635" s="1">
        <v>17.8699951171875</v>
      </c>
      <c r="E635" s="1">
        <v>17.847000122070313</v>
      </c>
      <c r="F635" s="1">
        <v>17.8389892578125</v>
      </c>
      <c r="G635" s="1">
        <v>17.784988403320313</v>
      </c>
      <c r="H635" s="1">
        <v>17.557998657226563</v>
      </c>
      <c r="I635" s="1">
        <v>17.537994384765625</v>
      </c>
      <c r="J635" s="1">
        <v>17.522994995117188</v>
      </c>
      <c r="K635" s="1">
        <v>17.468994140625</v>
      </c>
      <c r="L635" s="1">
        <v>17.072998046875</v>
      </c>
      <c r="M635" s="1">
        <v>17.047988891601563</v>
      </c>
      <c r="N635" s="1">
        <v>17.021987915039063</v>
      </c>
      <c r="O635" s="1">
        <v>16.919998168945312</v>
      </c>
      <c r="P635" s="1">
        <v>16.3699951171875</v>
      </c>
      <c r="Q635" s="1">
        <v>16.329986572265625</v>
      </c>
      <c r="R635" s="1">
        <v>16.464996337890625</v>
      </c>
      <c r="S635" s="1">
        <v>17.180999755859375</v>
      </c>
      <c r="T635" s="1">
        <v>17.271987915039063</v>
      </c>
      <c r="U635" s="1">
        <v>17.605987548828125</v>
      </c>
      <c r="V635" s="1">
        <v>18.143997192382812</v>
      </c>
      <c r="W635" s="1">
        <v>17.993988037109375</v>
      </c>
      <c r="X635" s="1">
        <v>17.743988037109375</v>
      </c>
      <c r="Y635" s="1">
        <v>17.517990112304688</v>
      </c>
      <c r="Z635" s="1">
        <v>17.43798828125</v>
      </c>
      <c r="AA635" s="1">
        <v>18.3389892578125</v>
      </c>
      <c r="AB635" s="1">
        <v>18.577987670898437</v>
      </c>
      <c r="AC635" s="1">
        <v>18.779998779296875</v>
      </c>
      <c r="AD635" s="1">
        <v>18.591995239257813</v>
      </c>
      <c r="AE635" s="1">
        <v>19.405990600585937</v>
      </c>
      <c r="AF635" s="1">
        <v>19.15899658203125</v>
      </c>
      <c r="AG635" s="1">
        <v>19.1669921875</v>
      </c>
      <c r="AH635" s="1">
        <v>19.0989990234375</v>
      </c>
      <c r="AI635" s="1">
        <v>18.901992797851562</v>
      </c>
      <c r="AJ635" s="1">
        <v>18.339996337890625</v>
      </c>
      <c r="AK635" s="1">
        <v>18.292999267578125</v>
      </c>
      <c r="AL635" s="1">
        <v>18.211990356445313</v>
      </c>
      <c r="AM635" s="1">
        <v>18.125</v>
      </c>
      <c r="AN635" s="1">
        <v>18.151992797851563</v>
      </c>
      <c r="AO635" s="1">
        <v>18.133987426757813</v>
      </c>
      <c r="AP635" s="1">
        <v>18.125991821289063</v>
      </c>
      <c r="AQ635" s="1">
        <v>18.091995239257812</v>
      </c>
      <c r="AR635" s="1">
        <v>18.041000366210937</v>
      </c>
      <c r="AS635" s="1">
        <v>17.996994018554688</v>
      </c>
      <c r="AT635" s="1">
        <v>18.933990478515625</v>
      </c>
      <c r="AU635" s="1">
        <v>19.350997924804688</v>
      </c>
      <c r="AV635" s="1">
        <v>19.373000000000001</v>
      </c>
      <c r="AW635" s="1">
        <v>19.713999999999999</v>
      </c>
      <c r="AX635" s="1">
        <v>19.641999999999999</v>
      </c>
      <c r="AY635" s="1">
        <v>19.492000000000001</v>
      </c>
    </row>
    <row r="636" spans="1:51">
      <c r="A636" s="1" t="str">
        <v>HEINZ (H J) CO</v>
      </c>
      <c r="C636" s="1">
        <v>319.890869140625</v>
      </c>
      <c r="D636" s="1">
        <v>320.23486328125</v>
      </c>
      <c r="E636" s="1">
        <v>321.044921875</v>
      </c>
      <c r="F636" s="1">
        <v>321.27783203125</v>
      </c>
      <c r="G636" s="1">
        <v>321.82080078125</v>
      </c>
      <c r="H636" s="1">
        <v>320.746826171875</v>
      </c>
      <c r="I636" s="1">
        <v>318.3349609375</v>
      </c>
      <c r="J636" s="1">
        <v>317.69189453125</v>
      </c>
      <c r="K636" s="1">
        <v>316.23583984375</v>
      </c>
      <c r="L636" s="1">
        <v>315.642822265625</v>
      </c>
      <c r="M636" s="1">
        <v>315.18798828125</v>
      </c>
      <c r="N636" s="1">
        <v>314.85888671875</v>
      </c>
      <c r="O636" s="1">
        <v>314.630859375</v>
      </c>
      <c r="P636" s="1">
        <v>314.43994140625</v>
      </c>
      <c r="Q636" s="1">
        <v>312.309814453125</v>
      </c>
      <c r="R636" s="1">
        <v>311.4677734375</v>
      </c>
      <c r="S636" s="1">
        <v>315.14892578125</v>
      </c>
      <c r="T636" s="1">
        <v>316.91796875</v>
      </c>
      <c r="U636" s="1">
        <v>319.144775390625</v>
      </c>
      <c r="V636" s="1">
        <v>321.77880859375</v>
      </c>
      <c r="W636" s="1">
        <v>324.848876953125</v>
      </c>
      <c r="X636" s="1">
        <v>329.48388671875</v>
      </c>
      <c r="Y636" s="1">
        <v>331.48095703125</v>
      </c>
      <c r="Z636" s="1">
        <v>330.7568359375</v>
      </c>
      <c r="AA636" s="1">
        <v>335.011962890625</v>
      </c>
      <c r="AB636" s="1">
        <v>334.6689453125</v>
      </c>
      <c r="AC636" s="1">
        <v>340.85400390625</v>
      </c>
      <c r="AD636" s="1">
        <v>347.677001953125</v>
      </c>
      <c r="AE636" s="1">
        <v>350.060791015625</v>
      </c>
      <c r="AF636" s="1">
        <v>349.328857421875</v>
      </c>
      <c r="AG636" s="1">
        <v>349.448974609375</v>
      </c>
      <c r="AH636" s="1">
        <v>351.956787109375</v>
      </c>
      <c r="AI636" s="1">
        <v>352.096923828125</v>
      </c>
      <c r="AJ636" s="1">
        <v>351.867919921875</v>
      </c>
      <c r="AK636" s="1">
        <v>351.6748046875</v>
      </c>
      <c r="AL636" s="1">
        <v>351.447998046875</v>
      </c>
      <c r="AM636" s="1">
        <v>351.40478515625</v>
      </c>
      <c r="AN636" s="1">
        <v>351.368896484375</v>
      </c>
      <c r="AO636" s="1">
        <v>351.079833984375</v>
      </c>
      <c r="AP636" s="1">
        <v>350.90380859375</v>
      </c>
      <c r="AQ636" s="1">
        <v>350.352783203125</v>
      </c>
      <c r="AR636" s="1">
        <v>350.0458984375</v>
      </c>
      <c r="AS636" s="1">
        <v>350.142822265625</v>
      </c>
      <c r="AT636" s="1">
        <v>348.94900000000001</v>
      </c>
      <c r="AU636" s="1">
        <v>348.67599999999999</v>
      </c>
      <c r="AV636" s="1">
        <v>347.71899999999999</v>
      </c>
      <c r="AW636" s="1">
        <v>346.82900000000001</v>
      </c>
      <c r="AX636" s="1">
        <v>347.44299999999998</v>
      </c>
      <c r="AY636" s="1">
        <v>352.22899999999998</v>
      </c>
    </row>
    <row r="637" spans="1:51">
      <c r="A637" s="1" t="str">
        <v>HELEN OF TROY LTD</v>
      </c>
      <c r="C637" s="1">
        <v>31.605987548828125</v>
      </c>
      <c r="D637" s="1">
        <v>31.605987548828125</v>
      </c>
      <c r="E637" s="1">
        <v>31.582992553710937</v>
      </c>
      <c r="F637" s="1">
        <v>30.892990112304688</v>
      </c>
      <c r="G637" s="1">
        <v>30.8389892578125</v>
      </c>
      <c r="H637" s="1">
        <v>30.655990600585938</v>
      </c>
      <c r="I637" s="1">
        <v>30.62298583984375</v>
      </c>
      <c r="J637" s="1">
        <v>30.670989990234375</v>
      </c>
      <c r="K637" s="1">
        <v>30.571990966796875</v>
      </c>
      <c r="L637" s="1">
        <v>30.501998901367188</v>
      </c>
      <c r="M637" s="1">
        <v>30.159988403320313</v>
      </c>
      <c r="N637" s="1">
        <v>30.069992065429688</v>
      </c>
      <c r="O637" s="1">
        <v>29.878997802734375</v>
      </c>
      <c r="P637" s="1">
        <v>30.141998291015625</v>
      </c>
      <c r="Q637" s="1">
        <v>30.217987060546875</v>
      </c>
      <c r="R637" s="1">
        <v>30.197998046875</v>
      </c>
      <c r="S637" s="1">
        <v>30.375</v>
      </c>
      <c r="T637" s="1">
        <v>30.709991455078125</v>
      </c>
      <c r="U637" s="1">
        <v>30.703994750976563</v>
      </c>
      <c r="V637" s="1">
        <v>30.327987670898438</v>
      </c>
      <c r="W637" s="1">
        <v>30.285995483398438</v>
      </c>
      <c r="X637" s="1">
        <v>30.254989624023437</v>
      </c>
      <c r="Y637" s="1">
        <v>30.058990478515625</v>
      </c>
      <c r="Z637" s="1">
        <v>30.02899169921875</v>
      </c>
      <c r="AA637" s="1">
        <v>30.01300048828125</v>
      </c>
      <c r="AB637" s="1">
        <v>29.93798828125</v>
      </c>
      <c r="AC637" s="1">
        <v>29.92498779296875</v>
      </c>
      <c r="AD637" s="1">
        <v>29.878997802734375</v>
      </c>
      <c r="AE637" s="1">
        <v>29.83099365234375</v>
      </c>
      <c r="AF637" s="1">
        <v>29.819000244140625</v>
      </c>
      <c r="AG637" s="1">
        <v>29.81298828125</v>
      </c>
      <c r="AH637" s="1">
        <v>29.50799560546875</v>
      </c>
      <c r="AI637" s="1">
        <v>29.287994384765625</v>
      </c>
      <c r="AJ637" s="1">
        <v>28.196990966796875</v>
      </c>
      <c r="AK637" s="1">
        <v>28.404998779296875</v>
      </c>
      <c r="AL637" s="1">
        <v>28.220993041992187</v>
      </c>
      <c r="AM637" s="1">
        <v>28.201995849609375</v>
      </c>
      <c r="AN637" s="1">
        <v>28.181991577148437</v>
      </c>
      <c r="AO637" s="1">
        <v>28.17999267578125</v>
      </c>
      <c r="AP637" s="1">
        <v>28.21099853515625</v>
      </c>
      <c r="AQ637" s="1">
        <v>28.196990966796875</v>
      </c>
      <c r="AR637" s="1">
        <v>28.079986572265625</v>
      </c>
      <c r="AS637" s="1">
        <v>28.078994750976562</v>
      </c>
      <c r="AT637" s="1">
        <v>28.065994262695313</v>
      </c>
      <c r="AU637" s="1">
        <v>28.065999999999999</v>
      </c>
      <c r="AV637" s="1">
        <v>28.285</v>
      </c>
      <c r="AW637" s="1">
        <v>28.443999999999999</v>
      </c>
      <c r="AX637" s="1">
        <v>28.648</v>
      </c>
      <c r="AY637" s="1">
        <v>28.838000000000001</v>
      </c>
    </row>
    <row r="638" spans="1:51">
      <c r="A638" s="1" t="str">
        <v>HELIX ENERGY SOLUTIONS GROUP</v>
      </c>
      <c r="C638" s="1">
        <v>105.52999877929688</v>
      </c>
      <c r="D638" s="1">
        <v>105.52999877929688</v>
      </c>
      <c r="E638" s="1">
        <v>105.96499633789062</v>
      </c>
      <c r="F638" s="1">
        <v>105.947998046875</v>
      </c>
      <c r="G638" s="1">
        <v>106.01199340820312</v>
      </c>
      <c r="H638" s="1">
        <v>105.59199523925781</v>
      </c>
      <c r="I638" s="1">
        <v>105.44999694824219</v>
      </c>
      <c r="J638" s="1">
        <v>105.68099975585937</v>
      </c>
      <c r="K638" s="1">
        <v>104.5780029296875</v>
      </c>
      <c r="L638" s="1">
        <v>104.28099060058594</v>
      </c>
      <c r="M638" s="1">
        <v>104.37799072265625</v>
      </c>
      <c r="N638" s="1">
        <v>98.332992553710937</v>
      </c>
      <c r="O638" s="1">
        <v>98.375991821289062</v>
      </c>
      <c r="P638" s="1">
        <v>91.972000122070313</v>
      </c>
      <c r="Q638" s="1">
        <v>91.84100341796875</v>
      </c>
      <c r="R638" s="1">
        <v>91.866989135742187</v>
      </c>
      <c r="S638" s="1">
        <v>91.662002563476563</v>
      </c>
      <c r="T638" s="1">
        <v>91.384994506835938</v>
      </c>
      <c r="U638" s="1">
        <v>91.319000244140625</v>
      </c>
      <c r="V638" s="1">
        <v>91.34100341796875</v>
      </c>
      <c r="W638" s="1">
        <v>91.302001953125</v>
      </c>
      <c r="X638" s="1">
        <v>90.62799072265625</v>
      </c>
      <c r="Y638" s="1">
        <v>92.274002075195312</v>
      </c>
      <c r="Z638" s="1">
        <v>78.483993530273437</v>
      </c>
      <c r="AA638" s="1">
        <v>78.399993896484375</v>
      </c>
      <c r="AB638" s="1">
        <v>77.694000244140625</v>
      </c>
      <c r="AC638" s="1">
        <v>77.735992431640625</v>
      </c>
      <c r="AD638" s="1">
        <v>77.5</v>
      </c>
      <c r="AE638" s="1">
        <v>77.431976318359375</v>
      </c>
      <c r="AF638" s="1">
        <v>76.83599853515625</v>
      </c>
      <c r="AG638" s="1">
        <v>76.68798828125</v>
      </c>
      <c r="AH638" s="1">
        <v>76.52398681640625</v>
      </c>
      <c r="AI638" s="1">
        <v>76.04998779296875</v>
      </c>
      <c r="AJ638" s="1">
        <v>75.71600341796875</v>
      </c>
      <c r="AK638" s="1">
        <v>75.379974365234375</v>
      </c>
      <c r="AL638" s="1">
        <v>75.295989990234375</v>
      </c>
      <c r="AM638" s="1">
        <v>75.25799560546875</v>
      </c>
      <c r="AN638" s="1">
        <v>74.915985107421875</v>
      </c>
      <c r="AO638" s="1">
        <v>74.5479736328125</v>
      </c>
      <c r="AP638" s="1">
        <v>74.543975830078125</v>
      </c>
      <c r="AQ638" s="1">
        <v>66.470001220703125</v>
      </c>
      <c r="AR638" s="1">
        <v>64.9119873046875</v>
      </c>
      <c r="AS638" s="1">
        <v>65.12799072265625</v>
      </c>
      <c r="AT638" s="1">
        <v>65.087982177734375</v>
      </c>
      <c r="AU638" s="1">
        <v>64.781982421875</v>
      </c>
      <c r="AV638" s="1">
        <v>64.489999999999995</v>
      </c>
      <c r="AW638" s="1">
        <v>64.292000000000002</v>
      </c>
      <c r="AX638" s="1">
        <v>62.915999999999997</v>
      </c>
      <c r="AY638" s="1">
        <v>62.756</v>
      </c>
    </row>
    <row r="639" spans="1:51">
      <c r="A639" s="1" t="str">
        <v>HELMERICH &amp; PAYNE</v>
      </c>
      <c r="C639" s="1">
        <v>107.33799743652344</v>
      </c>
      <c r="D639" s="1">
        <v>107.33799743652344</v>
      </c>
      <c r="E639" s="1">
        <v>107.08599853515625</v>
      </c>
      <c r="F639" s="1">
        <v>106.98699951171875</v>
      </c>
      <c r="G639" s="1">
        <v>106.86099243164062</v>
      </c>
      <c r="H639" s="1">
        <v>106.25199890136719</v>
      </c>
      <c r="I639" s="1">
        <v>105.81900024414062</v>
      </c>
      <c r="J639" s="1">
        <v>105.81098937988281</v>
      </c>
      <c r="K639" s="1">
        <v>105.71600341796875</v>
      </c>
      <c r="L639" s="1">
        <v>105.67298889160156</v>
      </c>
      <c r="M639" s="1">
        <v>105.48599243164062</v>
      </c>
      <c r="N639" s="1">
        <v>105.45500183105469</v>
      </c>
      <c r="O639" s="1">
        <v>105.31999206542969</v>
      </c>
      <c r="P639" s="1">
        <v>105.31199645996094</v>
      </c>
      <c r="Q639" s="1">
        <v>105.22200012207031</v>
      </c>
      <c r="R639" s="1">
        <v>105.20899963378906</v>
      </c>
      <c r="S639" s="1">
        <v>104.16499328613281</v>
      </c>
      <c r="T639" s="1">
        <v>103.60499572753906</v>
      </c>
      <c r="U639" s="1">
        <v>103.48500061035156</v>
      </c>
      <c r="V639" s="1">
        <v>103.44699096679687</v>
      </c>
      <c r="W639" s="1">
        <v>103.26100158691406</v>
      </c>
      <c r="X639" s="1">
        <v>103.22799682617187</v>
      </c>
      <c r="Y639" s="1">
        <v>103.86900329589844</v>
      </c>
      <c r="Z639" s="1">
        <v>105.19000244140625</v>
      </c>
      <c r="AA639" s="1">
        <v>104.84597778320312</v>
      </c>
      <c r="AB639" s="1">
        <v>104.177978515625</v>
      </c>
      <c r="AC639" s="1">
        <v>103.8699951171875</v>
      </c>
      <c r="AD639" s="1">
        <v>102.7979736328125</v>
      </c>
      <c r="AE639" s="1">
        <v>102.32598876953125</v>
      </c>
      <c r="AF639" s="1">
        <v>101.3759765625</v>
      </c>
      <c r="AG639" s="1">
        <v>100.88998413085937</v>
      </c>
      <c r="AH639" s="1">
        <v>100.8179931640625</v>
      </c>
      <c r="AI639" s="1">
        <v>100.77398681640625</v>
      </c>
      <c r="AJ639" s="1">
        <v>100.35800170898437</v>
      </c>
      <c r="AK639" s="1">
        <v>100.27999877929687</v>
      </c>
      <c r="AL639" s="1">
        <v>100.18597412109375</v>
      </c>
      <c r="AM639" s="1">
        <v>100.06399536132812</v>
      </c>
      <c r="AN639" s="1">
        <v>100.04397583007812</v>
      </c>
      <c r="AO639" s="1">
        <v>100.02200317382812</v>
      </c>
      <c r="AP639" s="1">
        <v>99.96197509765625</v>
      </c>
      <c r="AQ639" s="1">
        <v>99.793975830078125</v>
      </c>
      <c r="AR639" s="1">
        <v>99.720001220703125</v>
      </c>
      <c r="AS639" s="1">
        <v>99.70599365234375</v>
      </c>
      <c r="AT639" s="1">
        <v>101.12799072265625</v>
      </c>
      <c r="AU639" s="1">
        <v>101.21798706054687</v>
      </c>
      <c r="AV639" s="1">
        <v>100.18798828125</v>
      </c>
      <c r="AW639" s="1">
        <v>99.96</v>
      </c>
      <c r="AX639" s="1">
        <v>99.715999999999994</v>
      </c>
      <c r="AY639" s="1">
        <v>99.438000000000002</v>
      </c>
    </row>
    <row r="640" spans="1:51">
      <c r="A640" s="1" t="str">
        <v>HENRY (JACK) &amp; ASSOCIATES</v>
      </c>
      <c r="C640" s="1">
        <v>86.66400146484375</v>
      </c>
      <c r="D640" s="1">
        <v>86.485000610351563</v>
      </c>
      <c r="E640" s="1">
        <v>86.360000610351563</v>
      </c>
      <c r="F640" s="1">
        <v>86.308990478515625</v>
      </c>
      <c r="G640" s="1">
        <v>86.089996337890625</v>
      </c>
      <c r="H640" s="1">
        <v>85.560989379882813</v>
      </c>
      <c r="I640" s="1">
        <v>85.401992797851563</v>
      </c>
      <c r="J640" s="1">
        <v>85.207992553710938</v>
      </c>
      <c r="K640" s="1">
        <v>84.4530029296875</v>
      </c>
      <c r="L640" s="1">
        <v>84.20599365234375</v>
      </c>
      <c r="M640" s="1">
        <v>83.613998413085938</v>
      </c>
      <c r="N640" s="1">
        <v>83.509002685546875</v>
      </c>
      <c r="O640" s="1">
        <v>83.949996948242188</v>
      </c>
      <c r="P640" s="1">
        <v>84.975997924804688</v>
      </c>
      <c r="Q640" s="1">
        <v>86.4010009765625</v>
      </c>
      <c r="R640" s="1">
        <v>87.399993896484375</v>
      </c>
      <c r="S640" s="1">
        <v>89.134002685546875</v>
      </c>
      <c r="T640" s="1">
        <v>89.399002075195313</v>
      </c>
      <c r="U640" s="1">
        <v>89.10198974609375</v>
      </c>
      <c r="V640" s="1">
        <v>89.657989501953125</v>
      </c>
      <c r="W640" s="1">
        <v>89.707992553710938</v>
      </c>
      <c r="X640" s="1">
        <v>90.478988647460938</v>
      </c>
      <c r="Y640" s="1">
        <v>91.19000244140625</v>
      </c>
      <c r="Z640" s="1">
        <v>92.47698974609375</v>
      </c>
      <c r="AA640" s="1">
        <v>91.45098876953125</v>
      </c>
      <c r="AB640" s="1">
        <v>91.5</v>
      </c>
      <c r="AC640" s="1">
        <v>91.498001098632812</v>
      </c>
      <c r="AD640" s="1">
        <v>91.375</v>
      </c>
      <c r="AE640" s="1">
        <v>90.865997314453125</v>
      </c>
      <c r="AF640" s="1">
        <v>90.427001953125</v>
      </c>
      <c r="AG640" s="1">
        <v>90.203994750976563</v>
      </c>
      <c r="AH640" s="1">
        <v>89.77099609375</v>
      </c>
      <c r="AI640" s="1">
        <v>89.558990478515625</v>
      </c>
      <c r="AJ640" s="1">
        <v>88.85699462890625</v>
      </c>
      <c r="AK640" s="1">
        <v>88.156997680664062</v>
      </c>
      <c r="AL640" s="1">
        <v>87.865997314453125</v>
      </c>
      <c r="AM640" s="1">
        <v>87.680999755859375</v>
      </c>
      <c r="AN640" s="1">
        <v>87.907989501953125</v>
      </c>
      <c r="AO640" s="1">
        <v>88.95098876953125</v>
      </c>
      <c r="AP640" s="1">
        <v>90.058990478515625</v>
      </c>
      <c r="AQ640" s="1">
        <v>89.3280029296875</v>
      </c>
      <c r="AR640" s="1">
        <v>88.7919921875</v>
      </c>
      <c r="AS640" s="1">
        <v>88.847000122070313</v>
      </c>
      <c r="AT640" s="1">
        <v>88.238998413085938</v>
      </c>
      <c r="AU640" s="1">
        <v>87.347991943359375</v>
      </c>
      <c r="AV640" s="1">
        <v>85.94598388671875</v>
      </c>
      <c r="AW640" s="1">
        <v>82.715999999999994</v>
      </c>
      <c r="AX640" s="1">
        <v>81.408000000000001</v>
      </c>
      <c r="AY640" s="1">
        <v>80.58</v>
      </c>
    </row>
    <row r="641" spans="1:51">
      <c r="A641" s="1" t="str">
        <v>HERSHEY CO</v>
      </c>
      <c r="C641" s="1">
        <v>225.20599365234375</v>
      </c>
      <c r="D641" s="1">
        <v>225.20599365234375</v>
      </c>
      <c r="E641" s="1">
        <v>225.32899475097656</v>
      </c>
      <c r="F641" s="1">
        <v>227.3070068359375</v>
      </c>
      <c r="G641" s="1">
        <v>225.39300537109375</v>
      </c>
      <c r="H641" s="1">
        <v>227.02999877929687</v>
      </c>
      <c r="I641" s="1">
        <v>227.28199768066406</v>
      </c>
      <c r="J641" s="1">
        <v>227.04800415039062</v>
      </c>
      <c r="K641" s="1">
        <v>227.2030029296875</v>
      </c>
      <c r="L641" s="1">
        <v>227.99800109863281</v>
      </c>
      <c r="M641" s="1">
        <v>227.70700073242187</v>
      </c>
      <c r="N641" s="1">
        <v>227.125</v>
      </c>
      <c r="O641" s="1">
        <v>227.00999450683594</v>
      </c>
      <c r="P641" s="1">
        <v>227.03500366210937</v>
      </c>
      <c r="Q641" s="1">
        <v>227.0780029296875</v>
      </c>
      <c r="R641" s="1">
        <v>227.01899719238281</v>
      </c>
      <c r="S641" s="1">
        <v>227.02099609375</v>
      </c>
      <c r="T641" s="1">
        <v>227.05000305175781</v>
      </c>
      <c r="U641" s="1">
        <v>227.02699279785156</v>
      </c>
      <c r="V641" s="1">
        <v>228.04400634765625</v>
      </c>
      <c r="W641" s="1">
        <v>228.45199584960937</v>
      </c>
      <c r="X641" s="1">
        <v>230.26400756835937</v>
      </c>
      <c r="Y641" s="1">
        <v>232.32200622558594</v>
      </c>
      <c r="Z641" s="1">
        <v>234.66700744628906</v>
      </c>
      <c r="AA641" s="1">
        <v>237.38200378417969</v>
      </c>
      <c r="AB641" s="1">
        <v>240.52400207519531</v>
      </c>
      <c r="AC641" s="1">
        <v>242.29600524902344</v>
      </c>
      <c r="AD641" s="1">
        <v>244.74400329589844</v>
      </c>
      <c r="AE641" s="1">
        <v>244.28500366210937</v>
      </c>
      <c r="AF641" s="1">
        <v>246.58799743652344</v>
      </c>
      <c r="AG641" s="1">
        <v>246.07899475097656</v>
      </c>
      <c r="AH641" s="1">
        <v>257.517822265625</v>
      </c>
      <c r="AI641" s="1">
        <v>259.32400512695312</v>
      </c>
      <c r="AJ641" s="1">
        <v>259.05999755859375</v>
      </c>
      <c r="AK641" s="1">
        <v>260</v>
      </c>
      <c r="AL641" s="1">
        <v>261.30999755859375</v>
      </c>
      <c r="AM641" s="1">
        <v>262.34600830078125</v>
      </c>
      <c r="AN641" s="1">
        <v>268.44000244140625</v>
      </c>
      <c r="AO641" s="1">
        <v>272.739990234375</v>
      </c>
      <c r="AP641" s="1">
        <v>273.25</v>
      </c>
      <c r="AQ641" s="1">
        <v>272.85198974609375</v>
      </c>
      <c r="AR641" s="1">
        <v>271.27801513671875</v>
      </c>
      <c r="AS641" s="1">
        <v>271.05999755859375</v>
      </c>
      <c r="AT641" s="1">
        <v>271.385986328125</v>
      </c>
      <c r="AU641" s="1">
        <v>273.45599365234375</v>
      </c>
      <c r="AV641" s="1">
        <v>272.56400000000002</v>
      </c>
      <c r="AW641" s="1">
        <v>272.19200000000001</v>
      </c>
      <c r="AX641" s="1">
        <v>273.61200000000002</v>
      </c>
      <c r="AY641" s="1">
        <v>274.29599999999999</v>
      </c>
    </row>
    <row r="642" spans="1:51">
      <c r="A642" s="1" t="str">
        <v>HESS CORP</v>
      </c>
      <c r="C642" s="1">
        <v>339.975830078125</v>
      </c>
      <c r="D642" s="1">
        <v>339.975830078125</v>
      </c>
      <c r="E642" s="1">
        <v>339.89990234375</v>
      </c>
      <c r="F642" s="1">
        <v>339.8818359375</v>
      </c>
      <c r="G642" s="1">
        <v>339.746826171875</v>
      </c>
      <c r="H642" s="1">
        <v>337.680908203125</v>
      </c>
      <c r="I642" s="1">
        <v>328.496826171875</v>
      </c>
      <c r="J642" s="1">
        <v>328.419921875</v>
      </c>
      <c r="K642" s="1">
        <v>328.3388671875</v>
      </c>
      <c r="L642" s="1">
        <v>327.22900390625</v>
      </c>
      <c r="M642" s="1">
        <v>327.07080078125</v>
      </c>
      <c r="N642" s="1">
        <v>327.052001953125</v>
      </c>
      <c r="O642" s="1">
        <v>327.037841796875</v>
      </c>
      <c r="P642" s="1">
        <v>326.1328125</v>
      </c>
      <c r="Q642" s="1">
        <v>326.06787109375</v>
      </c>
      <c r="R642" s="1">
        <v>325.3359375</v>
      </c>
      <c r="S642" s="1">
        <v>322.9609375</v>
      </c>
      <c r="T642" s="1">
        <v>320.599853515625</v>
      </c>
      <c r="U642" s="1">
        <v>319.448974609375</v>
      </c>
      <c r="V642" s="1">
        <v>317.990966796875</v>
      </c>
      <c r="W642" s="1">
        <v>317.27685546875</v>
      </c>
      <c r="X642" s="1">
        <v>315.017822265625</v>
      </c>
      <c r="Y642" s="1">
        <v>281.157958984375</v>
      </c>
      <c r="Z642" s="1">
        <v>280.52587890625</v>
      </c>
      <c r="AA642" s="1">
        <v>280.38899230957031</v>
      </c>
      <c r="AB642" s="1">
        <v>279.19798278808594</v>
      </c>
      <c r="AC642" s="1">
        <v>279.10501098632812</v>
      </c>
      <c r="AD642" s="1">
        <v>278.66098022460937</v>
      </c>
      <c r="AE642" s="1">
        <v>276.9539794921875</v>
      </c>
      <c r="AF642" s="1">
        <v>275.14498901367187</v>
      </c>
      <c r="AG642" s="1">
        <v>274.95899963378906</v>
      </c>
      <c r="AH642" s="1">
        <v>273.43199157714844</v>
      </c>
      <c r="AI642" s="1">
        <v>270.05699157714844</v>
      </c>
      <c r="AJ642" s="1">
        <v>269.60398864746094</v>
      </c>
      <c r="AK642" s="1">
        <v>269.62797546386719</v>
      </c>
      <c r="AL642" s="1">
        <v>269.82298278808594</v>
      </c>
      <c r="AM642" s="1">
        <v>269.78398132324219</v>
      </c>
      <c r="AN642" s="1">
        <v>267.5789794921875</v>
      </c>
      <c r="AO642" s="1">
        <v>267.60296630859375</v>
      </c>
      <c r="AP642" s="1">
        <v>267.70198059082031</v>
      </c>
      <c r="AQ642" s="1">
        <v>266.90400695800781</v>
      </c>
      <c r="AR642" s="1">
        <v>266.27101135253906</v>
      </c>
      <c r="AS642" s="1">
        <v>266.0789794921875</v>
      </c>
      <c r="AT642" s="1">
        <v>268.56898498535156</v>
      </c>
      <c r="AU642" s="1">
        <v>267.41098022460937</v>
      </c>
      <c r="AV642" s="1">
        <v>266.23199999999997</v>
      </c>
      <c r="AW642" s="1">
        <v>265.72500000000002</v>
      </c>
      <c r="AX642" s="1">
        <v>270.25200000000001</v>
      </c>
      <c r="AY642" s="1">
        <v>271.79999999999995</v>
      </c>
    </row>
    <row r="643" spans="1:51">
      <c r="A643" s="1" t="str">
        <v>HEWLETT-PACKARD CO</v>
      </c>
      <c r="C643" s="1">
        <v>1978</v>
      </c>
      <c r="D643" s="1">
        <v>1990.505859375</v>
      </c>
      <c r="E643" s="1">
        <v>2002</v>
      </c>
      <c r="F643" s="1">
        <v>2126</v>
      </c>
      <c r="G643" s="1">
        <v>2174</v>
      </c>
      <c r="H643" s="1">
        <v>2203.89794921875</v>
      </c>
      <c r="I643" s="1">
        <v>2296</v>
      </c>
      <c r="J643" s="1">
        <v>2345</v>
      </c>
      <c r="K643" s="1">
        <v>2349</v>
      </c>
      <c r="L643" s="1">
        <v>2364.80908203125</v>
      </c>
      <c r="M643" s="1">
        <v>2382</v>
      </c>
      <c r="N643" s="1">
        <v>2391</v>
      </c>
      <c r="O643" s="1">
        <v>2405</v>
      </c>
      <c r="P643" s="1">
        <v>2415.302978515625</v>
      </c>
      <c r="Q643" s="1">
        <v>2446</v>
      </c>
      <c r="R643" s="1">
        <v>2473</v>
      </c>
      <c r="S643" s="1">
        <v>2514</v>
      </c>
      <c r="T643" s="1">
        <v>2579.714111328125</v>
      </c>
      <c r="U643" s="1">
        <v>2597</v>
      </c>
      <c r="V643" s="1">
        <v>2611</v>
      </c>
      <c r="W643" s="1">
        <v>2692</v>
      </c>
      <c r="X643" s="1">
        <v>2732.033935546875</v>
      </c>
      <c r="Y643" s="1">
        <v>2736</v>
      </c>
      <c r="Z643" s="1">
        <v>2802</v>
      </c>
      <c r="AA643" s="1">
        <v>2825</v>
      </c>
      <c r="AB643" s="1">
        <v>2837.196044921875</v>
      </c>
      <c r="AC643" s="1">
        <v>2868</v>
      </c>
      <c r="AD643" s="1">
        <v>2879</v>
      </c>
      <c r="AE643" s="1">
        <v>2902</v>
      </c>
      <c r="AF643" s="1">
        <v>2910.760009765625</v>
      </c>
      <c r="AG643" s="1">
        <v>3030</v>
      </c>
      <c r="AH643" s="1">
        <v>3038</v>
      </c>
      <c r="AI643" s="1">
        <v>3052</v>
      </c>
      <c r="AJ643" s="1">
        <v>3042.760986328125</v>
      </c>
      <c r="AK643" s="1">
        <v>3049</v>
      </c>
      <c r="AL643" s="1">
        <v>3041</v>
      </c>
      <c r="AM643" s="1">
        <v>3052</v>
      </c>
      <c r="AN643" s="1">
        <v>3044</v>
      </c>
      <c r="AO643" s="1">
        <v>3051</v>
      </c>
      <c r="AP643" s="1">
        <v>1977</v>
      </c>
      <c r="AQ643" s="1">
        <v>1942</v>
      </c>
      <c r="AR643" s="1">
        <v>1939</v>
      </c>
      <c r="AS643" s="1">
        <v>1939</v>
      </c>
      <c r="AT643" s="1">
        <v>1939</v>
      </c>
      <c r="AU643" s="1">
        <v>1943</v>
      </c>
      <c r="AV643" s="1">
        <v>1947.3119999999999</v>
      </c>
      <c r="AW643" s="1">
        <v>1977.39</v>
      </c>
      <c r="AX643" s="1">
        <v>2009.1379999999999</v>
      </c>
      <c r="AY643" s="1">
        <v>2000.2239999999999</v>
      </c>
    </row>
    <row r="644" spans="1:51">
      <c r="A644" s="1" t="str">
        <v>HI TECH PHARMACAL CO INC</v>
      </c>
      <c r="C644" s="1">
        <v>13.032999992370605</v>
      </c>
      <c r="D644" s="1">
        <v>12.800999641418457</v>
      </c>
      <c r="E644" s="1">
        <v>12.746999740600586</v>
      </c>
      <c r="F644" s="1">
        <v>12.706999778747559</v>
      </c>
      <c r="G644" s="1">
        <v>12.666999816894531</v>
      </c>
      <c r="H644" s="1">
        <v>12.592000007629395</v>
      </c>
      <c r="I644" s="1">
        <v>12.579999923706055</v>
      </c>
      <c r="J644" s="1">
        <v>12.560999870300293</v>
      </c>
      <c r="K644" s="1">
        <v>12.368000030517578</v>
      </c>
      <c r="L644" s="1">
        <v>12.074000358581543</v>
      </c>
      <c r="M644" s="1">
        <v>11.380999565124512</v>
      </c>
      <c r="N644" s="1">
        <v>11.329999923706055</v>
      </c>
      <c r="O644" s="1">
        <v>11.16100025177002</v>
      </c>
      <c r="P644" s="1">
        <v>11.321000099182129</v>
      </c>
      <c r="Q644" s="1">
        <v>11.409999847412109</v>
      </c>
      <c r="R644" s="1">
        <v>11.401000022888184</v>
      </c>
      <c r="S644" s="1">
        <v>11.439000129699707</v>
      </c>
      <c r="T644" s="1">
        <v>11.383999824523926</v>
      </c>
      <c r="U644" s="1">
        <v>11.394000053405762</v>
      </c>
      <c r="V644" s="1">
        <v>11.427000045776367</v>
      </c>
      <c r="W644" s="1">
        <v>11.663999557495117</v>
      </c>
      <c r="X644" s="1">
        <v>11.901000022888184</v>
      </c>
      <c r="Y644" s="1">
        <v>12.187999725341797</v>
      </c>
      <c r="Z644" s="1">
        <v>12.187999725341797</v>
      </c>
      <c r="AA644" s="1">
        <v>12.14900016784668</v>
      </c>
      <c r="AB644" s="1">
        <v>11.937000274658203</v>
      </c>
      <c r="AC644" s="1">
        <v>11.807999610900879</v>
      </c>
      <c r="AD644" s="1">
        <v>11.669999599456787</v>
      </c>
      <c r="AE644" s="1">
        <v>11.703000068664551</v>
      </c>
      <c r="AF644" s="1">
        <v>11.803499221801758</v>
      </c>
      <c r="AG644" s="1">
        <v>12.080999851226807</v>
      </c>
      <c r="AH644" s="1">
        <v>12.124500274658203</v>
      </c>
      <c r="AI644" s="1">
        <v>12.115499496459961</v>
      </c>
      <c r="AJ644" s="1">
        <v>12.101999759674072</v>
      </c>
      <c r="AK644" s="1">
        <v>12.085500240325928</v>
      </c>
      <c r="AL644" s="1">
        <v>10.718999862670898</v>
      </c>
      <c r="AM644" s="1">
        <v>10.420499324798584</v>
      </c>
      <c r="AN644" s="1">
        <v>10.29149866104126</v>
      </c>
      <c r="AO644" s="1">
        <v>10.248748540878296</v>
      </c>
      <c r="AP644" s="1">
        <v>10.201498746871948</v>
      </c>
      <c r="AQ644" s="1">
        <v>10.187999725341797</v>
      </c>
      <c r="AR644" s="1">
        <v>10.066499948501587</v>
      </c>
      <c r="AS644" s="1">
        <v>9.9787487983703613</v>
      </c>
      <c r="AT644" s="1">
        <v>9.7469999999999999</v>
      </c>
      <c r="AU644" s="1">
        <v>9.7672500000000007</v>
      </c>
      <c r="AV644" s="1">
        <v>9.8212500000000009</v>
      </c>
      <c r="AW644" s="1">
        <v>9.8460000000000001</v>
      </c>
      <c r="AX644" s="1">
        <v>9.8594999999999988</v>
      </c>
      <c r="AY644" s="1">
        <v>9.8662499999999991</v>
      </c>
    </row>
    <row r="645" spans="1:51">
      <c r="A645" s="1" t="str">
        <v>HIBBETT SPORTS INC</v>
      </c>
      <c r="C645" s="1">
        <v>26.37799072265625</v>
      </c>
      <c r="D645" s="1">
        <v>26.511993408203125</v>
      </c>
      <c r="E645" s="1">
        <v>27.201995849609375</v>
      </c>
      <c r="F645" s="1">
        <v>27.332992553710937</v>
      </c>
      <c r="G645" s="1">
        <v>27.907989501953125</v>
      </c>
      <c r="H645" s="1">
        <v>27.691986083984375</v>
      </c>
      <c r="I645" s="1">
        <v>28.6719970703125</v>
      </c>
      <c r="J645" s="1">
        <v>28.86199951171875</v>
      </c>
      <c r="K645" s="1">
        <v>28.67498779296875</v>
      </c>
      <c r="L645" s="1">
        <v>28.662994384765625</v>
      </c>
      <c r="M645" s="1">
        <v>28.63800048828125</v>
      </c>
      <c r="N645" s="1">
        <v>28.629989624023438</v>
      </c>
      <c r="O645" s="1">
        <v>28.542999267578125</v>
      </c>
      <c r="P645" s="1">
        <v>28.52899169921875</v>
      </c>
      <c r="Q645" s="1">
        <v>28.462997436523438</v>
      </c>
      <c r="R645" s="1">
        <v>28.439987182617188</v>
      </c>
      <c r="S645" s="1">
        <v>29.438995361328125</v>
      </c>
      <c r="T645" s="1">
        <v>30.875</v>
      </c>
      <c r="U645" s="1">
        <v>31.104995727539062</v>
      </c>
      <c r="V645" s="1">
        <v>31.47698974609375</v>
      </c>
      <c r="W645" s="1">
        <v>31.741989135742188</v>
      </c>
      <c r="X645" s="1">
        <v>31.7969970703125</v>
      </c>
      <c r="Y645" s="1">
        <v>32.03399658203125</v>
      </c>
      <c r="Z645" s="1">
        <v>32.367996215820312</v>
      </c>
      <c r="AA645" s="1">
        <v>32.60699462890625</v>
      </c>
      <c r="AB645" s="1">
        <v>32.88800048828125</v>
      </c>
      <c r="AC645" s="1">
        <v>34.171485900878906</v>
      </c>
      <c r="AD645" s="1">
        <v>33.971992492675781</v>
      </c>
      <c r="AE645" s="1">
        <v>33.964485168457031</v>
      </c>
      <c r="AF645" s="1">
        <v>34.624488830566406</v>
      </c>
      <c r="AG645" s="1">
        <v>35.162979125976562</v>
      </c>
      <c r="AH645" s="1">
        <v>35.090995788574219</v>
      </c>
      <c r="AI645" s="1">
        <v>34.843500137329102</v>
      </c>
      <c r="AJ645" s="1">
        <v>34.780500411987305</v>
      </c>
      <c r="AK645" s="1">
        <v>34.580250978469849</v>
      </c>
      <c r="AL645" s="1">
        <v>34.327123403549194</v>
      </c>
      <c r="AM645" s="1">
        <v>34.023376107215881</v>
      </c>
      <c r="AN645" s="1">
        <v>33.95250141620636</v>
      </c>
      <c r="AO645" s="1">
        <v>33.932249665260315</v>
      </c>
      <c r="AP645" s="1">
        <v>33.884999871253967</v>
      </c>
      <c r="AQ645" s="1">
        <v>33.503625154495239</v>
      </c>
      <c r="AR645" s="1">
        <v>33.36693549156189</v>
      </c>
      <c r="AS645" s="1">
        <v>33.351746678352356</v>
      </c>
      <c r="AT645" s="1">
        <v>33.285936534404755</v>
      </c>
      <c r="AU645" s="1">
        <v>33.0733125</v>
      </c>
      <c r="AV645" s="1">
        <v>32.769562499999999</v>
      </c>
      <c r="AW645" s="1">
        <v>32.7391875</v>
      </c>
      <c r="AX645" s="1">
        <v>32.592374999999997</v>
      </c>
      <c r="AY645" s="1">
        <v>32.582250000000002</v>
      </c>
    </row>
    <row r="646" spans="1:51">
      <c r="A646" s="1" t="str">
        <v>HIGHER ONE HOLDINGS INC</v>
      </c>
      <c r="C646" s="1">
        <v>56.615997314453125</v>
      </c>
      <c r="D646" s="1">
        <v>56.384994506835938</v>
      </c>
      <c r="E646" s="1">
        <v>56.763992309570313</v>
      </c>
      <c r="F646" s="1">
        <v>56.438995361328125</v>
      </c>
      <c r="G646" s="1">
        <v>56.108993530273438</v>
      </c>
      <c r="H646" s="1">
        <v>55.880996704101563</v>
      </c>
      <c r="I646" s="1">
        <v>55.639999389648438</v>
      </c>
      <c r="J646" s="1">
        <v>54.756988525390625</v>
      </c>
      <c r="K646" s="1">
        <v>12.277000427246094</v>
      </c>
      <c r="L646" s="1" t="str">
        <v>@NA</v>
      </c>
      <c r="M646" s="1" t="str">
        <v>@NA</v>
      </c>
      <c r="N646" s="1" t="str">
        <v>@NA</v>
      </c>
      <c r="O646" s="1">
        <v>11.626999855041504</v>
      </c>
      <c r="P646" s="1" t="str">
        <v>@NA</v>
      </c>
      <c r="Q646" s="1" t="str">
        <v>@NA</v>
      </c>
      <c r="R646" s="1" t="str">
        <v>@NA</v>
      </c>
      <c r="S646" s="1" t="str">
        <v>@NA</v>
      </c>
      <c r="T646" s="1" t="str">
        <v>@NA</v>
      </c>
      <c r="U646" s="1" t="str">
        <v>@NA</v>
      </c>
      <c r="V646" s="1" t="str">
        <v>@NA</v>
      </c>
      <c r="W646" s="1" t="str">
        <v>@NA</v>
      </c>
      <c r="X646" s="1" t="str">
        <v>@NA</v>
      </c>
      <c r="Y646" s="1" t="str">
        <v>@NA</v>
      </c>
      <c r="Z646" s="1" t="str">
        <v>@NA</v>
      </c>
      <c r="AA646" s="1" t="str">
        <v>@NA</v>
      </c>
      <c r="AB646" s="1" t="str">
        <v>@NA</v>
      </c>
      <c r="AC646" s="1" t="str">
        <v>@NA</v>
      </c>
      <c r="AD646" s="1" t="str">
        <v>@NA</v>
      </c>
      <c r="AE646" s="1" t="str">
        <v>@NA</v>
      </c>
      <c r="AF646" s="1" t="str">
        <v>@NA</v>
      </c>
      <c r="AG646" s="1" t="str">
        <v>@NA</v>
      </c>
      <c r="AH646" s="1" t="str">
        <v>@NA</v>
      </c>
      <c r="AI646" s="1" t="str">
        <v>@NA</v>
      </c>
      <c r="AJ646" s="1" t="str">
        <v>@NA</v>
      </c>
      <c r="AK646" s="1" t="str">
        <v>@NA</v>
      </c>
      <c r="AL646" s="1" t="str">
        <v>@NA</v>
      </c>
      <c r="AM646" s="1" t="str">
        <v>@NA</v>
      </c>
      <c r="AN646" s="1" t="str">
        <v>@NA</v>
      </c>
      <c r="AO646" s="1" t="str">
        <v>@NA</v>
      </c>
      <c r="AP646" s="1" t="str">
        <v>@NA</v>
      </c>
      <c r="AQ646" s="1" t="str">
        <v>@NA</v>
      </c>
      <c r="AR646" s="1" t="str">
        <v>@NA</v>
      </c>
      <c r="AS646" s="1" t="str">
        <v>@NA</v>
      </c>
      <c r="AT646" s="1" t="str">
        <v>@NA</v>
      </c>
      <c r="AU646" s="1" t="str">
        <v>@NA</v>
      </c>
      <c r="AV646" s="1" t="str">
        <v>@NA</v>
      </c>
      <c r="AW646" s="1" t="str">
        <v>@NA</v>
      </c>
      <c r="AX646" s="1" t="str">
        <v>@NA</v>
      </c>
      <c r="AY646" s="1" t="str">
        <v>@NA</v>
      </c>
    </row>
    <row r="647" spans="1:51">
      <c r="A647" s="1" t="str">
        <v>HIGHWOODS PROPERTIES INC</v>
      </c>
      <c r="C647" s="1">
        <v>72.647994995117187</v>
      </c>
      <c r="D647" s="1">
        <v>72.578994750976563</v>
      </c>
      <c r="E647" s="1">
        <v>72.399002075195313</v>
      </c>
      <c r="F647" s="1">
        <v>72.129989624023438</v>
      </c>
      <c r="G647" s="1">
        <v>71.69000244140625</v>
      </c>
      <c r="H647" s="1">
        <v>71.655990600585938</v>
      </c>
      <c r="I647" s="1">
        <v>71.614990234375</v>
      </c>
      <c r="J647" s="1">
        <v>71.60198974609375</v>
      </c>
      <c r="K647" s="1">
        <v>71.285003662109375</v>
      </c>
      <c r="L647" s="1">
        <v>71.070999145507813</v>
      </c>
      <c r="M647" s="1">
        <v>70.847991943359375</v>
      </c>
      <c r="N647" s="1">
        <v>63.76300048828125</v>
      </c>
      <c r="O647" s="1">
        <v>63.571990966796875</v>
      </c>
      <c r="P647" s="1">
        <v>63.544998168945313</v>
      </c>
      <c r="Q647" s="1">
        <v>57.631988525390625</v>
      </c>
      <c r="R647" s="1">
        <v>57.308990478515625</v>
      </c>
      <c r="S647" s="1">
        <v>57.1669921875</v>
      </c>
      <c r="T647" s="1">
        <v>57.157989501953125</v>
      </c>
      <c r="U647" s="1">
        <v>57.130996704101563</v>
      </c>
      <c r="V647" s="1">
        <v>56.71099853515625</v>
      </c>
      <c r="W647" s="1">
        <v>56.21099853515625</v>
      </c>
      <c r="X647" s="1">
        <v>55.634994506835937</v>
      </c>
      <c r="Y647" s="1">
        <v>54.130996704101563</v>
      </c>
      <c r="Z647" s="1">
        <v>54.141998291015625</v>
      </c>
      <c r="AA647" s="1">
        <v>54.02899169921875</v>
      </c>
      <c r="AB647" s="1">
        <v>54.029998779296875</v>
      </c>
      <c r="AC647" s="1">
        <v>54.0369873046875</v>
      </c>
      <c r="AD647" s="1">
        <v>54.052993774414063</v>
      </c>
      <c r="AE647" s="1">
        <v>53.81298828125</v>
      </c>
      <c r="AF647" s="1">
        <v>53.712997436523438</v>
      </c>
      <c r="AG647" s="1">
        <v>53.715988159179688</v>
      </c>
      <c r="AH647" s="1">
        <v>53.630996704101563</v>
      </c>
      <c r="AI647" s="1">
        <v>53.4739990234375</v>
      </c>
      <c r="AJ647" s="1">
        <v>53.097000122070313</v>
      </c>
      <c r="AK647" s="1">
        <v>53.071990966796875</v>
      </c>
      <c r="AL647" s="1">
        <v>53.483993530273437</v>
      </c>
      <c r="AM647" s="1">
        <v>53.399993896484375</v>
      </c>
      <c r="AN647" s="1">
        <v>53.38800048828125</v>
      </c>
      <c r="AO647" s="1">
        <v>53.422988891601563</v>
      </c>
      <c r="AP647" s="1">
        <v>52.905990600585938</v>
      </c>
      <c r="AQ647" s="1">
        <v>52.891998291015625</v>
      </c>
      <c r="AR647" s="1">
        <v>53.108993530273437</v>
      </c>
      <c r="AS647" s="1">
        <v>53.817001342773437</v>
      </c>
      <c r="AT647" s="1">
        <v>54.239990234375</v>
      </c>
      <c r="AU647" s="1">
        <v>58.124000000000002</v>
      </c>
      <c r="AV647" s="1">
        <v>58.421999999999997</v>
      </c>
      <c r="AW647" s="1">
        <v>58.978000000000002</v>
      </c>
      <c r="AX647" s="1">
        <v>59.631999999999998</v>
      </c>
      <c r="AY647" s="1">
        <v>60.918999999999997</v>
      </c>
    </row>
    <row r="648" spans="1:51">
      <c r="A648" s="1" t="str">
        <v>HILL-ROM HOLDINGS INC</v>
      </c>
      <c r="C648" s="1">
        <v>61.916000366210937</v>
      </c>
      <c r="D648" s="1">
        <v>61.916000366210937</v>
      </c>
      <c r="E648" s="1">
        <v>61.685989379882813</v>
      </c>
      <c r="F648" s="1">
        <v>63.123001098632813</v>
      </c>
      <c r="G648" s="1">
        <v>62.974990844726563</v>
      </c>
      <c r="H648" s="1">
        <v>63.087997436523438</v>
      </c>
      <c r="I648" s="1">
        <v>62.7869873046875</v>
      </c>
      <c r="J648" s="1">
        <v>63.488998413085938</v>
      </c>
      <c r="K648" s="1">
        <v>62.962997436523438</v>
      </c>
      <c r="L648" s="1">
        <v>62.789993286132813</v>
      </c>
      <c r="M648" s="1">
        <v>62.667999267578125</v>
      </c>
      <c r="N648" s="1">
        <v>62.626998901367188</v>
      </c>
      <c r="O648" s="1">
        <v>62.582000732421875</v>
      </c>
      <c r="P648" s="1">
        <v>62.5679931640625</v>
      </c>
      <c r="Q648" s="1">
        <v>62.508987426757813</v>
      </c>
      <c r="R648" s="1">
        <v>62.479995727539062</v>
      </c>
      <c r="S648" s="1">
        <v>62.26300048828125</v>
      </c>
      <c r="T648" s="1">
        <v>62.229995727539063</v>
      </c>
      <c r="U648" s="1">
        <v>61.991989135742187</v>
      </c>
      <c r="V648" s="1">
        <v>61.9169921875</v>
      </c>
      <c r="W648" s="1">
        <v>61.6510009765625</v>
      </c>
      <c r="X648" s="1">
        <v>61.513992309570313</v>
      </c>
      <c r="Y648" s="1">
        <v>61.414993286132813</v>
      </c>
      <c r="Z648" s="1">
        <v>61.355987548828125</v>
      </c>
      <c r="AA648" s="1">
        <v>61.353988647460937</v>
      </c>
      <c r="AB648" s="1">
        <v>61.293991088867187</v>
      </c>
      <c r="AC648" s="1">
        <v>61.263992309570313</v>
      </c>
      <c r="AD648" s="1">
        <v>61.095993041992188</v>
      </c>
      <c r="AE648" s="1">
        <v>61.745986938476563</v>
      </c>
      <c r="AF648" s="1">
        <v>62.027999877929688</v>
      </c>
      <c r="AG648" s="1">
        <v>61.959991455078125</v>
      </c>
      <c r="AH648" s="1">
        <v>61.839996337890625</v>
      </c>
      <c r="AI648" s="1">
        <v>62.258987426757813</v>
      </c>
      <c r="AJ648" s="1">
        <v>61.902999877929688</v>
      </c>
      <c r="AK648" s="1">
        <v>61.814987182617187</v>
      </c>
      <c r="AL648" s="1">
        <v>61.797988891601563</v>
      </c>
      <c r="AM648" s="1">
        <v>61.776992797851563</v>
      </c>
      <c r="AN648" s="1">
        <v>61.701995849609375</v>
      </c>
      <c r="AO648" s="1">
        <v>61.701995849609375</v>
      </c>
      <c r="AP648" s="1">
        <v>61.692001342773438</v>
      </c>
      <c r="AQ648" s="1">
        <v>62.807998657226563</v>
      </c>
      <c r="AR648" s="1">
        <v>62.708999633789063</v>
      </c>
      <c r="AS648" s="1">
        <v>62.466995239257813</v>
      </c>
      <c r="AT648" s="1">
        <v>62.477996826171875</v>
      </c>
      <c r="AU648" s="1">
        <v>62.590988159179687</v>
      </c>
      <c r="AV648" s="1">
        <v>62.470993041992188</v>
      </c>
      <c r="AW648" s="1">
        <v>62.404000000000003</v>
      </c>
      <c r="AX648" s="1">
        <v>62.502000000000002</v>
      </c>
      <c r="AY648" s="1">
        <v>62.530999999999999</v>
      </c>
    </row>
    <row r="649" spans="1:51">
      <c r="A649" s="1" t="str">
        <v>HILLENBRAND INC</v>
      </c>
      <c r="C649" s="1">
        <v>62.5</v>
      </c>
      <c r="D649" s="1">
        <v>62.5</v>
      </c>
      <c r="E649" s="1">
        <v>62.699996948242187</v>
      </c>
      <c r="F649" s="1">
        <v>62.699996948242187</v>
      </c>
      <c r="G649" s="1">
        <v>62.599990844726563</v>
      </c>
      <c r="H649" s="1">
        <v>62.29998779296875</v>
      </c>
      <c r="I649" s="1">
        <v>62.29998779296875</v>
      </c>
      <c r="J649" s="1">
        <v>62.29998779296875</v>
      </c>
      <c r="K649" s="1">
        <v>62.199996948242187</v>
      </c>
      <c r="L649" s="1">
        <v>61.899993896484375</v>
      </c>
      <c r="M649" s="1">
        <v>61.79998779296875</v>
      </c>
      <c r="N649" s="1">
        <v>61.79998779296875</v>
      </c>
      <c r="O649" s="1">
        <v>62.199996948242187</v>
      </c>
      <c r="P649" s="1">
        <v>62.099990844726563</v>
      </c>
      <c r="Q649" s="1">
        <v>62.432998657226563</v>
      </c>
      <c r="R649" s="1">
        <v>62.402999877929688</v>
      </c>
      <c r="S649" s="1" t="str">
        <v>@NA</v>
      </c>
      <c r="T649" s="1" t="str">
        <v>@NA</v>
      </c>
      <c r="U649" s="1" t="str">
        <v>@NA</v>
      </c>
      <c r="V649" s="1" t="str">
        <v>@NA</v>
      </c>
      <c r="W649" s="1" t="str">
        <v>@NA</v>
      </c>
      <c r="X649" s="1" t="str">
        <v>@NA</v>
      </c>
      <c r="Y649" s="1" t="str">
        <v>@NA</v>
      </c>
      <c r="Z649" s="1" t="str">
        <v>@NA</v>
      </c>
      <c r="AA649" s="1" t="str">
        <v>@NA</v>
      </c>
      <c r="AB649" s="1" t="str">
        <v>@NA</v>
      </c>
      <c r="AC649" s="1" t="str">
        <v>@NA</v>
      </c>
      <c r="AD649" s="1" t="str">
        <v>@NA</v>
      </c>
      <c r="AE649" s="1" t="str">
        <v>@NA</v>
      </c>
      <c r="AF649" s="1" t="str">
        <v>@NA</v>
      </c>
      <c r="AG649" s="1" t="str">
        <v>@NA</v>
      </c>
      <c r="AH649" s="1" t="str">
        <v>@NA</v>
      </c>
      <c r="AI649" s="1" t="str">
        <v>@NA</v>
      </c>
      <c r="AJ649" s="1" t="str">
        <v>@NA</v>
      </c>
      <c r="AK649" s="1" t="str">
        <v>@NA</v>
      </c>
      <c r="AL649" s="1" t="str">
        <v>@NA</v>
      </c>
      <c r="AM649" s="1" t="str">
        <v>@NA</v>
      </c>
      <c r="AN649" s="1" t="str">
        <v>@NA</v>
      </c>
      <c r="AO649" s="1" t="str">
        <v>@NA</v>
      </c>
      <c r="AP649" s="1" t="str">
        <v>@NA</v>
      </c>
      <c r="AQ649" s="1" t="str">
        <v>@NA</v>
      </c>
      <c r="AR649" s="1" t="str">
        <v>@NA</v>
      </c>
      <c r="AS649" s="1" t="str">
        <v>@NA</v>
      </c>
      <c r="AT649" s="1" t="str">
        <v>@NA</v>
      </c>
      <c r="AU649" s="1" t="str">
        <v>@NA</v>
      </c>
      <c r="AV649" s="1" t="str">
        <v>@NA</v>
      </c>
      <c r="AW649" s="1" t="str">
        <v>@NA</v>
      </c>
      <c r="AX649" s="1" t="str">
        <v>@NA</v>
      </c>
      <c r="AY649" s="1" t="str">
        <v>@NA</v>
      </c>
    </row>
    <row r="650" spans="1:51">
      <c r="A650" s="1" t="str">
        <v>HITTITE MICROWAVE CORP</v>
      </c>
      <c r="C650" s="1">
        <v>31.447998046875</v>
      </c>
      <c r="D650" s="1">
        <v>31.447998046875</v>
      </c>
      <c r="E650" s="1">
        <v>31.342987060546875</v>
      </c>
      <c r="F650" s="1">
        <v>31.353988647460938</v>
      </c>
      <c r="G650" s="1">
        <v>31.336990356445313</v>
      </c>
      <c r="H650" s="1">
        <v>31.25299072265625</v>
      </c>
      <c r="I650" s="1">
        <v>30.81298828125</v>
      </c>
      <c r="J650" s="1">
        <v>30.503997802734375</v>
      </c>
      <c r="K650" s="1">
        <v>30.45599365234375</v>
      </c>
      <c r="L650" s="1">
        <v>30.208999633789063</v>
      </c>
      <c r="M650" s="1">
        <v>30.123992919921875</v>
      </c>
      <c r="N650" s="1">
        <v>30.073989868164062</v>
      </c>
      <c r="O650" s="1">
        <v>29.902999877929688</v>
      </c>
      <c r="P650" s="1">
        <v>30.291000366210937</v>
      </c>
      <c r="Q650" s="1">
        <v>30.65899658203125</v>
      </c>
      <c r="R650" s="1">
        <v>31.11199951171875</v>
      </c>
      <c r="S650" s="1">
        <v>31.163986206054687</v>
      </c>
      <c r="T650" s="1">
        <v>31.07598876953125</v>
      </c>
      <c r="U650" s="1">
        <v>30.987991333007813</v>
      </c>
      <c r="V650" s="1">
        <v>30.935989379882813</v>
      </c>
      <c r="W650" s="1">
        <v>30.8909912109375</v>
      </c>
      <c r="X650" s="1">
        <v>30.707000732421875</v>
      </c>
      <c r="Y650" s="1">
        <v>30.50799560546875</v>
      </c>
      <c r="Z650" s="1">
        <v>30.20098876953125</v>
      </c>
      <c r="AA650" s="1">
        <v>29.794998168945313</v>
      </c>
      <c r="AB650" s="1">
        <v>28.6719970703125</v>
      </c>
      <c r="AC650" s="1">
        <v>28.590988159179688</v>
      </c>
      <c r="AD650" s="1">
        <v>28.590988159179688</v>
      </c>
      <c r="AE650" s="1">
        <v>22.39599609375</v>
      </c>
      <c r="AF650" s="1">
        <v>22.324996948242187</v>
      </c>
      <c r="AG650" s="1" t="str">
        <v>@NA</v>
      </c>
      <c r="AH650" s="1" t="str">
        <v>@NA</v>
      </c>
      <c r="AI650" s="1" t="str">
        <v>@NA</v>
      </c>
      <c r="AJ650" s="1">
        <v>22.235000610351563</v>
      </c>
      <c r="AK650" s="1" t="str">
        <v>@NA</v>
      </c>
      <c r="AL650" s="1" t="str">
        <v>@NA</v>
      </c>
      <c r="AM650" s="1" t="str">
        <v>@NA</v>
      </c>
      <c r="AN650" s="1" t="str">
        <v>@NA</v>
      </c>
      <c r="AO650" s="1" t="str">
        <v>@NA</v>
      </c>
      <c r="AP650" s="1" t="str">
        <v>@NA</v>
      </c>
      <c r="AQ650" s="1" t="str">
        <v>@NA</v>
      </c>
      <c r="AR650" s="1" t="str">
        <v>@NA</v>
      </c>
      <c r="AS650" s="1" t="str">
        <v>@NA</v>
      </c>
      <c r="AT650" s="1" t="str">
        <v>@NA</v>
      </c>
      <c r="AU650" s="1" t="str">
        <v>@NA</v>
      </c>
      <c r="AV650" s="1" t="str">
        <v>@NA</v>
      </c>
      <c r="AW650" s="1" t="str">
        <v>@NA</v>
      </c>
      <c r="AX650" s="1" t="str">
        <v>@NA</v>
      </c>
      <c r="AY650" s="1" t="str">
        <v>@NA</v>
      </c>
    </row>
    <row r="651" spans="1:51">
      <c r="A651" s="1" t="str">
        <v>HMS HOLDINGS CORP</v>
      </c>
      <c r="C651" s="1">
        <v>86.332000732421875</v>
      </c>
      <c r="D651" s="1">
        <v>85.586990356445313</v>
      </c>
      <c r="E651" s="1">
        <v>84.972991943359375</v>
      </c>
      <c r="F651" s="1">
        <v>84.698959350585938</v>
      </c>
      <c r="G651" s="1">
        <v>84.431991577148438</v>
      </c>
      <c r="H651" s="1">
        <v>83.35198974609375</v>
      </c>
      <c r="I651" s="1">
        <v>82.457977294921875</v>
      </c>
      <c r="J651" s="1">
        <v>81.666000366210937</v>
      </c>
      <c r="K651" s="1">
        <v>80.978988647460938</v>
      </c>
      <c r="L651" s="1">
        <v>80.6099853515625</v>
      </c>
      <c r="M651" s="1">
        <v>78.968994140625</v>
      </c>
      <c r="N651" s="1">
        <v>78.521987915039063</v>
      </c>
      <c r="O651" s="1">
        <v>77.543975830078125</v>
      </c>
      <c r="P651" s="1">
        <v>76.535980224609375</v>
      </c>
      <c r="Q651" s="1">
        <v>75.46197509765625</v>
      </c>
      <c r="R651" s="1">
        <v>75.041976928710937</v>
      </c>
      <c r="S651" s="1">
        <v>74.816986083984375</v>
      </c>
      <c r="T651" s="1">
        <v>74.237960815429687</v>
      </c>
      <c r="U651" s="1">
        <v>72.77398681640625</v>
      </c>
      <c r="V651" s="1">
        <v>71.378997802734375</v>
      </c>
      <c r="W651" s="1">
        <v>70.607986450195313</v>
      </c>
      <c r="X651" s="1">
        <v>70.094970703125</v>
      </c>
      <c r="Y651" s="1">
        <v>69.551971435546875</v>
      </c>
      <c r="Z651" s="1">
        <v>64.136993408203125</v>
      </c>
      <c r="AA651" s="1">
        <v>63.308990478515625</v>
      </c>
      <c r="AB651" s="1">
        <v>60.635971069335938</v>
      </c>
      <c r="AC651" s="1">
        <v>60.104965209960937</v>
      </c>
      <c r="AD651" s="1">
        <v>59.666976928710938</v>
      </c>
      <c r="AE651" s="1">
        <v>59.255996704101562</v>
      </c>
      <c r="AF651" s="1">
        <v>58.004974365234375</v>
      </c>
      <c r="AG651" s="1">
        <v>57.69598388671875</v>
      </c>
      <c r="AH651" s="1">
        <v>57.587997436523438</v>
      </c>
      <c r="AI651" s="1">
        <v>57.419998168945313</v>
      </c>
      <c r="AJ651" s="1">
        <v>55.193984985351563</v>
      </c>
      <c r="AK651" s="1">
        <v>55.121978759765625</v>
      </c>
      <c r="AL651" s="1">
        <v>55.022964477539063</v>
      </c>
      <c r="AM651" s="1">
        <v>54.77398681640625</v>
      </c>
      <c r="AN651" s="1">
        <v>54.827957153320313</v>
      </c>
      <c r="AO651" s="1">
        <v>54.5009765625</v>
      </c>
      <c r="AP651" s="1">
        <v>55.178970336914063</v>
      </c>
      <c r="AQ651" s="1">
        <v>54.32098388671875</v>
      </c>
      <c r="AR651" s="1" t="str">
        <v>@NA</v>
      </c>
      <c r="AS651" s="1">
        <v>55.691986083984375</v>
      </c>
      <c r="AT651" s="1">
        <v>53.564987182617188</v>
      </c>
      <c r="AU651" s="1">
        <v>53.496002197265625</v>
      </c>
      <c r="AV651" s="1">
        <v>51.756</v>
      </c>
      <c r="AW651" s="1">
        <v>52.503</v>
      </c>
      <c r="AX651" s="1">
        <v>52.44</v>
      </c>
      <c r="AY651" s="1">
        <v>52.416000000000004</v>
      </c>
    </row>
    <row r="652" spans="1:51">
      <c r="A652" s="1" t="str">
        <v>HNI CORP</v>
      </c>
      <c r="C652" s="1">
        <v>44.854995727539063</v>
      </c>
      <c r="D652" s="1">
        <v>44.854995727539063</v>
      </c>
      <c r="E652" s="1">
        <v>44.82598876953125</v>
      </c>
      <c r="F652" s="1">
        <v>44.780990600585938</v>
      </c>
      <c r="G652" s="1">
        <v>44.730987548828125</v>
      </c>
      <c r="H652" s="1">
        <v>44.840988159179688</v>
      </c>
      <c r="I652" s="1">
        <v>44.798995971679687</v>
      </c>
      <c r="J652" s="1">
        <v>45.039993286132812</v>
      </c>
      <c r="K652" s="1">
        <v>45.216995239257813</v>
      </c>
      <c r="L652" s="1">
        <v>45.092987060546875</v>
      </c>
      <c r="M652" s="1">
        <v>45.0369873046875</v>
      </c>
      <c r="N652" s="1">
        <v>44.985992431640625</v>
      </c>
      <c r="O652" s="1">
        <v>44.880996704101563</v>
      </c>
      <c r="P652" s="1">
        <v>44.323989868164063</v>
      </c>
      <c r="Q652" s="1">
        <v>44.255996704101563</v>
      </c>
      <c r="R652" s="1">
        <v>44.21099853515625</v>
      </c>
      <c r="S652" s="1">
        <v>44.439987182617187</v>
      </c>
      <c r="T652" s="1">
        <v>44.834991455078125</v>
      </c>
      <c r="U652" s="1">
        <v>46.004989624023438</v>
      </c>
      <c r="V652" s="1">
        <v>46.332000732421875</v>
      </c>
      <c r="W652" s="1">
        <v>47.92498779296875</v>
      </c>
      <c r="X652" s="1">
        <v>47.905990600585938</v>
      </c>
      <c r="Y652" s="1">
        <v>48.616989135742187</v>
      </c>
      <c r="Z652" s="1">
        <v>50.090988159179687</v>
      </c>
      <c r="AA652" s="1">
        <v>51.810989379882813</v>
      </c>
      <c r="AB652" s="1">
        <v>51.8489990234375</v>
      </c>
      <c r="AC652" s="1">
        <v>54.779998779296875</v>
      </c>
      <c r="AD652" s="1">
        <v>55.250991821289063</v>
      </c>
      <c r="AE652" s="1">
        <v>55.037994384765625</v>
      </c>
      <c r="AF652" s="1">
        <v>55.302993774414063</v>
      </c>
      <c r="AG652" s="1">
        <v>56.17498779296875</v>
      </c>
      <c r="AH652" s="1">
        <v>57.487991333007812</v>
      </c>
      <c r="AI652" s="1">
        <v>58.13299560546875</v>
      </c>
      <c r="AJ652" s="1">
        <v>58.238998413085937</v>
      </c>
      <c r="AK652" s="1">
        <v>58.222000122070313</v>
      </c>
      <c r="AL652" s="1">
        <v>57.878997802734375</v>
      </c>
      <c r="AM652" s="1">
        <v>58.1619873046875</v>
      </c>
      <c r="AN652" s="1">
        <v>58.373992919921875</v>
      </c>
      <c r="AO652" s="1">
        <v>58.932998657226563</v>
      </c>
      <c r="AP652" s="1">
        <v>58.936996459960937</v>
      </c>
      <c r="AQ652" s="1">
        <v>58.909988403320313</v>
      </c>
      <c r="AR652" s="1">
        <v>58.672988891601563</v>
      </c>
      <c r="AS652" s="1">
        <v>58.636993408203125</v>
      </c>
      <c r="AT652" s="1">
        <v>59.159988403320313</v>
      </c>
      <c r="AU652" s="1">
        <v>59.25</v>
      </c>
      <c r="AV652" s="1">
        <v>59.796999999999997</v>
      </c>
      <c r="AW652" s="1">
        <v>60.201999999999998</v>
      </c>
      <c r="AX652" s="1">
        <v>60.164000000000001</v>
      </c>
      <c r="AY652" s="1">
        <v>60.15</v>
      </c>
    </row>
    <row r="653" spans="1:51">
      <c r="A653" s="1" t="str">
        <v>HOLLYFRONTIER CORP</v>
      </c>
      <c r="C653" s="1">
        <v>209.33299255371094</v>
      </c>
      <c r="D653" s="1">
        <v>209.23500061035156</v>
      </c>
      <c r="E653" s="1">
        <v>106.8179931640625</v>
      </c>
      <c r="F653" s="1">
        <v>106.62399291992187</v>
      </c>
      <c r="G653" s="1">
        <v>106.52798461914062</v>
      </c>
      <c r="H653" s="1">
        <v>106.41998291015625</v>
      </c>
      <c r="I653" s="1">
        <v>106.41998291015625</v>
      </c>
      <c r="J653" s="1">
        <v>106.39199829101562</v>
      </c>
      <c r="K653" s="1">
        <v>106.13198852539062</v>
      </c>
      <c r="L653" s="1">
        <v>100.489990234375</v>
      </c>
      <c r="M653" s="1">
        <v>100.489990234375</v>
      </c>
      <c r="N653" s="1">
        <v>100.2039794921875</v>
      </c>
      <c r="O653" s="1">
        <v>99.885986328125</v>
      </c>
      <c r="P653" s="1">
        <v>99.373992919921875</v>
      </c>
      <c r="Q653" s="1">
        <v>100.2139892578125</v>
      </c>
      <c r="R653" s="1">
        <v>101.41998291015625</v>
      </c>
      <c r="S653" s="1">
        <v>105.23199462890625</v>
      </c>
      <c r="T653" s="1">
        <v>108.833984375</v>
      </c>
      <c r="U653" s="1">
        <v>109.947998046875</v>
      </c>
      <c r="V653" s="1">
        <v>110.0679931640625</v>
      </c>
      <c r="W653" s="1">
        <v>110.63400268554687</v>
      </c>
      <c r="X653" s="1">
        <v>111.90798950195312</v>
      </c>
      <c r="Y653" s="1">
        <v>113.88198852539062</v>
      </c>
      <c r="Z653" s="1">
        <v>114.63995361328125</v>
      </c>
      <c r="AA653" s="1">
        <v>117.50799560546875</v>
      </c>
      <c r="AB653" s="1">
        <v>120.45196533203125</v>
      </c>
      <c r="AC653" s="1">
        <v>124.447998046875</v>
      </c>
      <c r="AD653" s="1">
        <v>127.0159912109375</v>
      </c>
      <c r="AE653" s="1">
        <v>125.17999267578125</v>
      </c>
      <c r="AF653" s="1">
        <v>124.89599609375</v>
      </c>
      <c r="AG653" s="1">
        <v>127.08000183105469</v>
      </c>
      <c r="AH653" s="1">
        <v>125.95200347900391</v>
      </c>
      <c r="AI653" s="1">
        <v>124.11199951171875</v>
      </c>
      <c r="AJ653" s="1">
        <v>124.04799652099609</v>
      </c>
      <c r="AK653" s="1" t="str">
        <v>@NA</v>
      </c>
      <c r="AL653" s="1" t="str">
        <v>@NA</v>
      </c>
      <c r="AM653" s="1">
        <v>124.48799896240234</v>
      </c>
      <c r="AN653" s="1">
        <v>124.64800262451172</v>
      </c>
      <c r="AO653" s="1">
        <v>124.64800262451172</v>
      </c>
      <c r="AP653" s="1">
        <v>133.031982421875</v>
      </c>
      <c r="AQ653" s="1">
        <v>123.84799957275391</v>
      </c>
      <c r="AR653" s="1">
        <v>122.0159912109375</v>
      </c>
      <c r="AS653" s="1">
        <v>120.81599426269531</v>
      </c>
      <c r="AT653" s="1">
        <v>120.81599426269531</v>
      </c>
      <c r="AU653" s="1">
        <v>120.816</v>
      </c>
      <c r="AV653" s="1">
        <v>120.816</v>
      </c>
      <c r="AW653" s="1">
        <v>132.048</v>
      </c>
      <c r="AX653" s="1">
        <v>132.06399999999999</v>
      </c>
      <c r="AY653" s="1">
        <v>132.06399999999999</v>
      </c>
    </row>
    <row r="654" spans="1:51">
      <c r="A654" s="1" t="str">
        <v>HOLOGIC INC</v>
      </c>
      <c r="C654" s="1">
        <v>263.19384765625</v>
      </c>
      <c r="D654" s="1">
        <v>262.239990234375</v>
      </c>
      <c r="E654" s="1">
        <v>262.121826171875</v>
      </c>
      <c r="F654" s="1">
        <v>261.392822265625</v>
      </c>
      <c r="G654" s="1">
        <v>260.039794921875</v>
      </c>
      <c r="H654" s="1">
        <v>259.268798828125</v>
      </c>
      <c r="I654" s="1">
        <v>259.139892578125</v>
      </c>
      <c r="J654" s="1">
        <v>259.02978515625</v>
      </c>
      <c r="K654" s="1">
        <v>258.298828125</v>
      </c>
      <c r="L654" s="1">
        <v>257.723876953125</v>
      </c>
      <c r="M654" s="1">
        <v>256.602783203125</v>
      </c>
      <c r="N654" s="1">
        <v>256.5068359375</v>
      </c>
      <c r="O654" s="1">
        <v>256.242919921875</v>
      </c>
      <c r="P654" s="1">
        <v>256.158935546875</v>
      </c>
      <c r="Q654" s="1">
        <v>255.9429931640625</v>
      </c>
      <c r="R654" s="1">
        <v>255.47198486328125</v>
      </c>
      <c r="S654" s="1">
        <v>254.50997924804687</v>
      </c>
      <c r="T654" s="1">
        <v>110.08599853515625</v>
      </c>
      <c r="U654" s="1">
        <v>107.69598388671875</v>
      </c>
      <c r="V654" s="1">
        <v>107.489990234375</v>
      </c>
      <c r="W654" s="1">
        <v>105.39797973632812</v>
      </c>
      <c r="X654" s="1">
        <v>105.1099853515625</v>
      </c>
      <c r="Y654" s="1">
        <v>91.31597900390625</v>
      </c>
      <c r="Z654" s="1">
        <v>90.947998046875</v>
      </c>
      <c r="AA654" s="1">
        <v>89.5579833984375</v>
      </c>
      <c r="AB654" s="1">
        <v>88.4119873046875</v>
      </c>
      <c r="AC654" s="1">
        <v>87.8599853515625</v>
      </c>
      <c r="AD654" s="1">
        <v>86.79595947265625</v>
      </c>
      <c r="AE654" s="1">
        <v>83.0159912109375</v>
      </c>
      <c r="AF654" s="1">
        <v>82.15997314453125</v>
      </c>
      <c r="AG654" s="1">
        <v>81.7039794921875</v>
      </c>
      <c r="AH654" s="1">
        <v>81.2559814453125</v>
      </c>
      <c r="AI654" s="1">
        <v>80.25994873046875</v>
      </c>
      <c r="AJ654" s="1">
        <v>79.6839599609375</v>
      </c>
      <c r="AK654" s="1">
        <v>78.8079833984375</v>
      </c>
      <c r="AL654" s="1">
        <v>78.531982421875</v>
      </c>
      <c r="AM654" s="1">
        <v>78.06396484375</v>
      </c>
      <c r="AN654" s="1">
        <v>77.66400146484375</v>
      </c>
      <c r="AO654" s="1">
        <v>77.427978515625</v>
      </c>
      <c r="AP654" s="1">
        <v>76.53997802734375</v>
      </c>
      <c r="AQ654" s="1">
        <v>75.27197265625</v>
      </c>
      <c r="AR654" s="1">
        <v>62.5</v>
      </c>
      <c r="AS654" s="1">
        <v>61.916000366210937</v>
      </c>
      <c r="AT654" s="1">
        <v>61.880001068115234</v>
      </c>
      <c r="AU654" s="1">
        <v>61.644001007080078</v>
      </c>
      <c r="AV654" s="1">
        <v>61.496000000000002</v>
      </c>
      <c r="AW654" s="1">
        <v>61.308</v>
      </c>
      <c r="AX654" s="1">
        <v>61.308</v>
      </c>
      <c r="AY654" s="1">
        <v>61.08</v>
      </c>
    </row>
    <row r="655" spans="1:51">
      <c r="A655" s="1" t="str">
        <v>HOME BANCSHARES INC</v>
      </c>
      <c r="C655" s="1">
        <v>28.090988159179688</v>
      </c>
      <c r="D655" s="1">
        <v>28.275985717773438</v>
      </c>
      <c r="E655" s="1">
        <v>28.258987426757813</v>
      </c>
      <c r="F655" s="1">
        <v>28.495986938476562</v>
      </c>
      <c r="G655" s="1">
        <v>28.482986450195313</v>
      </c>
      <c r="H655" s="1">
        <v>28.451995849609375</v>
      </c>
      <c r="I655" s="1">
        <v>28.433990478515625</v>
      </c>
      <c r="J655" s="1">
        <v>28.343994140625</v>
      </c>
      <c r="K655" s="1">
        <v>28.287587588214592</v>
      </c>
      <c r="L655" s="1">
        <v>28.25898651337593</v>
      </c>
      <c r="M655" s="1">
        <v>27.424100325846666</v>
      </c>
      <c r="N655" s="1">
        <v>21.893300340247151</v>
      </c>
      <c r="O655" s="1">
        <v>21.849290939879211</v>
      </c>
      <c r="P655" s="1">
        <v>21.846001144886031</v>
      </c>
      <c r="Q655" s="1">
        <v>21.805298324179603</v>
      </c>
      <c r="R655" s="1">
        <v>21.791467963186733</v>
      </c>
      <c r="S655" s="1">
        <v>21.781969184179616</v>
      </c>
      <c r="T655" s="1">
        <v>20.492999374866486</v>
      </c>
      <c r="U655" s="1">
        <v>20.484678879514831</v>
      </c>
      <c r="V655" s="1">
        <v>20.478733078914956</v>
      </c>
      <c r="W655" s="1">
        <v>20.459735520900722</v>
      </c>
      <c r="X655" s="1">
        <v>20.440719835445634</v>
      </c>
      <c r="Y655" s="1">
        <v>20.428846361686738</v>
      </c>
      <c r="Z655" s="1">
        <v>17.400635840810764</v>
      </c>
      <c r="AA655" s="1">
        <v>14.409251216028224</v>
      </c>
      <c r="AB655" s="1">
        <v>14.391431941669452</v>
      </c>
      <c r="AC655" s="1" t="str">
        <v>@NA</v>
      </c>
      <c r="AD655" s="1" t="str">
        <v>@NA</v>
      </c>
      <c r="AE655" s="1" t="str">
        <v>@NA</v>
      </c>
      <c r="AF655" s="1">
        <v>8.6259598154210835</v>
      </c>
      <c r="AG655" s="1" t="str">
        <v>@NA</v>
      </c>
      <c r="AH655" s="1" t="str">
        <v>@NA</v>
      </c>
      <c r="AI655" s="1" t="str">
        <v>@NA</v>
      </c>
      <c r="AJ655" s="1" t="str">
        <v>@NA</v>
      </c>
      <c r="AK655" s="1" t="str">
        <v>@NA</v>
      </c>
      <c r="AL655" s="1" t="str">
        <v>@NA</v>
      </c>
      <c r="AM655" s="1" t="str">
        <v>@NA</v>
      </c>
      <c r="AN655" s="1" t="str">
        <v>@NA</v>
      </c>
      <c r="AO655" s="1" t="str">
        <v>@NA</v>
      </c>
      <c r="AP655" s="1" t="str">
        <v>@NA</v>
      </c>
      <c r="AQ655" s="1" t="str">
        <v>@NA</v>
      </c>
      <c r="AR655" s="1" t="str">
        <v>@NA</v>
      </c>
      <c r="AS655" s="1" t="str">
        <v>@NA</v>
      </c>
      <c r="AT655" s="1" t="str">
        <v>@NA</v>
      </c>
      <c r="AU655" s="1" t="str">
        <v>@NA</v>
      </c>
      <c r="AV655" s="1" t="str">
        <v>@NA</v>
      </c>
      <c r="AW655" s="1" t="str">
        <v>@NA</v>
      </c>
      <c r="AX655" s="1" t="str">
        <v>@NA</v>
      </c>
      <c r="AY655" s="1" t="str">
        <v>@NA</v>
      </c>
    </row>
    <row r="656" spans="1:51">
      <c r="A656" s="1" t="str">
        <v>HOME DEPOT INC</v>
      </c>
      <c r="C656" s="1">
        <v>1537</v>
      </c>
      <c r="D656" s="1">
        <v>1541</v>
      </c>
      <c r="E656" s="1">
        <v>1569</v>
      </c>
      <c r="F656" s="1">
        <v>1598</v>
      </c>
      <c r="G656" s="1">
        <v>1623</v>
      </c>
      <c r="H656" s="1">
        <v>1642</v>
      </c>
      <c r="I656" s="1">
        <v>1666</v>
      </c>
      <c r="J656" s="1">
        <v>1686</v>
      </c>
      <c r="K656" s="1">
        <v>1698</v>
      </c>
      <c r="L656" s="1">
        <v>1701</v>
      </c>
      <c r="M656" s="1">
        <v>1704</v>
      </c>
      <c r="N656" s="1">
        <v>1703</v>
      </c>
      <c r="O656" s="1">
        <v>1696</v>
      </c>
      <c r="P656" s="1">
        <v>1695</v>
      </c>
      <c r="Q656" s="1">
        <v>1699</v>
      </c>
      <c r="R656" s="1">
        <v>1698</v>
      </c>
      <c r="S656" s="1">
        <v>1690</v>
      </c>
      <c r="T656" s="1">
        <v>1688</v>
      </c>
      <c r="U656" s="1">
        <v>1978</v>
      </c>
      <c r="V656" s="1">
        <v>1973</v>
      </c>
      <c r="W656" s="1">
        <v>1970</v>
      </c>
      <c r="X656" s="1">
        <v>2044</v>
      </c>
      <c r="Y656" s="1">
        <v>2066</v>
      </c>
      <c r="Z656" s="1">
        <v>2121</v>
      </c>
      <c r="AA656" s="1">
        <v>2124</v>
      </c>
      <c r="AB656" s="1">
        <v>2124</v>
      </c>
      <c r="AC656" s="1">
        <v>2143</v>
      </c>
      <c r="AD656" s="1">
        <v>2151</v>
      </c>
      <c r="AE656" s="1">
        <v>2185</v>
      </c>
      <c r="AF656" s="1">
        <v>2195</v>
      </c>
      <c r="AG656" s="1">
        <v>2194</v>
      </c>
      <c r="AH656" s="1">
        <v>2235</v>
      </c>
      <c r="AI656" s="1">
        <v>2257</v>
      </c>
      <c r="AJ656" s="1">
        <v>2273</v>
      </c>
      <c r="AK656" s="1">
        <v>2296</v>
      </c>
      <c r="AL656" s="1">
        <v>2294</v>
      </c>
      <c r="AM656" s="1">
        <v>2293</v>
      </c>
      <c r="AN656" s="1">
        <v>2328</v>
      </c>
      <c r="AO656" s="1">
        <v>2356</v>
      </c>
      <c r="AP656" s="1">
        <v>2352</v>
      </c>
      <c r="AQ656" s="1">
        <v>2345.887939453125</v>
      </c>
      <c r="AR656" s="1">
        <v>2339.18505859375</v>
      </c>
      <c r="AS656" s="1">
        <v>2335.510009765625</v>
      </c>
      <c r="AT656" s="1">
        <v>2329.47607421875</v>
      </c>
      <c r="AU656" s="1">
        <v>2323.7469999999998</v>
      </c>
      <c r="AV656" s="1">
        <v>2318.0630000000001</v>
      </c>
      <c r="AW656" s="1">
        <v>2315.4679999999998</v>
      </c>
      <c r="AX656" s="1">
        <v>2310.6610000000001</v>
      </c>
      <c r="AY656" s="1">
        <v>2304.317</v>
      </c>
    </row>
    <row r="657" spans="1:51">
      <c r="A657" s="1" t="str">
        <v>HOME PROPERTIES INC</v>
      </c>
      <c r="C657" s="1">
        <v>48.320999145507813</v>
      </c>
      <c r="D657" s="1">
        <v>48.263992309570313</v>
      </c>
      <c r="E657" s="1">
        <v>40.926986694335937</v>
      </c>
      <c r="F657" s="1">
        <v>38.92498779296875</v>
      </c>
      <c r="G657" s="1">
        <v>37.948989868164063</v>
      </c>
      <c r="H657" s="1">
        <v>37.582992553710937</v>
      </c>
      <c r="I657" s="1">
        <v>37.480987548828125</v>
      </c>
      <c r="J657" s="1">
        <v>36.1510009765625</v>
      </c>
      <c r="K657" s="1">
        <v>34.654998779296875</v>
      </c>
      <c r="L657" s="1">
        <v>33.488998413085937</v>
      </c>
      <c r="M657" s="1">
        <v>33.039993286132813</v>
      </c>
      <c r="N657" s="1">
        <v>32.867996215820313</v>
      </c>
      <c r="O657" s="1">
        <v>32.430999755859375</v>
      </c>
      <c r="P657" s="1">
        <v>32.218994140625</v>
      </c>
      <c r="Q657" s="1">
        <v>31.843994140625</v>
      </c>
      <c r="R657" s="1">
        <v>31.563995361328125</v>
      </c>
      <c r="S657" s="1">
        <v>32.600997924804688</v>
      </c>
      <c r="T657" s="1">
        <v>33.358993530273438</v>
      </c>
      <c r="U657" s="1">
        <v>33.527999877929687</v>
      </c>
      <c r="V657" s="1">
        <v>33.198989868164062</v>
      </c>
      <c r="W657" s="1">
        <v>33.102996826171875</v>
      </c>
      <c r="X657" s="1">
        <v>33.522994995117187</v>
      </c>
      <c r="Y657" s="1">
        <v>33.090988159179688</v>
      </c>
      <c r="Z657" s="1">
        <v>31.524993896484375</v>
      </c>
      <c r="AA657" s="1">
        <v>31.183990478515625</v>
      </c>
      <c r="AB657" s="1">
        <v>32.3909912109375</v>
      </c>
      <c r="AC657" s="1">
        <v>32.472000122070312</v>
      </c>
      <c r="AD657" s="1">
        <v>31.4429931640625</v>
      </c>
      <c r="AE657" s="1">
        <v>32.625</v>
      </c>
      <c r="AF657" s="1">
        <v>33.485000610351562</v>
      </c>
      <c r="AG657" s="1">
        <v>33.27099609375</v>
      </c>
      <c r="AH657" s="1">
        <v>32.688995361328125</v>
      </c>
      <c r="AI657" s="1">
        <v>31.965988159179688</v>
      </c>
      <c r="AJ657" s="1">
        <v>30.605987548828125</v>
      </c>
      <c r="AK657" s="1">
        <v>28.866989135742188</v>
      </c>
      <c r="AL657" s="1">
        <v>27.813995361328125</v>
      </c>
      <c r="AM657" s="1">
        <v>27.026992797851562</v>
      </c>
      <c r="AN657" s="1">
        <v>26.689987182617188</v>
      </c>
      <c r="AO657" s="1">
        <v>26.208999633789063</v>
      </c>
      <c r="AP657" s="1">
        <v>25.914993286132813</v>
      </c>
      <c r="AQ657" s="1">
        <v>24.010986328125</v>
      </c>
      <c r="AR657" s="1">
        <v>22.10699462890625</v>
      </c>
      <c r="AS657" s="1">
        <v>21.857986450195313</v>
      </c>
      <c r="AT657" s="1">
        <v>21.72698974609375</v>
      </c>
      <c r="AU657" s="1">
        <v>21.565999999999999</v>
      </c>
      <c r="AV657" s="1">
        <v>21.268000000000001</v>
      </c>
      <c r="AW657" s="1">
        <v>20.687999999999999</v>
      </c>
      <c r="AX657" s="1">
        <v>20.119</v>
      </c>
      <c r="AY657" s="1">
        <v>19.597999999999999</v>
      </c>
    </row>
    <row r="658" spans="1:51">
      <c r="A658" s="1" t="str">
        <v>HONEYWELL INTERNATIONAL INC</v>
      </c>
      <c r="C658" s="1">
        <v>779.180908203125</v>
      </c>
      <c r="D658" s="1">
        <v>774.699951171875</v>
      </c>
      <c r="E658" s="1">
        <v>773.496826171875</v>
      </c>
      <c r="F658" s="1">
        <v>782.4248046875</v>
      </c>
      <c r="G658" s="1">
        <v>787.0078125</v>
      </c>
      <c r="H658" s="1">
        <v>783</v>
      </c>
      <c r="I658" s="1">
        <v>780.1728515625</v>
      </c>
      <c r="J658" s="1">
        <v>772.2099609375</v>
      </c>
      <c r="K658" s="1">
        <v>766.181884765625</v>
      </c>
      <c r="L658" s="1">
        <v>764.208984375</v>
      </c>
      <c r="M658" s="1">
        <v>763.0439453125</v>
      </c>
      <c r="N658" s="1">
        <v>752.053955078125</v>
      </c>
      <c r="O658" s="1">
        <v>743.848876953125</v>
      </c>
      <c r="P658" s="1">
        <v>734.5859375</v>
      </c>
      <c r="Q658" s="1">
        <v>726.286865234375</v>
      </c>
      <c r="R658" s="1">
        <v>744.435791015625</v>
      </c>
      <c r="S658" s="1">
        <v>741.52392578125</v>
      </c>
      <c r="T658" s="1">
        <v>746.553955078125</v>
      </c>
      <c r="U658" s="1">
        <v>746.77001953125</v>
      </c>
      <c r="V658" s="1">
        <v>748.39599609375</v>
      </c>
      <c r="W658" s="1">
        <v>779.718017578125</v>
      </c>
      <c r="X658" s="1">
        <v>800.591796875</v>
      </c>
      <c r="Y658" s="1">
        <v>816.510009765625</v>
      </c>
      <c r="Z658" s="1">
        <v>818.94091796875</v>
      </c>
      <c r="AA658" s="1">
        <v>827.93798828125</v>
      </c>
      <c r="AB658" s="1">
        <v>829.48291015625</v>
      </c>
      <c r="AC658" s="1">
        <v>842.7587890625</v>
      </c>
      <c r="AD658" s="1">
        <v>855.14697265625</v>
      </c>
      <c r="AE658" s="1">
        <v>853.030029296875</v>
      </c>
      <c r="AF658" s="1">
        <v>850.012939453125</v>
      </c>
      <c r="AG658" s="1">
        <v>860.16796875</v>
      </c>
      <c r="AH658" s="1">
        <v>859.572021484375</v>
      </c>
      <c r="AI658" s="1">
        <v>859.19580078125</v>
      </c>
      <c r="AJ658" s="1">
        <v>862.329833984375</v>
      </c>
      <c r="AK658" s="1">
        <v>862.051025390625</v>
      </c>
      <c r="AL658" s="1">
        <v>860.054931640625</v>
      </c>
      <c r="AM658" s="1">
        <v>857.90185546875</v>
      </c>
      <c r="AN658" s="1">
        <v>854.492919921875</v>
      </c>
      <c r="AO658" s="1">
        <v>821.051025390625</v>
      </c>
      <c r="AP658" s="1">
        <v>819.289794921875</v>
      </c>
      <c r="AQ658" s="1">
        <v>817.60986328125</v>
      </c>
      <c r="AR658" s="1">
        <v>814.9658203125</v>
      </c>
      <c r="AS658" s="1">
        <v>813.18896484375</v>
      </c>
      <c r="AT658" s="1">
        <v>811.615966796875</v>
      </c>
      <c r="AU658" s="1">
        <v>809.281005859375</v>
      </c>
      <c r="AV658" s="1">
        <v>807.29200000000003</v>
      </c>
      <c r="AW658" s="1">
        <v>797.48599999999999</v>
      </c>
      <c r="AX658" s="1">
        <v>801.05100000000004</v>
      </c>
      <c r="AY658" s="1">
        <v>798.16099999999994</v>
      </c>
    </row>
    <row r="659" spans="1:51">
      <c r="A659" s="1" t="str">
        <v>HORACE MANN EDUCATORS CORP</v>
      </c>
      <c r="C659" s="1">
        <v>39.772994995117187</v>
      </c>
      <c r="D659" s="1">
        <v>39.774993896484375</v>
      </c>
      <c r="E659" s="1">
        <v>39.918991088867188</v>
      </c>
      <c r="F659" s="1">
        <v>39.918991088867188</v>
      </c>
      <c r="G659" s="1">
        <v>39.784988403320313</v>
      </c>
      <c r="H659" s="1">
        <v>39.655990600585937</v>
      </c>
      <c r="I659" s="1">
        <v>39.444000244140625</v>
      </c>
      <c r="J659" s="1">
        <v>39.397994995117188</v>
      </c>
      <c r="K659" s="1">
        <v>39.220001220703125</v>
      </c>
      <c r="L659" s="1">
        <v>39.18499755859375</v>
      </c>
      <c r="M659" s="1">
        <v>39.18499755859375</v>
      </c>
      <c r="N659" s="1">
        <v>39.176986694335938</v>
      </c>
      <c r="O659" s="1">
        <v>39.168991088867188</v>
      </c>
      <c r="P659" s="1">
        <v>39.061996459960938</v>
      </c>
      <c r="Q659" s="1">
        <v>39.061996459960938</v>
      </c>
      <c r="R659" s="1">
        <v>39.061996459960938</v>
      </c>
      <c r="S659" s="1">
        <v>40.623992919921875</v>
      </c>
      <c r="T659" s="1">
        <v>42.239990234375</v>
      </c>
      <c r="U659" s="1">
        <v>43.294998168945313</v>
      </c>
      <c r="V659" s="1">
        <v>43.274993896484375</v>
      </c>
      <c r="W659" s="1">
        <v>43.142990112304687</v>
      </c>
      <c r="X659" s="1">
        <v>43.090988159179688</v>
      </c>
      <c r="Y659" s="1">
        <v>43.026992797851563</v>
      </c>
      <c r="Z659" s="1">
        <v>43</v>
      </c>
      <c r="AA659" s="1">
        <v>43</v>
      </c>
      <c r="AB659" s="1">
        <v>42.972000122070312</v>
      </c>
      <c r="AC659" s="1">
        <v>42.961990356445313</v>
      </c>
      <c r="AD659" s="1">
        <v>42.893997192382813</v>
      </c>
      <c r="AE659" s="1">
        <v>42.87799072265625</v>
      </c>
      <c r="AF659" s="1">
        <v>42.847000122070313</v>
      </c>
      <c r="AG659" s="1">
        <v>42.794998168945313</v>
      </c>
      <c r="AH659" s="1">
        <v>42.759994506835937</v>
      </c>
      <c r="AI659" s="1">
        <v>42.722991943359375</v>
      </c>
      <c r="AJ659" s="1">
        <v>42.722000122070313</v>
      </c>
      <c r="AK659" s="1">
        <v>42.722000122070313</v>
      </c>
      <c r="AL659" s="1">
        <v>42.722000122070313</v>
      </c>
      <c r="AM659" s="1">
        <v>42.701995849609375</v>
      </c>
      <c r="AN659" s="1">
        <v>42.692001342773437</v>
      </c>
      <c r="AO659" s="1">
        <v>40.852996826171875</v>
      </c>
      <c r="AP659" s="1">
        <v>40.847991943359375</v>
      </c>
      <c r="AQ659" s="1">
        <v>40.813995361328125</v>
      </c>
      <c r="AR659" s="1">
        <v>40.735992431640625</v>
      </c>
      <c r="AS659" s="1">
        <v>40.727996826171875</v>
      </c>
      <c r="AT659" s="1">
        <v>40.597000122070313</v>
      </c>
      <c r="AU659" s="1">
        <v>40.527999877929688</v>
      </c>
      <c r="AV659" s="1">
        <v>40.518000000000001</v>
      </c>
      <c r="AW659" s="1">
        <v>40.515999999999998</v>
      </c>
      <c r="AX659" s="1">
        <v>40.515999999999998</v>
      </c>
      <c r="AY659" s="1">
        <v>40.893000000000001</v>
      </c>
    </row>
    <row r="660" spans="1:51">
      <c r="A660" s="1" t="str">
        <v>HORMEL FOODS CORP</v>
      </c>
      <c r="C660" s="1">
        <v>263.850830078125</v>
      </c>
      <c r="D660" s="1">
        <v>263.962890625</v>
      </c>
      <c r="E660" s="1">
        <v>266.327880859375</v>
      </c>
      <c r="F660" s="1">
        <v>267.41796875</v>
      </c>
      <c r="G660" s="1">
        <v>266.92001342773437</v>
      </c>
      <c r="H660" s="1">
        <v>265.9639892578125</v>
      </c>
      <c r="I660" s="1">
        <v>266.13800048828125</v>
      </c>
      <c r="J660" s="1">
        <v>267.07000732421875</v>
      </c>
      <c r="K660" s="1">
        <v>266.99398803710937</v>
      </c>
      <c r="L660" s="1">
        <v>267.18798828125</v>
      </c>
      <c r="M660" s="1">
        <v>268.41799926757812</v>
      </c>
      <c r="N660" s="1">
        <v>268.56399536132812</v>
      </c>
      <c r="O660" s="1">
        <v>268.46600341796875</v>
      </c>
      <c r="P660" s="1">
        <v>269.0419921875</v>
      </c>
      <c r="Q660" s="1">
        <v>269.72000122070313</v>
      </c>
      <c r="R660" s="1">
        <v>271.52801513671875</v>
      </c>
      <c r="S660" s="1">
        <v>271.46200561523438</v>
      </c>
      <c r="T660" s="1">
        <v>271.35400390625</v>
      </c>
      <c r="U660" s="1">
        <v>273.42001342773437</v>
      </c>
      <c r="V660" s="1">
        <v>275.23199462890625</v>
      </c>
      <c r="W660" s="1">
        <v>275.64599609375</v>
      </c>
      <c r="X660" s="1">
        <v>274.67999267578125</v>
      </c>
      <c r="Y660" s="1">
        <v>275.94000244140625</v>
      </c>
      <c r="Z660" s="1">
        <v>275.697998046875</v>
      </c>
      <c r="AA660" s="1">
        <v>275.78799438476562</v>
      </c>
      <c r="AB660" s="1">
        <v>275.68600463867187</v>
      </c>
      <c r="AC660" s="1">
        <v>275.42999267578125</v>
      </c>
      <c r="AD660" s="1">
        <v>276.45401000976562</v>
      </c>
      <c r="AE660" s="1">
        <v>276.35198974609375</v>
      </c>
      <c r="AF660" s="1">
        <v>275.75</v>
      </c>
      <c r="AG660" s="1">
        <v>277.51998901367187</v>
      </c>
      <c r="AH660" s="1">
        <v>277.57400512695312</v>
      </c>
      <c r="AI660" s="1">
        <v>276.84201049804687</v>
      </c>
      <c r="AJ660" s="1">
        <v>277.19198608398437</v>
      </c>
      <c r="AK660" s="1">
        <v>277.0780029296875</v>
      </c>
      <c r="AL660" s="1">
        <v>276.68600463867187</v>
      </c>
      <c r="AM660" s="1">
        <v>276.83999633789062</v>
      </c>
      <c r="AN660" s="1">
        <v>276.82199096679688</v>
      </c>
      <c r="AO660" s="1">
        <v>277.33401489257812</v>
      </c>
      <c r="AP660" s="1">
        <v>277.67999267578125</v>
      </c>
      <c r="AQ660" s="1">
        <v>277.58401489257812</v>
      </c>
      <c r="AR660" s="1">
        <v>277.32598876953125</v>
      </c>
      <c r="AS660" s="1">
        <v>277.79800415039062</v>
      </c>
      <c r="AT660" s="1">
        <v>277.54000854492188</v>
      </c>
      <c r="AU660" s="1">
        <v>277.10800170898437</v>
      </c>
      <c r="AV660" s="1">
        <v>277.13799999999998</v>
      </c>
      <c r="AW660" s="1">
        <v>278.93599999999998</v>
      </c>
      <c r="AX660" s="1">
        <v>280.51400000000001</v>
      </c>
      <c r="AY660" s="1">
        <v>283.01600000000002</v>
      </c>
    </row>
    <row r="661" spans="1:51">
      <c r="A661" s="1" t="str">
        <v>HORNBECK OFFSHORE SVCS INC</v>
      </c>
      <c r="C661" s="1">
        <v>35.01300048828125</v>
      </c>
      <c r="D661" s="1">
        <v>26.926986694335938</v>
      </c>
      <c r="E661" s="1">
        <v>26.910995483398438</v>
      </c>
      <c r="F661" s="1">
        <v>26.868988037109375</v>
      </c>
      <c r="G661" s="1">
        <v>26.583999633789063</v>
      </c>
      <c r="H661" s="1">
        <v>26.449996948242188</v>
      </c>
      <c r="I661" s="1">
        <v>26.4429931640625</v>
      </c>
      <c r="J661" s="1">
        <v>26.386993408203125</v>
      </c>
      <c r="K661" s="1">
        <v>26.160995483398438</v>
      </c>
      <c r="L661" s="1">
        <v>26.115997314453125</v>
      </c>
      <c r="M661" s="1">
        <v>26.0889892578125</v>
      </c>
      <c r="N661" s="1">
        <v>25.958999633789063</v>
      </c>
      <c r="O661" s="1">
        <v>25.919998168945313</v>
      </c>
      <c r="P661" s="1">
        <v>25.870986938476563</v>
      </c>
      <c r="Q661" s="1">
        <v>25.85198974609375</v>
      </c>
      <c r="R661" s="1">
        <v>25.811996459960938</v>
      </c>
      <c r="S661" s="1">
        <v>25.759994506835937</v>
      </c>
      <c r="T661" s="1">
        <v>25.701995849609375</v>
      </c>
      <c r="U661" s="1">
        <v>25.686996459960937</v>
      </c>
      <c r="V661" s="1">
        <v>25.597000122070313</v>
      </c>
      <c r="W661" s="1">
        <v>25.560989379882813</v>
      </c>
      <c r="X661" s="1">
        <v>27.291000366210938</v>
      </c>
      <c r="Y661" s="1">
        <v>27.23199462890625</v>
      </c>
      <c r="Z661" s="1">
        <v>27.168991088867187</v>
      </c>
      <c r="AA661" s="1">
        <v>27.150985717773438</v>
      </c>
      <c r="AB661" s="1">
        <v>21.019989013671875</v>
      </c>
      <c r="AC661" s="1">
        <v>20.875</v>
      </c>
      <c r="AD661" s="1">
        <v>20.840988159179688</v>
      </c>
      <c r="AE661" s="1">
        <v>20.821990966796875</v>
      </c>
      <c r="AF661" s="1">
        <v>20.80999755859375</v>
      </c>
      <c r="AG661" s="1">
        <v>20.782989501953125</v>
      </c>
      <c r="AH661" s="1">
        <v>20.647994995117188</v>
      </c>
      <c r="AI661" s="1">
        <v>36.319992065429688</v>
      </c>
      <c r="AJ661" s="1">
        <v>36.319992065429688</v>
      </c>
      <c r="AK661" s="1">
        <v>35.811996459960938</v>
      </c>
      <c r="AL661" s="1">
        <v>30.30499267578125</v>
      </c>
      <c r="AM661" s="1">
        <v>30.30499267578125</v>
      </c>
      <c r="AN661" s="1">
        <v>30.300994873046875</v>
      </c>
      <c r="AO661" s="1">
        <v>30.300994873046875</v>
      </c>
      <c r="AP661" s="1">
        <v>30.191986083984375</v>
      </c>
      <c r="AQ661" s="1">
        <v>30.134994506835938</v>
      </c>
      <c r="AR661" s="1">
        <v>24.899993896484375</v>
      </c>
      <c r="AS661" s="1" t="str">
        <v>@NA</v>
      </c>
      <c r="AT661" s="1" t="str">
        <v>@NA</v>
      </c>
      <c r="AU661" s="1">
        <v>24.574999999999999</v>
      </c>
      <c r="AV661" s="1" t="str">
        <v>@NA</v>
      </c>
      <c r="AW661" s="1" t="str">
        <v>@NA</v>
      </c>
      <c r="AX661" s="1" t="str">
        <v>@NA</v>
      </c>
      <c r="AY661" s="1" t="str">
        <v>@NA</v>
      </c>
    </row>
    <row r="662" spans="1:51">
      <c r="A662" s="1" t="str">
        <v>HOSPIRA INC</v>
      </c>
      <c r="C662" s="1">
        <v>164.69999694824219</v>
      </c>
      <c r="D662" s="1">
        <v>164.69999694824219</v>
      </c>
      <c r="E662" s="1">
        <v>165.10000610351562</v>
      </c>
      <c r="F662" s="1">
        <v>167.60000610351562</v>
      </c>
      <c r="G662" s="1">
        <v>166.69999694824219</v>
      </c>
      <c r="H662" s="1">
        <v>167.10000610351562</v>
      </c>
      <c r="I662" s="1">
        <v>167</v>
      </c>
      <c r="J662" s="1">
        <v>165.60000610351562</v>
      </c>
      <c r="K662" s="1">
        <v>163.5</v>
      </c>
      <c r="L662" s="1">
        <v>161.89999389648438</v>
      </c>
      <c r="M662" s="1">
        <v>161.10000610351562</v>
      </c>
      <c r="N662" s="1">
        <v>160.10000610351562</v>
      </c>
      <c r="O662" s="1">
        <v>159.60000610351562</v>
      </c>
      <c r="P662" s="1">
        <v>159.60000610351562</v>
      </c>
      <c r="Q662" s="1">
        <v>159.39999389648437</v>
      </c>
      <c r="R662" s="1">
        <v>159</v>
      </c>
      <c r="S662" s="1">
        <v>158.61099243164062</v>
      </c>
      <c r="T662" s="1">
        <v>157.46600341796875</v>
      </c>
      <c r="U662" s="1">
        <v>156.98699951171875</v>
      </c>
      <c r="V662" s="1">
        <v>156.48800659179687</v>
      </c>
      <c r="W662" s="1">
        <v>155.88400268554687</v>
      </c>
      <c r="X662" s="1">
        <v>155.76199340820312</v>
      </c>
      <c r="Y662" s="1">
        <v>156.94900512695312</v>
      </c>
      <c r="Z662" s="1">
        <v>156.83500671386719</v>
      </c>
      <c r="AA662" s="1">
        <v>161.66799926757812</v>
      </c>
      <c r="AB662" s="1">
        <v>160.75599670410156</v>
      </c>
      <c r="AC662" s="1">
        <v>159.69900512695312</v>
      </c>
      <c r="AD662" s="1">
        <v>157.5679931640625</v>
      </c>
      <c r="AE662" s="1">
        <v>156.97000122070312</v>
      </c>
      <c r="AF662" s="1">
        <v>156.07200622558594</v>
      </c>
      <c r="AG662" s="1">
        <v>156.052001953125</v>
      </c>
      <c r="AH662" s="1">
        <v>156.04299926757812</v>
      </c>
      <c r="AI662" s="1" t="str">
        <v>@NA</v>
      </c>
      <c r="AJ662" s="1" t="str">
        <v>@NA</v>
      </c>
      <c r="AK662" s="1" t="str">
        <v>@NA</v>
      </c>
      <c r="AL662" s="1" t="str">
        <v>@NA</v>
      </c>
      <c r="AM662" s="1" t="str">
        <v>@NA</v>
      </c>
      <c r="AN662" s="1" t="str">
        <v>@NA</v>
      </c>
      <c r="AO662" s="1" t="str">
        <v>@NA</v>
      </c>
      <c r="AP662" s="1" t="str">
        <v>@NA</v>
      </c>
      <c r="AQ662" s="1" t="str">
        <v>@NA</v>
      </c>
      <c r="AR662" s="1" t="str">
        <v>@NA</v>
      </c>
      <c r="AS662" s="1" t="str">
        <v>@NA</v>
      </c>
      <c r="AT662" s="1" t="str">
        <v>@NA</v>
      </c>
      <c r="AU662" s="1" t="str">
        <v>@NA</v>
      </c>
      <c r="AV662" s="1" t="str">
        <v>@NA</v>
      </c>
      <c r="AW662" s="1" t="str">
        <v>@NA</v>
      </c>
      <c r="AX662" s="1" t="str">
        <v>@NA</v>
      </c>
      <c r="AY662" s="1" t="str">
        <v>@NA</v>
      </c>
    </row>
    <row r="663" spans="1:51">
      <c r="A663" s="1" t="str">
        <v>HOSPITALITY PROPERTIES TRUST</v>
      </c>
      <c r="C663" s="1">
        <v>123.52200317382812</v>
      </c>
      <c r="D663" s="1">
        <v>123.52200317382812</v>
      </c>
      <c r="E663" s="1">
        <v>123.45399475097656</v>
      </c>
      <c r="F663" s="1">
        <v>123.44400024414062</v>
      </c>
      <c r="G663" s="1">
        <v>123.44400024414062</v>
      </c>
      <c r="H663" s="1">
        <v>123.44400024414062</v>
      </c>
      <c r="I663" s="1">
        <v>123.38999938964844</v>
      </c>
      <c r="J663" s="1">
        <v>123.37998962402344</v>
      </c>
      <c r="K663" s="1">
        <v>123.37998962402344</v>
      </c>
      <c r="L663" s="1">
        <v>123.37998962402344</v>
      </c>
      <c r="M663" s="1">
        <v>111.50299072265625</v>
      </c>
      <c r="N663" s="1">
        <v>93.992996215820313</v>
      </c>
      <c r="O663" s="1">
        <v>93.662002563476562</v>
      </c>
      <c r="P663" s="1">
        <v>93.98199462890625</v>
      </c>
      <c r="Q663" s="1">
        <v>93.95098876953125</v>
      </c>
      <c r="R663" s="1">
        <v>93.892990112304688</v>
      </c>
      <c r="S663" s="1">
        <v>93.892990112304688</v>
      </c>
      <c r="T663" s="1">
        <v>93.889999389648438</v>
      </c>
      <c r="U663" s="1">
        <v>93.869003295898438</v>
      </c>
      <c r="V663" s="1">
        <v>93.865997314453125</v>
      </c>
      <c r="W663" s="1">
        <v>86.28399658203125</v>
      </c>
      <c r="X663" s="1">
        <v>74.281997680664062</v>
      </c>
      <c r="Y663" s="1">
        <v>71.957992553710937</v>
      </c>
      <c r="Z663" s="1">
        <v>71.920989990234375</v>
      </c>
      <c r="AA663" s="1">
        <v>71.920989990234375</v>
      </c>
      <c r="AB663" s="1">
        <v>71.920989990234375</v>
      </c>
      <c r="AC663" s="1">
        <v>71.904998779296875</v>
      </c>
      <c r="AD663" s="1">
        <v>67.2030029296875</v>
      </c>
      <c r="AE663" s="1">
        <v>67.2030029296875</v>
      </c>
      <c r="AF663" s="1">
        <v>67.2030029296875</v>
      </c>
      <c r="AG663" s="1">
        <v>67.188995361328125</v>
      </c>
      <c r="AH663" s="1">
        <v>67.186996459960938</v>
      </c>
      <c r="AI663" s="1">
        <v>62.586990356445312</v>
      </c>
      <c r="AJ663" s="1">
        <v>62.586990356445312</v>
      </c>
      <c r="AK663" s="1">
        <v>62.57598876953125</v>
      </c>
      <c r="AL663" s="1">
        <v>62.574996948242188</v>
      </c>
      <c r="AM663" s="1">
        <v>62.5469970703125</v>
      </c>
      <c r="AN663" s="1">
        <v>62.5469970703125</v>
      </c>
      <c r="AO663" s="1">
        <v>62.5469970703125</v>
      </c>
      <c r="AP663" s="1">
        <v>62.537994384765625</v>
      </c>
      <c r="AQ663" s="1">
        <v>62.5159912109375</v>
      </c>
      <c r="AR663" s="1">
        <v>62.5159912109375</v>
      </c>
      <c r="AS663" s="1">
        <v>56.506988525390625</v>
      </c>
      <c r="AT663" s="1">
        <v>56.505996704101563</v>
      </c>
      <c r="AU663" s="1">
        <v>56.472999999999999</v>
      </c>
      <c r="AV663" s="1">
        <v>56.472999999999999</v>
      </c>
      <c r="AW663" s="1">
        <v>56.463000000000001</v>
      </c>
      <c r="AX663" s="1">
        <v>56.463000000000001</v>
      </c>
      <c r="AY663" s="1">
        <v>56.45</v>
      </c>
    </row>
    <row r="664" spans="1:51">
      <c r="A664" s="1" t="str">
        <v>HOST HOTELS &amp; RESORTS INC</v>
      </c>
      <c r="C664" s="1">
        <v>717.2998046875</v>
      </c>
      <c r="D664" s="1">
        <v>705.099853515625</v>
      </c>
      <c r="E664" s="1">
        <v>702.699951171875</v>
      </c>
      <c r="F664" s="1">
        <v>693.699951171875</v>
      </c>
      <c r="G664" s="1">
        <v>682.5</v>
      </c>
      <c r="H664" s="1">
        <v>675.599853515625</v>
      </c>
      <c r="I664" s="1">
        <v>660.099853515625</v>
      </c>
      <c r="J664" s="1">
        <v>652.5</v>
      </c>
      <c r="K664" s="1">
        <v>652.39990234375</v>
      </c>
      <c r="L664" s="1">
        <v>646.2998046875</v>
      </c>
      <c r="M664" s="1">
        <v>617.699951171875</v>
      </c>
      <c r="N664" s="1">
        <v>604.599853515625</v>
      </c>
      <c r="O664" s="1">
        <v>526.39990234375</v>
      </c>
      <c r="P664" s="1">
        <v>525.2998046875</v>
      </c>
      <c r="Q664" s="1">
        <v>518.89990234375</v>
      </c>
      <c r="R664" s="1">
        <v>518.599853515625</v>
      </c>
      <c r="S664" s="1">
        <v>520.599853515625</v>
      </c>
      <c r="T664" s="1">
        <v>522.599853515625</v>
      </c>
      <c r="U664" s="1">
        <v>522.2998046875</v>
      </c>
      <c r="V664" s="1">
        <v>522.199951171875</v>
      </c>
      <c r="W664" s="1">
        <v>522</v>
      </c>
      <c r="X664" s="1">
        <v>521.099853515625</v>
      </c>
      <c r="Y664" s="1">
        <v>520.699951171875</v>
      </c>
      <c r="Z664" s="1">
        <v>520.39990234375</v>
      </c>
      <c r="AA664" s="1">
        <v>386.599853515625</v>
      </c>
      <c r="AB664" s="1">
        <v>361</v>
      </c>
      <c r="AC664" s="1">
        <v>353.2998046875</v>
      </c>
      <c r="AD664" s="1">
        <v>353</v>
      </c>
      <c r="AE664" s="1">
        <v>352.39990234375</v>
      </c>
      <c r="AF664" s="1">
        <v>350.2998046875</v>
      </c>
      <c r="AG664" s="1">
        <v>348.2998046875</v>
      </c>
      <c r="AH664" s="1">
        <v>347</v>
      </c>
      <c r="AI664" s="1">
        <v>321.599853515625</v>
      </c>
      <c r="AJ664" s="1">
        <v>320.2998046875</v>
      </c>
      <c r="AK664" s="1">
        <v>295.699951171875</v>
      </c>
      <c r="AL664" s="1">
        <v>265</v>
      </c>
      <c r="AM664" s="1">
        <v>264.5</v>
      </c>
      <c r="AN664" s="1">
        <v>263.699951171875</v>
      </c>
      <c r="AO664" s="1">
        <v>265.7998046875</v>
      </c>
      <c r="AP664" s="1">
        <v>264.7998046875</v>
      </c>
      <c r="AQ664" s="1">
        <v>264.599853515625</v>
      </c>
      <c r="AR664" s="1">
        <v>263.199951171875</v>
      </c>
      <c r="AS664" s="1">
        <v>262.599853515625</v>
      </c>
      <c r="AT664" s="1">
        <v>262.2998046875</v>
      </c>
      <c r="AU664" s="1">
        <v>234.10000610351562</v>
      </c>
      <c r="AV664" s="1">
        <v>221.3</v>
      </c>
      <c r="AW664" s="1">
        <v>220.8</v>
      </c>
      <c r="AX664" s="1">
        <v>220.2</v>
      </c>
      <c r="AY664" s="1">
        <v>219.8</v>
      </c>
    </row>
    <row r="665" spans="1:51">
      <c r="A665" s="1" t="str">
        <v>HOT TOPIC INC</v>
      </c>
      <c r="C665" s="1">
        <v>42.047988891601563</v>
      </c>
      <c r="D665" s="1">
        <v>42.246994018554688</v>
      </c>
      <c r="E665" s="1">
        <v>44.8699951171875</v>
      </c>
      <c r="F665" s="1">
        <v>44.7239990234375</v>
      </c>
      <c r="G665" s="1">
        <v>44.629989624023438</v>
      </c>
      <c r="H665" s="1">
        <v>44.58599853515625</v>
      </c>
      <c r="I665" s="1">
        <v>44.578994750976562</v>
      </c>
      <c r="J665" s="1">
        <v>44.505996704101563</v>
      </c>
      <c r="K665" s="1">
        <v>44.339996337890625</v>
      </c>
      <c r="L665" s="1">
        <v>44.295989990234375</v>
      </c>
      <c r="M665" s="1">
        <v>44.076995849609375</v>
      </c>
      <c r="N665" s="1">
        <v>44.014999389648438</v>
      </c>
      <c r="O665" s="1">
        <v>43.949996948242187</v>
      </c>
      <c r="P665" s="1">
        <v>43.801986694335938</v>
      </c>
      <c r="Q665" s="1">
        <v>43.764999389648438</v>
      </c>
      <c r="R665" s="1">
        <v>43.712997436523438</v>
      </c>
      <c r="S665" s="1">
        <v>43.698989868164062</v>
      </c>
      <c r="T665" s="1">
        <v>43.586990356445313</v>
      </c>
      <c r="U665" s="1">
        <v>44.389999389648438</v>
      </c>
      <c r="V665" s="1">
        <v>44.246994018554688</v>
      </c>
      <c r="W665" s="1">
        <v>44.229995727539062</v>
      </c>
      <c r="X665" s="1">
        <v>44.194992065429687</v>
      </c>
      <c r="Y665" s="1">
        <v>44.194000244140625</v>
      </c>
      <c r="Z665" s="1">
        <v>44.155990600585937</v>
      </c>
      <c r="AA665" s="1">
        <v>43.97698974609375</v>
      </c>
      <c r="AB665" s="1">
        <v>44.876998901367188</v>
      </c>
      <c r="AC665" s="1">
        <v>45.228988647460938</v>
      </c>
      <c r="AD665" s="1">
        <v>44.916000366210938</v>
      </c>
      <c r="AE665" s="1">
        <v>44.592987060546875</v>
      </c>
      <c r="AF665" s="1">
        <v>45.501998901367188</v>
      </c>
      <c r="AG665" s="1">
        <v>46.462997436523438</v>
      </c>
      <c r="AH665" s="1">
        <v>46.983993530273438</v>
      </c>
      <c r="AI665" s="1">
        <v>48.120986938476562</v>
      </c>
      <c r="AJ665" s="1">
        <v>47.78900146484375</v>
      </c>
      <c r="AK665" s="1">
        <v>47.534980773925781</v>
      </c>
      <c r="AL665" s="1">
        <v>47.131484985351563</v>
      </c>
      <c r="AM665" s="1">
        <v>46.805992126464844</v>
      </c>
      <c r="AN665" s="1">
        <v>46.459487915039062</v>
      </c>
      <c r="AO665" s="1">
        <v>47.449493408203125</v>
      </c>
      <c r="AP665" s="1">
        <v>47.363983154296875</v>
      </c>
      <c r="AQ665" s="1">
        <v>47.063232421875</v>
      </c>
      <c r="AR665" s="1">
        <v>46.799972534179688</v>
      </c>
      <c r="AS665" s="1">
        <v>46.520988464355469</v>
      </c>
      <c r="AT665" s="1">
        <v>46.127231597900391</v>
      </c>
      <c r="AU665" s="1">
        <v>45.661500000000004</v>
      </c>
      <c r="AV665" s="1">
        <v>44.590500000000006</v>
      </c>
      <c r="AW665" s="1">
        <v>44.527499999999996</v>
      </c>
      <c r="AX665" s="1">
        <v>44.257500000000007</v>
      </c>
      <c r="AY665" s="1">
        <v>43.474499999999999</v>
      </c>
    </row>
    <row r="666" spans="1:51">
      <c r="A666" s="1" t="str">
        <v>HSN INC</v>
      </c>
      <c r="C666" s="1">
        <v>58.41400146484375</v>
      </c>
      <c r="D666" s="1">
        <v>58.909988403320313</v>
      </c>
      <c r="E666" s="1">
        <v>58.761993408203125</v>
      </c>
      <c r="F666" s="1">
        <v>58.475997924804688</v>
      </c>
      <c r="G666" s="1">
        <v>57.966995239257813</v>
      </c>
      <c r="H666" s="1">
        <v>57.712997436523438</v>
      </c>
      <c r="I666" s="1">
        <v>57.4739990234375</v>
      </c>
      <c r="J666" s="1">
        <v>57.29998779296875</v>
      </c>
      <c r="K666" s="1">
        <v>56.50299072265625</v>
      </c>
      <c r="L666" s="1">
        <v>56.4169921875</v>
      </c>
      <c r="M666" s="1">
        <v>56.352996826171875</v>
      </c>
      <c r="N666" s="1">
        <v>56.340988159179687</v>
      </c>
      <c r="O666" s="1">
        <v>56.222991943359375</v>
      </c>
      <c r="P666" s="1">
        <v>56.211990356445313</v>
      </c>
      <c r="Q666" s="1">
        <v>56.144989013671875</v>
      </c>
      <c r="R666" s="1" t="str">
        <v>@NA</v>
      </c>
      <c r="S666" s="1" t="str">
        <v>@NA</v>
      </c>
      <c r="T666" s="1" t="str">
        <v>@NA</v>
      </c>
      <c r="U666" s="1" t="str">
        <v>@NA</v>
      </c>
      <c r="V666" s="1" t="str">
        <v>@NA</v>
      </c>
      <c r="W666" s="1" t="str">
        <v>@NA</v>
      </c>
      <c r="X666" s="1" t="str">
        <v>@NA</v>
      </c>
      <c r="Y666" s="1" t="str">
        <v>@NA</v>
      </c>
      <c r="Z666" s="1" t="str">
        <v>@NA</v>
      </c>
      <c r="AA666" s="1" t="str">
        <v>@NA</v>
      </c>
      <c r="AB666" s="1" t="str">
        <v>@NA</v>
      </c>
      <c r="AC666" s="1" t="str">
        <v>@NA</v>
      </c>
      <c r="AD666" s="1" t="str">
        <v>@NA</v>
      </c>
      <c r="AE666" s="1" t="str">
        <v>@NA</v>
      </c>
      <c r="AF666" s="1" t="str">
        <v>@NA</v>
      </c>
      <c r="AG666" s="1" t="str">
        <v>@NA</v>
      </c>
      <c r="AH666" s="1" t="str">
        <v>@NA</v>
      </c>
      <c r="AI666" s="1" t="str">
        <v>@NA</v>
      </c>
      <c r="AJ666" s="1" t="str">
        <v>@NA</v>
      </c>
      <c r="AK666" s="1" t="str">
        <v>@NA</v>
      </c>
      <c r="AL666" s="1" t="str">
        <v>@NA</v>
      </c>
      <c r="AM666" s="1" t="str">
        <v>@NA</v>
      </c>
      <c r="AN666" s="1" t="str">
        <v>@NA</v>
      </c>
      <c r="AO666" s="1" t="str">
        <v>@NA</v>
      </c>
      <c r="AP666" s="1" t="str">
        <v>@NA</v>
      </c>
      <c r="AQ666" s="1" t="str">
        <v>@NA</v>
      </c>
      <c r="AR666" s="1" t="str">
        <v>@NA</v>
      </c>
      <c r="AS666" s="1" t="str">
        <v>@NA</v>
      </c>
      <c r="AT666" s="1" t="str">
        <v>@NA</v>
      </c>
      <c r="AU666" s="1" t="str">
        <v>@NA</v>
      </c>
      <c r="AV666" s="1" t="str">
        <v>@NA</v>
      </c>
      <c r="AW666" s="1" t="str">
        <v>@NA</v>
      </c>
      <c r="AX666" s="1" t="str">
        <v>@NA</v>
      </c>
      <c r="AY666" s="1" t="str">
        <v>@NA</v>
      </c>
    </row>
    <row r="667" spans="1:51">
      <c r="A667" s="1" t="str">
        <v>HUB GROUP INC  -CL A</v>
      </c>
      <c r="C667" s="1">
        <v>37.76300048828125</v>
      </c>
      <c r="D667" s="1">
        <v>37.522994995117187</v>
      </c>
      <c r="E667" s="1">
        <v>37.516998291015625</v>
      </c>
      <c r="F667" s="1">
        <v>37.490997314453125</v>
      </c>
      <c r="G667" s="1">
        <v>37.475997924804688</v>
      </c>
      <c r="H667" s="1">
        <v>37.300994873046875</v>
      </c>
      <c r="I667" s="1">
        <v>37.314987182617188</v>
      </c>
      <c r="J667" s="1">
        <v>37.677993774414063</v>
      </c>
      <c r="K667" s="1">
        <v>38.024993896484375</v>
      </c>
      <c r="L667" s="1">
        <v>37.916000366210937</v>
      </c>
      <c r="M667" s="1">
        <v>37.88800048828125</v>
      </c>
      <c r="N667" s="1">
        <v>37.824996948242188</v>
      </c>
      <c r="O667" s="1">
        <v>37.82598876953125</v>
      </c>
      <c r="P667" s="1">
        <v>37.63299560546875</v>
      </c>
      <c r="Q667" s="1">
        <v>37.64898681640625</v>
      </c>
      <c r="R667" s="1">
        <v>37.66400146484375</v>
      </c>
      <c r="S667" s="1">
        <v>37.63800048828125</v>
      </c>
      <c r="T667" s="1">
        <v>37.328994750976563</v>
      </c>
      <c r="U667" s="1">
        <v>38.879989624023438</v>
      </c>
      <c r="V667" s="1">
        <v>39.489990234375</v>
      </c>
      <c r="W667" s="1">
        <v>39.451995849609375</v>
      </c>
      <c r="X667" s="1">
        <v>39.604995727539063</v>
      </c>
      <c r="Y667" s="1">
        <v>39.751998901367188</v>
      </c>
      <c r="Z667" s="1">
        <v>41.702987670898437</v>
      </c>
      <c r="AA667" s="1">
        <v>41.31597900390625</v>
      </c>
      <c r="AB667" s="1">
        <v>40.623992919921875</v>
      </c>
      <c r="AC667" s="1">
        <v>40.4019775390625</v>
      </c>
      <c r="AD667" s="1">
        <v>39.983978271484375</v>
      </c>
      <c r="AE667" s="1">
        <v>41.560001373291016</v>
      </c>
      <c r="AF667" s="1">
        <v>41.192001342773438</v>
      </c>
      <c r="AG667" s="1">
        <v>40</v>
      </c>
      <c r="AH667" s="1">
        <v>32.768001556396484</v>
      </c>
      <c r="AI667" s="1">
        <v>32.395999908447266</v>
      </c>
      <c r="AJ667" s="1">
        <v>32.212001800537109</v>
      </c>
      <c r="AK667" s="1">
        <v>30.843997955322266</v>
      </c>
      <c r="AL667" s="1">
        <v>30.83599853515625</v>
      </c>
      <c r="AM667" s="1">
        <v>30.83599853515625</v>
      </c>
      <c r="AN667" s="1">
        <v>30.83599853515625</v>
      </c>
      <c r="AO667" s="1">
        <v>30.83599853515625</v>
      </c>
      <c r="AP667" s="1">
        <v>30.83599853515625</v>
      </c>
      <c r="AQ667" s="1">
        <v>30.83599853515625</v>
      </c>
      <c r="AR667" s="1">
        <v>30.83599853515625</v>
      </c>
      <c r="AS667" s="1">
        <v>30.832000732421875</v>
      </c>
      <c r="AT667" s="1">
        <v>30.832000732421875</v>
      </c>
      <c r="AU667" s="1">
        <v>30.832000732421875</v>
      </c>
      <c r="AV667" s="1">
        <v>30.832000000000001</v>
      </c>
      <c r="AW667" s="1">
        <v>30.832000000000001</v>
      </c>
      <c r="AX667" s="1">
        <v>30.832000000000001</v>
      </c>
      <c r="AY667" s="1">
        <v>30.832000000000001</v>
      </c>
    </row>
    <row r="668" spans="1:51">
      <c r="A668" s="1" t="str">
        <v>HUBBELL INC  -CL B</v>
      </c>
      <c r="C668" s="1">
        <v>59.179000854492188</v>
      </c>
      <c r="D668" s="1">
        <v>59.179000854492188</v>
      </c>
      <c r="E668" s="1">
        <v>59</v>
      </c>
      <c r="F668" s="1">
        <v>60</v>
      </c>
      <c r="G668" s="1">
        <v>60.29998779296875</v>
      </c>
      <c r="H668" s="1">
        <v>60.696990966796875</v>
      </c>
      <c r="I668" s="1">
        <v>60</v>
      </c>
      <c r="J668" s="1">
        <v>60</v>
      </c>
      <c r="K668" s="1">
        <v>60</v>
      </c>
      <c r="L668" s="1">
        <v>59.660995483398438</v>
      </c>
      <c r="M668" s="1">
        <v>56.5</v>
      </c>
      <c r="N668" s="1">
        <v>56.399993896484375</v>
      </c>
      <c r="O668" s="1">
        <v>56.399993896484375</v>
      </c>
      <c r="P668" s="1">
        <v>56.266998291015625</v>
      </c>
      <c r="Q668" s="1">
        <v>56.199996948242188</v>
      </c>
      <c r="R668" s="1">
        <v>56.099990844726562</v>
      </c>
      <c r="S668" s="1">
        <v>56.099990844726562</v>
      </c>
      <c r="T668" s="1">
        <v>57.927993774414062</v>
      </c>
      <c r="U668" s="1">
        <v>57.899993896484375</v>
      </c>
      <c r="V668" s="1">
        <v>59.29998779296875</v>
      </c>
      <c r="W668" s="1">
        <v>59.699996948242188</v>
      </c>
      <c r="X668" s="1">
        <v>60.177993774414063</v>
      </c>
      <c r="Y668" s="1">
        <v>60.099990844726562</v>
      </c>
      <c r="Z668" s="1">
        <v>60.7919921875</v>
      </c>
      <c r="AA668" s="1">
        <v>60.433990478515625</v>
      </c>
      <c r="AB668" s="1">
        <v>61.090988159179688</v>
      </c>
      <c r="AC668" s="1">
        <v>60.600997924804688</v>
      </c>
      <c r="AD668" s="1">
        <v>60.717987060546875</v>
      </c>
      <c r="AE668" s="1">
        <v>61.597000122070313</v>
      </c>
      <c r="AF668" s="1">
        <v>61.214996337890625</v>
      </c>
      <c r="AG668" s="1">
        <v>60.90399169921875</v>
      </c>
      <c r="AH668" s="1">
        <v>60.755996704101563</v>
      </c>
      <c r="AI668" s="1">
        <v>60.383987426757813</v>
      </c>
      <c r="AJ668" s="1">
        <v>60.277999877929688</v>
      </c>
      <c r="AK668" s="1">
        <v>60.016998291015625</v>
      </c>
      <c r="AL668" s="1">
        <v>59.399993896484375</v>
      </c>
      <c r="AM668" s="1">
        <v>59.289993286132813</v>
      </c>
      <c r="AN668" s="1">
        <v>59.240997314453125</v>
      </c>
      <c r="AO668" s="1">
        <v>59.086990356445313</v>
      </c>
      <c r="AP668" s="1">
        <v>59.073989868164063</v>
      </c>
      <c r="AQ668" s="1">
        <v>58.9739990234375</v>
      </c>
      <c r="AR668" s="1">
        <v>58.718994140625</v>
      </c>
      <c r="AS668" s="1">
        <v>58.608993530273438</v>
      </c>
      <c r="AT668" s="1">
        <v>58.467987060546875</v>
      </c>
      <c r="AU668" s="1">
        <v>58.429000854492188</v>
      </c>
      <c r="AV668" s="1">
        <v>58.758000000000003</v>
      </c>
      <c r="AW668" s="1">
        <v>59.765000000000001</v>
      </c>
      <c r="AX668" s="1">
        <v>61.331000000000003</v>
      </c>
      <c r="AY668" s="1">
        <v>62.981999999999999</v>
      </c>
    </row>
    <row r="669" spans="1:51">
      <c r="A669" s="1" t="str">
        <v>HUDSON CITY BANCORP INC</v>
      </c>
      <c r="C669" s="1">
        <v>528.1328125</v>
      </c>
      <c r="D669" s="1">
        <v>527.57080078125</v>
      </c>
      <c r="E669" s="1">
        <v>527.5478515625</v>
      </c>
      <c r="F669" s="1">
        <v>526.7080078125</v>
      </c>
      <c r="G669" s="1">
        <v>526.718017578125</v>
      </c>
      <c r="H669" s="1">
        <v>526.718017578125</v>
      </c>
      <c r="I669" s="1">
        <v>526.6298828125</v>
      </c>
      <c r="J669" s="1">
        <v>526.61083984375</v>
      </c>
      <c r="K669" s="1">
        <v>526.619873046875</v>
      </c>
      <c r="L669" s="1">
        <v>526.493896484375</v>
      </c>
      <c r="M669" s="1">
        <v>524.889892578125</v>
      </c>
      <c r="N669" s="1">
        <v>523.212890625</v>
      </c>
      <c r="O669" s="1">
        <v>521.260009765625</v>
      </c>
      <c r="P669" s="1">
        <v>523.77099609375</v>
      </c>
      <c r="Q669" s="1">
        <v>520.86181640625</v>
      </c>
      <c r="R669" s="1">
        <v>519.47900390625</v>
      </c>
      <c r="S669" s="1">
        <v>518.85888671875</v>
      </c>
      <c r="T669" s="1">
        <v>518.56982421875</v>
      </c>
      <c r="U669" s="1">
        <v>522.375</v>
      </c>
      <c r="V669" s="1">
        <v>531.829833984375</v>
      </c>
      <c r="W669" s="1">
        <v>546.975830078125</v>
      </c>
      <c r="X669" s="1">
        <v>557.787841796875</v>
      </c>
      <c r="Y669" s="1">
        <v>565.71484375</v>
      </c>
      <c r="Z669" s="1">
        <v>571.475830078125</v>
      </c>
      <c r="AA669" s="1">
        <v>581.199951171875</v>
      </c>
      <c r="AB669" s="1">
        <v>588.906005859375</v>
      </c>
      <c r="AC669" s="1">
        <v>597.601806640625</v>
      </c>
      <c r="AD669" s="1">
        <v>597.471923828125</v>
      </c>
      <c r="AE669" s="1">
        <v>597.6208512747362</v>
      </c>
      <c r="AF669" s="1">
        <v>596.78408016369212</v>
      </c>
      <c r="AG669" s="1">
        <v>596.35769624063687</v>
      </c>
      <c r="AH669" s="1">
        <v>600.02535134197024</v>
      </c>
      <c r="AI669" s="1">
        <v>607.86722482174082</v>
      </c>
      <c r="AJ669" s="1">
        <v>608.61422832163225</v>
      </c>
      <c r="AK669" s="1">
        <v>613.1058375780849</v>
      </c>
      <c r="AL669" s="1">
        <v>613.78870737867328</v>
      </c>
      <c r="AM669" s="1">
        <v>615.03586567770617</v>
      </c>
      <c r="AN669" s="1">
        <v>615.46547829958217</v>
      </c>
      <c r="AO669" s="1">
        <v>618.95677795775191</v>
      </c>
      <c r="AP669" s="1">
        <v>622.06983065710301</v>
      </c>
      <c r="AQ669" s="1">
        <v>631.8512715739198</v>
      </c>
      <c r="AR669" s="1">
        <v>635.80750386227737</v>
      </c>
      <c r="AS669" s="1">
        <v>641.05247617690475</v>
      </c>
      <c r="AT669" s="1">
        <v>656.44769486910081</v>
      </c>
      <c r="AU669" s="1">
        <v>670.93887789148721</v>
      </c>
      <c r="AV669" s="1">
        <v>718.13760808038705</v>
      </c>
      <c r="AW669" s="1">
        <v>731.53868845510488</v>
      </c>
      <c r="AX669" s="1">
        <v>738.41235264730449</v>
      </c>
      <c r="AY669" s="1">
        <v>741.47087673282624</v>
      </c>
    </row>
    <row r="670" spans="1:51">
      <c r="A670" s="1" t="str">
        <v>HUMANA INC</v>
      </c>
      <c r="C670" s="1">
        <v>164.00399780273437</v>
      </c>
      <c r="D670" s="1">
        <v>163.50399780273438</v>
      </c>
      <c r="E670" s="1">
        <v>166.83000183105469</v>
      </c>
      <c r="F670" s="1">
        <v>168.39399719238281</v>
      </c>
      <c r="G670" s="1">
        <v>168.44999694824219</v>
      </c>
      <c r="H670" s="1">
        <v>168.31900024414062</v>
      </c>
      <c r="I670" s="1">
        <v>169.23199462890625</v>
      </c>
      <c r="J670" s="1">
        <v>170.19700622558594</v>
      </c>
      <c r="K670" s="1">
        <v>170.17999267578125</v>
      </c>
      <c r="L670" s="1">
        <v>169.83200073242187</v>
      </c>
      <c r="M670" s="1">
        <v>169.65699768066406</v>
      </c>
      <c r="N670" s="1">
        <v>169.61900329589844</v>
      </c>
      <c r="O670" s="1">
        <v>168.82499694824219</v>
      </c>
      <c r="P670" s="1">
        <v>168.71099853515625</v>
      </c>
      <c r="Q670" s="1">
        <v>168.89199829101562</v>
      </c>
      <c r="R670" s="1">
        <v>169.21200561523437</v>
      </c>
      <c r="S670" s="1">
        <v>170.01800537109375</v>
      </c>
      <c r="T670" s="1">
        <v>169.43299865722656</v>
      </c>
      <c r="U670" s="1">
        <v>168.56300354003906</v>
      </c>
      <c r="V670" s="1">
        <v>168.03700256347656</v>
      </c>
      <c r="W670" s="1">
        <v>166.63400268554687</v>
      </c>
      <c r="X670" s="1">
        <v>166.22799682617188</v>
      </c>
      <c r="Y670" s="1">
        <v>165.06399536132812</v>
      </c>
      <c r="Z670" s="1">
        <v>164.64799499511719</v>
      </c>
      <c r="AA670" s="1">
        <v>163.21600341796875</v>
      </c>
      <c r="AB670" s="1">
        <v>162.76800537109375</v>
      </c>
      <c r="AC670" s="1">
        <v>162.23199462890625</v>
      </c>
      <c r="AD670" s="1">
        <v>161.73199462890625</v>
      </c>
      <c r="AE670" s="1">
        <v>160.26699829101562</v>
      </c>
      <c r="AF670" s="1">
        <v>159.37300109863281</v>
      </c>
      <c r="AG670" s="1">
        <v>159.73300170898437</v>
      </c>
      <c r="AH670" s="1">
        <v>161.82000732421875</v>
      </c>
      <c r="AI670" s="1">
        <v>161.89100646972656</v>
      </c>
      <c r="AJ670" s="1">
        <v>161.09500122070312</v>
      </c>
      <c r="AK670" s="1">
        <v>161.65800476074219</v>
      </c>
      <c r="AL670" s="1">
        <v>160.78700256347656</v>
      </c>
      <c r="AM670" s="1">
        <v>162.97200012207031</v>
      </c>
      <c r="AN670" s="1">
        <v>167.2760009765625</v>
      </c>
      <c r="AO670" s="1">
        <v>169.51800537109375</v>
      </c>
      <c r="AP670" s="1">
        <v>168.73399353027344</v>
      </c>
      <c r="AQ670" s="1">
        <v>168.81100463867187</v>
      </c>
      <c r="AR670" s="1">
        <v>168.78900146484375</v>
      </c>
      <c r="AS670" s="1">
        <v>168.96000671386719</v>
      </c>
      <c r="AT670" s="1">
        <v>168.97700500488281</v>
      </c>
      <c r="AU670" s="1">
        <v>169.066</v>
      </c>
      <c r="AV670" s="1">
        <v>167.583</v>
      </c>
      <c r="AW670" s="1">
        <v>167.72900000000001</v>
      </c>
      <c r="AX670" s="1">
        <v>167.74700000000001</v>
      </c>
      <c r="AY670" s="1">
        <v>167.51499999999999</v>
      </c>
    </row>
    <row r="671" spans="1:51">
      <c r="A671" s="1" t="str">
        <v>HUNT (JB) TRANSPRT SVCS INC</v>
      </c>
      <c r="C671" s="1">
        <v>117.08499145507812</v>
      </c>
      <c r="D671" s="1">
        <v>116.93199157714844</v>
      </c>
      <c r="E671" s="1">
        <v>116.73100280761719</v>
      </c>
      <c r="F671" s="1">
        <v>120.2030029296875</v>
      </c>
      <c r="G671" s="1">
        <v>120.23399353027344</v>
      </c>
      <c r="H671" s="1">
        <v>121.489990234375</v>
      </c>
      <c r="I671" s="1">
        <v>123.27200317382812</v>
      </c>
      <c r="J671" s="1">
        <v>123.30799865722656</v>
      </c>
      <c r="K671" s="1">
        <v>127.32899475097656</v>
      </c>
      <c r="L671" s="1">
        <v>127.24198913574219</v>
      </c>
      <c r="M671" s="1">
        <v>127.13699340820312</v>
      </c>
      <c r="N671" s="1">
        <v>126.84500122070312</v>
      </c>
      <c r="O671" s="1">
        <v>126.09500122070312</v>
      </c>
      <c r="P671" s="1">
        <v>126.06199645996094</v>
      </c>
      <c r="Q671" s="1">
        <v>126.00999450683594</v>
      </c>
      <c r="R671" s="1">
        <v>125.61698913574219</v>
      </c>
      <c r="S671" s="1">
        <v>124.7239990234375</v>
      </c>
      <c r="T671" s="1">
        <v>124.57199096679687</v>
      </c>
      <c r="U671" s="1">
        <v>126.87899780273438</v>
      </c>
      <c r="V671" s="1">
        <v>135.22200012207031</v>
      </c>
      <c r="W671" s="1">
        <v>141.1820068359375</v>
      </c>
      <c r="X671" s="1">
        <v>144.55499267578125</v>
      </c>
      <c r="Y671" s="1">
        <v>144.29200744628906</v>
      </c>
      <c r="Z671" s="1">
        <v>147.35699462890625</v>
      </c>
      <c r="AA671" s="1">
        <v>154.40800476074219</v>
      </c>
      <c r="AB671" s="1">
        <v>153.81300354003906</v>
      </c>
      <c r="AC671" s="1">
        <v>154.66000366210937</v>
      </c>
      <c r="AD671" s="1">
        <v>158.38600158691406</v>
      </c>
      <c r="AE671" s="1">
        <v>158.4320068359375</v>
      </c>
      <c r="AF671" s="1">
        <v>162.78799438476562</v>
      </c>
      <c r="AG671" s="1">
        <v>162.4639892578125</v>
      </c>
      <c r="AH671" s="1">
        <v>161.51800537109375</v>
      </c>
      <c r="AI671" s="1">
        <v>160.47998046875</v>
      </c>
      <c r="AJ671" s="1">
        <v>160.22000122070312</v>
      </c>
      <c r="AK671" s="1">
        <v>160.05999755859375</v>
      </c>
      <c r="AL671" s="1">
        <v>158.0279541015625</v>
      </c>
      <c r="AM671" s="1">
        <v>157.4320068359375</v>
      </c>
      <c r="AN671" s="1">
        <v>157.27197265625</v>
      </c>
      <c r="AO671" s="1">
        <v>156.9959716796875</v>
      </c>
      <c r="AP671" s="1">
        <v>156.79595947265625</v>
      </c>
      <c r="AQ671" s="1">
        <v>145.4599609375</v>
      </c>
      <c r="AR671" s="1">
        <v>143.91595458984375</v>
      </c>
      <c r="AS671" s="1">
        <v>143.88397216796875</v>
      </c>
      <c r="AT671" s="1">
        <v>141.35198974609375</v>
      </c>
      <c r="AU671" s="1">
        <v>141.14398193359375</v>
      </c>
      <c r="AV671" s="1">
        <v>140.85599999999999</v>
      </c>
      <c r="AW671" s="1">
        <v>140.66</v>
      </c>
      <c r="AX671" s="1">
        <v>140.61199999999999</v>
      </c>
      <c r="AY671" s="1">
        <v>141.68</v>
      </c>
    </row>
    <row r="672" spans="1:51">
      <c r="A672" s="1" t="str">
        <v>HUNTINGTON BANCSHARES</v>
      </c>
      <c r="C672" s="1">
        <v>864.6748046875</v>
      </c>
      <c r="D672" s="1">
        <v>864.406005859375</v>
      </c>
      <c r="E672" s="1">
        <v>864.074951171875</v>
      </c>
      <c r="F672" s="1">
        <v>863.322998046875</v>
      </c>
      <c r="G672" s="1">
        <v>863.39892578125</v>
      </c>
      <c r="H672" s="1">
        <v>863.31884765625</v>
      </c>
      <c r="I672" s="1">
        <v>717.1318359375</v>
      </c>
      <c r="J672" s="1">
        <v>716.622802734375</v>
      </c>
      <c r="K672" s="1">
        <v>716.556884765625</v>
      </c>
      <c r="L672" s="1">
        <v>715.761962890625</v>
      </c>
      <c r="M672" s="1">
        <v>714.468994140625</v>
      </c>
      <c r="N672" s="1">
        <v>568.740966796875</v>
      </c>
      <c r="O672" s="1">
        <v>390.681884765625</v>
      </c>
      <c r="P672" s="1">
        <v>366.057861328125</v>
      </c>
      <c r="Q672" s="1">
        <v>366.06884765625</v>
      </c>
      <c r="R672" s="1">
        <v>366.19677734375</v>
      </c>
      <c r="S672" s="1">
        <v>366.225830078125</v>
      </c>
      <c r="T672" s="1">
        <v>366.261962890625</v>
      </c>
      <c r="U672" s="1">
        <v>365.89794921875</v>
      </c>
      <c r="V672" s="1">
        <v>236.24400329589844</v>
      </c>
      <c r="W672" s="1">
        <v>235.71400451660156</v>
      </c>
      <c r="X672" s="1">
        <v>235.4739990234375</v>
      </c>
      <c r="Y672" s="1">
        <v>237.92100524902344</v>
      </c>
      <c r="Z672" s="1">
        <v>237.36099243164062</v>
      </c>
      <c r="AA672" s="1">
        <v>245.18299865722656</v>
      </c>
      <c r="AB672" s="1">
        <v>224.10600280761719</v>
      </c>
      <c r="AC672" s="1">
        <v>229.00599670410156</v>
      </c>
      <c r="AD672" s="1">
        <v>230.84199523925781</v>
      </c>
      <c r="AE672" s="1">
        <v>232.00199890136719</v>
      </c>
      <c r="AF672" s="1">
        <v>231.60499572753906</v>
      </c>
      <c r="AG672" s="1">
        <v>230.15299987792969</v>
      </c>
      <c r="AH672" s="1">
        <v>229.47599792480469</v>
      </c>
      <c r="AI672" s="1">
        <v>229.41000366210937</v>
      </c>
      <c r="AJ672" s="1">
        <v>229.00799560546875</v>
      </c>
      <c r="AK672" s="1">
        <v>228.8699951171875</v>
      </c>
      <c r="AL672" s="1">
        <v>228.66000366210937</v>
      </c>
      <c r="AM672" s="1">
        <v>228.64100646972656</v>
      </c>
      <c r="AN672" s="1">
        <v>232.87899780273437</v>
      </c>
      <c r="AO672" s="1">
        <v>237.54400634765625</v>
      </c>
      <c r="AP672" s="1">
        <v>242.91999816894531</v>
      </c>
      <c r="AQ672" s="1">
        <v>249.99200439453125</v>
      </c>
      <c r="AR672" s="1">
        <v>251.19400024414063</v>
      </c>
      <c r="AS672" s="1">
        <v>251.1929931640625</v>
      </c>
      <c r="AT672" s="1">
        <v>251.0570068359375</v>
      </c>
      <c r="AU672" s="1">
        <v>251.00199890136719</v>
      </c>
      <c r="AV672" s="1">
        <v>250.85900000000001</v>
      </c>
      <c r="AW672" s="1">
        <v>250.85</v>
      </c>
      <c r="AX672" s="1">
        <v>251.35330544793604</v>
      </c>
      <c r="AY672" s="1">
        <v>244.18020529246331</v>
      </c>
    </row>
    <row r="673" spans="1:51">
      <c r="A673" s="1" t="str">
        <v>HUNTINGTON INGALLS IND INC</v>
      </c>
      <c r="C673" s="1">
        <v>48.821990966796875</v>
      </c>
      <c r="D673" s="1">
        <v>48.807998657226563</v>
      </c>
      <c r="E673" s="1">
        <v>48.798995971679688</v>
      </c>
      <c r="F673" s="1">
        <v>48.7659912109375</v>
      </c>
      <c r="G673" s="1">
        <v>48.492996215820313</v>
      </c>
      <c r="H673" s="1" t="str">
        <v>@NA</v>
      </c>
      <c r="I673" s="1" t="str">
        <v>@NA</v>
      </c>
      <c r="J673" s="1" t="str">
        <v>@NA</v>
      </c>
      <c r="K673" s="1" t="str">
        <v>@NA</v>
      </c>
      <c r="L673" s="1" t="str">
        <v>@NA</v>
      </c>
      <c r="M673" s="1" t="str">
        <v>@NA</v>
      </c>
      <c r="N673" s="1" t="str">
        <v>@NA</v>
      </c>
      <c r="O673" s="1" t="str">
        <v>@NA</v>
      </c>
      <c r="P673" s="1" t="str">
        <v>@NA</v>
      </c>
      <c r="Q673" s="1" t="str">
        <v>@NA</v>
      </c>
      <c r="R673" s="1" t="str">
        <v>@NA</v>
      </c>
      <c r="S673" s="1" t="str">
        <v>@NA</v>
      </c>
      <c r="T673" s="1" t="str">
        <v>@NA</v>
      </c>
      <c r="U673" s="1" t="str">
        <v>@NA</v>
      </c>
      <c r="V673" s="1" t="str">
        <v>@NA</v>
      </c>
      <c r="W673" s="1" t="str">
        <v>@NA</v>
      </c>
      <c r="X673" s="1" t="str">
        <v>@NA</v>
      </c>
      <c r="Y673" s="1" t="str">
        <v>@NA</v>
      </c>
      <c r="Z673" s="1" t="str">
        <v>@NA</v>
      </c>
      <c r="AA673" s="1" t="str">
        <v>@NA</v>
      </c>
      <c r="AB673" s="1" t="str">
        <v>@NA</v>
      </c>
      <c r="AC673" s="1" t="str">
        <v>@NA</v>
      </c>
      <c r="AD673" s="1" t="str">
        <v>@NA</v>
      </c>
      <c r="AE673" s="1" t="str">
        <v>@NA</v>
      </c>
      <c r="AF673" s="1" t="str">
        <v>@NA</v>
      </c>
      <c r="AG673" s="1" t="str">
        <v>@NA</v>
      </c>
      <c r="AH673" s="1" t="str">
        <v>@NA</v>
      </c>
      <c r="AI673" s="1" t="str">
        <v>@NA</v>
      </c>
      <c r="AJ673" s="1" t="str">
        <v>@NA</v>
      </c>
      <c r="AK673" s="1" t="str">
        <v>@NA</v>
      </c>
      <c r="AL673" s="1" t="str">
        <v>@NA</v>
      </c>
      <c r="AM673" s="1" t="str">
        <v>@NA</v>
      </c>
      <c r="AN673" s="1" t="str">
        <v>@NA</v>
      </c>
      <c r="AO673" s="1" t="str">
        <v>@NA</v>
      </c>
      <c r="AP673" s="1" t="str">
        <v>@NA</v>
      </c>
      <c r="AQ673" s="1" t="str">
        <v>@NA</v>
      </c>
      <c r="AR673" s="1" t="str">
        <v>@NA</v>
      </c>
      <c r="AS673" s="1" t="str">
        <v>@NA</v>
      </c>
      <c r="AT673" s="1" t="str">
        <v>@NA</v>
      </c>
      <c r="AU673" s="1" t="str">
        <v>@NA</v>
      </c>
      <c r="AV673" s="1" t="str">
        <v>@NA</v>
      </c>
      <c r="AW673" s="1" t="str">
        <v>@NA</v>
      </c>
      <c r="AX673" s="1" t="str">
        <v>@NA</v>
      </c>
      <c r="AY673" s="1" t="str">
        <v>@NA</v>
      </c>
    </row>
    <row r="674" spans="1:51">
      <c r="A674" s="1" t="str">
        <v>ICONIX BRAND GROUP INC</v>
      </c>
      <c r="C674" s="1">
        <v>72.68499755859375</v>
      </c>
      <c r="D674" s="1">
        <v>72.68499755859375</v>
      </c>
      <c r="E674" s="1">
        <v>73.358001708984375</v>
      </c>
      <c r="F674" s="1">
        <v>72.9739990234375</v>
      </c>
      <c r="G674" s="1">
        <v>72.686996459960937</v>
      </c>
      <c r="H674" s="1">
        <v>72.52099609375</v>
      </c>
      <c r="I674" s="1">
        <v>72.422988891601562</v>
      </c>
      <c r="J674" s="1">
        <v>72.28900146484375</v>
      </c>
      <c r="K674" s="1">
        <v>71.932998657226562</v>
      </c>
      <c r="L674" s="1">
        <v>71.539993286132812</v>
      </c>
      <c r="M674" s="1">
        <v>71.50799560546875</v>
      </c>
      <c r="N674" s="1">
        <v>71.388992309570313</v>
      </c>
      <c r="O674" s="1">
        <v>58.076995849609375</v>
      </c>
      <c r="P674" s="1">
        <v>58.155990600585938</v>
      </c>
      <c r="Q674" s="1">
        <v>57.697998046875</v>
      </c>
      <c r="R674" s="1">
        <v>57.550994873046875</v>
      </c>
      <c r="S674" s="1">
        <v>57.458999633789063</v>
      </c>
      <c r="T674" s="1">
        <v>57.131988525390625</v>
      </c>
      <c r="U674" s="1">
        <v>56.75799560546875</v>
      </c>
      <c r="V674" s="1">
        <v>56.572998046875</v>
      </c>
      <c r="W674" s="1">
        <v>56.217987060546875</v>
      </c>
      <c r="X674" s="1">
        <v>56.02899169921875</v>
      </c>
      <c r="Y674" s="1">
        <v>40.322998046875</v>
      </c>
      <c r="Z674" s="1">
        <v>38.860992431640625</v>
      </c>
      <c r="AA674" s="1">
        <v>35.436996459960938</v>
      </c>
      <c r="AB674" s="1">
        <v>35.341995239257813</v>
      </c>
      <c r="AC674" s="1">
        <v>35.2239990234375</v>
      </c>
      <c r="AD674" s="1">
        <v>28.552993774414063</v>
      </c>
      <c r="AE674" s="1">
        <v>28.218994140625</v>
      </c>
      <c r="AF674" s="1" t="str">
        <v>@NA</v>
      </c>
      <c r="AG674" s="1">
        <v>27.334991455078125</v>
      </c>
      <c r="AH674" s="1">
        <v>27.021987915039062</v>
      </c>
      <c r="AI674" s="1">
        <v>25.9119873046875</v>
      </c>
      <c r="AJ674" s="1">
        <v>25.716995239257813</v>
      </c>
      <c r="AK674" s="1">
        <v>25.774993896484375</v>
      </c>
      <c r="AL674" s="1">
        <v>25.1199951171875</v>
      </c>
      <c r="AM674" s="1">
        <v>24.828994750976563</v>
      </c>
      <c r="AN674" s="1">
        <v>24.793991088867188</v>
      </c>
      <c r="AO674" s="1">
        <v>24.788986206054688</v>
      </c>
      <c r="AP674" s="1">
        <v>24.097000122070313</v>
      </c>
      <c r="AQ674" s="1">
        <v>23.30999755859375</v>
      </c>
      <c r="AR674" s="1">
        <v>20.2869873046875</v>
      </c>
      <c r="AS674" s="1">
        <v>18.219985961914063</v>
      </c>
      <c r="AT674" s="1">
        <v>18.087997436523438</v>
      </c>
      <c r="AU674" s="1">
        <v>17.897994995117188</v>
      </c>
      <c r="AV674" s="1">
        <v>17.869</v>
      </c>
      <c r="AW674" s="1">
        <v>18.027999999999999</v>
      </c>
      <c r="AX674" s="1">
        <v>17.998000000000001</v>
      </c>
      <c r="AY674" s="1">
        <v>17.998000000000001</v>
      </c>
    </row>
    <row r="675" spans="1:51">
      <c r="A675" s="1" t="str">
        <v>ICU MEDICAL INC</v>
      </c>
      <c r="C675" s="1">
        <v>14.116999626159668</v>
      </c>
      <c r="D675" s="1">
        <v>13.871000289916992</v>
      </c>
      <c r="E675" s="1">
        <v>13.831000328063965</v>
      </c>
      <c r="F675" s="1">
        <v>13.963000297546387</v>
      </c>
      <c r="G675" s="1">
        <v>13.732000350952148</v>
      </c>
      <c r="H675" s="1">
        <v>13.659000396728516</v>
      </c>
      <c r="I675" s="1">
        <v>13.546999931335449</v>
      </c>
      <c r="J675" s="1">
        <v>13.451000213623047</v>
      </c>
      <c r="K675" s="1">
        <v>13.581000328063965</v>
      </c>
      <c r="L675" s="1">
        <v>14.23900032043457</v>
      </c>
      <c r="M675" s="1">
        <v>14.809000015258789</v>
      </c>
      <c r="N675" s="1">
        <v>14.781000137329102</v>
      </c>
      <c r="O675" s="1">
        <v>14.777999877929687</v>
      </c>
      <c r="P675" s="1">
        <v>14.730999946594238</v>
      </c>
      <c r="Q675" s="1">
        <v>14.366999626159668</v>
      </c>
      <c r="R675" s="1">
        <v>14.288999557495117</v>
      </c>
      <c r="S675" s="1">
        <v>13.855999946594238</v>
      </c>
      <c r="T675" s="1">
        <v>13.689000129699707</v>
      </c>
      <c r="U675" s="1">
        <v>14.064000129699707</v>
      </c>
      <c r="V675" s="1">
        <v>14.458999633789063</v>
      </c>
      <c r="W675" s="1">
        <v>14.447999954223633</v>
      </c>
      <c r="X675" s="1">
        <v>14.619999885559082</v>
      </c>
      <c r="Y675" s="1">
        <v>14.567000389099121</v>
      </c>
      <c r="Z675" s="1">
        <v>14.463000297546387</v>
      </c>
      <c r="AA675" s="1">
        <v>14.282999992370605</v>
      </c>
      <c r="AB675" s="1">
        <v>14.13700008392334</v>
      </c>
      <c r="AC675" s="1">
        <v>13.878000259399414</v>
      </c>
      <c r="AD675" s="1">
        <v>13.848999977111816</v>
      </c>
      <c r="AE675" s="1">
        <v>13.718999862670898</v>
      </c>
      <c r="AF675" s="1">
        <v>13.574999809265137</v>
      </c>
      <c r="AG675" s="1">
        <v>13.569999694824219</v>
      </c>
      <c r="AH675" s="1">
        <v>13.923000335693359</v>
      </c>
      <c r="AI675" s="1">
        <v>13.717000007629395</v>
      </c>
      <c r="AJ675" s="1">
        <v>13.687000274658203</v>
      </c>
      <c r="AK675" s="1">
        <v>13.565999984741211</v>
      </c>
      <c r="AL675" s="1">
        <v>13.75</v>
      </c>
      <c r="AM675" s="1">
        <v>13.779999732971191</v>
      </c>
      <c r="AN675" s="1">
        <v>14.086999893188477</v>
      </c>
      <c r="AO675" s="1">
        <v>13.937000274658203</v>
      </c>
      <c r="AP675" s="1">
        <v>13.871000289916992</v>
      </c>
      <c r="AQ675" s="1">
        <v>13.76200008392334</v>
      </c>
      <c r="AR675" s="1">
        <v>13.126500606536865</v>
      </c>
      <c r="AS675" s="1">
        <v>12.95550012588501</v>
      </c>
      <c r="AT675" s="1">
        <v>12.871500492095947</v>
      </c>
      <c r="AU675" s="1">
        <v>12.667499542236328</v>
      </c>
      <c r="AV675" s="1">
        <v>12.591000000000001</v>
      </c>
      <c r="AW675" s="1">
        <v>12.578999999999999</v>
      </c>
      <c r="AX675" s="1">
        <v>12.558</v>
      </c>
      <c r="AY675" s="1">
        <v>12.446999999999999</v>
      </c>
    </row>
    <row r="676" spans="1:51">
      <c r="A676" s="1" t="str">
        <v>IDACORP INC</v>
      </c>
      <c r="C676" s="1">
        <v>49.951995849609375</v>
      </c>
      <c r="D676" s="1">
        <v>49.761993408203125</v>
      </c>
      <c r="E676" s="1">
        <v>49.705001831054688</v>
      </c>
      <c r="F676" s="1">
        <v>49.55499267578125</v>
      </c>
      <c r="G676" s="1">
        <v>49.404998779296875</v>
      </c>
      <c r="H676" s="1">
        <v>49.114990234375</v>
      </c>
      <c r="I676" s="1">
        <v>48.156997680664063</v>
      </c>
      <c r="J676" s="1">
        <v>48.097991943359375</v>
      </c>
      <c r="K676" s="1">
        <v>47.896987915039063</v>
      </c>
      <c r="L676" s="1">
        <v>47.649993896484375</v>
      </c>
      <c r="M676" s="1">
        <v>47.248001098632812</v>
      </c>
      <c r="N676" s="1">
        <v>47.144989013671875</v>
      </c>
      <c r="O676" s="1">
        <v>46.919998168945313</v>
      </c>
      <c r="P676" s="1">
        <v>45.565994262695312</v>
      </c>
      <c r="Q676" s="1">
        <v>45.29998779296875</v>
      </c>
      <c r="R676" s="1">
        <v>45.235000610351563</v>
      </c>
      <c r="S676" s="1">
        <v>45.061996459960938</v>
      </c>
      <c r="T676" s="1">
        <v>44.995986938476562</v>
      </c>
      <c r="U676" s="1">
        <v>44.304000854492188</v>
      </c>
      <c r="V676" s="1">
        <v>43.91400146484375</v>
      </c>
      <c r="W676" s="1">
        <v>43.833999633789063</v>
      </c>
      <c r="X676" s="1">
        <v>42.931991577148437</v>
      </c>
      <c r="Y676" s="1">
        <v>42.80499267578125</v>
      </c>
      <c r="Z676" s="1">
        <v>42.792999267578125</v>
      </c>
      <c r="AA676" s="1">
        <v>42.4169921875</v>
      </c>
      <c r="AB676" s="1">
        <v>42.321990966796875</v>
      </c>
      <c r="AC676" s="1">
        <v>42.248001098632813</v>
      </c>
      <c r="AD676" s="1">
        <v>42.195999145507812</v>
      </c>
      <c r="AE676" s="1">
        <v>42.216995239257813</v>
      </c>
      <c r="AF676" s="1">
        <v>38.192001342773437</v>
      </c>
      <c r="AG676" s="1">
        <v>38.18798828125</v>
      </c>
      <c r="AH676" s="1">
        <v>38.18499755859375</v>
      </c>
      <c r="AI676" s="1">
        <v>38.20599365234375</v>
      </c>
      <c r="AJ676" s="1">
        <v>38.20599365234375</v>
      </c>
      <c r="AK676" s="1">
        <v>38.195999145507812</v>
      </c>
      <c r="AL676" s="1">
        <v>38.195999145507812</v>
      </c>
      <c r="AM676" s="1">
        <v>38.017990112304687</v>
      </c>
      <c r="AN676" s="1">
        <v>37.853988647460938</v>
      </c>
      <c r="AO676" s="1">
        <v>37.698989868164062</v>
      </c>
      <c r="AP676" s="1">
        <v>37.593994140625</v>
      </c>
      <c r="AQ676" s="1">
        <v>37.56298828125</v>
      </c>
      <c r="AR676" s="1">
        <v>37.468994140625</v>
      </c>
      <c r="AS676" s="1">
        <v>37.4119873046875</v>
      </c>
      <c r="AT676" s="1">
        <v>37.4119873046875</v>
      </c>
      <c r="AU676" s="1">
        <v>37.567999999999998</v>
      </c>
      <c r="AV676" s="1">
        <v>37.414000000000001</v>
      </c>
      <c r="AW676" s="1">
        <v>37.612000000000002</v>
      </c>
      <c r="AX676" s="1">
        <v>37.612000000000002</v>
      </c>
      <c r="AY676" s="1">
        <v>37.612000000000002</v>
      </c>
    </row>
    <row r="677" spans="1:51">
      <c r="A677" s="1" t="str">
        <v>IDEX CORP</v>
      </c>
      <c r="C677" s="1">
        <v>83.233993530273438</v>
      </c>
      <c r="D677" s="1">
        <v>83.233993530273438</v>
      </c>
      <c r="E677" s="1">
        <v>83.167999267578125</v>
      </c>
      <c r="F677" s="1">
        <v>83.022003173828125</v>
      </c>
      <c r="G677" s="1">
        <v>82.871994018554688</v>
      </c>
      <c r="H677" s="1">
        <v>82.069992065429687</v>
      </c>
      <c r="I677" s="1">
        <v>81.697998046875</v>
      </c>
      <c r="J677" s="1">
        <v>81.496002197265625</v>
      </c>
      <c r="K677" s="1">
        <v>81.307998657226562</v>
      </c>
      <c r="L677" s="1">
        <v>80.970001220703125</v>
      </c>
      <c r="M677" s="1">
        <v>80.738998413085938</v>
      </c>
      <c r="N677" s="1">
        <v>80.688995361328125</v>
      </c>
      <c r="O677" s="1">
        <v>80.610000610351562</v>
      </c>
      <c r="P677" s="1">
        <v>80.302001953125</v>
      </c>
      <c r="Q677" s="1">
        <v>82.654998779296875</v>
      </c>
      <c r="R677" s="1">
        <v>82.52899169921875</v>
      </c>
      <c r="S677" s="1">
        <v>81.593994140625</v>
      </c>
      <c r="T677" s="1">
        <v>81.578994750976563</v>
      </c>
      <c r="U677" s="1">
        <v>81.4639892578125</v>
      </c>
      <c r="V677" s="1">
        <v>81.315994262695313</v>
      </c>
      <c r="W677" s="1">
        <v>80.890480041503906</v>
      </c>
      <c r="X677" s="1">
        <v>80.545486450195313</v>
      </c>
      <c r="Y677" s="1">
        <v>80.215484619140625</v>
      </c>
      <c r="Z677" s="1">
        <v>80.144989013671875</v>
      </c>
      <c r="AA677" s="1">
        <v>79.673995971679688</v>
      </c>
      <c r="AB677" s="1">
        <v>79.190986633300781</v>
      </c>
      <c r="AC677" s="1">
        <v>78.275985717773437</v>
      </c>
      <c r="AD677" s="1">
        <v>76.915489196777344</v>
      </c>
      <c r="AE677" s="1">
        <v>76.60198974609375</v>
      </c>
      <c r="AF677" s="1">
        <v>76.231498718261719</v>
      </c>
      <c r="AG677" s="1">
        <v>75.856498718261719</v>
      </c>
      <c r="AH677" s="1">
        <v>75.607498168945312</v>
      </c>
      <c r="AI677" s="1">
        <v>74.927238464355469</v>
      </c>
      <c r="AJ677" s="1">
        <v>74.218482971191406</v>
      </c>
      <c r="AK677" s="1">
        <v>74.009227752685547</v>
      </c>
      <c r="AL677" s="1">
        <v>73.525485992431641</v>
      </c>
      <c r="AM677" s="1">
        <v>73.149753570556641</v>
      </c>
      <c r="AN677" s="1">
        <v>73.073226928710937</v>
      </c>
      <c r="AO677" s="1">
        <v>72.899986267089844</v>
      </c>
      <c r="AP677" s="1">
        <v>72.866237640380859</v>
      </c>
      <c r="AQ677" s="1">
        <v>69.46875</v>
      </c>
      <c r="AR677" s="1">
        <v>69.151485443115234</v>
      </c>
      <c r="AS677" s="1">
        <v>69.056968688964844</v>
      </c>
      <c r="AT677" s="1">
        <v>68.757728576660156</v>
      </c>
      <c r="AU677" s="1">
        <v>68.318996429443359</v>
      </c>
      <c r="AV677" s="1">
        <v>68.064750000000004</v>
      </c>
      <c r="AW677" s="1">
        <v>67.713750000000005</v>
      </c>
      <c r="AX677" s="1">
        <v>67.646250000000009</v>
      </c>
      <c r="AY677" s="1">
        <v>66.750750000000011</v>
      </c>
    </row>
    <row r="678" spans="1:51">
      <c r="A678" s="1" t="str">
        <v>IDEXX LABS INC</v>
      </c>
      <c r="C678" s="1">
        <v>55.100997924804688</v>
      </c>
      <c r="D678" s="1">
        <v>55.100997924804688</v>
      </c>
      <c r="E678" s="1">
        <v>56.202987670898437</v>
      </c>
      <c r="F678" s="1">
        <v>56.83099365234375</v>
      </c>
      <c r="G678" s="1">
        <v>57.317001342773437</v>
      </c>
      <c r="H678" s="1">
        <v>57.310989379882812</v>
      </c>
      <c r="I678" s="1">
        <v>57.368988037109375</v>
      </c>
      <c r="J678" s="1">
        <v>57.613998413085938</v>
      </c>
      <c r="K678" s="1">
        <v>57.535995483398438</v>
      </c>
      <c r="L678" s="1">
        <v>58.215988159179688</v>
      </c>
      <c r="M678" s="1">
        <v>58.529998779296875</v>
      </c>
      <c r="N678" s="1">
        <v>58.569992065429688</v>
      </c>
      <c r="O678" s="1">
        <v>58.967987060546875</v>
      </c>
      <c r="P678" s="1">
        <v>59.222991943359375</v>
      </c>
      <c r="Q678" s="1">
        <v>59.446990966796875</v>
      </c>
      <c r="R678" s="1">
        <v>59.542999267578125</v>
      </c>
      <c r="S678" s="1">
        <v>60.396987915039063</v>
      </c>
      <c r="T678" s="1">
        <v>61.003997802734375</v>
      </c>
      <c r="U678" s="1">
        <v>61.14398193359375</v>
      </c>
      <c r="V678" s="1">
        <v>60.957977294921875</v>
      </c>
      <c r="W678" s="1">
        <v>62.017974853515625</v>
      </c>
      <c r="X678" s="1">
        <v>62.329986572265625</v>
      </c>
      <c r="Y678" s="1">
        <v>62.501983642578125</v>
      </c>
      <c r="Z678" s="1">
        <v>62.371978759765625</v>
      </c>
      <c r="AA678" s="1">
        <v>63.233978271484375</v>
      </c>
      <c r="AB678" s="1">
        <v>63.639984130859375</v>
      </c>
      <c r="AC678" s="1">
        <v>64.337982177734375</v>
      </c>
      <c r="AD678" s="1">
        <v>65.12799072265625</v>
      </c>
      <c r="AE678" s="1">
        <v>65.35198974609375</v>
      </c>
      <c r="AF678" s="1">
        <v>66.183990478515625</v>
      </c>
      <c r="AG678" s="1">
        <v>67.42999267578125</v>
      </c>
      <c r="AH678" s="1">
        <v>68.821990966796875</v>
      </c>
      <c r="AI678" s="1">
        <v>69.483978271484375</v>
      </c>
      <c r="AJ678" s="1">
        <v>69.358001708984375</v>
      </c>
      <c r="AK678" s="1">
        <v>69.319976806640625</v>
      </c>
      <c r="AL678" s="1">
        <v>68.18798828125</v>
      </c>
      <c r="AM678" s="1">
        <v>67.927978515625</v>
      </c>
      <c r="AN678" s="1">
        <v>67.36199951171875</v>
      </c>
      <c r="AO678" s="1">
        <v>66.655975341796875</v>
      </c>
      <c r="AP678" s="1">
        <v>66.553985595703125</v>
      </c>
      <c r="AQ678" s="1">
        <v>67.905975341796875</v>
      </c>
      <c r="AR678" s="1">
        <v>67.47998046875</v>
      </c>
      <c r="AS678" s="1">
        <v>66.7919921875</v>
      </c>
      <c r="AT678" s="1">
        <v>66.4219970703125</v>
      </c>
      <c r="AU678" s="1">
        <v>65.496002197265625</v>
      </c>
      <c r="AV678" s="1">
        <v>66.462000000000003</v>
      </c>
      <c r="AW678" s="1">
        <v>67.688000000000002</v>
      </c>
      <c r="AX678" s="1">
        <v>70.135999999999996</v>
      </c>
      <c r="AY678" s="1">
        <v>70.872</v>
      </c>
    </row>
    <row r="679" spans="1:51">
      <c r="A679" s="1" t="str">
        <v>IGATE CORP</v>
      </c>
      <c r="C679" s="1">
        <v>56.923995971679688</v>
      </c>
      <c r="D679" s="1">
        <v>56.70599365234375</v>
      </c>
      <c r="E679" s="1">
        <v>56.597991943359375</v>
      </c>
      <c r="F679" s="1">
        <v>56.52398681640625</v>
      </c>
      <c r="G679" s="1">
        <v>56.4429931640625</v>
      </c>
      <c r="H679" s="1">
        <v>56.22698974609375</v>
      </c>
      <c r="I679" s="1">
        <v>55.86199951171875</v>
      </c>
      <c r="J679" s="1">
        <v>55.556991577148438</v>
      </c>
      <c r="K679" s="1">
        <v>55.27899169921875</v>
      </c>
      <c r="L679" s="1">
        <v>55.136001586914063</v>
      </c>
      <c r="M679" s="1">
        <v>54.840988159179688</v>
      </c>
      <c r="N679" s="1">
        <v>54.42498779296875</v>
      </c>
      <c r="O679" s="1">
        <v>54.196990966796875</v>
      </c>
      <c r="P679" s="1">
        <v>54.1669921875</v>
      </c>
      <c r="Q679" s="1">
        <v>54.115997314453125</v>
      </c>
      <c r="R679" s="1">
        <v>53.823989868164063</v>
      </c>
      <c r="S679" s="1">
        <v>53.699996948242187</v>
      </c>
      <c r="T679" s="1">
        <v>53.629989624023437</v>
      </c>
      <c r="U679" s="1">
        <v>53.613998413085938</v>
      </c>
      <c r="V679" s="1">
        <v>53.253997802734375</v>
      </c>
      <c r="W679" s="1">
        <v>53.13299560546875</v>
      </c>
      <c r="X679" s="1">
        <v>53.031997680664063</v>
      </c>
      <c r="Y679" s="1">
        <v>52.980987548828125</v>
      </c>
      <c r="Z679" s="1">
        <v>52.962997436523438</v>
      </c>
      <c r="AA679" s="1">
        <v>52.926986694335938</v>
      </c>
      <c r="AB679" s="1">
        <v>52.766998291015625</v>
      </c>
      <c r="AC679" s="1">
        <v>52.58599853515625</v>
      </c>
      <c r="AD679" s="1">
        <v>52.569992065429687</v>
      </c>
      <c r="AE679" s="1">
        <v>52.563995361328125</v>
      </c>
      <c r="AF679" s="1">
        <v>52.511993408203125</v>
      </c>
      <c r="AG679" s="1">
        <v>52.423995971679688</v>
      </c>
      <c r="AH679" s="1">
        <v>51.95098876953125</v>
      </c>
      <c r="AI679" s="1">
        <v>51.912994384765625</v>
      </c>
      <c r="AJ679" s="1">
        <v>51.823989868164063</v>
      </c>
      <c r="AK679" s="1">
        <v>51.740997314453125</v>
      </c>
      <c r="AL679" s="1">
        <v>51.610992431640625</v>
      </c>
      <c r="AM679" s="1">
        <v>51.5679931640625</v>
      </c>
      <c r="AN679" s="1">
        <v>51.4429931640625</v>
      </c>
      <c r="AO679" s="1">
        <v>51.402999877929688</v>
      </c>
      <c r="AP679" s="1">
        <v>51.402999877929688</v>
      </c>
      <c r="AQ679" s="1">
        <v>51.315994262695312</v>
      </c>
      <c r="AR679" s="1">
        <v>51.280990600585937</v>
      </c>
      <c r="AS679" s="1">
        <v>51.4429931640625</v>
      </c>
      <c r="AT679" s="1">
        <v>51.4429931640625</v>
      </c>
      <c r="AU679" s="1">
        <v>51.292999267578125</v>
      </c>
      <c r="AV679" s="1">
        <v>51.292999999999999</v>
      </c>
      <c r="AW679" s="1">
        <v>51.225000000000001</v>
      </c>
      <c r="AX679" s="1">
        <v>50.41</v>
      </c>
      <c r="AY679" s="1">
        <v>50.335000000000001</v>
      </c>
    </row>
    <row r="680" spans="1:51">
      <c r="A680" s="1" t="str">
        <v>II-VI INC</v>
      </c>
      <c r="C680" s="1">
        <v>62.737991333007813</v>
      </c>
      <c r="D680" s="1">
        <v>62.737991333007813</v>
      </c>
      <c r="E680" s="1">
        <v>62.708999633789063</v>
      </c>
      <c r="F680" s="1">
        <v>62.682998657226563</v>
      </c>
      <c r="G680" s="1">
        <v>62.399993896484375</v>
      </c>
      <c r="H680" s="1">
        <v>62.285980224609375</v>
      </c>
      <c r="I680" s="1">
        <v>61.907989501953125</v>
      </c>
      <c r="J680" s="1">
        <v>61.75799560546875</v>
      </c>
      <c r="K680" s="1">
        <v>61.537994384765625</v>
      </c>
      <c r="L680" s="1">
        <v>59.16998291015625</v>
      </c>
      <c r="M680" s="1">
        <v>59.147979736328125</v>
      </c>
      <c r="N680" s="1">
        <v>59.071990966796875</v>
      </c>
      <c r="O680" s="1">
        <v>59.0479736328125</v>
      </c>
      <c r="P680" s="1">
        <v>59.031982421875</v>
      </c>
      <c r="Q680" s="1">
        <v>60.009979248046875</v>
      </c>
      <c r="R680" s="1">
        <v>59.7559814453125</v>
      </c>
      <c r="S680" s="1">
        <v>59.405975341796875</v>
      </c>
      <c r="T680" s="1">
        <v>59.509979248046875</v>
      </c>
      <c r="U680" s="1">
        <v>59.279998779296875</v>
      </c>
      <c r="V680" s="1">
        <v>59.165985107421875</v>
      </c>
      <c r="W680" s="1">
        <v>59.02398681640625</v>
      </c>
      <c r="X680" s="1">
        <v>58.683990478515625</v>
      </c>
      <c r="Y680" s="1">
        <v>58.577972412109375</v>
      </c>
      <c r="Z680" s="1">
        <v>58.281982421875</v>
      </c>
      <c r="AA680" s="1">
        <v>58.589996337890625</v>
      </c>
      <c r="AB680" s="1">
        <v>58.52398681640625</v>
      </c>
      <c r="AC680" s="1">
        <v>58.49798583984375</v>
      </c>
      <c r="AD680" s="1">
        <v>58.4019775390625</v>
      </c>
      <c r="AE680" s="1">
        <v>58.3179931640625</v>
      </c>
      <c r="AF680" s="1">
        <v>58.287998199462891</v>
      </c>
      <c r="AG680" s="1">
        <v>58.155998229980469</v>
      </c>
      <c r="AH680" s="1">
        <v>57.807998657226563</v>
      </c>
      <c r="AI680" s="1">
        <v>57.479999542236328</v>
      </c>
      <c r="AJ680" s="1">
        <v>57.175998687744141</v>
      </c>
      <c r="AK680" s="1">
        <v>57.080001831054687</v>
      </c>
      <c r="AL680" s="1">
        <v>56.799999237060547</v>
      </c>
      <c r="AM680" s="1">
        <v>56.5</v>
      </c>
      <c r="AN680" s="1">
        <v>56.167999267578125</v>
      </c>
      <c r="AO680" s="1">
        <v>56.144001007080078</v>
      </c>
      <c r="AP680" s="1">
        <v>56.127998352050781</v>
      </c>
      <c r="AQ680" s="1">
        <v>55.987998962402344</v>
      </c>
      <c r="AR680" s="1">
        <v>55.816001892089844</v>
      </c>
      <c r="AS680" s="1">
        <v>55.675998687744141</v>
      </c>
      <c r="AT680" s="1">
        <v>55.647998809814453</v>
      </c>
      <c r="AU680" s="1">
        <v>55.563999176025391</v>
      </c>
      <c r="AV680" s="1">
        <v>55.532001495361328</v>
      </c>
      <c r="AW680" s="1">
        <v>54.995998382568359</v>
      </c>
      <c r="AX680" s="1">
        <v>51.631999999999998</v>
      </c>
      <c r="AY680" s="1">
        <v>51.295999999999999</v>
      </c>
    </row>
    <row r="681" spans="1:51">
      <c r="A681" s="1" t="str">
        <v>ILLINOIS TOOL WORKS</v>
      </c>
      <c r="C681" s="1">
        <v>483.60791015625</v>
      </c>
      <c r="D681" s="1">
        <v>483.60791015625</v>
      </c>
      <c r="E681" s="1">
        <v>483.19287109375</v>
      </c>
      <c r="F681" s="1">
        <v>491.414794921875</v>
      </c>
      <c r="G681" s="1">
        <v>500.048828125</v>
      </c>
      <c r="H681" s="1">
        <v>497.744873046875</v>
      </c>
      <c r="I681" s="1">
        <v>495.930908203125</v>
      </c>
      <c r="J681" s="1">
        <v>503.510986328125</v>
      </c>
      <c r="K681" s="1">
        <v>502.48486328125</v>
      </c>
      <c r="L681" s="1">
        <v>502.3359375</v>
      </c>
      <c r="M681" s="1">
        <v>500.909912109375</v>
      </c>
      <c r="N681" s="1">
        <v>499.625</v>
      </c>
      <c r="O681" s="1">
        <v>499.324951171875</v>
      </c>
      <c r="P681" s="1">
        <v>499.114990234375</v>
      </c>
      <c r="Q681" s="1">
        <v>511.162841796875</v>
      </c>
      <c r="R681" s="1">
        <v>519.367919921875</v>
      </c>
      <c r="S681" s="1">
        <v>522.781982421875</v>
      </c>
      <c r="T681" s="1">
        <v>530.096923828125</v>
      </c>
      <c r="U681" s="1">
        <v>543.954833984375</v>
      </c>
      <c r="V681" s="1">
        <v>556.718994140625</v>
      </c>
      <c r="W681" s="1">
        <v>556.718994140625</v>
      </c>
      <c r="X681" s="1">
        <v>558.75</v>
      </c>
      <c r="Y681" s="1">
        <v>566.8779296875</v>
      </c>
      <c r="Z681" s="1">
        <v>567.886962890625</v>
      </c>
      <c r="AA681" s="1">
        <v>567.337890625</v>
      </c>
      <c r="AB681" s="1">
        <v>561.6259765625</v>
      </c>
      <c r="AC681" s="1">
        <v>561.005859375</v>
      </c>
      <c r="AD681" s="1">
        <v>571.94580078125</v>
      </c>
      <c r="AE681" s="1">
        <v>580.7958984375</v>
      </c>
      <c r="AF681" s="1">
        <v>584.45556640625</v>
      </c>
      <c r="AG681" s="1">
        <v>591.3798828125</v>
      </c>
      <c r="AH681" s="1">
        <v>604.52197265625</v>
      </c>
      <c r="AI681" s="1">
        <v>619.50390625</v>
      </c>
      <c r="AJ681" s="1">
        <v>617.27197265625</v>
      </c>
      <c r="AK681" s="1">
        <v>616.24365234375</v>
      </c>
      <c r="AL681" s="1">
        <v>615.7236328125</v>
      </c>
      <c r="AM681" s="1">
        <v>615.12158203125</v>
      </c>
      <c r="AN681" s="1">
        <v>613.166015625</v>
      </c>
      <c r="AO681" s="1">
        <v>612.86767578125</v>
      </c>
      <c r="AP681" s="1">
        <v>612.78564453125</v>
      </c>
      <c r="AQ681" s="1">
        <v>612.2939453125</v>
      </c>
      <c r="AR681" s="1">
        <v>609.85400390625</v>
      </c>
      <c r="AS681" s="1">
        <v>609.35595703125</v>
      </c>
      <c r="AT681" s="1">
        <v>609.02978515625</v>
      </c>
      <c r="AU681" s="1">
        <v>607.91162109375</v>
      </c>
      <c r="AV681" s="1">
        <v>604.89599999999996</v>
      </c>
      <c r="AW681" s="1">
        <v>604.24599999999998</v>
      </c>
      <c r="AX681" s="1">
        <v>603.66999999999996</v>
      </c>
      <c r="AY681" s="1">
        <v>603.07399999999996</v>
      </c>
    </row>
    <row r="682" spans="1:51">
      <c r="A682" s="1" t="str">
        <v>INDEPENDENT BANK CORP/MA</v>
      </c>
      <c r="C682" s="1">
        <v>21.5</v>
      </c>
      <c r="D682" s="1">
        <v>21.5</v>
      </c>
      <c r="E682" s="1">
        <v>21.464996337890625</v>
      </c>
      <c r="F682" s="1">
        <v>21.453994750976563</v>
      </c>
      <c r="G682" s="1">
        <v>21.406997680664063</v>
      </c>
      <c r="H682" s="1">
        <v>21.220993041992188</v>
      </c>
      <c r="I682" s="1">
        <v>21.202987670898438</v>
      </c>
      <c r="J682" s="1">
        <v>21.201995849609375</v>
      </c>
      <c r="K682" s="1">
        <v>20.9949951171875</v>
      </c>
      <c r="L682" s="1">
        <v>20.93499755859375</v>
      </c>
      <c r="M682" s="1">
        <v>20.92999267578125</v>
      </c>
      <c r="N682" s="1">
        <v>20.916000366210938</v>
      </c>
      <c r="O682" s="1">
        <v>16.285995483398437</v>
      </c>
      <c r="P682" s="1">
        <v>16.284988403320313</v>
      </c>
      <c r="Q682" s="1">
        <v>16.277999877929688</v>
      </c>
      <c r="R682" s="1">
        <v>16.269989013671875</v>
      </c>
      <c r="S682" s="1">
        <v>16.2659912109375</v>
      </c>
      <c r="T682" s="1">
        <v>13.746999740600586</v>
      </c>
      <c r="U682" s="1">
        <v>13.722999572753906</v>
      </c>
      <c r="V682" s="1">
        <v>13.907999992370605</v>
      </c>
      <c r="W682" s="1">
        <v>14.295999526977539</v>
      </c>
      <c r="X682" s="1">
        <v>14.685999870300293</v>
      </c>
      <c r="Y682" s="1">
        <v>14.673999786376953</v>
      </c>
      <c r="Z682" s="1">
        <v>14.755999565124512</v>
      </c>
      <c r="AA682" s="1">
        <v>15.256999969482422</v>
      </c>
      <c r="AB682" s="1">
        <v>15.413999557495117</v>
      </c>
      <c r="AC682" s="1">
        <v>15.397000312805176</v>
      </c>
      <c r="AD682" s="1">
        <v>15.380999565124512</v>
      </c>
      <c r="AE682" s="1">
        <v>15.36400032043457</v>
      </c>
      <c r="AF682" s="1">
        <v>15.326000213623047</v>
      </c>
      <c r="AG682" s="1">
        <v>15.291000366210937</v>
      </c>
      <c r="AH682" s="1">
        <v>14.697999954223633</v>
      </c>
      <c r="AI682" s="1">
        <v>14.666999816894531</v>
      </c>
      <c r="AJ682" s="1">
        <v>14.628000259399414</v>
      </c>
      <c r="AK682" s="1">
        <v>14.607999801635742</v>
      </c>
      <c r="AL682" s="1">
        <v>14.529000282287598</v>
      </c>
      <c r="AM682" s="1">
        <v>14.522000312805176</v>
      </c>
      <c r="AN682" s="1">
        <v>14.461000442504883</v>
      </c>
      <c r="AO682" s="1">
        <v>14.449000358581543</v>
      </c>
      <c r="AP682" s="1">
        <v>14.442999839782715</v>
      </c>
      <c r="AQ682" s="1">
        <v>14.357999801635742</v>
      </c>
      <c r="AR682" s="1">
        <v>14.328000068664551</v>
      </c>
      <c r="AS682" s="1">
        <v>14.310999870300293</v>
      </c>
      <c r="AT682" s="1">
        <v>14.274999618530273</v>
      </c>
      <c r="AU682" s="1">
        <v>14.267000198364258</v>
      </c>
      <c r="AV682" s="1">
        <v>14.255000000000001</v>
      </c>
      <c r="AW682" s="1">
        <v>14.252000000000001</v>
      </c>
      <c r="AX682" s="1">
        <v>14.247999999999999</v>
      </c>
      <c r="AY682" s="1">
        <v>14.23</v>
      </c>
    </row>
    <row r="683" spans="1:51">
      <c r="A683" s="1" t="str">
        <v>INFINITY PROPERTY &amp; CAS CORP</v>
      </c>
      <c r="C683" s="1">
        <v>11.807000160217285</v>
      </c>
      <c r="D683" s="1">
        <v>11.878999710083008</v>
      </c>
      <c r="E683" s="1">
        <v>12.253000259399414</v>
      </c>
      <c r="F683" s="1">
        <v>12.401000022888184</v>
      </c>
      <c r="G683" s="1">
        <v>12.468999862670898</v>
      </c>
      <c r="H683" s="1">
        <v>12.553999900817871</v>
      </c>
      <c r="I683" s="1">
        <v>12.847000122070312</v>
      </c>
      <c r="J683" s="1">
        <v>13.27299976348877</v>
      </c>
      <c r="K683" s="1">
        <v>13.496999740600586</v>
      </c>
      <c r="L683" s="1">
        <v>13.604999542236328</v>
      </c>
      <c r="M683" s="1">
        <v>13.62600040435791</v>
      </c>
      <c r="N683" s="1">
        <v>13.854000091552734</v>
      </c>
      <c r="O683" s="1">
        <v>14.145999908447266</v>
      </c>
      <c r="P683" s="1">
        <v>15</v>
      </c>
      <c r="Q683" s="1">
        <v>16.074996948242187</v>
      </c>
      <c r="R683" s="1">
        <v>16.204986572265625</v>
      </c>
      <c r="S683" s="1">
        <v>16.199996948242187</v>
      </c>
      <c r="T683" s="1">
        <v>16.350997924804688</v>
      </c>
      <c r="U683" s="1">
        <v>19.385986328125</v>
      </c>
      <c r="V683" s="1">
        <v>19.451995849609375</v>
      </c>
      <c r="W683" s="1">
        <v>19.616989135742187</v>
      </c>
      <c r="X683" s="1">
        <v>19.975997924804687</v>
      </c>
      <c r="Y683" s="1">
        <v>20.410995483398437</v>
      </c>
      <c r="Z683" s="1">
        <v>20.675994873046875</v>
      </c>
      <c r="AA683" s="1">
        <v>20.694000244140625</v>
      </c>
      <c r="AB683" s="1">
        <v>20.685989379882812</v>
      </c>
      <c r="AC683" s="1">
        <v>20.697998046875</v>
      </c>
      <c r="AD683" s="1">
        <v>20.685989379882812</v>
      </c>
      <c r="AE683" s="1">
        <v>20.670989990234375</v>
      </c>
      <c r="AF683" s="1">
        <v>20.656997680664062</v>
      </c>
      <c r="AG683" s="1">
        <v>20.654998779296875</v>
      </c>
      <c r="AH683" s="1">
        <v>20.654998779296875</v>
      </c>
      <c r="AI683" s="1">
        <v>20.483993530273438</v>
      </c>
      <c r="AJ683" s="1">
        <v>20.483993530273438</v>
      </c>
      <c r="AK683" s="1">
        <v>20.480987548828125</v>
      </c>
      <c r="AL683" s="1">
        <v>20.480987548828125</v>
      </c>
      <c r="AM683" s="1" t="str">
        <v>@NA</v>
      </c>
      <c r="AN683" s="1" t="str">
        <v>@NA</v>
      </c>
      <c r="AO683" s="1" t="str">
        <v>@NA</v>
      </c>
      <c r="AP683" s="1" t="str">
        <v>@NA</v>
      </c>
      <c r="AQ683" s="1" t="str">
        <v>@NA</v>
      </c>
      <c r="AR683" s="1" t="str">
        <v>@NA</v>
      </c>
      <c r="AS683" s="1" t="str">
        <v>@NA</v>
      </c>
      <c r="AT683" s="1" t="str">
        <v>@NA</v>
      </c>
      <c r="AU683" s="1" t="str">
        <v>@NA</v>
      </c>
      <c r="AV683" s="1" t="str">
        <v>@NA</v>
      </c>
      <c r="AW683" s="1" t="str">
        <v>@NA</v>
      </c>
      <c r="AX683" s="1" t="str">
        <v>@NA</v>
      </c>
      <c r="AY683" s="1" t="str">
        <v>@NA</v>
      </c>
    </row>
    <row r="684" spans="1:51">
      <c r="A684" s="1" t="str">
        <v>INFORMATICA CORP</v>
      </c>
      <c r="C684" s="1">
        <v>106.94599914550781</v>
      </c>
      <c r="D684" s="1">
        <v>106.94599914550781</v>
      </c>
      <c r="E684" s="1">
        <v>106.05799865722656</v>
      </c>
      <c r="F684" s="1">
        <v>106.68099975585937</v>
      </c>
      <c r="G684" s="1">
        <v>105.77699279785156</v>
      </c>
      <c r="H684" s="1">
        <v>94.46099853515625</v>
      </c>
      <c r="I684" s="1">
        <v>93.843002319335937</v>
      </c>
      <c r="J684" s="1">
        <v>92.544998168945313</v>
      </c>
      <c r="K684" s="1">
        <v>91.833999633789063</v>
      </c>
      <c r="L684" s="1">
        <v>90.091995239257812</v>
      </c>
      <c r="M684" s="1">
        <v>89.449996948242188</v>
      </c>
      <c r="N684" s="1">
        <v>86.660003662109375</v>
      </c>
      <c r="O684" s="1">
        <v>86.660003662109375</v>
      </c>
      <c r="P684" s="1">
        <v>86.660003662109375</v>
      </c>
      <c r="Q684" s="1">
        <v>87.680999755859375</v>
      </c>
      <c r="R684" s="1">
        <v>89.0159912109375</v>
      </c>
      <c r="S684" s="1">
        <v>88.505996704101563</v>
      </c>
      <c r="T684" s="1">
        <v>87.474990844726563</v>
      </c>
      <c r="U684" s="1">
        <v>87.683990478515625</v>
      </c>
      <c r="V684" s="1">
        <v>88.080001831054688</v>
      </c>
      <c r="W684" s="1">
        <v>87.324996948242188</v>
      </c>
      <c r="X684" s="1">
        <v>85.932998657226563</v>
      </c>
      <c r="Y684" s="1">
        <v>86.470993041992187</v>
      </c>
      <c r="Z684" s="1">
        <v>86.516998291015625</v>
      </c>
      <c r="AA684" s="1">
        <v>86.147994995117187</v>
      </c>
      <c r="AB684" s="1">
        <v>87.34100341796875</v>
      </c>
      <c r="AC684" s="1">
        <v>87.923995971679688</v>
      </c>
      <c r="AD684" s="1">
        <v>87.832992553710938</v>
      </c>
      <c r="AE684" s="1">
        <v>86.845993041992188</v>
      </c>
      <c r="AF684" s="1">
        <v>86.77099609375</v>
      </c>
      <c r="AG684" s="1">
        <v>86.570999145507813</v>
      </c>
      <c r="AH684" s="1">
        <v>86.518997192382813</v>
      </c>
      <c r="AI684" s="1">
        <v>85.735000610351563</v>
      </c>
      <c r="AJ684" s="1">
        <v>84.628997802734375</v>
      </c>
      <c r="AK684" s="1">
        <v>84.1719970703125</v>
      </c>
      <c r="AL684" s="1">
        <v>80.402999877929688</v>
      </c>
      <c r="AM684" s="1">
        <v>80.291000366210937</v>
      </c>
      <c r="AN684" s="1">
        <v>80.75</v>
      </c>
      <c r="AO684" s="1">
        <v>81.0260009765625</v>
      </c>
      <c r="AP684" s="1">
        <v>79.948989868164063</v>
      </c>
      <c r="AQ684" s="1">
        <v>79.263992309570313</v>
      </c>
      <c r="AR684" s="1">
        <v>78.563003540039063</v>
      </c>
      <c r="AS684" s="1">
        <v>78.347000122070313</v>
      </c>
      <c r="AT684" s="1">
        <v>78.125991821289063</v>
      </c>
      <c r="AU684" s="1">
        <v>77.203994750976563</v>
      </c>
      <c r="AV684" s="1">
        <v>75.587999999999994</v>
      </c>
      <c r="AW684" s="1">
        <v>75.322000000000003</v>
      </c>
      <c r="AX684" s="1">
        <v>69.105999999999995</v>
      </c>
      <c r="AY684" s="1">
        <v>68.471999999999994</v>
      </c>
    </row>
    <row r="685" spans="1:51">
      <c r="A685" s="1" t="str">
        <v>INFOSPACE INC</v>
      </c>
      <c r="C685" s="1">
        <v>39.53399658203125</v>
      </c>
      <c r="D685" s="1">
        <v>39.322998046875</v>
      </c>
      <c r="E685" s="1">
        <v>37.9639892578125</v>
      </c>
      <c r="F685" s="1">
        <v>36.501998901367188</v>
      </c>
      <c r="G685" s="1">
        <v>36.0889892578125</v>
      </c>
      <c r="H685" s="1">
        <v>36.087997436523438</v>
      </c>
      <c r="I685" s="1">
        <v>35.942001342773438</v>
      </c>
      <c r="J685" s="1">
        <v>35.668991088867188</v>
      </c>
      <c r="K685" s="1">
        <v>35.3909912109375</v>
      </c>
      <c r="L685" s="1">
        <v>35.345993041992187</v>
      </c>
      <c r="M685" s="1">
        <v>35.22698974609375</v>
      </c>
      <c r="N685" s="1">
        <v>34.933990478515625</v>
      </c>
      <c r="O685" s="1">
        <v>34.795989990234375</v>
      </c>
      <c r="P685" s="1">
        <v>34.563995361328125</v>
      </c>
      <c r="Q685" s="1">
        <v>34.394989013671875</v>
      </c>
      <c r="R685" s="1">
        <v>34.373001098632812</v>
      </c>
      <c r="S685" s="1">
        <v>34.321990966796875</v>
      </c>
      <c r="T685" s="1">
        <v>33.1929931640625</v>
      </c>
      <c r="U685" s="1">
        <v>33.123992919921875</v>
      </c>
      <c r="V685" s="1">
        <v>31.599990844726563</v>
      </c>
      <c r="W685" s="1">
        <v>31.392990112304688</v>
      </c>
      <c r="X685" s="1">
        <v>31.354995727539063</v>
      </c>
      <c r="Y685" s="1">
        <v>31.271987915039062</v>
      </c>
      <c r="Z685" s="1">
        <v>31.162994384765625</v>
      </c>
      <c r="AA685" s="1">
        <v>31.018997192382813</v>
      </c>
      <c r="AB685" s="1">
        <v>31</v>
      </c>
      <c r="AC685" s="1">
        <v>32.912994384765625</v>
      </c>
      <c r="AD685" s="1">
        <v>33.167999267578125</v>
      </c>
      <c r="AE685" s="1">
        <v>32.893997192382812</v>
      </c>
      <c r="AF685" s="1">
        <v>32.518997192382813</v>
      </c>
      <c r="AG685" s="1">
        <v>32.003997802734375</v>
      </c>
      <c r="AH685" s="1">
        <v>31.429000854492188</v>
      </c>
      <c r="AI685" s="1">
        <v>31.470993041992188</v>
      </c>
      <c r="AJ685" s="1">
        <v>31.429000854492188</v>
      </c>
      <c r="AK685" s="1">
        <v>31.229995727539063</v>
      </c>
      <c r="AL685" s="1">
        <v>31.147994995117188</v>
      </c>
      <c r="AM685" s="1">
        <v>30.957000732421875</v>
      </c>
      <c r="AN685" s="1">
        <v>30.926986694335938</v>
      </c>
      <c r="AO685" s="1">
        <v>30.882397921121083</v>
      </c>
      <c r="AP685" s="1">
        <v>30.91169479655764</v>
      </c>
      <c r="AQ685" s="1">
        <v>30.778979950830035</v>
      </c>
      <c r="AR685" s="1">
        <v>30.385693812157115</v>
      </c>
      <c r="AS685" s="1">
        <v>32.524487789340128</v>
      </c>
      <c r="AT685" s="1">
        <v>32.455884272692856</v>
      </c>
      <c r="AU685" s="1">
        <v>31.666900471873578</v>
      </c>
      <c r="AV685" s="1">
        <v>31.283300466157499</v>
      </c>
      <c r="AW685" s="1">
        <v>23.19150034558028</v>
      </c>
      <c r="AX685" s="1">
        <v>22.773400339350104</v>
      </c>
      <c r="AY685" s="1">
        <v>20.290000302344563</v>
      </c>
    </row>
    <row r="686" spans="1:51">
      <c r="A686" s="1" t="str">
        <v>INGERSOLL-RAND PLC</v>
      </c>
      <c r="C686" s="1">
        <v>298.599853515625</v>
      </c>
      <c r="D686" s="1">
        <v>297.116943359375</v>
      </c>
      <c r="E686" s="1">
        <v>316</v>
      </c>
      <c r="F686" s="1">
        <v>331.7998046875</v>
      </c>
      <c r="G686" s="1">
        <v>330.89990234375</v>
      </c>
      <c r="H686" s="1">
        <v>328.164794921875</v>
      </c>
      <c r="I686" s="1">
        <v>324.010986328125</v>
      </c>
      <c r="J686" s="1">
        <v>322.81884765625</v>
      </c>
      <c r="K686" s="1">
        <v>321.90283203125</v>
      </c>
      <c r="L686" s="1">
        <v>320.58984375</v>
      </c>
      <c r="M686" s="1">
        <v>319.5</v>
      </c>
      <c r="N686" s="1">
        <v>319.099853515625</v>
      </c>
      <c r="O686" s="1">
        <v>319.099853515625</v>
      </c>
      <c r="P686" s="1">
        <v>318.79296875</v>
      </c>
      <c r="Q686" s="1">
        <v>318.7998046875</v>
      </c>
      <c r="R686" s="1">
        <v>318.5</v>
      </c>
      <c r="S686" s="1">
        <v>272.7998046875</v>
      </c>
      <c r="T686" s="1">
        <v>272.614013671875</v>
      </c>
      <c r="U686" s="1">
        <v>273.2998046875</v>
      </c>
      <c r="V686" s="1">
        <v>293.39990234375</v>
      </c>
      <c r="W686" s="1">
        <v>305.2998046875</v>
      </c>
      <c r="X686" s="1">
        <v>306.762939453125</v>
      </c>
      <c r="Y686" s="1">
        <v>308.89990234375</v>
      </c>
      <c r="Z686" s="1">
        <v>324.7998046875</v>
      </c>
      <c r="AA686" s="1">
        <v>328.39990234375</v>
      </c>
      <c r="AB686" s="1">
        <v>330.699951171875</v>
      </c>
      <c r="AC686" s="1">
        <v>330.833984375</v>
      </c>
      <c r="AD686" s="1">
        <v>337.31399536132812</v>
      </c>
      <c r="AE686" s="1">
        <v>343</v>
      </c>
      <c r="AF686" s="1">
        <v>346.16799926757812</v>
      </c>
      <c r="AG686" s="1">
        <v>344.42999267578125</v>
      </c>
      <c r="AH686" s="1">
        <v>346.63198852539062</v>
      </c>
      <c r="AI686" s="1">
        <v>346.5880126953125</v>
      </c>
      <c r="AJ686" s="1">
        <v>348.90798950195313</v>
      </c>
      <c r="AK686" s="1">
        <v>346.95999145507812</v>
      </c>
      <c r="AL686" s="1">
        <v>342.59799194335937</v>
      </c>
      <c r="AM686" s="1">
        <v>338.76800537109375</v>
      </c>
      <c r="AN686" s="1">
        <v>338.4580078125</v>
      </c>
      <c r="AO686" s="1">
        <v>338.37399291992187</v>
      </c>
      <c r="AP686" s="1">
        <v>338.34201049804687</v>
      </c>
      <c r="AQ686" s="1">
        <v>337.94601440429687</v>
      </c>
      <c r="AR686" s="1">
        <v>336.00799560546875</v>
      </c>
      <c r="AS686" s="1">
        <v>335.97799682617187</v>
      </c>
      <c r="AT686" s="1">
        <v>336.76998901367187</v>
      </c>
      <c r="AU686" s="1">
        <v>319.79598999023437</v>
      </c>
      <c r="AV686" s="1">
        <v>321.13400000000001</v>
      </c>
      <c r="AW686" s="1">
        <v>321.03199999999998</v>
      </c>
      <c r="AX686" s="1">
        <v>322.214</v>
      </c>
      <c r="AY686" s="1">
        <v>323.71199999999999</v>
      </c>
    </row>
    <row r="687" spans="1:51">
      <c r="A687" s="1" t="str">
        <v>INGRAM MICRO INC</v>
      </c>
      <c r="C687" s="1">
        <v>149.48399353027344</v>
      </c>
      <c r="D687" s="1">
        <v>149.48399353027344</v>
      </c>
      <c r="E687" s="1">
        <v>153.4010009765625</v>
      </c>
      <c r="F687" s="1">
        <v>157.44099426269531</v>
      </c>
      <c r="G687" s="1">
        <v>160.94999694824219</v>
      </c>
      <c r="H687" s="1">
        <v>158.7449951171875</v>
      </c>
      <c r="I687" s="1">
        <v>156.80099487304687</v>
      </c>
      <c r="J687" s="1">
        <v>156.68699645996094</v>
      </c>
      <c r="K687" s="1">
        <v>165.39399719238281</v>
      </c>
      <c r="L687" s="1">
        <v>164.38299560546875</v>
      </c>
      <c r="M687" s="1">
        <v>163.61900329589844</v>
      </c>
      <c r="N687" s="1">
        <v>163.02999877929687</v>
      </c>
      <c r="O687" s="1">
        <v>161.87800598144531</v>
      </c>
      <c r="P687" s="1">
        <v>161.33000183105469</v>
      </c>
      <c r="Q687" s="1">
        <v>164.84599304199219</v>
      </c>
      <c r="R687" s="1">
        <v>165.87899780273437</v>
      </c>
      <c r="S687" s="1">
        <v>168.30599975585937</v>
      </c>
      <c r="T687" s="1">
        <v>172.9429931640625</v>
      </c>
      <c r="U687" s="1">
        <v>172.53799438476562</v>
      </c>
      <c r="V687" s="1">
        <v>171.92999267578125</v>
      </c>
      <c r="W687" s="1">
        <v>170.27499389648437</v>
      </c>
      <c r="X687" s="1">
        <v>169.40899658203125</v>
      </c>
      <c r="Y687" s="1">
        <v>165.63499450683594</v>
      </c>
      <c r="Z687" s="1">
        <v>164.88400268554687</v>
      </c>
      <c r="AA687" s="1">
        <v>164.63299560546875</v>
      </c>
      <c r="AB687" s="1">
        <v>162.36599731445312</v>
      </c>
      <c r="AC687" s="1">
        <v>161.00599670410156</v>
      </c>
      <c r="AD687" s="1">
        <v>159.79200744628906</v>
      </c>
      <c r="AE687" s="1">
        <v>159.44500732421875</v>
      </c>
      <c r="AF687" s="1">
        <v>158.73800659179687</v>
      </c>
      <c r="AG687" s="1">
        <v>155.85000610351562</v>
      </c>
      <c r="AH687" s="1">
        <v>155.50599670410156</v>
      </c>
      <c r="AI687" s="1">
        <v>155.39500427246094</v>
      </c>
      <c r="AJ687" s="1">
        <v>151.96400451660156</v>
      </c>
      <c r="AK687" s="1">
        <v>151.51199340820312</v>
      </c>
      <c r="AL687" s="1">
        <v>151.07400512695312</v>
      </c>
      <c r="AM687" s="1">
        <v>151.02299499511719</v>
      </c>
      <c r="AN687" s="1">
        <v>150.77799987792969</v>
      </c>
      <c r="AO687" s="1">
        <v>150.62399291992187</v>
      </c>
      <c r="AP687" s="1">
        <v>150.468994140625</v>
      </c>
      <c r="AQ687" s="1">
        <v>149.92300415039062</v>
      </c>
      <c r="AR687" s="1">
        <v>149.02499389648437</v>
      </c>
      <c r="AS687" s="1">
        <v>148.14599609375</v>
      </c>
      <c r="AT687" s="1">
        <v>147.47700500488281</v>
      </c>
      <c r="AU687" s="1">
        <v>146.82499694824219</v>
      </c>
      <c r="AV687" s="1">
        <v>146.208</v>
      </c>
      <c r="AW687" s="1">
        <v>146.011</v>
      </c>
      <c r="AX687" s="1">
        <v>145.411</v>
      </c>
      <c r="AY687" s="1">
        <v>144.98599999999999</v>
      </c>
    </row>
    <row r="688" spans="1:51">
      <c r="A688" s="1" t="str">
        <v>INLAND REAL ESTATE CORP</v>
      </c>
      <c r="C688" s="1">
        <v>88.991989135742188</v>
      </c>
      <c r="D688" s="1">
        <v>88.912002563476563</v>
      </c>
      <c r="E688" s="1">
        <v>88.833999633789063</v>
      </c>
      <c r="F688" s="1">
        <v>88.71099853515625</v>
      </c>
      <c r="G688" s="1">
        <v>87.837997436523438</v>
      </c>
      <c r="H688" s="1">
        <v>86.429000854492188</v>
      </c>
      <c r="I688" s="1">
        <v>85.524993896484375</v>
      </c>
      <c r="J688" s="1">
        <v>85.451995849609375</v>
      </c>
      <c r="K688" s="1">
        <v>84.55999755859375</v>
      </c>
      <c r="L688" s="1">
        <v>84.399002075195313</v>
      </c>
      <c r="M688" s="1">
        <v>84.261001586914063</v>
      </c>
      <c r="N688" s="1">
        <v>66.826995849609375</v>
      </c>
      <c r="O688" s="1">
        <v>66.498001098632812</v>
      </c>
      <c r="P688" s="1">
        <v>66.25299072265625</v>
      </c>
      <c r="Q688" s="1">
        <v>66.0469970703125</v>
      </c>
      <c r="R688" s="1">
        <v>65.875</v>
      </c>
      <c r="S688" s="1">
        <v>65.668991088867187</v>
      </c>
      <c r="T688" s="1">
        <v>65.483993530273437</v>
      </c>
      <c r="U688" s="1">
        <v>65.2969970703125</v>
      </c>
      <c r="V688" s="1">
        <v>65.149993896484375</v>
      </c>
      <c r="W688" s="1">
        <v>65.058990478515625</v>
      </c>
      <c r="X688" s="1">
        <v>67.767990112304688</v>
      </c>
      <c r="Y688" s="1">
        <v>67.672988891601563</v>
      </c>
      <c r="Z688" s="1">
        <v>67.584991455078125</v>
      </c>
      <c r="AA688" s="1">
        <v>67.501998901367188</v>
      </c>
      <c r="AB688" s="1">
        <v>67.407989501953125</v>
      </c>
      <c r="AC688" s="1">
        <v>67.282989501953125</v>
      </c>
      <c r="AD688" s="1">
        <v>67.183990478515625</v>
      </c>
      <c r="AE688" s="1">
        <v>67.024993896484375</v>
      </c>
      <c r="AF688" s="1">
        <v>66.902999877929688</v>
      </c>
      <c r="AG688" s="1">
        <v>62.614990234375</v>
      </c>
      <c r="AH688" s="1">
        <v>62.055999755859375</v>
      </c>
      <c r="AI688" s="1">
        <v>61.659988403320313</v>
      </c>
      <c r="AJ688" s="1">
        <v>65.277999877929688</v>
      </c>
      <c r="AK688" s="1">
        <v>64.972000122070313</v>
      </c>
      <c r="AL688" s="1">
        <v>64.789993286132812</v>
      </c>
      <c r="AM688" s="1">
        <v>64.459991455078125</v>
      </c>
      <c r="AN688" s="1">
        <v>64.172988891601563</v>
      </c>
      <c r="AO688" s="1">
        <v>63.944992065429688</v>
      </c>
      <c r="AP688" s="1">
        <v>63.7139892578125</v>
      </c>
      <c r="AQ688" s="1" t="str">
        <v>@NA</v>
      </c>
      <c r="AR688" s="1" t="str">
        <v>@NA</v>
      </c>
      <c r="AS688" s="1" t="str">
        <v>@NA</v>
      </c>
      <c r="AT688" s="1" t="str">
        <v>@NA</v>
      </c>
      <c r="AU688" s="1" t="str">
        <v>@NA</v>
      </c>
      <c r="AV688" s="1" t="str">
        <v>@NA</v>
      </c>
      <c r="AW688" s="1" t="str">
        <v>@NA</v>
      </c>
      <c r="AX688" s="1" t="str">
        <v>@NA</v>
      </c>
      <c r="AY688" s="1" t="str">
        <v>@NA</v>
      </c>
    </row>
    <row r="689" spans="1:51">
      <c r="A689" s="1" t="str">
        <v>INNOPHOS HOLDINGS INC</v>
      </c>
      <c r="C689" s="1">
        <v>21.6199951171875</v>
      </c>
      <c r="D689" s="1">
        <v>21.616989135742187</v>
      </c>
      <c r="E689" s="1">
        <v>21.7659912109375</v>
      </c>
      <c r="F689" s="1">
        <v>21.70098876953125</v>
      </c>
      <c r="G689" s="1">
        <v>21.4639892578125</v>
      </c>
      <c r="H689" s="1">
        <v>21.439987182617188</v>
      </c>
      <c r="I689" s="1">
        <v>21.418991088867188</v>
      </c>
      <c r="J689" s="1">
        <v>21.4119873046875</v>
      </c>
      <c r="K689" s="1">
        <v>21.333999633789063</v>
      </c>
      <c r="L689" s="1">
        <v>21.308990478515625</v>
      </c>
      <c r="M689" s="1">
        <v>21.289993286132812</v>
      </c>
      <c r="N689" s="1">
        <v>21.241989135742188</v>
      </c>
      <c r="O689" s="1">
        <v>21.090988159179687</v>
      </c>
      <c r="P689" s="1">
        <v>21.02099609375</v>
      </c>
      <c r="Q689" s="1">
        <v>20.885986328125</v>
      </c>
      <c r="R689" s="1">
        <v>20.878997802734375</v>
      </c>
      <c r="S689" s="1">
        <v>20.866989135742188</v>
      </c>
      <c r="T689" s="1">
        <v>20.844985961914062</v>
      </c>
      <c r="U689" s="1">
        <v>20.787994384765625</v>
      </c>
      <c r="V689" s="1">
        <v>20.740997314453125</v>
      </c>
      <c r="W689" s="1">
        <v>20.269989013671875</v>
      </c>
      <c r="X689" s="1" t="str">
        <v>@NA</v>
      </c>
      <c r="Y689" s="1" t="str">
        <v>@NA</v>
      </c>
      <c r="Z689" s="1" t="str">
        <v>@NA</v>
      </c>
      <c r="AA689" s="1">
        <v>48.86199951171875</v>
      </c>
      <c r="AB689" s="1" t="str">
        <v>@NA</v>
      </c>
      <c r="AC689" s="1" t="str">
        <v>@NA</v>
      </c>
      <c r="AD689" s="1" t="str">
        <v>@NA</v>
      </c>
      <c r="AE689" s="1">
        <v>48.826995849609375</v>
      </c>
      <c r="AF689" s="1" t="str">
        <v>@NA</v>
      </c>
      <c r="AG689" s="1" t="str">
        <v>@NA</v>
      </c>
      <c r="AH689" s="1" t="str">
        <v>@NA</v>
      </c>
      <c r="AI689" s="1" t="str">
        <v>@NA</v>
      </c>
      <c r="AJ689" s="1" t="str">
        <v>@NA</v>
      </c>
      <c r="AK689" s="1" t="str">
        <v>@NA</v>
      </c>
      <c r="AL689" s="1" t="str">
        <v>@NA</v>
      </c>
      <c r="AM689" s="1" t="str">
        <v>@NA</v>
      </c>
      <c r="AN689" s="1" t="str">
        <v>@NA</v>
      </c>
      <c r="AO689" s="1" t="str">
        <v>@NA</v>
      </c>
      <c r="AP689" s="1" t="str">
        <v>@NA</v>
      </c>
      <c r="AQ689" s="1" t="str">
        <v>@NA</v>
      </c>
      <c r="AR689" s="1" t="str">
        <v>@NA</v>
      </c>
      <c r="AS689" s="1" t="str">
        <v>@NA</v>
      </c>
      <c r="AT689" s="1" t="str">
        <v>@NA</v>
      </c>
      <c r="AU689" s="1" t="str">
        <v>@NA</v>
      </c>
      <c r="AV689" s="1" t="str">
        <v>@NA</v>
      </c>
      <c r="AW689" s="1" t="str">
        <v>@NA</v>
      </c>
      <c r="AX689" s="1" t="str">
        <v>@NA</v>
      </c>
      <c r="AY689" s="1" t="str">
        <v>@NA</v>
      </c>
    </row>
    <row r="690" spans="1:51">
      <c r="A690" s="1" t="str">
        <v>INSIGHT ENTERPRISES INC</v>
      </c>
      <c r="C690" s="1">
        <v>43.918991088867188</v>
      </c>
      <c r="D690" s="1">
        <v>43.875</v>
      </c>
      <c r="E690" s="1">
        <v>45.886001586914063</v>
      </c>
      <c r="F690" s="1">
        <v>46.711990356445313</v>
      </c>
      <c r="G690" s="1">
        <v>46.324996948242188</v>
      </c>
      <c r="H690" s="1">
        <v>46.27099609375</v>
      </c>
      <c r="I690" s="1">
        <v>46.264999389648438</v>
      </c>
      <c r="J690" s="1">
        <v>46.222000122070313</v>
      </c>
      <c r="K690" s="1">
        <v>45.95599365234375</v>
      </c>
      <c r="L690" s="1">
        <v>45.886001586914063</v>
      </c>
      <c r="M690" s="1">
        <v>46.863998413085937</v>
      </c>
      <c r="N690" s="1">
        <v>45.810989379882812</v>
      </c>
      <c r="O690" s="1">
        <v>45.595001220703125</v>
      </c>
      <c r="P690" s="1">
        <v>45.58099365234375</v>
      </c>
      <c r="Q690" s="1">
        <v>45.554000854492188</v>
      </c>
      <c r="R690" s="1">
        <v>48.168991088867188</v>
      </c>
      <c r="S690" s="1">
        <v>48.457992553710938</v>
      </c>
      <c r="T690" s="1">
        <v>49.50299072265625</v>
      </c>
      <c r="U690" s="1">
        <v>49.100997924804688</v>
      </c>
      <c r="V690" s="1">
        <v>49.095993041992188</v>
      </c>
      <c r="W690" s="1">
        <v>48.867996215820312</v>
      </c>
      <c r="X690" s="1">
        <v>48.727996826171875</v>
      </c>
      <c r="Y690" s="1">
        <v>48.330001831054688</v>
      </c>
      <c r="Z690" s="1">
        <v>48.254989624023438</v>
      </c>
      <c r="AA690" s="1">
        <v>47.735992431640625</v>
      </c>
      <c r="AB690" s="1">
        <v>47.479995727539063</v>
      </c>
      <c r="AC690" s="1">
        <v>48.550994873046875</v>
      </c>
      <c r="AD690" s="1">
        <v>49.402999877929688</v>
      </c>
      <c r="AE690" s="1">
        <v>49.402999877929688</v>
      </c>
      <c r="AF690" s="1">
        <v>48.60699462890625</v>
      </c>
      <c r="AG690" s="1">
        <v>48.440994262695313</v>
      </c>
      <c r="AH690" s="1">
        <v>48.352996826171875</v>
      </c>
      <c r="AI690" s="1">
        <v>47.115997314453125</v>
      </c>
      <c r="AJ690" s="1">
        <v>46.496994018554688</v>
      </c>
      <c r="AK690" s="1">
        <v>46.1409912109375</v>
      </c>
      <c r="AL690" s="1">
        <v>46.100997924804688</v>
      </c>
      <c r="AM690" s="1">
        <v>46.072998046875</v>
      </c>
      <c r="AN690" s="1">
        <v>46.063995361328125</v>
      </c>
      <c r="AO690" s="1">
        <v>46.052993774414063</v>
      </c>
      <c r="AP690" s="1">
        <v>42.571990966796875</v>
      </c>
      <c r="AQ690" s="1">
        <v>41.922988891601563</v>
      </c>
      <c r="AR690" s="1">
        <v>41.64599609375</v>
      </c>
      <c r="AS690" s="1">
        <v>41.5679931640625</v>
      </c>
      <c r="AT690" s="1">
        <v>41.322998046875</v>
      </c>
      <c r="AU690" s="1">
        <v>40.728000000000002</v>
      </c>
      <c r="AV690" s="1">
        <v>40.601999999999997</v>
      </c>
      <c r="AW690" s="1">
        <v>40.855499999999999</v>
      </c>
      <c r="AX690" s="1">
        <v>39.7515</v>
      </c>
      <c r="AY690" s="1">
        <v>40.203000000000003</v>
      </c>
    </row>
    <row r="691" spans="1:51">
      <c r="A691" s="1" t="str">
        <v>INSPERITY INC</v>
      </c>
      <c r="C691" s="1">
        <v>25.697998046875</v>
      </c>
      <c r="D691" s="1">
        <v>25.80999755859375</v>
      </c>
      <c r="E691" s="1">
        <v>26.465988159179688</v>
      </c>
      <c r="F691" s="1">
        <v>26.516998291015625</v>
      </c>
      <c r="G691" s="1">
        <v>26.082000732421875</v>
      </c>
      <c r="H691" s="1">
        <v>25.990997314453125</v>
      </c>
      <c r="I691" s="1">
        <v>26.179000854492188</v>
      </c>
      <c r="J691" s="1">
        <v>26.159988403320313</v>
      </c>
      <c r="K691" s="1">
        <v>25.612991333007813</v>
      </c>
      <c r="L691" s="1">
        <v>25.615997314453125</v>
      </c>
      <c r="M691" s="1">
        <v>25.532989501953125</v>
      </c>
      <c r="N691" s="1">
        <v>25.457000732421875</v>
      </c>
      <c r="O691" s="1">
        <v>25.138992309570313</v>
      </c>
      <c r="P691" s="1">
        <v>25.340988159179687</v>
      </c>
      <c r="Q691" s="1">
        <v>26.037994384765625</v>
      </c>
      <c r="R691" s="1">
        <v>26.091995239257813</v>
      </c>
      <c r="S691" s="1">
        <v>26.216995239257812</v>
      </c>
      <c r="T691" s="1">
        <v>26.743988037109375</v>
      </c>
      <c r="U691" s="1">
        <v>26.9949951171875</v>
      </c>
      <c r="V691" s="1">
        <v>27.806991577148438</v>
      </c>
      <c r="W691" s="1">
        <v>27.662994384765625</v>
      </c>
      <c r="X691" s="1">
        <v>27.824996948242188</v>
      </c>
      <c r="Y691" s="1">
        <v>28.009994506835937</v>
      </c>
      <c r="Z691" s="1">
        <v>27.98199462890625</v>
      </c>
      <c r="AA691" s="1">
        <v>27.2919921875</v>
      </c>
      <c r="AB691" s="1">
        <v>26.864990234375</v>
      </c>
      <c r="AC691" s="1">
        <v>26.125</v>
      </c>
      <c r="AD691" s="1">
        <v>25.530990600585938</v>
      </c>
      <c r="AE691" s="1">
        <v>25.47698974609375</v>
      </c>
      <c r="AF691" s="1">
        <v>25.448989868164063</v>
      </c>
      <c r="AG691" s="1">
        <v>26.294998168945312</v>
      </c>
      <c r="AH691" s="1">
        <v>26.603988647460937</v>
      </c>
      <c r="AI691" s="1">
        <v>26.718994140625</v>
      </c>
      <c r="AJ691" s="1">
        <v>26.649993896484375</v>
      </c>
      <c r="AK691" s="1">
        <v>26.626998901367188</v>
      </c>
      <c r="AL691" s="1">
        <v>26.570999145507812</v>
      </c>
      <c r="AM691" s="1">
        <v>27.892990112304688</v>
      </c>
      <c r="AN691" s="1">
        <v>27.880996704101563</v>
      </c>
      <c r="AO691" s="1">
        <v>27.821990966796875</v>
      </c>
      <c r="AP691" s="1">
        <v>27.998992919921875</v>
      </c>
      <c r="AQ691" s="1">
        <v>27.936996459960937</v>
      </c>
      <c r="AR691" s="1">
        <v>27.595993041992188</v>
      </c>
      <c r="AS691" s="1">
        <v>27.37298583984375</v>
      </c>
      <c r="AT691" s="1">
        <v>27.3489990234375</v>
      </c>
      <c r="AU691" s="1">
        <v>27.42</v>
      </c>
      <c r="AV691" s="1">
        <v>27.443999999999999</v>
      </c>
      <c r="AW691" s="1">
        <v>27.178000000000001</v>
      </c>
      <c r="AX691" s="1">
        <v>27.02</v>
      </c>
      <c r="AY691" s="1">
        <v>26.916</v>
      </c>
    </row>
    <row r="692" spans="1:51">
      <c r="A692" s="1" t="str">
        <v>INTEGRA LIFESCIENCES HLDGS</v>
      </c>
      <c r="C692" s="1">
        <v>26.83099365234375</v>
      </c>
      <c r="D692" s="1">
        <v>26.83099365234375</v>
      </c>
      <c r="E692" s="1">
        <v>27.176986694335938</v>
      </c>
      <c r="F692" s="1">
        <v>27.43499755859375</v>
      </c>
      <c r="G692" s="1">
        <v>28.50799560546875</v>
      </c>
      <c r="H692" s="1">
        <v>28.532989501953125</v>
      </c>
      <c r="I692" s="1">
        <v>28.207000732421875</v>
      </c>
      <c r="J692" s="1">
        <v>28.977996826171875</v>
      </c>
      <c r="K692" s="1">
        <v>28.9119873046875</v>
      </c>
      <c r="L692" s="1">
        <v>28.603988647460937</v>
      </c>
      <c r="M692" s="1">
        <v>28.453994750976563</v>
      </c>
      <c r="N692" s="1">
        <v>28.388992309570312</v>
      </c>
      <c r="O692" s="1">
        <v>28.103988647460937</v>
      </c>
      <c r="P692" s="1">
        <v>27.99798583984375</v>
      </c>
      <c r="Q692" s="1">
        <v>27.604995727539063</v>
      </c>
      <c r="R692" s="1">
        <v>27.380996704101562</v>
      </c>
      <c r="S692" s="1">
        <v>26.43798828125</v>
      </c>
      <c r="T692" s="1">
        <v>25.897994995117188</v>
      </c>
      <c r="U692" s="1">
        <v>26.323989868164062</v>
      </c>
      <c r="V692" s="1">
        <v>26.164993286132813</v>
      </c>
      <c r="W692" s="1">
        <v>27.33099365234375</v>
      </c>
      <c r="X692" s="1">
        <v>27.316986083984375</v>
      </c>
      <c r="Y692" s="1">
        <v>27.9639892578125</v>
      </c>
      <c r="Z692" s="1">
        <v>28.2969970703125</v>
      </c>
      <c r="AA692" s="1">
        <v>28.534988403320312</v>
      </c>
      <c r="AB692" s="1">
        <v>27.454986572265625</v>
      </c>
      <c r="AC692" s="1">
        <v>28.134994506835938</v>
      </c>
      <c r="AD692" s="1">
        <v>27.998992919921875</v>
      </c>
      <c r="AE692" s="1">
        <v>28.625991821289063</v>
      </c>
      <c r="AF692" s="1">
        <v>28.483993530273438</v>
      </c>
      <c r="AG692" s="1">
        <v>28.33599853515625</v>
      </c>
      <c r="AH692" s="1">
        <v>28.750991821289063</v>
      </c>
      <c r="AI692" s="1">
        <v>28.514999389648438</v>
      </c>
      <c r="AJ692" s="1">
        <v>28.391998291015625</v>
      </c>
      <c r="AK692" s="1">
        <v>26.822998046875</v>
      </c>
      <c r="AL692" s="1">
        <v>26.685989379882813</v>
      </c>
      <c r="AM692" s="1">
        <v>25.978988647460938</v>
      </c>
      <c r="AN692" s="1">
        <v>27.097991943359375</v>
      </c>
      <c r="AO692" s="1">
        <v>27.034988403320313</v>
      </c>
      <c r="AP692" s="1">
        <v>26.983993530273438</v>
      </c>
      <c r="AQ692" s="1">
        <v>26.27099609375</v>
      </c>
      <c r="AR692" s="1">
        <v>26.12298583984375</v>
      </c>
      <c r="AS692" s="1">
        <v>25.643997192382813</v>
      </c>
      <c r="AT692" s="1">
        <v>20.724990844726562</v>
      </c>
      <c r="AU692" s="1">
        <v>17.63800048828125</v>
      </c>
      <c r="AV692" s="1">
        <v>17.314</v>
      </c>
      <c r="AW692" s="1">
        <v>16.869</v>
      </c>
      <c r="AX692" s="1">
        <v>16.388999999999999</v>
      </c>
      <c r="AY692" s="1">
        <v>16.312999999999999</v>
      </c>
    </row>
    <row r="693" spans="1:51">
      <c r="A693" s="1" t="str">
        <v>INTEGRATED DEVICE TECH INC</v>
      </c>
      <c r="C693" s="1">
        <v>141.72500610351562</v>
      </c>
      <c r="D693" s="1">
        <v>143.58999633789063</v>
      </c>
      <c r="E693" s="1">
        <v>146.75900268554687</v>
      </c>
      <c r="F693" s="1">
        <v>148.35200500488281</v>
      </c>
      <c r="G693" s="1">
        <v>148.9219970703125</v>
      </c>
      <c r="H693" s="1">
        <v>154.62300109863281</v>
      </c>
      <c r="I693" s="1">
        <v>159.77999877929687</v>
      </c>
      <c r="J693" s="1">
        <v>162.87800598144531</v>
      </c>
      <c r="K693" s="1">
        <v>165.98300170898437</v>
      </c>
      <c r="L693" s="1">
        <v>166.0260009765625</v>
      </c>
      <c r="M693" s="1">
        <v>165.56300354003906</v>
      </c>
      <c r="N693" s="1">
        <v>165.29800415039062</v>
      </c>
      <c r="O693" s="1">
        <v>164.71200561523437</v>
      </c>
      <c r="P693" s="1">
        <v>169.02299499511719</v>
      </c>
      <c r="Q693" s="1">
        <v>169.89399719238281</v>
      </c>
      <c r="R693" s="1">
        <v>171.28199768066406</v>
      </c>
      <c r="S693" s="1">
        <v>182.56599426269531</v>
      </c>
      <c r="T693" s="1">
        <v>189.92900085449219</v>
      </c>
      <c r="U693" s="1">
        <v>190.6929931640625</v>
      </c>
      <c r="V693" s="1">
        <v>196.26300048828125</v>
      </c>
      <c r="W693" s="1">
        <v>196.51699829101562</v>
      </c>
      <c r="X693" s="1">
        <v>198.65899658203125</v>
      </c>
      <c r="Y693" s="1">
        <v>199.61399841308594</v>
      </c>
      <c r="Z693" s="1">
        <v>198.38900756835937</v>
      </c>
      <c r="AA693" s="1">
        <v>199.74099731445312</v>
      </c>
      <c r="AB693" s="1">
        <v>199.60400390625</v>
      </c>
      <c r="AC693" s="1">
        <v>107.87899780273437</v>
      </c>
      <c r="AD693" s="1">
        <v>106.13600158691406</v>
      </c>
      <c r="AE693" s="1">
        <v>105.13600158691406</v>
      </c>
      <c r="AF693" s="1">
        <v>106.75199890136719</v>
      </c>
      <c r="AG693" s="1">
        <v>106.12100219726562</v>
      </c>
      <c r="AH693" s="1">
        <v>105.95700073242187</v>
      </c>
      <c r="AI693" s="1">
        <v>105.40499877929687</v>
      </c>
      <c r="AJ693" s="1">
        <v>104.83000183105469</v>
      </c>
      <c r="AK693" s="1">
        <v>104.11199951171875</v>
      </c>
      <c r="AL693" s="1">
        <v>103.6929931640625</v>
      </c>
      <c r="AM693" s="1">
        <v>103.58499145507812</v>
      </c>
      <c r="AN693" s="1">
        <v>103.17799377441406</v>
      </c>
      <c r="AO693" s="1">
        <v>103.32199096679687</v>
      </c>
      <c r="AP693" s="1">
        <v>104.39599609375</v>
      </c>
      <c r="AQ693" s="1">
        <v>104.36299133300781</v>
      </c>
      <c r="AR693" s="1">
        <v>104.19499206542969</v>
      </c>
      <c r="AS693" s="1">
        <v>105.03599548339844</v>
      </c>
      <c r="AT693" s="1">
        <v>104.916</v>
      </c>
      <c r="AU693" s="1">
        <v>106.851</v>
      </c>
      <c r="AV693" s="1">
        <v>106.108</v>
      </c>
      <c r="AW693" s="1">
        <v>104.10299999999999</v>
      </c>
      <c r="AX693" s="1">
        <v>95.667000000000002</v>
      </c>
      <c r="AY693" s="1">
        <v>93.534000000000006</v>
      </c>
    </row>
    <row r="694" spans="1:51">
      <c r="A694" s="1" t="str">
        <v>INTEGRYS ENERGY GROUP INC</v>
      </c>
      <c r="C694" s="1">
        <v>77.904998779296875</v>
      </c>
      <c r="D694" s="1">
        <v>77.91400146484375</v>
      </c>
      <c r="E694" s="1">
        <v>77.918991088867188</v>
      </c>
      <c r="F694" s="1">
        <v>77.854995727539063</v>
      </c>
      <c r="G694" s="1">
        <v>77.349990844726563</v>
      </c>
      <c r="H694" s="1">
        <v>77.08599853515625</v>
      </c>
      <c r="I694" s="1">
        <v>76.798995971679688</v>
      </c>
      <c r="J694" s="1">
        <v>76.407989501953125</v>
      </c>
      <c r="K694" s="1">
        <v>75.979995727539063</v>
      </c>
      <c r="L694" s="1">
        <v>76.011001586914062</v>
      </c>
      <c r="M694" s="1">
        <v>76.013992309570313</v>
      </c>
      <c r="N694" s="1">
        <v>76.016998291015625</v>
      </c>
      <c r="O694" s="1">
        <v>75.992996215820313</v>
      </c>
      <c r="P694" s="1">
        <v>76.345993041992188</v>
      </c>
      <c r="Q694" s="1">
        <v>76.341995239257813</v>
      </c>
      <c r="R694" s="1">
        <v>76.330001831054687</v>
      </c>
      <c r="S694" s="1">
        <v>76.33099365234375</v>
      </c>
      <c r="T694" s="1">
        <v>76.083999633789063</v>
      </c>
      <c r="U694" s="1">
        <v>75.85699462890625</v>
      </c>
      <c r="V694" s="1">
        <v>75.582000732421875</v>
      </c>
      <c r="W694" s="1">
        <v>43.375</v>
      </c>
      <c r="X694" s="1">
        <v>43.251998901367188</v>
      </c>
      <c r="Y694" s="1">
        <v>43.110000610351562</v>
      </c>
      <c r="Z694" s="1">
        <v>40.254989624023438</v>
      </c>
      <c r="AA694" s="1">
        <v>40.077987670898437</v>
      </c>
      <c r="AB694" s="1">
        <v>37.095001220703125</v>
      </c>
      <c r="AC694" s="1">
        <v>37.962997436523438</v>
      </c>
      <c r="AD694" s="1">
        <v>37.802993774414063</v>
      </c>
      <c r="AE694" s="1">
        <v>37.488998413085937</v>
      </c>
      <c r="AF694" s="1">
        <v>37.36199951171875</v>
      </c>
      <c r="AG694" s="1">
        <v>37.2239990234375</v>
      </c>
      <c r="AH694" s="1">
        <v>36.852996826171875</v>
      </c>
      <c r="AI694" s="1">
        <v>36.814987182617187</v>
      </c>
      <c r="AJ694" s="1">
        <v>32.625</v>
      </c>
      <c r="AK694" s="1">
        <v>32.459991455078125</v>
      </c>
      <c r="AL694" s="1">
        <v>32.182998657226563</v>
      </c>
      <c r="AM694" s="1">
        <v>31.974990844726562</v>
      </c>
      <c r="AN694" s="1">
        <v>31.85198974609375</v>
      </c>
      <c r="AO694" s="1">
        <v>31.707000732421875</v>
      </c>
      <c r="AP694" s="1">
        <v>31.466995239257813</v>
      </c>
      <c r="AQ694" s="1">
        <v>31.188995361328125</v>
      </c>
      <c r="AR694" s="1">
        <v>28.703994750976563</v>
      </c>
      <c r="AS694" s="1">
        <v>28.589996337890625</v>
      </c>
      <c r="AT694" s="1">
        <v>26.6719970703125</v>
      </c>
      <c r="AU694" s="1">
        <v>26.515000000000001</v>
      </c>
      <c r="AV694" s="1">
        <v>26.503</v>
      </c>
      <c r="AW694" s="1">
        <v>26.488</v>
      </c>
      <c r="AX694" s="1">
        <v>26.474</v>
      </c>
      <c r="AY694" s="1">
        <v>26.850999999999999</v>
      </c>
    </row>
    <row r="695" spans="1:51">
      <c r="A695" s="1" t="str">
        <v>INTEL CORP</v>
      </c>
      <c r="C695" s="1">
        <v>5000</v>
      </c>
      <c r="D695" s="1">
        <v>5000</v>
      </c>
      <c r="E695" s="1">
        <v>5118</v>
      </c>
      <c r="F695" s="1">
        <v>5285</v>
      </c>
      <c r="G695" s="1">
        <v>5336</v>
      </c>
      <c r="H695" s="1">
        <v>5511</v>
      </c>
      <c r="I695" s="1">
        <v>5576</v>
      </c>
      <c r="J695" s="1">
        <v>5567</v>
      </c>
      <c r="K695" s="1">
        <v>5537</v>
      </c>
      <c r="L695" s="1">
        <v>5523</v>
      </c>
      <c r="M695" s="1">
        <v>5520</v>
      </c>
      <c r="N695" s="1">
        <v>5597</v>
      </c>
      <c r="O695" s="1">
        <v>5585</v>
      </c>
      <c r="P695" s="1">
        <v>5562</v>
      </c>
      <c r="Q695" s="1">
        <v>5562</v>
      </c>
      <c r="R695" s="1">
        <v>5640</v>
      </c>
      <c r="S695" s="1">
        <v>5722</v>
      </c>
      <c r="T695" s="1">
        <v>5818</v>
      </c>
      <c r="U695" s="1">
        <v>5837</v>
      </c>
      <c r="V695" s="1">
        <v>5823</v>
      </c>
      <c r="W695" s="1">
        <v>5781</v>
      </c>
      <c r="X695" s="1">
        <v>5766</v>
      </c>
      <c r="Y695" s="1">
        <v>5758</v>
      </c>
      <c r="Z695" s="1">
        <v>5767</v>
      </c>
      <c r="AA695" s="1">
        <v>5808</v>
      </c>
      <c r="AB695" s="1">
        <v>5919</v>
      </c>
      <c r="AC695" s="1">
        <v>6028</v>
      </c>
      <c r="AD695" s="1">
        <v>6093</v>
      </c>
      <c r="AE695" s="1">
        <v>6173</v>
      </c>
      <c r="AF695" s="1">
        <v>6253</v>
      </c>
      <c r="AG695" s="1">
        <v>6323</v>
      </c>
      <c r="AH695" s="1">
        <v>6415</v>
      </c>
      <c r="AI695" s="1">
        <v>6468</v>
      </c>
      <c r="AJ695" s="1">
        <v>6487</v>
      </c>
      <c r="AK695" s="1">
        <v>6532</v>
      </c>
      <c r="AL695" s="1">
        <v>6510</v>
      </c>
      <c r="AM695" s="1">
        <v>6534</v>
      </c>
      <c r="AN695" s="1">
        <v>6575</v>
      </c>
      <c r="AO695" s="1">
        <v>6625</v>
      </c>
      <c r="AP695" s="1">
        <v>6665</v>
      </c>
      <c r="AQ695" s="1">
        <v>6686</v>
      </c>
      <c r="AR695" s="1">
        <v>6690</v>
      </c>
      <c r="AS695" s="1">
        <v>6712</v>
      </c>
      <c r="AT695" s="1">
        <v>6728</v>
      </c>
      <c r="AU695" s="1">
        <v>6725</v>
      </c>
      <c r="AV695" s="1">
        <v>6721</v>
      </c>
      <c r="AW695" s="1">
        <v>6730</v>
      </c>
      <c r="AX695" s="1">
        <v>6714</v>
      </c>
      <c r="AY695" s="1">
        <v>6698</v>
      </c>
    </row>
    <row r="696" spans="1:51">
      <c r="A696" s="1" t="str">
        <v>INTER PARFUMS INC</v>
      </c>
      <c r="C696" s="1" t="str">
        <v>@NA</v>
      </c>
      <c r="D696" s="1">
        <v>30.5419921875</v>
      </c>
      <c r="E696" s="1">
        <v>30.538986206054688</v>
      </c>
      <c r="F696" s="1">
        <v>30.53399658203125</v>
      </c>
      <c r="G696" s="1">
        <v>30.48199462890625</v>
      </c>
      <c r="H696" s="1">
        <v>30.445999145507813</v>
      </c>
      <c r="I696" s="1">
        <v>30.445999145507813</v>
      </c>
      <c r="J696" s="1">
        <v>30.4429931640625</v>
      </c>
      <c r="K696" s="1">
        <v>30.215988159179687</v>
      </c>
      <c r="L696" s="1">
        <v>30.1719970703125</v>
      </c>
      <c r="M696" s="1">
        <v>30.065994262695313</v>
      </c>
      <c r="N696" s="1">
        <v>30.060989379882813</v>
      </c>
      <c r="O696" s="1">
        <v>30.108993530273438</v>
      </c>
      <c r="P696" s="1">
        <v>30.168991088867188</v>
      </c>
      <c r="Q696" s="1">
        <v>30.636993408203125</v>
      </c>
      <c r="R696" s="1">
        <v>30.630996704101563</v>
      </c>
      <c r="S696" s="1">
        <v>30.622489929199219</v>
      </c>
      <c r="T696" s="1">
        <v>30.797996520996094</v>
      </c>
      <c r="U696" s="1">
        <v>30.655494689941406</v>
      </c>
      <c r="V696" s="1">
        <v>30.655494689941406</v>
      </c>
      <c r="W696" s="1">
        <v>30.655494689941406</v>
      </c>
      <c r="X696" s="1">
        <v>30.652496337890625</v>
      </c>
      <c r="Y696" s="1">
        <v>30.503997802734375</v>
      </c>
      <c r="Z696" s="1">
        <v>30.47698974609375</v>
      </c>
      <c r="AA696" s="1">
        <v>30.457489013671875</v>
      </c>
      <c r="AB696" s="1">
        <v>30.377998352050781</v>
      </c>
      <c r="AC696" s="1">
        <v>30.349479675292969</v>
      </c>
      <c r="AD696" s="1">
        <v>30.268501281738281</v>
      </c>
      <c r="AE696" s="1">
        <v>30.268501281738281</v>
      </c>
      <c r="AF696" s="1">
        <v>29.069984436035156</v>
      </c>
      <c r="AG696" s="1">
        <v>28.762481689453125</v>
      </c>
      <c r="AH696" s="1">
        <v>28.756484985351562</v>
      </c>
      <c r="AI696" s="1">
        <v>28.756484985351562</v>
      </c>
      <c r="AJ696" s="1">
        <v>28.745979309082031</v>
      </c>
      <c r="AK696" s="1">
        <v>28.541999816894531</v>
      </c>
      <c r="AL696" s="1">
        <v>28.504486083984375</v>
      </c>
      <c r="AM696" s="1">
        <v>28.466995239257812</v>
      </c>
      <c r="AN696" s="1">
        <v>28.463996887207031</v>
      </c>
      <c r="AO696" s="1">
        <v>28.171485900878906</v>
      </c>
      <c r="AP696" s="1">
        <v>28.1414794921875</v>
      </c>
      <c r="AQ696" s="1">
        <v>28.1414794921875</v>
      </c>
      <c r="AR696" s="1">
        <v>28.037979125976562</v>
      </c>
      <c r="AS696" s="1">
        <v>27.973480224609375</v>
      </c>
      <c r="AT696" s="1">
        <v>26.169749021530151</v>
      </c>
      <c r="AU696" s="1">
        <v>26.169749021530151</v>
      </c>
      <c r="AV696" s="1">
        <v>26.271000000000001</v>
      </c>
      <c r="AW696" s="1">
        <v>26.253</v>
      </c>
      <c r="AX696" s="1">
        <v>26.4465</v>
      </c>
      <c r="AY696" s="1">
        <v>26.433</v>
      </c>
    </row>
    <row r="697" spans="1:51">
      <c r="A697" s="1" t="str">
        <v>INTERACTIVE BROKERS GROUP</v>
      </c>
      <c r="C697" s="1">
        <v>45.576995849609375</v>
      </c>
      <c r="D697" s="1">
        <v>45.576995849609375</v>
      </c>
      <c r="E697" s="1">
        <v>45.569000244140625</v>
      </c>
      <c r="F697" s="1">
        <v>43.582000732421875</v>
      </c>
      <c r="G697" s="1">
        <v>42.23199462890625</v>
      </c>
      <c r="H697" s="1">
        <v>42.23199462890625</v>
      </c>
      <c r="I697" s="1">
        <v>42.222000122070313</v>
      </c>
      <c r="J697" s="1">
        <v>42.222000122070313</v>
      </c>
      <c r="K697" s="1">
        <v>41.216995239257812</v>
      </c>
      <c r="L697" s="1">
        <v>41.216995239257812</v>
      </c>
      <c r="M697" s="1">
        <v>41.2139892578125</v>
      </c>
      <c r="N697" s="1">
        <v>41.2139892578125</v>
      </c>
      <c r="O697" s="1">
        <v>40.5369873046875</v>
      </c>
      <c r="P697" s="1">
        <v>40.5369873046875</v>
      </c>
      <c r="Q697" s="1">
        <v>40.60198974609375</v>
      </c>
      <c r="R697" s="1">
        <v>40.602996826171875</v>
      </c>
      <c r="S697" s="1">
        <v>40.143997192382813</v>
      </c>
      <c r="T697" s="1">
        <v>40.143997192382813</v>
      </c>
      <c r="U697" s="1">
        <v>40.141998291015625</v>
      </c>
      <c r="V697" s="1">
        <v>40.18798828125</v>
      </c>
      <c r="W697" s="1">
        <v>40.186996459960938</v>
      </c>
      <c r="X697" s="1" t="str">
        <v>@NA</v>
      </c>
      <c r="Y697" s="1" t="str">
        <v>@NA</v>
      </c>
      <c r="Z697" s="1" t="str">
        <v>@NA</v>
      </c>
      <c r="AA697" s="1" t="str">
        <v>@NA</v>
      </c>
      <c r="AB697" s="1" t="str">
        <v>@NA</v>
      </c>
      <c r="AC697" s="1" t="str">
        <v>@NA</v>
      </c>
      <c r="AD697" s="1" t="str">
        <v>@NA</v>
      </c>
      <c r="AE697" s="1" t="str">
        <v>@NA</v>
      </c>
      <c r="AF697" s="1" t="str">
        <v>@NA</v>
      </c>
      <c r="AG697" s="1" t="str">
        <v>@NA</v>
      </c>
      <c r="AH697" s="1" t="str">
        <v>@NA</v>
      </c>
      <c r="AI697" s="1" t="str">
        <v>@NA</v>
      </c>
      <c r="AJ697" s="1" t="str">
        <v>@NA</v>
      </c>
      <c r="AK697" s="1" t="str">
        <v>@NA</v>
      </c>
      <c r="AL697" s="1" t="str">
        <v>@NA</v>
      </c>
      <c r="AM697" s="1" t="str">
        <v>@NA</v>
      </c>
      <c r="AN697" s="1" t="str">
        <v>@NA</v>
      </c>
      <c r="AO697" s="1" t="str">
        <v>@NA</v>
      </c>
      <c r="AP697" s="1" t="str">
        <v>@NA</v>
      </c>
      <c r="AQ697" s="1" t="str">
        <v>@NA</v>
      </c>
      <c r="AR697" s="1" t="str">
        <v>@NA</v>
      </c>
      <c r="AS697" s="1" t="str">
        <v>@NA</v>
      </c>
      <c r="AT697" s="1" t="str">
        <v>@NA</v>
      </c>
      <c r="AU697" s="1" t="str">
        <v>@NA</v>
      </c>
      <c r="AV697" s="1" t="str">
        <v>@NA</v>
      </c>
      <c r="AW697" s="1" t="str">
        <v>@NA</v>
      </c>
      <c r="AX697" s="1" t="str">
        <v>@NA</v>
      </c>
      <c r="AY697" s="1" t="str">
        <v>@NA</v>
      </c>
    </row>
    <row r="698" spans="1:51">
      <c r="A698" s="1" t="str">
        <v>INTERACTIVE INTELLIGENCE GRP</v>
      </c>
      <c r="C698" s="1">
        <v>18.96099853515625</v>
      </c>
      <c r="D698" s="1">
        <v>18.96099853515625</v>
      </c>
      <c r="E698" s="1">
        <v>18.860000610351563</v>
      </c>
      <c r="F698" s="1">
        <v>18.732986450195313</v>
      </c>
      <c r="G698" s="1">
        <v>18.63800048828125</v>
      </c>
      <c r="H698" s="1">
        <v>18.157989501953125</v>
      </c>
      <c r="I698" s="1">
        <v>17.569000244140625</v>
      </c>
      <c r="J698" s="1">
        <v>17.4739990234375</v>
      </c>
      <c r="K698" s="1">
        <v>17.388992309570312</v>
      </c>
      <c r="L698" s="1">
        <v>17.276992797851563</v>
      </c>
      <c r="M698" s="1">
        <v>17.222000122070312</v>
      </c>
      <c r="N698" s="1">
        <v>17.073989868164062</v>
      </c>
      <c r="O698" s="1">
        <v>16.96099853515625</v>
      </c>
      <c r="P698" s="1">
        <v>16.927993774414063</v>
      </c>
      <c r="Q698" s="1">
        <v>17.75</v>
      </c>
      <c r="R698" s="1">
        <v>17.990997314453125</v>
      </c>
      <c r="S698" s="1">
        <v>17.953994750976562</v>
      </c>
      <c r="T698" s="1">
        <v>17.900985717773438</v>
      </c>
      <c r="U698" s="1">
        <v>17.534988403320313</v>
      </c>
      <c r="V698" s="1">
        <v>17.452987670898437</v>
      </c>
      <c r="W698" s="1">
        <v>17.360992431640625</v>
      </c>
      <c r="X698" s="1">
        <v>17.139999389648438</v>
      </c>
      <c r="Y698" s="1">
        <v>16.644989013671875</v>
      </c>
      <c r="Z698" s="1">
        <v>16.544998168945313</v>
      </c>
      <c r="AA698" s="1">
        <v>16.373992919921875</v>
      </c>
      <c r="AB698" s="1">
        <v>16.120986938476562</v>
      </c>
      <c r="AC698" s="1">
        <v>16.074996948242187</v>
      </c>
      <c r="AD698" s="1">
        <v>16.02899169921875</v>
      </c>
      <c r="AE698" s="1">
        <v>15.982999801635742</v>
      </c>
      <c r="AF698" s="1">
        <v>15.927000045776367</v>
      </c>
      <c r="AG698" s="1">
        <v>15.873000144958496</v>
      </c>
      <c r="AH698" s="1">
        <v>15.857999801635742</v>
      </c>
      <c r="AI698" s="1">
        <v>15.817000389099121</v>
      </c>
      <c r="AJ698" s="1">
        <v>15.755000114440918</v>
      </c>
      <c r="AK698" s="1">
        <v>15.656000137329102</v>
      </c>
      <c r="AL698" s="1">
        <v>15.60200023651123</v>
      </c>
      <c r="AM698" s="1">
        <v>15.565999984741211</v>
      </c>
      <c r="AN698" s="1">
        <v>15.52400016784668</v>
      </c>
      <c r="AO698" s="1">
        <v>15.454999923706055</v>
      </c>
      <c r="AP698" s="1">
        <v>15.421999931335449</v>
      </c>
      <c r="AQ698" s="1">
        <v>15.35200023651123</v>
      </c>
      <c r="AR698" s="1">
        <v>15.282999992370605</v>
      </c>
      <c r="AS698" s="1">
        <v>15.12600040435791</v>
      </c>
      <c r="AT698" s="1">
        <v>15.062999725341797</v>
      </c>
      <c r="AU698" s="1">
        <v>15.005000114440918</v>
      </c>
      <c r="AV698" s="1">
        <v>14.343999999999999</v>
      </c>
      <c r="AW698" s="1">
        <v>14.303000000000001</v>
      </c>
      <c r="AX698" s="1">
        <v>14.225</v>
      </c>
      <c r="AY698" s="1">
        <v>14.041</v>
      </c>
    </row>
    <row r="699" spans="1:51">
      <c r="A699" s="1" t="str">
        <v>INTERCONTINENTALEXCHANGE INC</v>
      </c>
      <c r="C699" s="1">
        <v>72.425003051757812</v>
      </c>
      <c r="D699" s="1">
        <v>72.709991455078125</v>
      </c>
      <c r="E699" s="1">
        <v>73.4219970703125</v>
      </c>
      <c r="F699" s="1">
        <v>73.514999389648438</v>
      </c>
      <c r="G699" s="1">
        <v>73.302993774414063</v>
      </c>
      <c r="H699" s="1">
        <v>73.13800048828125</v>
      </c>
      <c r="I699" s="1">
        <v>74.027999877929688</v>
      </c>
      <c r="J699" s="1">
        <v>73.912994384765625</v>
      </c>
      <c r="K699" s="1">
        <v>73.488998413085938</v>
      </c>
      <c r="L699" s="1">
        <v>73.224990844726563</v>
      </c>
      <c r="M699" s="1">
        <v>73.156997680664063</v>
      </c>
      <c r="N699" s="1">
        <v>72.737991333007812</v>
      </c>
      <c r="O699" s="1">
        <v>72.363998413085938</v>
      </c>
      <c r="P699" s="1">
        <v>72.21600341796875</v>
      </c>
      <c r="Q699" s="1">
        <v>70.6510009765625</v>
      </c>
      <c r="R699" s="1">
        <v>70.503997802734375</v>
      </c>
      <c r="S699" s="1">
        <v>69.71099853515625</v>
      </c>
      <c r="T699" s="1">
        <v>69.475997924804688</v>
      </c>
      <c r="U699" s="1">
        <v>69.222991943359375</v>
      </c>
      <c r="V699" s="1">
        <v>69.011001586914063</v>
      </c>
      <c r="W699" s="1">
        <v>58.125</v>
      </c>
      <c r="X699" s="1">
        <v>57.230987548828125</v>
      </c>
      <c r="Y699" s="1">
        <v>59.216995239257812</v>
      </c>
      <c r="Z699" s="1">
        <v>55.563995361328125</v>
      </c>
      <c r="AA699" s="1">
        <v>55.511001586914062</v>
      </c>
      <c r="AB699" s="1">
        <v>55.466995239257813</v>
      </c>
      <c r="AC699" s="1" t="str">
        <v>@NA</v>
      </c>
      <c r="AD699" s="1" t="str">
        <v>@NA</v>
      </c>
      <c r="AE699" s="1">
        <v>211.46000671386719</v>
      </c>
      <c r="AF699" s="1" t="str">
        <v>@NA</v>
      </c>
      <c r="AG699" s="1" t="str">
        <v>@NA</v>
      </c>
      <c r="AH699" s="1" t="str">
        <v>@NA</v>
      </c>
      <c r="AI699" s="1">
        <v>211.45100402832031</v>
      </c>
      <c r="AJ699" s="1" t="str">
        <v>@NA</v>
      </c>
      <c r="AK699" s="1" t="str">
        <v>@NA</v>
      </c>
      <c r="AL699" s="1" t="str">
        <v>@NA</v>
      </c>
      <c r="AM699" s="1" t="str">
        <v>@NA</v>
      </c>
      <c r="AN699" s="1" t="str">
        <v>@NA</v>
      </c>
      <c r="AO699" s="1" t="str">
        <v>@NA</v>
      </c>
      <c r="AP699" s="1" t="str">
        <v>@NA</v>
      </c>
      <c r="AQ699" s="1" t="str">
        <v>@NA</v>
      </c>
      <c r="AR699" s="1" t="str">
        <v>@NA</v>
      </c>
      <c r="AS699" s="1" t="str">
        <v>@NA</v>
      </c>
      <c r="AT699" s="1" t="str">
        <v>@NA</v>
      </c>
      <c r="AU699" s="1" t="str">
        <v>@NA</v>
      </c>
      <c r="AV699" s="1" t="str">
        <v>@NA</v>
      </c>
      <c r="AW699" s="1" t="str">
        <v>@NA</v>
      </c>
      <c r="AX699" s="1" t="str">
        <v>@NA</v>
      </c>
      <c r="AY699" s="1" t="str">
        <v>@NA</v>
      </c>
    </row>
    <row r="700" spans="1:51">
      <c r="A700" s="1" t="str">
        <v>INTERFACE INC  -CL A</v>
      </c>
      <c r="C700" s="1">
        <v>65.483993530273437</v>
      </c>
      <c r="D700" s="1">
        <v>65.483993530273437</v>
      </c>
      <c r="E700" s="1">
        <v>65.478988647460938</v>
      </c>
      <c r="F700" s="1">
        <v>65.474990844726562</v>
      </c>
      <c r="G700" s="1">
        <v>65.438995361328125</v>
      </c>
      <c r="H700" s="1">
        <v>64.45599365234375</v>
      </c>
      <c r="I700" s="1">
        <v>64.277999877929688</v>
      </c>
      <c r="J700" s="1">
        <v>63.612991333007813</v>
      </c>
      <c r="K700" s="1">
        <v>63.485000610351563</v>
      </c>
      <c r="L700" s="1">
        <v>63.294998168945312</v>
      </c>
      <c r="M700" s="1">
        <v>63.25799560546875</v>
      </c>
      <c r="N700" s="1">
        <v>63.190994262695313</v>
      </c>
      <c r="O700" s="1">
        <v>63.20098876953125</v>
      </c>
      <c r="P700" s="1">
        <v>63.173995971679688</v>
      </c>
      <c r="Q700" s="1">
        <v>63.093994140625</v>
      </c>
      <c r="R700" s="1">
        <v>63.054000854492187</v>
      </c>
      <c r="S700" s="1">
        <v>62.995986938476563</v>
      </c>
      <c r="T700" s="1">
        <v>61.850997924804688</v>
      </c>
      <c r="U700" s="1">
        <v>61.746994018554687</v>
      </c>
      <c r="V700" s="1">
        <v>61.543991088867188</v>
      </c>
      <c r="W700" s="1">
        <v>61.27099609375</v>
      </c>
      <c r="X700" s="1">
        <v>60.670989990234375</v>
      </c>
      <c r="Y700" s="1">
        <v>54.832000732421875</v>
      </c>
      <c r="Z700" s="1">
        <v>54.753997802734375</v>
      </c>
      <c r="AA700" s="1">
        <v>54.718994140625</v>
      </c>
      <c r="AB700" s="1">
        <v>53.347000122070313</v>
      </c>
      <c r="AC700" s="1">
        <v>53.292999267578125</v>
      </c>
      <c r="AD700" s="1">
        <v>53.0889892578125</v>
      </c>
      <c r="AE700" s="1">
        <v>52.8489990234375</v>
      </c>
      <c r="AF700" s="1">
        <v>52.419998168945313</v>
      </c>
      <c r="AG700" s="1">
        <v>52.052993774414062</v>
      </c>
      <c r="AH700" s="1">
        <v>51.79998779296875</v>
      </c>
      <c r="AI700" s="1">
        <v>51.761993408203125</v>
      </c>
      <c r="AJ700" s="1">
        <v>51.350997924804687</v>
      </c>
      <c r="AK700" s="1">
        <v>51.347991943359375</v>
      </c>
      <c r="AL700" s="1">
        <v>51.295989990234375</v>
      </c>
      <c r="AM700" s="1">
        <v>51.426986694335937</v>
      </c>
      <c r="AN700" s="1">
        <v>51.197998046875</v>
      </c>
      <c r="AO700" s="1">
        <v>51.196990966796875</v>
      </c>
      <c r="AP700" s="1">
        <v>51.189987182617188</v>
      </c>
      <c r="AQ700" s="1">
        <v>51.0679931640625</v>
      </c>
      <c r="AR700" s="1">
        <v>50.819000244140625</v>
      </c>
      <c r="AS700" s="1">
        <v>50.819992065429687</v>
      </c>
      <c r="AT700" s="1">
        <v>50.819992065429687</v>
      </c>
      <c r="AU700" s="1">
        <v>50.949996948242188</v>
      </c>
      <c r="AV700" s="1">
        <v>50.823999999999998</v>
      </c>
      <c r="AW700" s="1">
        <v>50.88</v>
      </c>
      <c r="AX700" s="1">
        <v>51.475999999999999</v>
      </c>
      <c r="AY700" s="1">
        <v>51.594000000000001</v>
      </c>
    </row>
    <row r="701" spans="1:51">
      <c r="A701" s="1" t="str">
        <v>INTERMEC INC</v>
      </c>
      <c r="C701" s="1">
        <v>59.716995239257812</v>
      </c>
      <c r="D701" s="1">
        <v>59.593994140625</v>
      </c>
      <c r="E701" s="1">
        <v>59.5369873046875</v>
      </c>
      <c r="F701" s="1">
        <v>59.817001342773438</v>
      </c>
      <c r="G701" s="1">
        <v>60.190994262695313</v>
      </c>
      <c r="H701" s="1">
        <v>60.037994384765625</v>
      </c>
      <c r="I701" s="1">
        <v>61.794998168945313</v>
      </c>
      <c r="J701" s="1">
        <v>61.701995849609375</v>
      </c>
      <c r="K701" s="1">
        <v>62.202987670898438</v>
      </c>
      <c r="L701" s="1">
        <v>62.15899658203125</v>
      </c>
      <c r="M701" s="1">
        <v>62.037994384765625</v>
      </c>
      <c r="N701" s="1">
        <v>61.957000732421875</v>
      </c>
      <c r="O701" s="1">
        <v>61.7659912109375</v>
      </c>
      <c r="P701" s="1">
        <v>61.724990844726563</v>
      </c>
      <c r="Q701" s="1">
        <v>61.625991821289063</v>
      </c>
      <c r="R701" s="1">
        <v>61.489990234375</v>
      </c>
      <c r="S701" s="1">
        <v>61.192001342773438</v>
      </c>
      <c r="T701" s="1">
        <v>61</v>
      </c>
      <c r="U701" s="1">
        <v>60.199996948242188</v>
      </c>
      <c r="V701" s="1">
        <v>60.099990844726562</v>
      </c>
      <c r="W701" s="1">
        <v>60.3179931640625</v>
      </c>
      <c r="X701" s="1">
        <v>63.399993896484375</v>
      </c>
      <c r="Y701" s="1">
        <v>63.199996948242188</v>
      </c>
      <c r="Z701" s="1">
        <v>63.099990844726563</v>
      </c>
      <c r="AA701" s="1">
        <v>62.727996826171875</v>
      </c>
      <c r="AB701" s="1">
        <v>62.5</v>
      </c>
      <c r="AC701" s="1">
        <v>61.79998779296875</v>
      </c>
      <c r="AD701" s="1">
        <v>61</v>
      </c>
      <c r="AE701" s="1">
        <v>61.147994995117187</v>
      </c>
      <c r="AF701" s="1">
        <v>61</v>
      </c>
      <c r="AG701" s="1">
        <v>61</v>
      </c>
      <c r="AH701" s="1">
        <v>60.79998779296875</v>
      </c>
      <c r="AI701" s="1">
        <v>60.2659912109375</v>
      </c>
      <c r="AJ701" s="1">
        <v>59.429000854492188</v>
      </c>
      <c r="AK701" s="1">
        <v>59.339996337890625</v>
      </c>
      <c r="AL701" s="1">
        <v>58.688995361328125</v>
      </c>
      <c r="AM701" s="1">
        <v>58.638992309570313</v>
      </c>
      <c r="AN701" s="1">
        <v>58.368988037109375</v>
      </c>
      <c r="AO701" s="1">
        <v>58.399993896484375</v>
      </c>
      <c r="AP701" s="1">
        <v>58.105987548828125</v>
      </c>
      <c r="AQ701" s="1">
        <v>58.064987182617188</v>
      </c>
      <c r="AR701" s="1">
        <v>57.766998291015625</v>
      </c>
      <c r="AS701" s="1">
        <v>57.330001831054688</v>
      </c>
      <c r="AT701" s="1">
        <v>56.779998779296875</v>
      </c>
      <c r="AU701" s="1">
        <v>56.792999999999999</v>
      </c>
      <c r="AV701" s="1">
        <v>56.24</v>
      </c>
      <c r="AW701" s="1">
        <v>55.939</v>
      </c>
      <c r="AX701" s="1">
        <v>55.552999999999997</v>
      </c>
      <c r="AY701" s="1">
        <v>55.551000000000002</v>
      </c>
    </row>
    <row r="702" spans="1:51">
      <c r="A702" s="1" t="str">
        <v>INTERPUBLIC GROUP OF COS</v>
      </c>
      <c r="C702" s="1">
        <v>443.044921875</v>
      </c>
      <c r="D702" s="1">
        <v>449.5</v>
      </c>
      <c r="E702" s="1">
        <v>461.1728515625</v>
      </c>
      <c r="F702" s="1">
        <v>478.52294921875</v>
      </c>
      <c r="G702" s="1">
        <v>488.69384765625</v>
      </c>
      <c r="H702" s="1">
        <v>489.099853515625</v>
      </c>
      <c r="I702" s="1">
        <v>488.73486328125</v>
      </c>
      <c r="J702" s="1">
        <v>488.82080078125</v>
      </c>
      <c r="K702" s="1">
        <v>489.31689453125</v>
      </c>
      <c r="L702" s="1">
        <v>486.099853515625</v>
      </c>
      <c r="M702" s="1">
        <v>486.117919921875</v>
      </c>
      <c r="N702" s="1">
        <v>486.11181640625</v>
      </c>
      <c r="O702" s="1">
        <v>478.389892578125</v>
      </c>
      <c r="P702" s="1">
        <v>476.599853515625</v>
      </c>
      <c r="Q702" s="1">
        <v>476.539794921875</v>
      </c>
      <c r="R702" s="1">
        <v>476.471923828125</v>
      </c>
      <c r="S702" s="1">
        <v>471.94580078125</v>
      </c>
      <c r="T702" s="1">
        <v>471.199951171875</v>
      </c>
      <c r="U702" s="1">
        <v>471.380859375</v>
      </c>
      <c r="V702" s="1">
        <v>471.4638671875</v>
      </c>
      <c r="W702" s="1">
        <v>468.887939453125</v>
      </c>
      <c r="X702" s="1">
        <v>468.599853515625</v>
      </c>
      <c r="Y702" s="1">
        <v>441.182861328125</v>
      </c>
      <c r="Z702" s="1">
        <v>440.805908203125</v>
      </c>
      <c r="AA702" s="1">
        <v>436.23681640625</v>
      </c>
      <c r="AB702" s="1">
        <v>429.89990234375</v>
      </c>
      <c r="AC702" s="1">
        <v>430.52587890625</v>
      </c>
      <c r="AD702" s="1">
        <v>427.267822265625</v>
      </c>
      <c r="AE702" s="1">
        <v>427.267822265625</v>
      </c>
      <c r="AF702" s="1">
        <v>424.699951171875</v>
      </c>
      <c r="AG702" s="1">
        <v>422.39990234375</v>
      </c>
      <c r="AH702" s="1">
        <v>422</v>
      </c>
      <c r="AI702" s="1">
        <v>417.89990234375</v>
      </c>
      <c r="AJ702" s="1">
        <v>418.099853515625</v>
      </c>
      <c r="AK702" s="1">
        <v>391.699951171875</v>
      </c>
      <c r="AL702" s="1">
        <v>391</v>
      </c>
      <c r="AM702" s="1">
        <v>388</v>
      </c>
      <c r="AN702" s="1">
        <v>386.199951171875</v>
      </c>
      <c r="AO702" s="1">
        <v>385.099853515625</v>
      </c>
      <c r="AP702" s="1">
        <v>383.5</v>
      </c>
      <c r="AQ702" s="1">
        <v>380.599853515625</v>
      </c>
      <c r="AR702" s="1">
        <v>378.5</v>
      </c>
      <c r="AS702" s="1">
        <v>377.699951171875</v>
      </c>
      <c r="AT702" s="1">
        <v>375.454833984375</v>
      </c>
      <c r="AU702" s="1">
        <v>316.433837890625</v>
      </c>
      <c r="AV702" s="1">
        <v>314.67200000000003</v>
      </c>
      <c r="AW702" s="1">
        <v>307.47199999999998</v>
      </c>
      <c r="AX702" s="1">
        <v>307.48</v>
      </c>
      <c r="AY702" s="1">
        <v>288.86799999999999</v>
      </c>
    </row>
    <row r="703" spans="1:51">
      <c r="A703" s="1" t="str">
        <v>INTERSIL CORP  -CL A</v>
      </c>
      <c r="C703" s="1">
        <v>126.48300170898437</v>
      </c>
      <c r="D703" s="1">
        <v>126.48300170898437</v>
      </c>
      <c r="E703" s="1">
        <v>126.37199401855469</v>
      </c>
      <c r="F703" s="1">
        <v>125.86599731445313</v>
      </c>
      <c r="G703" s="1">
        <v>125.20599365234375</v>
      </c>
      <c r="H703" s="1">
        <v>124.552001953125</v>
      </c>
      <c r="I703" s="1">
        <v>124.25399780273437</v>
      </c>
      <c r="J703" s="1">
        <v>123.80299377441406</v>
      </c>
      <c r="K703" s="1">
        <v>123.50700378417969</v>
      </c>
      <c r="L703" s="1">
        <v>122.81599426269531</v>
      </c>
      <c r="M703" s="1">
        <v>122.66799926757813</v>
      </c>
      <c r="N703" s="1">
        <v>122.25498962402344</v>
      </c>
      <c r="O703" s="1">
        <v>122.19999694824219</v>
      </c>
      <c r="P703" s="1">
        <v>121.62599182128906</v>
      </c>
      <c r="Q703" s="1">
        <v>122.82398986816406</v>
      </c>
      <c r="R703" s="1">
        <v>123.63800048828125</v>
      </c>
      <c r="S703" s="1">
        <v>123.88899230957031</v>
      </c>
      <c r="T703" s="1">
        <v>126.99099731445312</v>
      </c>
      <c r="U703" s="1">
        <v>130.83399963378906</v>
      </c>
      <c r="V703" s="1">
        <v>133.031005859375</v>
      </c>
      <c r="W703" s="1">
        <v>133.39500427246094</v>
      </c>
      <c r="X703" s="1">
        <v>135.92100524902344</v>
      </c>
      <c r="Y703" s="1">
        <v>137.81100463867187</v>
      </c>
      <c r="Z703" s="1">
        <v>140.61700439453125</v>
      </c>
      <c r="AA703" s="1">
        <v>141.07699584960937</v>
      </c>
      <c r="AB703" s="1">
        <v>141.05099487304688</v>
      </c>
      <c r="AC703" s="1">
        <v>154.09100341796875</v>
      </c>
      <c r="AD703" s="1">
        <v>153.31399536132812</v>
      </c>
      <c r="AE703" s="1">
        <v>152.3800048828125</v>
      </c>
      <c r="AF703" s="1">
        <v>151.84800720214844</v>
      </c>
      <c r="AG703" s="1">
        <v>151.0570068359375</v>
      </c>
      <c r="AH703" s="1">
        <v>140.30400085449219</v>
      </c>
      <c r="AI703" s="1">
        <v>137.64599609375</v>
      </c>
      <c r="AJ703" s="1">
        <v>139.33099365234375</v>
      </c>
      <c r="AK703" s="1">
        <v>137.67599487304687</v>
      </c>
      <c r="AL703" s="1">
        <v>137.08399963378906</v>
      </c>
      <c r="AM703" s="1">
        <v>136.70899963378906</v>
      </c>
      <c r="AN703" s="1">
        <v>136.70199584960937</v>
      </c>
      <c r="AO703" s="1">
        <v>136.41999816894531</v>
      </c>
      <c r="AP703" s="1">
        <v>135.95700073242187</v>
      </c>
      <c r="AQ703" s="1">
        <v>106.40899658203125</v>
      </c>
      <c r="AR703" s="1">
        <v>106.3489990234375</v>
      </c>
      <c r="AS703" s="1">
        <v>105.25900268554687</v>
      </c>
      <c r="AT703" s="1">
        <v>105.16899108886719</v>
      </c>
      <c r="AU703" s="1">
        <v>105.22799682617187</v>
      </c>
      <c r="AV703" s="1">
        <v>94.52</v>
      </c>
      <c r="AW703" s="1">
        <v>91.382000000000005</v>
      </c>
      <c r="AX703" s="1">
        <v>66.673000000000002</v>
      </c>
      <c r="AY703" s="1" t="str">
        <v>@NA</v>
      </c>
    </row>
    <row r="704" spans="1:51">
      <c r="A704" s="1" t="str">
        <v>INTERVAL LEISURE GROUP</v>
      </c>
      <c r="C704" s="1">
        <v>56.014999389648438</v>
      </c>
      <c r="D704" s="1">
        <v>56.139999389648438</v>
      </c>
      <c r="E704" s="1">
        <v>57.542999267578125</v>
      </c>
      <c r="F704" s="1">
        <v>57.455001831054687</v>
      </c>
      <c r="G704" s="1">
        <v>57.099990844726563</v>
      </c>
      <c r="H704" s="1">
        <v>57.07598876953125</v>
      </c>
      <c r="I704" s="1">
        <v>56.93798828125</v>
      </c>
      <c r="J704" s="1">
        <v>56.8699951171875</v>
      </c>
      <c r="K704" s="1">
        <v>56.542999267578125</v>
      </c>
      <c r="L704" s="1">
        <v>56.5260009765625</v>
      </c>
      <c r="M704" s="1">
        <v>56.376998901367188</v>
      </c>
      <c r="N704" s="1">
        <v>56.35699462890625</v>
      </c>
      <c r="O704" s="1">
        <v>56.209991455078125</v>
      </c>
      <c r="P704" s="1">
        <v>56.20599365234375</v>
      </c>
      <c r="Q704" s="1">
        <v>55.746994018554688</v>
      </c>
      <c r="R704" s="1" t="str">
        <v>@NA</v>
      </c>
      <c r="S704" s="1" t="str">
        <v>@NA</v>
      </c>
      <c r="T704" s="1" t="str">
        <v>@NA</v>
      </c>
      <c r="U704" s="1" t="str">
        <v>@NA</v>
      </c>
      <c r="V704" s="1" t="str">
        <v>@NA</v>
      </c>
      <c r="W704" s="1" t="str">
        <v>@NA</v>
      </c>
      <c r="X704" s="1" t="str">
        <v>@NA</v>
      </c>
      <c r="Y704" s="1" t="str">
        <v>@NA</v>
      </c>
      <c r="Z704" s="1" t="str">
        <v>@NA</v>
      </c>
      <c r="AA704" s="1" t="str">
        <v>@NA</v>
      </c>
      <c r="AB704" s="1" t="str">
        <v>@NA</v>
      </c>
      <c r="AC704" s="1" t="str">
        <v>@NA</v>
      </c>
      <c r="AD704" s="1" t="str">
        <v>@NA</v>
      </c>
      <c r="AE704" s="1" t="str">
        <v>@NA</v>
      </c>
      <c r="AF704" s="1" t="str">
        <v>@NA</v>
      </c>
      <c r="AG704" s="1" t="str">
        <v>@NA</v>
      </c>
      <c r="AH704" s="1" t="str">
        <v>@NA</v>
      </c>
      <c r="AI704" s="1" t="str">
        <v>@NA</v>
      </c>
      <c r="AJ704" s="1" t="str">
        <v>@NA</v>
      </c>
      <c r="AK704" s="1" t="str">
        <v>@NA</v>
      </c>
      <c r="AL704" s="1" t="str">
        <v>@NA</v>
      </c>
      <c r="AM704" s="1" t="str">
        <v>@NA</v>
      </c>
      <c r="AN704" s="1" t="str">
        <v>@NA</v>
      </c>
      <c r="AO704" s="1" t="str">
        <v>@NA</v>
      </c>
      <c r="AP704" s="1" t="str">
        <v>@NA</v>
      </c>
      <c r="AQ704" s="1" t="str">
        <v>@NA</v>
      </c>
      <c r="AR704" s="1" t="str">
        <v>@NA</v>
      </c>
      <c r="AS704" s="1" t="str">
        <v>@NA</v>
      </c>
      <c r="AT704" s="1" t="str">
        <v>@NA</v>
      </c>
      <c r="AU704" s="1" t="str">
        <v>@NA</v>
      </c>
      <c r="AV704" s="1" t="str">
        <v>@NA</v>
      </c>
      <c r="AW704" s="1" t="str">
        <v>@NA</v>
      </c>
      <c r="AX704" s="1" t="str">
        <v>@NA</v>
      </c>
      <c r="AY704" s="1" t="str">
        <v>@NA</v>
      </c>
    </row>
    <row r="705" spans="1:51">
      <c r="A705" s="1" t="str">
        <v>INTEVAC INC</v>
      </c>
      <c r="C705" s="1">
        <v>23.121994018554688</v>
      </c>
      <c r="D705" s="1">
        <v>23.079986572265625</v>
      </c>
      <c r="E705" s="1">
        <v>22.881988525390625</v>
      </c>
      <c r="F705" s="1">
        <v>22.837997436523437</v>
      </c>
      <c r="G705" s="1">
        <v>22.557998657226562</v>
      </c>
      <c r="H705" s="1">
        <v>22.438995361328125</v>
      </c>
      <c r="I705" s="1">
        <v>22.42999267578125</v>
      </c>
      <c r="J705" s="1">
        <v>22.275985717773438</v>
      </c>
      <c r="K705" s="1">
        <v>22.078994750976562</v>
      </c>
      <c r="L705" s="1">
        <v>22.066986083984375</v>
      </c>
      <c r="M705" s="1">
        <v>21.935989379882812</v>
      </c>
      <c r="N705" s="1">
        <v>21.925994873046875</v>
      </c>
      <c r="O705" s="1">
        <v>21.80499267578125</v>
      </c>
      <c r="P705" s="1">
        <v>21.794998168945313</v>
      </c>
      <c r="Q705" s="1">
        <v>21.791000366210938</v>
      </c>
      <c r="R705" s="1">
        <v>21.6929931640625</v>
      </c>
      <c r="S705" s="1">
        <v>21.590988159179688</v>
      </c>
      <c r="T705" s="1">
        <v>21.574996948242188</v>
      </c>
      <c r="U705" s="1">
        <v>21.541000366210937</v>
      </c>
      <c r="V705" s="1">
        <v>21.393997192382812</v>
      </c>
      <c r="W705" s="1">
        <v>21.18798828125</v>
      </c>
      <c r="X705" s="1">
        <v>21.150985717773438</v>
      </c>
      <c r="Y705" s="1">
        <v>21.11199951171875</v>
      </c>
      <c r="Z705" s="1">
        <v>20.99798583984375</v>
      </c>
      <c r="AA705" s="1">
        <v>20.668991088867188</v>
      </c>
      <c r="AB705" s="1">
        <v>20.62799072265625</v>
      </c>
      <c r="AC705" s="1">
        <v>20.573989868164063</v>
      </c>
      <c r="AD705" s="1">
        <v>20.367996215820313</v>
      </c>
      <c r="AE705" s="1">
        <v>20.181991577148437</v>
      </c>
      <c r="AF705" s="1">
        <v>20.129989624023438</v>
      </c>
      <c r="AG705" s="1">
        <v>20.038986206054688</v>
      </c>
      <c r="AH705" s="1">
        <v>19.990997314453125</v>
      </c>
      <c r="AI705" s="1">
        <v>16.952987670898438</v>
      </c>
      <c r="AJ705" s="1">
        <v>12.315999984741211</v>
      </c>
      <c r="AK705" s="1">
        <v>12.197999954223633</v>
      </c>
      <c r="AL705" s="1">
        <v>12.182000160217285</v>
      </c>
      <c r="AM705" s="1">
        <v>12.125</v>
      </c>
      <c r="AN705" s="1">
        <v>12.112000465393066</v>
      </c>
      <c r="AO705" s="1">
        <v>12.060000419616699</v>
      </c>
      <c r="AP705" s="1">
        <v>12.060000419616699</v>
      </c>
      <c r="AQ705" s="1">
        <v>12.003999710083008</v>
      </c>
      <c r="AR705" s="1">
        <v>12.003999710083008</v>
      </c>
      <c r="AS705" s="1">
        <v>11.942000389099121</v>
      </c>
      <c r="AT705" s="1">
        <v>11.935000419616699</v>
      </c>
      <c r="AU705" s="1">
        <v>11.843999999999999</v>
      </c>
      <c r="AV705" s="1">
        <v>11.842000000000001</v>
      </c>
      <c r="AW705" s="1">
        <v>11.786</v>
      </c>
      <c r="AX705" s="1">
        <v>11.786</v>
      </c>
      <c r="AY705" s="1">
        <v>11.715</v>
      </c>
    </row>
    <row r="706" spans="1:51">
      <c r="A706" s="1" t="str">
        <v>INTL BANCSHARES CORP</v>
      </c>
      <c r="C706" s="1">
        <v>67.277999877929688</v>
      </c>
      <c r="D706" s="1">
        <v>67.285995483398438</v>
      </c>
      <c r="E706" s="1">
        <v>67.522994995117188</v>
      </c>
      <c r="F706" s="1">
        <v>67.701995849609375</v>
      </c>
      <c r="G706" s="1">
        <v>67.694992065429687</v>
      </c>
      <c r="H706" s="1">
        <v>67.722000122070313</v>
      </c>
      <c r="I706" s="1">
        <v>67.958999633789063</v>
      </c>
      <c r="J706" s="1">
        <v>68.103988647460937</v>
      </c>
      <c r="K706" s="1">
        <v>68.103988647460937</v>
      </c>
      <c r="L706" s="1">
        <v>68.237991333007812</v>
      </c>
      <c r="M706" s="1">
        <v>68.203994750976563</v>
      </c>
      <c r="N706" s="1">
        <v>68.602996826171875</v>
      </c>
      <c r="O706" s="1">
        <v>68.600997924804688</v>
      </c>
      <c r="P706" s="1">
        <v>68.580001831054687</v>
      </c>
      <c r="Q706" s="1">
        <v>68.567001342773437</v>
      </c>
      <c r="R706" s="1">
        <v>68.55999755859375</v>
      </c>
      <c r="S706" s="1">
        <v>68.591995239257813</v>
      </c>
      <c r="T706" s="1">
        <v>68.651992797851562</v>
      </c>
      <c r="U706" s="1">
        <v>68.988998413085937</v>
      </c>
      <c r="V706" s="1">
        <v>69.356095863604423</v>
      </c>
      <c r="W706" s="1">
        <v>69.203187535094912</v>
      </c>
      <c r="X706" s="1">
        <v>69.295587134265588</v>
      </c>
      <c r="Y706" s="1">
        <v>69.301092505478664</v>
      </c>
      <c r="Z706" s="1">
        <v>69.600296003174662</v>
      </c>
      <c r="AA706" s="1">
        <v>70.101889031624523</v>
      </c>
      <c r="AB706" s="1">
        <v>70.06669158213117</v>
      </c>
      <c r="AC706" s="1">
        <v>70.06669158213117</v>
      </c>
      <c r="AD706" s="1">
        <v>70.052112579345703</v>
      </c>
      <c r="AE706" s="1">
        <v>69.878873825073242</v>
      </c>
      <c r="AF706" s="1">
        <v>69.799125671386719</v>
      </c>
      <c r="AG706" s="1">
        <v>69.704250335693359</v>
      </c>
      <c r="AH706" s="1">
        <v>66.690914630889893</v>
      </c>
      <c r="AI706" s="1">
        <v>66.52592658996582</v>
      </c>
      <c r="AJ706" s="1">
        <v>66.350605487823486</v>
      </c>
      <c r="AK706" s="1">
        <v>66.513888835906982</v>
      </c>
      <c r="AL706" s="1">
        <v>66.440403461456299</v>
      </c>
      <c r="AM706" s="1">
        <v>67.160144448280334</v>
      </c>
      <c r="AN706" s="1">
        <v>67.843332886695862</v>
      </c>
      <c r="AO706" s="1">
        <v>68.75</v>
      </c>
      <c r="AP706" s="1">
        <v>69.601297378540039</v>
      </c>
      <c r="AQ706" s="1">
        <v>70.423074066638947</v>
      </c>
      <c r="AR706" s="1">
        <v>70.511709898710251</v>
      </c>
      <c r="AS706" s="1">
        <v>71.207273751497269</v>
      </c>
      <c r="AT706" s="1">
        <v>71.542956866323948</v>
      </c>
      <c r="AU706" s="1">
        <v>71.64031982421875</v>
      </c>
      <c r="AV706" s="1">
        <v>71.70074462890625</v>
      </c>
      <c r="AW706" s="1">
        <v>71.798095703125</v>
      </c>
      <c r="AX706" s="1">
        <v>72.29156494140625</v>
      </c>
      <c r="AY706" s="1">
        <v>72.3419189453125</v>
      </c>
    </row>
    <row r="707" spans="1:51">
      <c r="A707" s="1" t="str">
        <v>INTL BUSINESS MACHINES CORP</v>
      </c>
      <c r="C707" s="1">
        <v>1153.48388671875</v>
      </c>
      <c r="D707" s="1">
        <v>1163.182861328125</v>
      </c>
      <c r="E707" s="1">
        <v>1178.617919921875</v>
      </c>
      <c r="F707" s="1">
        <v>1194.279052734375</v>
      </c>
      <c r="G707" s="1">
        <v>1211.200927734375</v>
      </c>
      <c r="H707" s="1">
        <v>1227.992919921875</v>
      </c>
      <c r="I707" s="1">
        <v>1242.36083984375</v>
      </c>
      <c r="J707" s="1">
        <v>1261.27783203125</v>
      </c>
      <c r="K707" s="1">
        <v>1282.346923828125</v>
      </c>
      <c r="L707" s="1">
        <v>1305.3369140625</v>
      </c>
      <c r="M707" s="1">
        <v>1313.60302734375</v>
      </c>
      <c r="N707" s="1">
        <v>1310.884033203125</v>
      </c>
      <c r="O707" s="1">
        <v>1321.39697265625</v>
      </c>
      <c r="P707" s="1">
        <v>1339.095947265625</v>
      </c>
      <c r="Q707" s="1">
        <v>1343.4580078125</v>
      </c>
      <c r="R707" s="1">
        <v>1354.83984375</v>
      </c>
      <c r="S707" s="1">
        <v>1373.47900390625</v>
      </c>
      <c r="T707" s="1">
        <v>1385.23388671875</v>
      </c>
      <c r="U707" s="1">
        <v>1377.9560546875</v>
      </c>
      <c r="V707" s="1">
        <v>1360.406982421875</v>
      </c>
      <c r="W707" s="1">
        <v>1484.826904296875</v>
      </c>
      <c r="X707" s="1">
        <v>1506.48291015625</v>
      </c>
      <c r="Y707" s="1">
        <v>1506.35205078125</v>
      </c>
      <c r="Z707" s="1">
        <v>1521.8388671875</v>
      </c>
      <c r="AA707" s="1">
        <v>1550.39501953125</v>
      </c>
      <c r="AB707" s="1">
        <v>1573.97998046875</v>
      </c>
      <c r="AC707" s="1">
        <v>1579.516845703125</v>
      </c>
      <c r="AD707" s="1">
        <v>1595.791015625</v>
      </c>
      <c r="AE707" s="1">
        <v>1613.321044921875</v>
      </c>
      <c r="AF707" s="1">
        <v>1645.592041015625</v>
      </c>
      <c r="AG707" s="1">
        <v>1664.697021484375</v>
      </c>
      <c r="AH707" s="1">
        <v>1675.19189453125</v>
      </c>
      <c r="AI707" s="1">
        <v>1685.370849609375</v>
      </c>
      <c r="AJ707" s="1">
        <v>1694.509033203125</v>
      </c>
      <c r="AK707" s="1">
        <v>1720.423828125</v>
      </c>
      <c r="AL707" s="1">
        <v>1730.180908203125</v>
      </c>
      <c r="AM707" s="1">
        <v>1728</v>
      </c>
      <c r="AN707" s="1">
        <v>1722.366943359375</v>
      </c>
      <c r="AO707" s="1">
        <v>1690.087890625</v>
      </c>
      <c r="AP707" s="1">
        <v>1694.323974609375</v>
      </c>
      <c r="AQ707" s="1">
        <v>1711.888916015625</v>
      </c>
      <c r="AR707" s="1">
        <v>1723.19384765625</v>
      </c>
      <c r="AS707" s="1">
        <v>1722.641845703125</v>
      </c>
      <c r="AT707" s="1">
        <v>1736.659912109375</v>
      </c>
      <c r="AU707" s="1">
        <v>1737.4169921875</v>
      </c>
      <c r="AV707" s="1">
        <v>1742.9</v>
      </c>
      <c r="AW707" s="1">
        <v>1774.38</v>
      </c>
      <c r="AX707" s="1">
        <v>1760.7049999999999</v>
      </c>
      <c r="AY707" s="1">
        <v>1792.837</v>
      </c>
    </row>
    <row r="708" spans="1:51">
      <c r="A708" s="1" t="str">
        <v>INTL FLAVORS &amp; FRAGRANCES</v>
      </c>
      <c r="C708" s="1">
        <v>80.920989990234375</v>
      </c>
      <c r="D708" s="1">
        <v>80.889999389648437</v>
      </c>
      <c r="E708" s="1">
        <v>80.833999633789063</v>
      </c>
      <c r="F708" s="1">
        <v>80.35699462890625</v>
      </c>
      <c r="G708" s="1">
        <v>80.209991455078125</v>
      </c>
      <c r="H708" s="1">
        <v>79.922988891601562</v>
      </c>
      <c r="I708" s="1">
        <v>79.860000610351563</v>
      </c>
      <c r="J708" s="1">
        <v>79.391998291015625</v>
      </c>
      <c r="K708" s="1">
        <v>79.156997680664063</v>
      </c>
      <c r="L708" s="1">
        <v>79.017990112304688</v>
      </c>
      <c r="M708" s="1">
        <v>78.9949951171875</v>
      </c>
      <c r="N708" s="1">
        <v>78.690994262695313</v>
      </c>
      <c r="O708" s="1">
        <v>78.660995483398438</v>
      </c>
      <c r="P708" s="1">
        <v>78.629989624023437</v>
      </c>
      <c r="Q708" s="1">
        <v>78.563003540039063</v>
      </c>
      <c r="R708" s="1">
        <v>80.5</v>
      </c>
      <c r="S708" s="1">
        <v>80.9949951171875</v>
      </c>
      <c r="T708" s="1">
        <v>80.918991088867187</v>
      </c>
      <c r="U708" s="1">
        <v>89.2919921875</v>
      </c>
      <c r="V708" s="1">
        <v>89.214996337890625</v>
      </c>
      <c r="W708" s="1">
        <v>89.4169921875</v>
      </c>
      <c r="X708" s="1">
        <v>89.582992553710938</v>
      </c>
      <c r="Y708" s="1">
        <v>90.940994262695313</v>
      </c>
      <c r="Z708" s="1">
        <v>90.610992431640625</v>
      </c>
      <c r="AA708" s="1">
        <v>92.714996337890625</v>
      </c>
      <c r="AB708" s="1">
        <v>93.307998657226562</v>
      </c>
      <c r="AC708" s="1">
        <v>93.768997192382812</v>
      </c>
      <c r="AD708" s="1">
        <v>94.425003051757813</v>
      </c>
      <c r="AE708" s="1">
        <v>94.672988891601562</v>
      </c>
      <c r="AF708" s="1">
        <v>94.32598876953125</v>
      </c>
      <c r="AG708" s="1">
        <v>94.238998413085938</v>
      </c>
      <c r="AH708" s="1">
        <v>94.548995971679688</v>
      </c>
      <c r="AI708" s="1">
        <v>93.729995727539062</v>
      </c>
      <c r="AJ708" s="1">
        <v>93.492996215820312</v>
      </c>
      <c r="AK708" s="1">
        <v>93.593002319335938</v>
      </c>
      <c r="AL708" s="1">
        <v>94.035995483398438</v>
      </c>
      <c r="AM708" s="1">
        <v>94.253997802734375</v>
      </c>
      <c r="AN708" s="1">
        <v>94.339996337890625</v>
      </c>
      <c r="AO708" s="1">
        <v>94.804000854492188</v>
      </c>
      <c r="AP708" s="1">
        <v>94.613998413085938</v>
      </c>
      <c r="AQ708" s="1">
        <v>94.764999389648437</v>
      </c>
      <c r="AR708" s="1">
        <v>95.179000854492187</v>
      </c>
      <c r="AS708" s="1">
        <v>95.649993896484375</v>
      </c>
      <c r="AT708" s="1">
        <v>95.774002075195313</v>
      </c>
      <c r="AU708" s="1">
        <v>97.426000000000002</v>
      </c>
      <c r="AV708" s="1">
        <v>98.741</v>
      </c>
      <c r="AW708" s="1">
        <v>100.952</v>
      </c>
      <c r="AX708" s="1">
        <v>102.99</v>
      </c>
      <c r="AY708" s="1">
        <v>104.822</v>
      </c>
    </row>
    <row r="709" spans="1:51">
      <c r="A709" s="1" t="str">
        <v>INTL GAME TECHNOLOGY</v>
      </c>
      <c r="C709" s="1">
        <v>298</v>
      </c>
      <c r="D709" s="1">
        <v>298</v>
      </c>
      <c r="E709" s="1">
        <v>297.39990234375</v>
      </c>
      <c r="F709" s="1">
        <v>298.7998046875</v>
      </c>
      <c r="G709" s="1">
        <v>299.39990234375</v>
      </c>
      <c r="H709" s="1">
        <v>298.699951171875</v>
      </c>
      <c r="I709" s="1">
        <v>298.099853515625</v>
      </c>
      <c r="J709" s="1">
        <v>298.099853515625</v>
      </c>
      <c r="K709" s="1">
        <v>297.89990234375</v>
      </c>
      <c r="L709" s="1">
        <v>296.599853515625</v>
      </c>
      <c r="M709" s="1">
        <v>296.599853515625</v>
      </c>
      <c r="N709" s="1">
        <v>296.199951171875</v>
      </c>
      <c r="O709" s="1">
        <v>296.2998046875</v>
      </c>
      <c r="P709" s="1">
        <v>295.5</v>
      </c>
      <c r="Q709" s="1">
        <v>294.699951171875</v>
      </c>
      <c r="R709" s="1">
        <v>306.39990234375</v>
      </c>
      <c r="S709" s="1">
        <v>313.7998046875</v>
      </c>
      <c r="T709" s="1">
        <v>314.599853515625</v>
      </c>
      <c r="U709" s="1">
        <v>316.89990234375</v>
      </c>
      <c r="V709" s="1">
        <v>329.89990234375</v>
      </c>
      <c r="W709" s="1">
        <v>335.599853515625</v>
      </c>
      <c r="X709" s="1">
        <v>333.39990234375</v>
      </c>
      <c r="Y709" s="1">
        <v>334.199951171875</v>
      </c>
      <c r="Z709" s="1">
        <v>339.5</v>
      </c>
      <c r="AA709" s="1">
        <v>337.099853515625</v>
      </c>
      <c r="AB709" s="1">
        <v>336.5</v>
      </c>
      <c r="AC709" s="1">
        <v>338.199951171875</v>
      </c>
      <c r="AD709" s="1">
        <v>343.31591796875</v>
      </c>
      <c r="AE709" s="1">
        <v>345.7080078125</v>
      </c>
      <c r="AF709" s="1">
        <v>346.977783203125</v>
      </c>
      <c r="AG709" s="1">
        <v>346.0908203125</v>
      </c>
      <c r="AH709" s="1">
        <v>348.989990234375</v>
      </c>
      <c r="AI709" s="1">
        <v>348.7177734375</v>
      </c>
      <c r="AJ709" s="1">
        <v>346.5419921875</v>
      </c>
      <c r="AK709" s="1">
        <v>345.54296875</v>
      </c>
      <c r="AL709" s="1">
        <v>343.95196533203125</v>
      </c>
      <c r="AM709" s="1">
        <v>340.803955078125</v>
      </c>
      <c r="AN709" s="1">
        <v>346.72796630859375</v>
      </c>
      <c r="AO709" s="1">
        <v>347.303955078125</v>
      </c>
      <c r="AP709" s="1">
        <v>346.55596923828125</v>
      </c>
      <c r="AQ709" s="1">
        <v>358.9119873046875</v>
      </c>
      <c r="AR709" s="1">
        <v>292.1199951171875</v>
      </c>
      <c r="AS709" s="1">
        <v>291.72796630859375</v>
      </c>
      <c r="AT709" s="1">
        <v>299.59600830078125</v>
      </c>
      <c r="AU709" s="1">
        <v>295.02801513671875</v>
      </c>
      <c r="AV709" s="1">
        <v>292.89996337890625</v>
      </c>
      <c r="AW709" s="1">
        <v>290.27600000000001</v>
      </c>
      <c r="AX709" s="1">
        <v>289.44400000000002</v>
      </c>
      <c r="AY709" s="1">
        <v>288.12799999999999</v>
      </c>
    </row>
    <row r="710" spans="1:51">
      <c r="A710" s="1" t="str">
        <v>INTL PAPER CO</v>
      </c>
      <c r="C710" s="1">
        <v>436.950927734375</v>
      </c>
      <c r="D710" s="1">
        <v>436.950927734375</v>
      </c>
      <c r="E710" s="1">
        <v>437.099853515625</v>
      </c>
      <c r="F710" s="1">
        <v>437.099853515625</v>
      </c>
      <c r="G710" s="1">
        <v>437.2998046875</v>
      </c>
      <c r="H710" s="1">
        <v>437.636962890625</v>
      </c>
      <c r="I710" s="1">
        <v>437.2998046875</v>
      </c>
      <c r="J710" s="1">
        <v>436.7998046875</v>
      </c>
      <c r="K710" s="1">
        <v>436.39990234375</v>
      </c>
      <c r="L710" s="1">
        <v>433.159912109375</v>
      </c>
      <c r="M710" s="1">
        <v>433</v>
      </c>
      <c r="N710" s="1">
        <v>432.5</v>
      </c>
      <c r="O710" s="1">
        <v>431.7998046875</v>
      </c>
      <c r="P710" s="1">
        <v>427.497802734375</v>
      </c>
      <c r="Q710" s="1">
        <v>427.599853515625</v>
      </c>
      <c r="R710" s="1">
        <v>427.599853515625</v>
      </c>
      <c r="S710" s="1">
        <v>427.699951171875</v>
      </c>
      <c r="T710" s="1">
        <v>425.119873046875</v>
      </c>
      <c r="U710" s="1">
        <v>428.199951171875</v>
      </c>
      <c r="V710" s="1">
        <v>428.2998046875</v>
      </c>
      <c r="W710" s="1">
        <v>444.89990234375</v>
      </c>
      <c r="X710" s="1">
        <v>453.5</v>
      </c>
      <c r="Y710" s="1">
        <v>454.7998046875</v>
      </c>
      <c r="Z710" s="1">
        <v>493.099853515625</v>
      </c>
      <c r="AA710" s="1">
        <v>492.599853515625</v>
      </c>
      <c r="AB710" s="1">
        <v>490.39990234375</v>
      </c>
      <c r="AC710" s="1">
        <v>490.39990234375</v>
      </c>
      <c r="AD710" s="1">
        <v>490.35693359375</v>
      </c>
      <c r="AE710" s="1">
        <v>490.427001953125</v>
      </c>
      <c r="AF710" s="1">
        <v>487.47900390625</v>
      </c>
      <c r="AG710" s="1">
        <v>486.458984375</v>
      </c>
      <c r="AH710" s="1">
        <v>486.056884765625</v>
      </c>
      <c r="AI710" s="1">
        <v>485.2998046875</v>
      </c>
      <c r="AJ710" s="1">
        <v>481.5</v>
      </c>
      <c r="AK710" s="1">
        <v>480.39990234375</v>
      </c>
      <c r="AL710" s="1">
        <v>479.199951171875</v>
      </c>
      <c r="AM710" s="1">
        <v>478.89990234375</v>
      </c>
      <c r="AN710" s="1">
        <v>479.099853515625</v>
      </c>
      <c r="AO710" s="1">
        <v>480.099853515625</v>
      </c>
      <c r="AP710" s="1">
        <v>482.199951171875</v>
      </c>
      <c r="AQ710" s="1">
        <v>482.699951171875</v>
      </c>
      <c r="AR710" s="1">
        <v>481.599853515625</v>
      </c>
      <c r="AS710" s="1">
        <v>481.89990234375</v>
      </c>
      <c r="AT710" s="1">
        <v>483</v>
      </c>
      <c r="AU710" s="1">
        <v>483</v>
      </c>
      <c r="AV710" s="1">
        <v>481.5</v>
      </c>
      <c r="AW710" s="1">
        <v>481.4</v>
      </c>
      <c r="AX710" s="1">
        <v>481.9</v>
      </c>
      <c r="AY710" s="1">
        <v>413.6</v>
      </c>
    </row>
    <row r="711" spans="1:51">
      <c r="A711" s="1" t="str">
        <v>INTL RECTIFIER CORP</v>
      </c>
      <c r="C711" s="1">
        <v>69.069000244140625</v>
      </c>
      <c r="D711" s="1">
        <v>68.98199462890625</v>
      </c>
      <c r="E711" s="1">
        <v>69.899993896484375</v>
      </c>
      <c r="F711" s="1">
        <v>69.759002685546875</v>
      </c>
      <c r="G711" s="1">
        <v>69.7919921875</v>
      </c>
      <c r="H711" s="1">
        <v>69.380996704101563</v>
      </c>
      <c r="I711" s="1">
        <v>70.323989868164062</v>
      </c>
      <c r="J711" s="1">
        <v>70.670989990234375</v>
      </c>
      <c r="K711" s="1">
        <v>71.072998046875</v>
      </c>
      <c r="L711" s="1">
        <v>71.269989013671875</v>
      </c>
      <c r="M711" s="1">
        <v>71.192001342773437</v>
      </c>
      <c r="N711" s="1">
        <v>71.767990112304688</v>
      </c>
      <c r="O711" s="1">
        <v>72.261993408203125</v>
      </c>
      <c r="P711" s="1">
        <v>72.875991821289062</v>
      </c>
      <c r="Q711" s="1">
        <v>72.82598876953125</v>
      </c>
      <c r="R711" s="1">
        <v>72.810989379882813</v>
      </c>
      <c r="S711" s="1">
        <v>72.810989379882813</v>
      </c>
      <c r="T711" s="1">
        <v>72.810989379882813</v>
      </c>
      <c r="U711" s="1">
        <v>72.810989379882813</v>
      </c>
      <c r="V711" s="1">
        <v>72.800994873046875</v>
      </c>
      <c r="W711" s="1">
        <v>72.313995361328125</v>
      </c>
      <c r="X711" s="1">
        <v>72.110992431640625</v>
      </c>
      <c r="Y711" s="1">
        <v>71.987991333007813</v>
      </c>
      <c r="Z711" s="1">
        <v>71.022003173828125</v>
      </c>
      <c r="AA711" s="1">
        <v>70.871994018554688</v>
      </c>
      <c r="AB711" s="1">
        <v>70.735992431640625</v>
      </c>
      <c r="AC711" s="1">
        <v>66.82598876953125</v>
      </c>
      <c r="AD711" s="1">
        <v>68.108993530273438</v>
      </c>
      <c r="AE711" s="1">
        <v>67.17999267578125</v>
      </c>
      <c r="AF711" s="1">
        <v>66.60699462890625</v>
      </c>
      <c r="AG711" s="1">
        <v>66.358001708984375</v>
      </c>
      <c r="AH711" s="1">
        <v>66.0260009765625</v>
      </c>
      <c r="AI711" s="1">
        <v>65.4949951171875</v>
      </c>
      <c r="AJ711" s="1">
        <v>64.589996337890625</v>
      </c>
      <c r="AK711" s="1">
        <v>64.18499755859375</v>
      </c>
      <c r="AL711" s="1">
        <v>64.095001220703125</v>
      </c>
      <c r="AM711" s="1">
        <v>63.92498779296875</v>
      </c>
      <c r="AN711" s="1">
        <v>63.847991943359375</v>
      </c>
      <c r="AO711" s="1">
        <v>63.698989868164062</v>
      </c>
      <c r="AP711" s="1">
        <v>63.545989990234375</v>
      </c>
      <c r="AQ711" s="1">
        <v>63.412994384765625</v>
      </c>
      <c r="AR711" s="1">
        <v>63.289993286132813</v>
      </c>
      <c r="AS711" s="1">
        <v>63.131988525390625</v>
      </c>
      <c r="AT711" s="1">
        <v>62.597991943359375</v>
      </c>
      <c r="AU711" s="1">
        <v>62.30499267578125</v>
      </c>
      <c r="AV711" s="1">
        <v>61.95098876953125</v>
      </c>
      <c r="AW711" s="1">
        <v>61.594000000000001</v>
      </c>
      <c r="AX711" s="1">
        <v>62.716000000000001</v>
      </c>
      <c r="AY711" s="1">
        <v>52.061</v>
      </c>
    </row>
    <row r="712" spans="1:51">
      <c r="A712" s="1" t="str">
        <v>INTL SPEEDWAY CORP  -CL A</v>
      </c>
      <c r="C712" s="1">
        <v>46.092987060546875</v>
      </c>
      <c r="D712" s="1">
        <v>46.498992919921875</v>
      </c>
      <c r="E712" s="1">
        <v>47.1929931640625</v>
      </c>
      <c r="F712" s="1">
        <v>47.526992797851563</v>
      </c>
      <c r="G712" s="1">
        <v>47.823989868164063</v>
      </c>
      <c r="H712" s="1">
        <v>47.904998779296875</v>
      </c>
      <c r="I712" s="1">
        <v>48.026992797851562</v>
      </c>
      <c r="J712" s="1">
        <v>48.026992797851562</v>
      </c>
      <c r="K712" s="1">
        <v>48.205001831054687</v>
      </c>
      <c r="L712" s="1">
        <v>48.389999389648438</v>
      </c>
      <c r="M712" s="1">
        <v>48.46099853515625</v>
      </c>
      <c r="N712" s="1">
        <v>48.574996948242188</v>
      </c>
      <c r="O712" s="1">
        <v>48.547988891601563</v>
      </c>
      <c r="P712" s="1">
        <v>48.547988891601563</v>
      </c>
      <c r="Q712" s="1">
        <v>48.729995727539062</v>
      </c>
      <c r="R712" s="1">
        <v>49.472991943359375</v>
      </c>
      <c r="S712" s="1">
        <v>50.414993286132813</v>
      </c>
      <c r="T712" s="1">
        <v>51.602996826171875</v>
      </c>
      <c r="U712" s="1">
        <v>52.248992919921875</v>
      </c>
      <c r="V712" s="1">
        <v>52.717987060546875</v>
      </c>
      <c r="W712" s="1">
        <v>52.974990844726562</v>
      </c>
      <c r="X712" s="1">
        <v>53.179000854492187</v>
      </c>
      <c r="Y712" s="1">
        <v>53.177993774414063</v>
      </c>
      <c r="Z712" s="1">
        <v>53.177993774414063</v>
      </c>
      <c r="AA712" s="1">
        <v>53.144989013671875</v>
      </c>
      <c r="AB712" s="1">
        <v>53.321990966796875</v>
      </c>
      <c r="AC712" s="1">
        <v>53.321990966796875</v>
      </c>
      <c r="AD712" s="1">
        <v>53.317001342773437</v>
      </c>
      <c r="AE712" s="1">
        <v>53.272994995117188</v>
      </c>
      <c r="AF712" s="1">
        <v>53.268997192382813</v>
      </c>
      <c r="AG712" s="1">
        <v>53.267990112304688</v>
      </c>
      <c r="AH712" s="1">
        <v>53.258987426757813</v>
      </c>
      <c r="AI712" s="1">
        <v>53.217987060546875</v>
      </c>
      <c r="AJ712" s="1">
        <v>53.217987060546875</v>
      </c>
      <c r="AK712" s="1">
        <v>53.217987060546875</v>
      </c>
      <c r="AL712" s="1">
        <v>53.217987060546875</v>
      </c>
      <c r="AM712" s="1">
        <v>53.186996459960937</v>
      </c>
      <c r="AN712" s="1">
        <v>53.186996459960937</v>
      </c>
      <c r="AO712" s="1">
        <v>53.186996459960937</v>
      </c>
      <c r="AP712" s="1">
        <v>53.186996459960937</v>
      </c>
      <c r="AQ712" s="1">
        <v>53.14599609375</v>
      </c>
      <c r="AR712" s="1">
        <v>53.16400146484375</v>
      </c>
      <c r="AS712" s="1">
        <v>53.1669921875</v>
      </c>
      <c r="AT712" s="1">
        <v>53.1669921875</v>
      </c>
      <c r="AU712" s="1">
        <v>53.123001098632812</v>
      </c>
      <c r="AV712" s="1">
        <v>53.145000000000003</v>
      </c>
      <c r="AW712" s="1">
        <v>53.145000000000003</v>
      </c>
      <c r="AX712" s="1">
        <v>53.145000000000003</v>
      </c>
      <c r="AY712" s="1">
        <v>53.100999999999999</v>
      </c>
    </row>
    <row r="713" spans="1:51">
      <c r="A713" s="1" t="str">
        <v>INTREPID POTASH INC</v>
      </c>
      <c r="C713" s="1">
        <v>75.207992553710938</v>
      </c>
      <c r="D713" s="1">
        <v>75.203994750976562</v>
      </c>
      <c r="E713" s="1">
        <v>75.201995849609375</v>
      </c>
      <c r="F713" s="1">
        <v>75.15399169921875</v>
      </c>
      <c r="G713" s="1">
        <v>75.110992431640625</v>
      </c>
      <c r="H713" s="1">
        <v>75.103988647460938</v>
      </c>
      <c r="I713" s="1">
        <v>75.100997924804687</v>
      </c>
      <c r="J713" s="1">
        <v>75.054000854492187</v>
      </c>
      <c r="K713" s="1">
        <v>75.037002563476563</v>
      </c>
      <c r="L713" s="1">
        <v>75.031997680664063</v>
      </c>
      <c r="M713" s="1">
        <v>75.031997680664063</v>
      </c>
      <c r="N713" s="1">
        <v>74.985000610351563</v>
      </c>
      <c r="O713" s="1">
        <v>74.847000122070313</v>
      </c>
      <c r="P713" s="1">
        <v>74.843002319335938</v>
      </c>
      <c r="Q713" s="1">
        <v>74.843002319335938</v>
      </c>
      <c r="R713" s="1">
        <v>74.843002319335938</v>
      </c>
      <c r="S713" s="1" t="str">
        <v>@NA</v>
      </c>
      <c r="T713" s="1" t="str">
        <v>@NA</v>
      </c>
      <c r="U713" s="1" t="str">
        <v>@NA</v>
      </c>
      <c r="V713" s="1" t="str">
        <v>@NA</v>
      </c>
      <c r="W713" s="1" t="str">
        <v>@NA</v>
      </c>
      <c r="X713" s="1" t="str">
        <v>@NA</v>
      </c>
      <c r="Y713" s="1" t="str">
        <v>@NA</v>
      </c>
      <c r="Z713" s="1" t="str">
        <v>@NA</v>
      </c>
      <c r="AA713" s="1" t="str">
        <v>@NA</v>
      </c>
      <c r="AB713" s="1" t="str">
        <v>@NA</v>
      </c>
      <c r="AC713" s="1" t="str">
        <v>@NA</v>
      </c>
      <c r="AD713" s="1" t="str">
        <v>@NA</v>
      </c>
      <c r="AE713" s="1" t="str">
        <v>@NA</v>
      </c>
      <c r="AF713" s="1" t="str">
        <v>@NA</v>
      </c>
      <c r="AG713" s="1" t="str">
        <v>@NA</v>
      </c>
      <c r="AH713" s="1" t="str">
        <v>@NA</v>
      </c>
      <c r="AI713" s="1" t="str">
        <v>@NA</v>
      </c>
      <c r="AJ713" s="1" t="str">
        <v>@NA</v>
      </c>
      <c r="AK713" s="1" t="str">
        <v>@NA</v>
      </c>
      <c r="AL713" s="1" t="str">
        <v>@NA</v>
      </c>
      <c r="AM713" s="1" t="str">
        <v>@NA</v>
      </c>
      <c r="AN713" s="1" t="str">
        <v>@NA</v>
      </c>
      <c r="AO713" s="1" t="str">
        <v>@NA</v>
      </c>
      <c r="AP713" s="1" t="str">
        <v>@NA</v>
      </c>
      <c r="AQ713" s="1" t="str">
        <v>@NA</v>
      </c>
      <c r="AR713" s="1" t="str">
        <v>@NA</v>
      </c>
      <c r="AS713" s="1" t="str">
        <v>@NA</v>
      </c>
      <c r="AT713" s="1" t="str">
        <v>@NA</v>
      </c>
      <c r="AU713" s="1" t="str">
        <v>@NA</v>
      </c>
      <c r="AV713" s="1" t="str">
        <v>@NA</v>
      </c>
      <c r="AW713" s="1" t="str">
        <v>@NA</v>
      </c>
      <c r="AX713" s="1" t="str">
        <v>@NA</v>
      </c>
      <c r="AY713" s="1" t="str">
        <v>@NA</v>
      </c>
    </row>
    <row r="714" spans="1:51">
      <c r="A714" s="1" t="str">
        <v>INTUIT INC</v>
      </c>
      <c r="C714" s="1">
        <v>294.77587890625</v>
      </c>
      <c r="D714" s="1">
        <v>298.60498046875</v>
      </c>
      <c r="E714" s="1">
        <v>300.596923828125</v>
      </c>
      <c r="F714" s="1">
        <v>303.580810546875</v>
      </c>
      <c r="G714" s="1">
        <v>304.98486328125</v>
      </c>
      <c r="H714" s="1">
        <v>313.601806640625</v>
      </c>
      <c r="I714" s="1">
        <v>313.86083984375</v>
      </c>
      <c r="J714" s="1">
        <v>313.466796875</v>
      </c>
      <c r="K714" s="1">
        <v>312.23291015625</v>
      </c>
      <c r="L714" s="1">
        <v>316.2109375</v>
      </c>
      <c r="M714" s="1">
        <v>322.765869140625</v>
      </c>
      <c r="N714" s="1">
        <v>322.660888671875</v>
      </c>
      <c r="O714" s="1">
        <v>321.046875</v>
      </c>
      <c r="P714" s="1">
        <v>321.165771484375</v>
      </c>
      <c r="Q714" s="1">
        <v>322.599853515625</v>
      </c>
      <c r="R714" s="1">
        <v>320.017822265625</v>
      </c>
      <c r="S714" s="1">
        <v>329.0908203125</v>
      </c>
      <c r="T714" s="1">
        <v>333.643798828125</v>
      </c>
      <c r="U714" s="1">
        <v>339.156982421875</v>
      </c>
      <c r="V714" s="1">
        <v>334.9228515625</v>
      </c>
      <c r="W714" s="1">
        <v>344.02685546875</v>
      </c>
      <c r="X714" s="1">
        <v>348.3388671875</v>
      </c>
      <c r="Y714" s="1">
        <v>344.1708984375</v>
      </c>
      <c r="Z714" s="1">
        <v>340.9840087890625</v>
      </c>
      <c r="AA714" s="1">
        <v>347.65399169921875</v>
      </c>
      <c r="AB714" s="1">
        <v>351.21200561523438</v>
      </c>
      <c r="AC714" s="1">
        <v>358.54000854492187</v>
      </c>
      <c r="AD714" s="1">
        <v>384</v>
      </c>
      <c r="AE714" s="1">
        <v>371.20001220703125</v>
      </c>
      <c r="AF714" s="1">
        <v>396.79998779296875</v>
      </c>
      <c r="AG714" s="1">
        <v>380.1820068359375</v>
      </c>
      <c r="AH714" s="1">
        <v>383.10400390625</v>
      </c>
      <c r="AI714" s="1">
        <v>393.72601318359375</v>
      </c>
      <c r="AJ714" s="1">
        <v>396.98800659179687</v>
      </c>
      <c r="AK714" s="1">
        <v>398.94400024414062</v>
      </c>
      <c r="AL714" s="1">
        <v>410.45199584960937</v>
      </c>
      <c r="AM714" s="1">
        <v>411.406005859375</v>
      </c>
      <c r="AN714" s="1">
        <v>410.47601318359375</v>
      </c>
      <c r="AO714" s="1">
        <v>422.3280029296875</v>
      </c>
      <c r="AP714" s="1">
        <v>423.22601318359375</v>
      </c>
      <c r="AQ714" s="1">
        <v>425.38198852539062</v>
      </c>
      <c r="AR714" s="1">
        <v>424.12799072265625</v>
      </c>
      <c r="AS714" s="1">
        <v>421.052001953125</v>
      </c>
      <c r="AT714" s="1">
        <v>418.2860107421875</v>
      </c>
      <c r="AU714" s="1">
        <v>417.26800537109375</v>
      </c>
      <c r="AV714" s="1">
        <v>413.82598876953125</v>
      </c>
      <c r="AW714" s="1">
        <v>408.6</v>
      </c>
      <c r="AX714" s="1">
        <v>406.49</v>
      </c>
      <c r="AY714" s="1">
        <v>402.18599999999998</v>
      </c>
    </row>
    <row r="715" spans="1:51">
      <c r="A715" s="1" t="str">
        <v>INTUITIVE SURGICAL INC</v>
      </c>
      <c r="C715" s="1">
        <v>39.699996948242187</v>
      </c>
      <c r="D715" s="1">
        <v>39.29998779296875</v>
      </c>
      <c r="E715" s="1">
        <v>39</v>
      </c>
      <c r="F715" s="1">
        <v>39.099990844726562</v>
      </c>
      <c r="G715" s="1">
        <v>39.29998779296875</v>
      </c>
      <c r="H715" s="1">
        <v>38.899993896484375</v>
      </c>
      <c r="I715" s="1">
        <v>39.29998779296875</v>
      </c>
      <c r="J715" s="1">
        <v>39.399993896484375</v>
      </c>
      <c r="K715" s="1">
        <v>39.199996948242188</v>
      </c>
      <c r="L715" s="1">
        <v>38.5</v>
      </c>
      <c r="M715" s="1">
        <v>38.189987182617187</v>
      </c>
      <c r="N715" s="1">
        <v>37.930999755859375</v>
      </c>
      <c r="O715" s="1">
        <v>37.85198974609375</v>
      </c>
      <c r="P715" s="1">
        <v>39.182998657226562</v>
      </c>
      <c r="Q715" s="1">
        <v>39.113998413085938</v>
      </c>
      <c r="R715" s="1">
        <v>38.834991455078125</v>
      </c>
      <c r="S715" s="1">
        <v>38.703994750976563</v>
      </c>
      <c r="T715" s="1">
        <v>38.470001220703125</v>
      </c>
      <c r="U715" s="1">
        <v>38.20599365234375</v>
      </c>
      <c r="V715" s="1">
        <v>37.748992919921875</v>
      </c>
      <c r="W715" s="1">
        <v>37.462997436523438</v>
      </c>
      <c r="X715" s="1">
        <v>37.092987060546875</v>
      </c>
      <c r="Y715" s="1">
        <v>36.942001342773438</v>
      </c>
      <c r="Z715" s="1">
        <v>36.784988403320312</v>
      </c>
      <c r="AA715" s="1">
        <v>36.552993774414063</v>
      </c>
      <c r="AB715" s="1">
        <v>36.18798828125</v>
      </c>
      <c r="AC715" s="1">
        <v>35.43798828125</v>
      </c>
      <c r="AD715" s="1">
        <v>34.8699951171875</v>
      </c>
      <c r="AE715" s="1">
        <v>34.712997436523438</v>
      </c>
      <c r="AF715" s="1">
        <v>34.229995727539062</v>
      </c>
      <c r="AG715" s="1">
        <v>33.97698974609375</v>
      </c>
      <c r="AH715" s="1">
        <v>33.643997192382813</v>
      </c>
      <c r="AI715" s="1">
        <v>33.516998291015625</v>
      </c>
      <c r="AJ715" s="1">
        <v>33.051986694335938</v>
      </c>
      <c r="AK715" s="1">
        <v>27.151992797851563</v>
      </c>
      <c r="AL715" s="1">
        <v>26.64349365234375</v>
      </c>
      <c r="AM715" s="1">
        <v>18.550498962402344</v>
      </c>
      <c r="AN715" s="1">
        <v>18.357498168945313</v>
      </c>
      <c r="AO715" s="1">
        <v>18.2969970703125</v>
      </c>
      <c r="AP715" s="1">
        <v>18.219993591308594</v>
      </c>
      <c r="AQ715" s="1">
        <v>18.190498352050781</v>
      </c>
      <c r="AR715" s="1">
        <v>18.11199951171875</v>
      </c>
      <c r="AS715" s="1">
        <v>18.099494934082031</v>
      </c>
      <c r="AT715" s="1">
        <v>18.034500122070313</v>
      </c>
      <c r="AU715" s="1">
        <v>17.914497375488281</v>
      </c>
      <c r="AV715" s="1">
        <v>17.838000000000001</v>
      </c>
      <c r="AW715" s="1">
        <v>17.84</v>
      </c>
      <c r="AX715" s="1">
        <v>17.464500000000001</v>
      </c>
      <c r="AY715" s="1">
        <v>17.238499999999998</v>
      </c>
    </row>
    <row r="716" spans="1:51">
      <c r="A716" s="1" t="str">
        <v>INVACARE CORP</v>
      </c>
      <c r="C716" s="1">
        <v>31.820999145507813</v>
      </c>
      <c r="D716" s="1">
        <v>31.820999145507813</v>
      </c>
      <c r="E716" s="1">
        <v>31.849990844726563</v>
      </c>
      <c r="F716" s="1">
        <v>31.957000732421875</v>
      </c>
      <c r="G716" s="1">
        <v>31.926986694335938</v>
      </c>
      <c r="H716" s="1">
        <v>32.32598876953125</v>
      </c>
      <c r="I716" s="1">
        <v>32.402999877929687</v>
      </c>
      <c r="J716" s="1">
        <v>32.386001586914063</v>
      </c>
      <c r="K716" s="1">
        <v>32.384994506835938</v>
      </c>
      <c r="L716" s="1">
        <v>32.324996948242187</v>
      </c>
      <c r="M716" s="1">
        <v>32.30499267578125</v>
      </c>
      <c r="N716" s="1">
        <v>32.128997802734375</v>
      </c>
      <c r="O716" s="1">
        <v>32.134994506835938</v>
      </c>
      <c r="P716" s="1">
        <v>32.136001586914063</v>
      </c>
      <c r="Q716" s="1">
        <v>32.14599609375</v>
      </c>
      <c r="R716" s="1">
        <v>32.056991577148438</v>
      </c>
      <c r="S716" s="1">
        <v>32.07598876953125</v>
      </c>
      <c r="T716" s="1">
        <v>32.037994384765625</v>
      </c>
      <c r="U716" s="1">
        <v>32.044998168945313</v>
      </c>
      <c r="V716" s="1">
        <v>31.967987060546875</v>
      </c>
      <c r="W716" s="1">
        <v>31.97698974609375</v>
      </c>
      <c r="X716" s="1">
        <v>31.97698974609375</v>
      </c>
      <c r="Y716" s="1">
        <v>31.889999389648438</v>
      </c>
      <c r="Z716" s="1">
        <v>31.876998901367187</v>
      </c>
      <c r="AA716" s="1">
        <v>31.86199951171875</v>
      </c>
      <c r="AB716" s="1">
        <v>31.748992919921875</v>
      </c>
      <c r="AC716" s="1">
        <v>31.720993041992188</v>
      </c>
      <c r="AD716" s="1">
        <v>31.677993774414063</v>
      </c>
      <c r="AE716" s="1">
        <v>31.605987548828125</v>
      </c>
      <c r="AF716" s="1">
        <v>31.386993408203125</v>
      </c>
      <c r="AG716" s="1">
        <v>31.22698974609375</v>
      </c>
      <c r="AH716" s="1">
        <v>31.170989990234375</v>
      </c>
      <c r="AI716" s="1">
        <v>31.263992309570313</v>
      </c>
      <c r="AJ716" s="1">
        <v>31.08099365234375</v>
      </c>
      <c r="AK716" s="1">
        <v>31.03399658203125</v>
      </c>
      <c r="AL716" s="1">
        <v>30.899993896484375</v>
      </c>
      <c r="AM716" s="1">
        <v>30.826995849609375</v>
      </c>
      <c r="AN716" s="1">
        <v>31.018997192382813</v>
      </c>
      <c r="AO716" s="1">
        <v>30.988998413085938</v>
      </c>
      <c r="AP716" s="1">
        <v>30.9429931640625</v>
      </c>
      <c r="AQ716" s="1">
        <v>30.952987670898437</v>
      </c>
      <c r="AR716" s="1">
        <v>30.70098876953125</v>
      </c>
      <c r="AS716" s="1">
        <v>30.703994750976563</v>
      </c>
      <c r="AT716" s="1">
        <v>30.666000366210938</v>
      </c>
      <c r="AU716" s="1">
        <v>30.573989868164062</v>
      </c>
      <c r="AV716" s="1">
        <v>30.381</v>
      </c>
      <c r="AW716" s="1">
        <v>30.265999999999998</v>
      </c>
      <c r="AX716" s="1">
        <v>30.12</v>
      </c>
      <c r="AY716" s="1">
        <v>30.077000000000002</v>
      </c>
    </row>
    <row r="717" spans="1:51">
      <c r="A717" s="1" t="str">
        <v>INVESCO LTD</v>
      </c>
      <c r="C717" s="1">
        <v>446</v>
      </c>
      <c r="D717" s="1">
        <v>446</v>
      </c>
      <c r="E717" s="1">
        <v>451</v>
      </c>
      <c r="F717" s="1">
        <v>450.89990234375</v>
      </c>
      <c r="G717" s="1">
        <v>462.099853515625</v>
      </c>
      <c r="H717" s="1">
        <v>447.699951171875</v>
      </c>
      <c r="I717" s="1">
        <v>462.011962890625</v>
      </c>
      <c r="J717" s="1">
        <v>468.11181640625</v>
      </c>
      <c r="K717" s="1">
        <v>436.281005859375</v>
      </c>
      <c r="L717" s="1">
        <v>419.2998046875</v>
      </c>
      <c r="M717" s="1">
        <v>428.77783203125</v>
      </c>
      <c r="N717" s="1">
        <v>416.052978515625</v>
      </c>
      <c r="O717" s="1">
        <v>382.677001953125</v>
      </c>
      <c r="P717" s="1">
        <v>376.5</v>
      </c>
      <c r="Q717" s="1">
        <v>384.9677734375</v>
      </c>
      <c r="R717" s="1">
        <v>386.7587890625</v>
      </c>
      <c r="S717" s="1">
        <v>387.705810546875</v>
      </c>
      <c r="T717" s="1">
        <v>379.699951171875</v>
      </c>
      <c r="U717" s="1">
        <v>418.33984375</v>
      </c>
      <c r="V717" s="1" t="str">
        <v>@NA</v>
      </c>
      <c r="W717" s="1" t="str">
        <v>@NA</v>
      </c>
      <c r="X717" s="1">
        <v>415.949951171875</v>
      </c>
      <c r="Y717" s="1" t="str">
        <v>@NA</v>
      </c>
      <c r="Z717" s="1" t="str">
        <v>@NA</v>
      </c>
      <c r="AA717" s="1" t="str">
        <v>@NA</v>
      </c>
      <c r="AB717" s="1">
        <v>409.053955078125</v>
      </c>
      <c r="AC717" s="1" t="str">
        <v>@NA</v>
      </c>
      <c r="AD717" s="1" t="str">
        <v>@NA</v>
      </c>
      <c r="AE717" s="1" t="str">
        <v>@NA</v>
      </c>
      <c r="AF717" s="1">
        <v>405.328857421875</v>
      </c>
      <c r="AG717" s="1" t="str">
        <v>@NA</v>
      </c>
      <c r="AH717" s="1" t="str">
        <v>@NA</v>
      </c>
      <c r="AI717" s="1" t="str">
        <v>@NA</v>
      </c>
      <c r="AJ717" s="1">
        <v>400.52880859375</v>
      </c>
      <c r="AK717" s="1" t="str">
        <v>@NA</v>
      </c>
      <c r="AL717" s="1" t="str">
        <v>@NA</v>
      </c>
      <c r="AM717" s="1" t="str">
        <v>@NA</v>
      </c>
      <c r="AN717" s="1">
        <v>397.227783203125</v>
      </c>
      <c r="AO717" s="1" t="str">
        <v>@NA</v>
      </c>
      <c r="AP717" s="1" t="str">
        <v>@NA</v>
      </c>
      <c r="AQ717" s="1" t="str">
        <v>@NA</v>
      </c>
      <c r="AR717" s="1">
        <v>392.073974609375</v>
      </c>
      <c r="AS717" s="1" t="str">
        <v>@NA</v>
      </c>
      <c r="AT717" s="1" t="str">
        <v>@NA</v>
      </c>
      <c r="AU717" s="1" t="str">
        <v>@NA</v>
      </c>
      <c r="AV717" s="1">
        <v>407.29899999999998</v>
      </c>
      <c r="AW717" s="1" t="str">
        <v>@NA</v>
      </c>
      <c r="AX717" s="1" t="str">
        <v>@NA</v>
      </c>
      <c r="AY717" s="1" t="str">
        <v>@NA</v>
      </c>
    </row>
    <row r="718" spans="1:51">
      <c r="A718" s="1" t="str">
        <v>INVESTMENT TECHNOLOGY GP INC</v>
      </c>
      <c r="C718" s="1">
        <v>39.218994140625</v>
      </c>
      <c r="D718" s="1">
        <v>40.126998901367188</v>
      </c>
      <c r="E718" s="1">
        <v>40.942001342773438</v>
      </c>
      <c r="F718" s="1">
        <v>41.246994018554687</v>
      </c>
      <c r="G718" s="1">
        <v>41.2659912109375</v>
      </c>
      <c r="H718" s="1">
        <v>41.843994140625</v>
      </c>
      <c r="I718" s="1">
        <v>42.690994262695312</v>
      </c>
      <c r="J718" s="1">
        <v>43.535995483398438</v>
      </c>
      <c r="K718" s="1">
        <v>43.789993286132813</v>
      </c>
      <c r="L718" s="1">
        <v>43.682998657226563</v>
      </c>
      <c r="M718" s="1">
        <v>43.550994873046875</v>
      </c>
      <c r="N718" s="1">
        <v>43.370986938476563</v>
      </c>
      <c r="O718" s="1">
        <v>43.243988037109375</v>
      </c>
      <c r="P718" s="1">
        <v>43.20098876953125</v>
      </c>
      <c r="Q718" s="1">
        <v>43.569000244140625</v>
      </c>
      <c r="R718" s="1">
        <v>43.701995849609375</v>
      </c>
      <c r="S718" s="1">
        <v>43.462997436523438</v>
      </c>
      <c r="T718" s="1">
        <v>43.735992431640625</v>
      </c>
      <c r="U718" s="1">
        <v>44.37799072265625</v>
      </c>
      <c r="V718" s="1">
        <v>44.304000854492188</v>
      </c>
      <c r="W718" s="1">
        <v>43.80999755859375</v>
      </c>
      <c r="X718" s="1">
        <v>43.567001342773437</v>
      </c>
      <c r="Y718" s="1">
        <v>43.3489990234375</v>
      </c>
      <c r="Z718" s="1">
        <v>43.215988159179688</v>
      </c>
      <c r="AA718" s="1">
        <v>42.77398681640625</v>
      </c>
      <c r="AB718" s="1">
        <v>42.183990478515625</v>
      </c>
      <c r="AC718" s="1">
        <v>42.041000366210938</v>
      </c>
      <c r="AD718" s="1">
        <v>42.024993896484375</v>
      </c>
      <c r="AE718" s="1">
        <v>41.949996948242187</v>
      </c>
      <c r="AF718" s="1">
        <v>41.897994995117188</v>
      </c>
      <c r="AG718" s="1">
        <v>41.837997436523438</v>
      </c>
      <c r="AH718" s="1">
        <v>43.804000854492188</v>
      </c>
      <c r="AI718" s="1">
        <v>44.739990234375</v>
      </c>
      <c r="AJ718" s="1">
        <v>46.686996459960938</v>
      </c>
      <c r="AK718" s="1">
        <v>47.240997314453125</v>
      </c>
      <c r="AL718" s="1">
        <v>47.190994262695313</v>
      </c>
      <c r="AM718" s="1">
        <v>47.529998779296875</v>
      </c>
      <c r="AN718" s="1">
        <v>48.076995849609375</v>
      </c>
      <c r="AO718" s="1">
        <v>48.52099609375</v>
      </c>
      <c r="AP718" s="1">
        <v>49.1669921875</v>
      </c>
      <c r="AQ718" s="1">
        <v>48.6409912109375</v>
      </c>
      <c r="AR718" s="1">
        <v>47.993980407714844</v>
      </c>
      <c r="AS718" s="1">
        <v>47.809478759765625</v>
      </c>
      <c r="AT718" s="1">
        <v>47.521499633789063</v>
      </c>
      <c r="AU718" s="1">
        <v>47.4255</v>
      </c>
      <c r="AV718" s="1">
        <v>46.822499999999998</v>
      </c>
      <c r="AW718" s="1">
        <v>46.38</v>
      </c>
      <c r="AX718" s="1">
        <v>46.417500000000004</v>
      </c>
      <c r="AY718" s="1">
        <v>44.947499999999998</v>
      </c>
    </row>
    <row r="719" spans="1:51">
      <c r="A719" s="1" t="str">
        <v>ION GEOPHYSICAL CORP</v>
      </c>
      <c r="C719" s="1">
        <v>155.47999572753906</v>
      </c>
      <c r="D719" s="1">
        <v>155.19500732421875</v>
      </c>
      <c r="E719" s="1">
        <v>155.11799621582031</v>
      </c>
      <c r="F719" s="1">
        <v>154.95700073242187</v>
      </c>
      <c r="G719" s="1">
        <v>152.87100219726562</v>
      </c>
      <c r="H719" s="1">
        <v>152.4320068359375</v>
      </c>
      <c r="I719" s="1">
        <v>152.30599975585937</v>
      </c>
      <c r="J719" s="1">
        <v>142.61700439453125</v>
      </c>
      <c r="K719" s="1">
        <v>118.68899536132812</v>
      </c>
      <c r="L719" s="1">
        <v>118.447998046875</v>
      </c>
      <c r="M719" s="1">
        <v>118.3489990234375</v>
      </c>
      <c r="N719" s="1">
        <v>99.823989868164063</v>
      </c>
      <c r="O719" s="1">
        <v>99.621994018554688</v>
      </c>
      <c r="P719" s="1">
        <v>99.431991577148438</v>
      </c>
      <c r="Q719" s="1">
        <v>93.711990356445313</v>
      </c>
      <c r="R719" s="1">
        <v>94.037002563476563</v>
      </c>
      <c r="S719" s="1">
        <v>93.847991943359375</v>
      </c>
      <c r="T719" s="1">
        <v>81.293991088867187</v>
      </c>
      <c r="U719" s="1">
        <v>80.856002807617188</v>
      </c>
      <c r="V719" s="1">
        <v>80.333999633789062</v>
      </c>
      <c r="W719" s="1">
        <v>80.123001098632813</v>
      </c>
      <c r="X719" s="1">
        <v>79.824996948242188</v>
      </c>
      <c r="Y719" s="1">
        <v>79.389999389648438</v>
      </c>
      <c r="Z719" s="1">
        <v>79.2030029296875</v>
      </c>
      <c r="AA719" s="1">
        <v>79.763992309570312</v>
      </c>
      <c r="AB719" s="1">
        <v>79.670989990234375</v>
      </c>
      <c r="AC719" s="1">
        <v>78.882003784179688</v>
      </c>
      <c r="AD719" s="1">
        <v>78.666000366210938</v>
      </c>
      <c r="AE719" s="1">
        <v>78.561996459960937</v>
      </c>
      <c r="AF719" s="1">
        <v>77.468002319335938</v>
      </c>
      <c r="AG719" s="1">
        <v>76.086990356445313</v>
      </c>
      <c r="AH719" s="1">
        <v>53.10699462890625</v>
      </c>
      <c r="AI719" s="1">
        <v>51.389999389648437</v>
      </c>
      <c r="AJ719" s="1">
        <v>51.2449951171875</v>
      </c>
      <c r="AK719" s="1">
        <v>51.168991088867188</v>
      </c>
      <c r="AL719" s="1">
        <v>51.250991821289063</v>
      </c>
      <c r="AM719" s="1">
        <v>51.078994750976562</v>
      </c>
      <c r="AN719" s="1">
        <v>50.375991821289063</v>
      </c>
      <c r="AO719" s="1">
        <v>51.008987426757813</v>
      </c>
      <c r="AP719" s="1">
        <v>50.957000732421875</v>
      </c>
      <c r="AQ719" s="1">
        <v>50.865997314453125</v>
      </c>
      <c r="AR719" s="1">
        <v>51.321990966796875</v>
      </c>
      <c r="AS719" s="1">
        <v>51.2659912109375</v>
      </c>
      <c r="AT719" s="1">
        <v>51.112991333007813</v>
      </c>
      <c r="AU719" s="1" t="str">
        <v>@NA</v>
      </c>
      <c r="AV719" s="1" t="str">
        <v>@NA</v>
      </c>
      <c r="AW719" s="1">
        <v>50.924999999999997</v>
      </c>
      <c r="AX719" s="1">
        <v>50.898000000000003</v>
      </c>
      <c r="AY719" s="1">
        <v>50.744</v>
      </c>
    </row>
    <row r="720" spans="1:51">
      <c r="A720" s="1" t="str">
        <v>IPC THE HOSPITALIST CO INC</v>
      </c>
      <c r="C720" s="1">
        <v>16.569992065429688</v>
      </c>
      <c r="D720" s="1">
        <v>16.474990844726562</v>
      </c>
      <c r="E720" s="1">
        <v>16.4429931640625</v>
      </c>
      <c r="F720" s="1">
        <v>16.422988891601562</v>
      </c>
      <c r="G720" s="1">
        <v>16.352996826171875</v>
      </c>
      <c r="H720" s="1">
        <v>16.2869873046875</v>
      </c>
      <c r="I720" s="1">
        <v>16.258987426757813</v>
      </c>
      <c r="J720" s="1">
        <v>16.256988525390625</v>
      </c>
      <c r="K720" s="1">
        <v>16.225997924804688</v>
      </c>
      <c r="L720" s="1">
        <v>16.1619873046875</v>
      </c>
      <c r="M720" s="1">
        <v>16.135986328125</v>
      </c>
      <c r="N720" s="1">
        <v>16.113998413085937</v>
      </c>
      <c r="O720" s="1">
        <v>16.090988159179688</v>
      </c>
      <c r="P720" s="1">
        <v>16.069000244140625</v>
      </c>
      <c r="Q720" s="1">
        <v>16.0419921875</v>
      </c>
      <c r="R720" s="1">
        <v>14.881999969482422</v>
      </c>
      <c r="S720" s="1">
        <v>14.869000434875488</v>
      </c>
      <c r="T720" s="1">
        <v>14.869000434875488</v>
      </c>
      <c r="U720" s="1">
        <v>1.8459997177124023</v>
      </c>
      <c r="V720" s="1" t="str">
        <v>@NA</v>
      </c>
      <c r="W720" s="1" t="str">
        <v>@NA</v>
      </c>
      <c r="X720" s="1">
        <v>1.2439994812011719</v>
      </c>
      <c r="Y720" s="1" t="str">
        <v>@NA</v>
      </c>
      <c r="Z720" s="1" t="str">
        <v>@NA</v>
      </c>
      <c r="AA720" s="1" t="str">
        <v>@NA</v>
      </c>
      <c r="AB720" s="1">
        <v>1.1609992980957031</v>
      </c>
      <c r="AC720" s="1" t="str">
        <v>@NA</v>
      </c>
      <c r="AD720" s="1" t="str">
        <v>@NA</v>
      </c>
      <c r="AE720" s="1" t="str">
        <v>@NA</v>
      </c>
      <c r="AF720" s="1" t="str">
        <v>@NA</v>
      </c>
      <c r="AG720" s="1" t="str">
        <v>@NA</v>
      </c>
      <c r="AH720" s="1" t="str">
        <v>@NA</v>
      </c>
      <c r="AI720" s="1" t="str">
        <v>@NA</v>
      </c>
      <c r="AJ720" s="1" t="str">
        <v>@NA</v>
      </c>
      <c r="AK720" s="1" t="str">
        <v>@NA</v>
      </c>
      <c r="AL720" s="1" t="str">
        <v>@NA</v>
      </c>
      <c r="AM720" s="1" t="str">
        <v>@NA</v>
      </c>
      <c r="AN720" s="1" t="str">
        <v>@NA</v>
      </c>
      <c r="AO720" s="1" t="str">
        <v>@NA</v>
      </c>
      <c r="AP720" s="1" t="str">
        <v>@NA</v>
      </c>
      <c r="AQ720" s="1" t="str">
        <v>@NA</v>
      </c>
      <c r="AR720" s="1" t="str">
        <v>@NA</v>
      </c>
      <c r="AS720" s="1" t="str">
        <v>@NA</v>
      </c>
      <c r="AT720" s="1" t="str">
        <v>@NA</v>
      </c>
      <c r="AU720" s="1" t="str">
        <v>@NA</v>
      </c>
      <c r="AV720" s="1" t="str">
        <v>@NA</v>
      </c>
      <c r="AW720" s="1" t="str">
        <v>@NA</v>
      </c>
      <c r="AX720" s="1" t="str">
        <v>@NA</v>
      </c>
      <c r="AY720" s="1" t="str">
        <v>@NA</v>
      </c>
    </row>
    <row r="721" spans="1:51">
      <c r="A721" s="1" t="str">
        <v>IROBOT CORP</v>
      </c>
      <c r="C721" s="1">
        <v>27.216995239257813</v>
      </c>
      <c r="D721" s="1">
        <v>27.216995239257813</v>
      </c>
      <c r="E721" s="1">
        <v>26.927993774414063</v>
      </c>
      <c r="F721" s="1">
        <v>26.811996459960937</v>
      </c>
      <c r="G721" s="1">
        <v>26.381988525390625</v>
      </c>
      <c r="H721" s="1">
        <v>25.844985961914063</v>
      </c>
      <c r="I721" s="1">
        <v>25.4429931640625</v>
      </c>
      <c r="J721" s="1">
        <v>25.373992919921875</v>
      </c>
      <c r="K721" s="1">
        <v>25.151992797851563</v>
      </c>
      <c r="L721" s="1">
        <v>25.091995239257812</v>
      </c>
      <c r="M721" s="1">
        <v>25.02899169921875</v>
      </c>
      <c r="N721" s="1">
        <v>25.004989624023438</v>
      </c>
      <c r="O721" s="1">
        <v>24.941986083984375</v>
      </c>
      <c r="P721" s="1">
        <v>24.810989379882812</v>
      </c>
      <c r="Q721" s="1">
        <v>24.753997802734375</v>
      </c>
      <c r="R721" s="1">
        <v>24.686996459960938</v>
      </c>
      <c r="S721" s="1">
        <v>24.571990966796875</v>
      </c>
      <c r="T721" s="1">
        <v>24.4949951171875</v>
      </c>
      <c r="U721" s="1">
        <v>24.478988647460937</v>
      </c>
      <c r="V721" s="1">
        <v>24.320999145507813</v>
      </c>
      <c r="W721" s="1">
        <v>24.180999755859375</v>
      </c>
      <c r="X721" s="1">
        <v>23.791000366210938</v>
      </c>
      <c r="Y721" s="1">
        <v>23.694992065429688</v>
      </c>
      <c r="Z721" s="1">
        <v>23.531997680664063</v>
      </c>
      <c r="AA721" s="1">
        <v>23.436996459960938</v>
      </c>
      <c r="AB721" s="1">
        <v>23.405990600585938</v>
      </c>
      <c r="AC721" s="1">
        <v>23.405990600585938</v>
      </c>
      <c r="AD721" s="1" t="str">
        <v>@NA</v>
      </c>
      <c r="AE721" s="1" t="str">
        <v>@NA</v>
      </c>
      <c r="AF721" s="1">
        <v>10.128999710083008</v>
      </c>
      <c r="AG721" s="1" t="str">
        <v>@NA</v>
      </c>
      <c r="AH721" s="1" t="str">
        <v>@NA</v>
      </c>
      <c r="AI721" s="1" t="str">
        <v>@NA</v>
      </c>
      <c r="AJ721" s="1">
        <v>9.3610000610351562</v>
      </c>
      <c r="AK721" s="1" t="str">
        <v>@NA</v>
      </c>
      <c r="AL721" s="1" t="str">
        <v>@NA</v>
      </c>
      <c r="AM721" s="1" t="str">
        <v>@NA</v>
      </c>
      <c r="AN721" s="1" t="str">
        <v>@NA</v>
      </c>
      <c r="AO721" s="1" t="str">
        <v>@NA</v>
      </c>
      <c r="AP721" s="1" t="str">
        <v>@NA</v>
      </c>
      <c r="AQ721" s="1" t="str">
        <v>@NA</v>
      </c>
      <c r="AR721" s="1" t="str">
        <v>@NA</v>
      </c>
      <c r="AS721" s="1" t="str">
        <v>@NA</v>
      </c>
      <c r="AT721" s="1" t="str">
        <v>@NA</v>
      </c>
      <c r="AU721" s="1" t="str">
        <v>@NA</v>
      </c>
      <c r="AV721" s="1" t="str">
        <v>@NA</v>
      </c>
      <c r="AW721" s="1" t="str">
        <v>@NA</v>
      </c>
      <c r="AX721" s="1" t="str">
        <v>@NA</v>
      </c>
      <c r="AY721" s="1" t="str">
        <v>@NA</v>
      </c>
    </row>
    <row r="722" spans="1:51">
      <c r="A722" s="1" t="str">
        <v>IRON MOUNTAIN INC</v>
      </c>
      <c r="C722" s="1">
        <v>172.14100646972656</v>
      </c>
      <c r="D722" s="1">
        <v>172.14100646972656</v>
      </c>
      <c r="E722" s="1">
        <v>186.61599731445312</v>
      </c>
      <c r="F722" s="1">
        <v>202.87100219726562</v>
      </c>
      <c r="G722" s="1">
        <v>200.25799560546875</v>
      </c>
      <c r="H722" s="1">
        <v>200.06399536132812</v>
      </c>
      <c r="I722" s="1">
        <v>200.43299865722656</v>
      </c>
      <c r="J722" s="1">
        <v>201.97599792480469</v>
      </c>
      <c r="K722" s="1">
        <v>203.4320068359375</v>
      </c>
      <c r="L722" s="1">
        <v>203.5469970703125</v>
      </c>
      <c r="M722" s="1">
        <v>203.33200073242187</v>
      </c>
      <c r="N722" s="1">
        <v>202.71800231933594</v>
      </c>
      <c r="O722" s="1">
        <v>202.18499755859375</v>
      </c>
      <c r="P722" s="1">
        <v>201.93099975585938</v>
      </c>
      <c r="Q722" s="1">
        <v>201.61300659179687</v>
      </c>
      <c r="R722" s="1">
        <v>201.45500183105469</v>
      </c>
      <c r="S722" s="1">
        <v>200.96699523925781</v>
      </c>
      <c r="T722" s="1">
        <v>200.6929931640625</v>
      </c>
      <c r="U722" s="1">
        <v>200.2969970703125</v>
      </c>
      <c r="V722" s="1">
        <v>200.04100036621094</v>
      </c>
      <c r="W722" s="1">
        <v>199.51699829101562</v>
      </c>
      <c r="X722" s="1">
        <v>199.11000823974609</v>
      </c>
      <c r="Y722" s="1">
        <v>198.57300567626953</v>
      </c>
      <c r="Z722" s="1">
        <v>198.24748992919922</v>
      </c>
      <c r="AA722" s="1">
        <v>197.76898956298828</v>
      </c>
      <c r="AB722" s="1">
        <v>197.49449157714844</v>
      </c>
      <c r="AC722" s="1">
        <v>196.69500732421875</v>
      </c>
      <c r="AD722" s="1">
        <v>196.02449798583984</v>
      </c>
      <c r="AE722" s="1">
        <v>195.49200439453125</v>
      </c>
      <c r="AF722" s="1">
        <v>194.72698974609375</v>
      </c>
      <c r="AG722" s="1">
        <v>194.04000091552734</v>
      </c>
      <c r="AH722" s="1">
        <v>193.83748626708984</v>
      </c>
      <c r="AI722" s="1">
        <v>193.14448928833008</v>
      </c>
      <c r="AJ722" s="1">
        <v>192.54374313354492</v>
      </c>
      <c r="AK722" s="1">
        <v>192.01272583007812</v>
      </c>
      <c r="AL722" s="1">
        <v>191.8754997253418</v>
      </c>
      <c r="AM722" s="1">
        <v>191.67973709106445</v>
      </c>
      <c r="AN722" s="1">
        <v>191.36250686645508</v>
      </c>
      <c r="AO722" s="1">
        <v>190.87423324584961</v>
      </c>
      <c r="AP722" s="1">
        <v>190.47824478149414</v>
      </c>
      <c r="AQ722" s="1">
        <v>189.99450302124023</v>
      </c>
      <c r="AR722" s="1">
        <v>189.66149711608887</v>
      </c>
      <c r="AS722" s="1">
        <v>189.09110069274902</v>
      </c>
      <c r="AT722" s="1">
        <v>188.4836254119873</v>
      </c>
      <c r="AU722" s="1">
        <v>187.5791072845459</v>
      </c>
      <c r="AV722" s="1">
        <v>186.57</v>
      </c>
      <c r="AW722" s="1">
        <v>185.55749999999998</v>
      </c>
      <c r="AX722" s="1">
        <v>184.710375</v>
      </c>
      <c r="AY722" s="1">
        <v>184.23112500000002</v>
      </c>
    </row>
    <row r="723" spans="1:51">
      <c r="A723" s="1" t="str">
        <v>ITRON INC</v>
      </c>
      <c r="C723" s="1">
        <v>40.031997680664063</v>
      </c>
      <c r="D723" s="1">
        <v>40.031997680664063</v>
      </c>
      <c r="E723" s="1">
        <v>40.73199462890625</v>
      </c>
      <c r="F723" s="1">
        <v>40.695999145507813</v>
      </c>
      <c r="G723" s="1">
        <v>40.597000122070313</v>
      </c>
      <c r="H723" s="1">
        <v>40.430999755859375</v>
      </c>
      <c r="I723" s="1">
        <v>40.405990600585937</v>
      </c>
      <c r="J723" s="1">
        <v>40.375</v>
      </c>
      <c r="K723" s="1">
        <v>40.301986694335938</v>
      </c>
      <c r="L723" s="1">
        <v>40.142990112304688</v>
      </c>
      <c r="M723" s="1">
        <v>40.123992919921875</v>
      </c>
      <c r="N723" s="1">
        <v>39.993988037109375</v>
      </c>
      <c r="O723" s="1">
        <v>36.801986694335938</v>
      </c>
      <c r="P723" s="1">
        <v>34.485992431640625</v>
      </c>
      <c r="Q723" s="1">
        <v>34.4739990234375</v>
      </c>
      <c r="R723" s="1">
        <v>34.306991577148438</v>
      </c>
      <c r="S723" s="1">
        <v>30.784988403320313</v>
      </c>
      <c r="T723" s="1">
        <v>30.635986328125</v>
      </c>
      <c r="U723" s="1">
        <v>30.605987548828125</v>
      </c>
      <c r="V723" s="1">
        <v>30.327987670898438</v>
      </c>
      <c r="W723" s="1">
        <v>30.01300048828125</v>
      </c>
      <c r="X723" s="1">
        <v>25.67498779296875</v>
      </c>
      <c r="Y723" s="1">
        <v>25.5889892578125</v>
      </c>
      <c r="Z723" s="1">
        <v>25.491989135742188</v>
      </c>
      <c r="AA723" s="1">
        <v>25.360000610351563</v>
      </c>
      <c r="AB723" s="1">
        <v>24.868988037109375</v>
      </c>
      <c r="AC723" s="1">
        <v>24.782989501953125</v>
      </c>
      <c r="AD723" s="1">
        <v>24.176986694335938</v>
      </c>
      <c r="AE723" s="1">
        <v>21.759994506835938</v>
      </c>
      <c r="AF723" s="1">
        <v>21.329986572265625</v>
      </c>
      <c r="AG723" s="1">
        <v>21.147994995117188</v>
      </c>
      <c r="AH723" s="1">
        <v>20.97698974609375</v>
      </c>
      <c r="AI723" s="1">
        <v>20.847991943359375</v>
      </c>
      <c r="AJ723" s="1">
        <v>20.571990966796875</v>
      </c>
      <c r="AK723" s="1">
        <v>20.554000854492187</v>
      </c>
      <c r="AL723" s="1">
        <v>20.478988647460937</v>
      </c>
      <c r="AM723" s="1">
        <v>20.365997314453125</v>
      </c>
      <c r="AN723" s="1">
        <v>20.1929931640625</v>
      </c>
      <c r="AO723" s="1">
        <v>20.172988891601563</v>
      </c>
      <c r="AP723" s="1">
        <v>20.142990112304687</v>
      </c>
      <c r="AQ723" s="1">
        <v>19.121994018554688</v>
      </c>
      <c r="AR723" s="1">
        <v>16.220993041992188</v>
      </c>
      <c r="AS723" s="1">
        <v>15.916000366210938</v>
      </c>
      <c r="AT723" s="1">
        <v>15.668999671936035</v>
      </c>
      <c r="AU723" s="1">
        <v>15.505999565124512</v>
      </c>
      <c r="AV723" s="1">
        <v>15.329000000000001</v>
      </c>
      <c r="AW723" s="1">
        <v>15.326000000000001</v>
      </c>
      <c r="AX723" s="1">
        <v>15.243</v>
      </c>
      <c r="AY723" s="1">
        <v>15.099</v>
      </c>
    </row>
    <row r="724" spans="1:51">
      <c r="A724" s="1" t="str">
        <v>ITT CORP</v>
      </c>
      <c r="C724" s="1">
        <v>93.5</v>
      </c>
      <c r="D724" s="1">
        <v>92.699996948242188</v>
      </c>
      <c r="E724" s="1">
        <v>92.599998474121094</v>
      </c>
      <c r="F724" s="1">
        <v>92.400001525878906</v>
      </c>
      <c r="G724" s="1">
        <v>92</v>
      </c>
      <c r="H724" s="1">
        <v>91.800003051757813</v>
      </c>
      <c r="I724" s="1">
        <v>91.849998474121094</v>
      </c>
      <c r="J724" s="1">
        <v>91.699996948242187</v>
      </c>
      <c r="K724" s="1">
        <v>91.449996948242188</v>
      </c>
      <c r="L724" s="1">
        <v>91.25</v>
      </c>
      <c r="M724" s="1">
        <v>91.199996948242188</v>
      </c>
      <c r="N724" s="1">
        <v>91</v>
      </c>
      <c r="O724" s="1">
        <v>90.849998474121094</v>
      </c>
      <c r="P724" s="1">
        <v>90.780998229980469</v>
      </c>
      <c r="Q724" s="1">
        <v>90.844001770019531</v>
      </c>
      <c r="R724" s="1">
        <v>90.806999206542969</v>
      </c>
      <c r="S724" s="1">
        <v>90.745002746582031</v>
      </c>
      <c r="T724" s="1">
        <v>90.637496948242187</v>
      </c>
      <c r="U724" s="1">
        <v>90.541000366210937</v>
      </c>
      <c r="V724" s="1">
        <v>91.054496765136719</v>
      </c>
      <c r="W724" s="1">
        <v>91.508003234863281</v>
      </c>
      <c r="X724" s="1">
        <v>92.358001708984375</v>
      </c>
      <c r="Y724" s="1">
        <v>92.319000244140625</v>
      </c>
      <c r="Z724" s="1">
        <v>92.563003540039063</v>
      </c>
      <c r="AA724" s="1">
        <v>92.319000244140625</v>
      </c>
      <c r="AB724" s="1">
        <v>92.345993041992188</v>
      </c>
      <c r="AC724" s="1">
        <v>92.363998413085938</v>
      </c>
      <c r="AD724" s="1">
        <v>92.285995483398438</v>
      </c>
      <c r="AE724" s="1">
        <v>92.28900146484375</v>
      </c>
      <c r="AF724" s="1">
        <v>92.277999877929688</v>
      </c>
      <c r="AG724" s="1">
        <v>92.277999877929688</v>
      </c>
      <c r="AH724" s="1">
        <v>92.27099609375</v>
      </c>
      <c r="AI724" s="1">
        <v>92.27099609375</v>
      </c>
      <c r="AJ724" s="1">
        <v>92.27899169921875</v>
      </c>
      <c r="AK724" s="1">
        <v>92.28399658203125</v>
      </c>
      <c r="AL724" s="1">
        <v>91.865997314453125</v>
      </c>
      <c r="AM724" s="1">
        <v>91.824996948242188</v>
      </c>
      <c r="AN724" s="1">
        <v>91.76300048828125</v>
      </c>
      <c r="AO724" s="1">
        <v>91.725997924804688</v>
      </c>
      <c r="AP724" s="1">
        <v>90.375991821289063</v>
      </c>
      <c r="AQ724" s="1">
        <v>88.787002563476562</v>
      </c>
      <c r="AR724" s="1">
        <v>87.899993896484375</v>
      </c>
      <c r="AS724" s="1">
        <v>87.914993286132813</v>
      </c>
      <c r="AT724" s="1">
        <v>87.914993286132813</v>
      </c>
      <c r="AU724" s="1">
        <v>87.915000000000006</v>
      </c>
      <c r="AV724" s="1">
        <v>87.915000000000006</v>
      </c>
      <c r="AW724" s="1">
        <v>87.915000000000006</v>
      </c>
      <c r="AX724" s="1">
        <v>87.915000000000006</v>
      </c>
      <c r="AY724" s="1">
        <v>87.915000000000006</v>
      </c>
    </row>
    <row r="725" spans="1:51">
      <c r="A725" s="1" t="str">
        <v>ITT EDUCATIONAL SERVICES INC</v>
      </c>
      <c r="C725" s="1">
        <v>24.134994506835937</v>
      </c>
      <c r="D725" s="1">
        <v>26.0989990234375</v>
      </c>
      <c r="E725" s="1">
        <v>26.662994384765625</v>
      </c>
      <c r="F725" s="1">
        <v>27.022994995117188</v>
      </c>
      <c r="G725" s="1">
        <v>28.069992065429688</v>
      </c>
      <c r="H725" s="1">
        <v>29.992996215820313</v>
      </c>
      <c r="I725" s="1">
        <v>31.9169921875</v>
      </c>
      <c r="J725" s="1">
        <v>33.589996337890625</v>
      </c>
      <c r="K725" s="1">
        <v>34.537994384765625</v>
      </c>
      <c r="L725" s="1">
        <v>35.445999145507813</v>
      </c>
      <c r="M725" s="1">
        <v>36.944992065429688</v>
      </c>
      <c r="N725" s="1">
        <v>37.707992553710938</v>
      </c>
      <c r="O725" s="1">
        <v>38.32598876953125</v>
      </c>
      <c r="P725" s="1">
        <v>38.716995239257813</v>
      </c>
      <c r="Q725" s="1">
        <v>38.692001342773437</v>
      </c>
      <c r="R725" s="1">
        <v>38.832992553710938</v>
      </c>
      <c r="S725" s="1">
        <v>38.830001831054687</v>
      </c>
      <c r="T725" s="1">
        <v>39.6929931640625</v>
      </c>
      <c r="U725" s="1">
        <v>39.75299072265625</v>
      </c>
      <c r="V725" s="1">
        <v>40.366989135742187</v>
      </c>
      <c r="W725" s="1">
        <v>40.7239990234375</v>
      </c>
      <c r="X725" s="1">
        <v>41.03900146484375</v>
      </c>
      <c r="Y725" s="1">
        <v>41.366989135742188</v>
      </c>
      <c r="Z725" s="1">
        <v>42.33099365234375</v>
      </c>
      <c r="AA725" s="1">
        <v>43.745986938476563</v>
      </c>
      <c r="AB725" s="1">
        <v>45.690994262695313</v>
      </c>
      <c r="AC725" s="1">
        <v>46.314987182617188</v>
      </c>
      <c r="AD725" s="1">
        <v>46.245986938476563</v>
      </c>
      <c r="AE725" s="1">
        <v>46.166000366210937</v>
      </c>
      <c r="AF725" s="1">
        <v>45.993988037109375</v>
      </c>
      <c r="AG725" s="1">
        <v>45.936996459960938</v>
      </c>
      <c r="AH725" s="1">
        <v>45.73699951171875</v>
      </c>
      <c r="AI725" s="1">
        <v>45.715988159179688</v>
      </c>
      <c r="AJ725" s="1">
        <v>45.42999267578125</v>
      </c>
      <c r="AK725" s="1">
        <v>45.269989013671875</v>
      </c>
      <c r="AL725" s="1">
        <v>44.853988647460938</v>
      </c>
      <c r="AM725" s="1">
        <v>44.774993896484375</v>
      </c>
      <c r="AN725" s="1">
        <v>45.082992553710938</v>
      </c>
      <c r="AO725" s="1">
        <v>45.446990966796875</v>
      </c>
      <c r="AP725" s="1">
        <v>46.320999145507813</v>
      </c>
      <c r="AQ725" s="1">
        <v>45.78997802734375</v>
      </c>
      <c r="AR725" s="1">
        <v>46.319976806640625</v>
      </c>
      <c r="AS725" s="1">
        <v>47.60198974609375</v>
      </c>
      <c r="AT725" s="1">
        <v>47.54998779296875</v>
      </c>
      <c r="AU725" s="1">
        <v>47.15399169921875</v>
      </c>
      <c r="AV725" s="1">
        <v>46.994</v>
      </c>
      <c r="AW725" s="1">
        <v>47.828000000000003</v>
      </c>
      <c r="AX725" s="1">
        <v>47.822000000000003</v>
      </c>
      <c r="AY725" s="1">
        <v>48.47</v>
      </c>
    </row>
    <row r="726" spans="1:51">
      <c r="A726" s="1" t="str">
        <v>J &amp; J SNACK FOODS CORP</v>
      </c>
      <c r="C726" s="1">
        <v>18.860992431640625</v>
      </c>
      <c r="D726" s="1">
        <v>18.6619873046875</v>
      </c>
      <c r="E726" s="1">
        <v>18.72698974609375</v>
      </c>
      <c r="F726" s="1">
        <v>18.6619873046875</v>
      </c>
      <c r="G726" s="1">
        <v>18.578994750976563</v>
      </c>
      <c r="H726" s="1">
        <v>18.5419921875</v>
      </c>
      <c r="I726" s="1">
        <v>18.490997314453125</v>
      </c>
      <c r="J726" s="1">
        <v>18.48199462890625</v>
      </c>
      <c r="K726" s="1">
        <v>18.413986206054688</v>
      </c>
      <c r="L726" s="1">
        <v>18.373992919921875</v>
      </c>
      <c r="M726" s="1">
        <v>18.525985717773437</v>
      </c>
      <c r="N726" s="1">
        <v>18.432998657226563</v>
      </c>
      <c r="O726" s="1">
        <v>18.375</v>
      </c>
      <c r="P726" s="1">
        <v>18.321990966796875</v>
      </c>
      <c r="Q726" s="1">
        <v>18.74798583984375</v>
      </c>
      <c r="R726" s="1">
        <v>18.673995971679687</v>
      </c>
      <c r="S726" s="1">
        <v>18.675994873046875</v>
      </c>
      <c r="T726" s="1">
        <v>18.709991455078125</v>
      </c>
      <c r="U726" s="1">
        <v>18.701995849609375</v>
      </c>
      <c r="V726" s="1">
        <v>18.662994384765625</v>
      </c>
      <c r="W726" s="1">
        <v>18.564987182617188</v>
      </c>
      <c r="X726" s="1">
        <v>18.514999389648437</v>
      </c>
      <c r="Y726" s="1">
        <v>18.467987060546875</v>
      </c>
      <c r="Z726" s="1">
        <v>18.445999145507813</v>
      </c>
      <c r="AA726" s="1">
        <v>18.350997924804688</v>
      </c>
      <c r="AB726" s="1">
        <v>18.298000335693359</v>
      </c>
      <c r="AC726" s="1">
        <v>18.271999359130859</v>
      </c>
      <c r="AD726" s="1">
        <v>18.224000930786133</v>
      </c>
      <c r="AE726" s="1">
        <v>18.148000717163086</v>
      </c>
      <c r="AF726" s="1">
        <v>18.044000625610352</v>
      </c>
      <c r="AG726" s="1">
        <v>18.011999130249023</v>
      </c>
      <c r="AH726" s="1">
        <v>17.937999725341797</v>
      </c>
      <c r="AI726" s="1">
        <v>17.812000274658203</v>
      </c>
      <c r="AJ726" s="1">
        <v>17.568000793457031</v>
      </c>
      <c r="AK726" s="1">
        <v>17.513999938964844</v>
      </c>
      <c r="AL726" s="1">
        <v>17.736000061035156</v>
      </c>
      <c r="AM726" s="1">
        <v>17.483999252319336</v>
      </c>
      <c r="AN726" s="1">
        <v>17.809999465942383</v>
      </c>
      <c r="AO726" s="1">
        <v>17.805999755859375</v>
      </c>
      <c r="AP726" s="1">
        <v>17.736000061035156</v>
      </c>
      <c r="AQ726" s="1">
        <v>17.308000564575195</v>
      </c>
      <c r="AR726" s="1">
        <v>17.308000564575195</v>
      </c>
      <c r="AS726" s="1">
        <v>17.271999359130859</v>
      </c>
      <c r="AT726" s="1">
        <v>17.156000137329102</v>
      </c>
      <c r="AU726" s="1">
        <v>16.892000198364258</v>
      </c>
      <c r="AV726" s="1">
        <v>16.832000732421875</v>
      </c>
      <c r="AW726" s="1">
        <v>17.044</v>
      </c>
      <c r="AX726" s="1">
        <v>17.084</v>
      </c>
      <c r="AY726" s="1">
        <v>17.96</v>
      </c>
    </row>
    <row r="727" spans="1:51">
      <c r="A727" s="1" t="str">
        <v>J2 GLOBAL INC</v>
      </c>
      <c r="C727" s="1">
        <v>46.708999633789063</v>
      </c>
      <c r="D727" s="1">
        <v>46.667999267578125</v>
      </c>
      <c r="E727" s="1">
        <v>45.522994995117188</v>
      </c>
      <c r="F727" s="1">
        <v>45.216995239257813</v>
      </c>
      <c r="G727" s="1">
        <v>45.019989013671875</v>
      </c>
      <c r="H727" s="1">
        <v>44.777999877929688</v>
      </c>
      <c r="I727" s="1">
        <v>44.656997680664062</v>
      </c>
      <c r="J727" s="1">
        <v>44.29998779296875</v>
      </c>
      <c r="K727" s="1">
        <v>44.22698974609375</v>
      </c>
      <c r="L727" s="1">
        <v>44.214996337890625</v>
      </c>
      <c r="M727" s="1">
        <v>44.017990112304687</v>
      </c>
      <c r="N727" s="1">
        <v>43.634994506835938</v>
      </c>
      <c r="O727" s="1">
        <v>43.625</v>
      </c>
      <c r="P727" s="1">
        <v>43.876998901367188</v>
      </c>
      <c r="Q727" s="1">
        <v>43.807998657226563</v>
      </c>
      <c r="R727" s="1">
        <v>44.406997680664062</v>
      </c>
      <c r="S727" s="1">
        <v>48.666000366210938</v>
      </c>
      <c r="T727" s="1">
        <v>49.332000732421875</v>
      </c>
      <c r="U727" s="1">
        <v>49.54998779296875</v>
      </c>
      <c r="V727" s="1">
        <v>49.365997314453125</v>
      </c>
      <c r="W727" s="1">
        <v>49.3179931640625</v>
      </c>
      <c r="X727" s="1">
        <v>48.970001220703125</v>
      </c>
      <c r="Y727" s="1">
        <v>48.970001220703125</v>
      </c>
      <c r="Z727" s="1">
        <v>49.683990478515625</v>
      </c>
      <c r="AA727" s="1">
        <v>49.52398681640625</v>
      </c>
      <c r="AB727" s="1">
        <v>49.4639892578125</v>
      </c>
      <c r="AC727" s="1">
        <v>48.96197509765625</v>
      </c>
      <c r="AD727" s="1">
        <v>47.431976318359375</v>
      </c>
      <c r="AE727" s="1">
        <v>47.215972900390625</v>
      </c>
      <c r="AF727" s="1">
        <v>46.98797607421875</v>
      </c>
      <c r="AG727" s="1">
        <v>46.48199462890625</v>
      </c>
      <c r="AH727" s="1">
        <v>46.3179931640625</v>
      </c>
      <c r="AI727" s="1">
        <v>46.181976318359375</v>
      </c>
      <c r="AJ727" s="1">
        <v>46.129974365234375</v>
      </c>
      <c r="AK727" s="1">
        <v>45.768001556396484</v>
      </c>
      <c r="AL727" s="1">
        <v>45.099998474121094</v>
      </c>
      <c r="AM727" s="1">
        <v>44.192001342773438</v>
      </c>
      <c r="AN727" s="1">
        <v>43.703998565673828</v>
      </c>
      <c r="AO727" s="1">
        <v>43.279998779296875</v>
      </c>
      <c r="AP727" s="1">
        <v>42.959999084472656</v>
      </c>
      <c r="AQ727" s="1">
        <v>42.911998748779297</v>
      </c>
      <c r="AR727" s="1">
        <v>44.484001159667969</v>
      </c>
      <c r="AS727" s="1">
        <v>45.048000335693359</v>
      </c>
      <c r="AT727" s="1">
        <v>46.055999755859375</v>
      </c>
      <c r="AU727" s="1">
        <v>43.927</v>
      </c>
      <c r="AV727" s="1">
        <v>35.887999999999998</v>
      </c>
      <c r="AW727" s="1">
        <v>36.122999999999998</v>
      </c>
      <c r="AX727" s="1">
        <v>36.106999999999999</v>
      </c>
      <c r="AY727" s="1">
        <v>30.542999999999999</v>
      </c>
    </row>
    <row r="728" spans="1:51">
      <c r="A728" s="1" t="str">
        <v>JABIL CIRCUIT INC</v>
      </c>
      <c r="C728" s="1">
        <v>206.60400390625</v>
      </c>
      <c r="D728" s="1">
        <v>207.61300659179687</v>
      </c>
      <c r="E728" s="1">
        <v>203.41700744628906</v>
      </c>
      <c r="F728" s="1">
        <v>213.95500183105469</v>
      </c>
      <c r="G728" s="1">
        <v>213.72300720214844</v>
      </c>
      <c r="H728" s="1">
        <v>212.60299682617187</v>
      </c>
      <c r="I728" s="1">
        <v>210.49699401855469</v>
      </c>
      <c r="J728" s="1">
        <v>210.07899475097656</v>
      </c>
      <c r="K728" s="1">
        <v>209.5780029296875</v>
      </c>
      <c r="L728" s="1">
        <v>208.77499389648437</v>
      </c>
      <c r="M728" s="1">
        <v>208.02299499511719</v>
      </c>
      <c r="N728" s="1">
        <v>207.35499572753906</v>
      </c>
      <c r="O728" s="1">
        <v>206.4010009765625</v>
      </c>
      <c r="P728" s="1">
        <v>206.4010009765625</v>
      </c>
      <c r="Q728" s="1">
        <v>206.3800048828125</v>
      </c>
      <c r="R728" s="1">
        <v>205.4429931640625</v>
      </c>
      <c r="S728" s="1">
        <v>205.52499389648437</v>
      </c>
      <c r="T728" s="1">
        <v>204.58099365234375</v>
      </c>
      <c r="U728" s="1">
        <v>204.57499694824219</v>
      </c>
      <c r="V728" s="1">
        <v>203.58099365234375</v>
      </c>
      <c r="W728" s="1">
        <v>203.58099365234375</v>
      </c>
      <c r="X728" s="1">
        <v>194.51300048828125</v>
      </c>
      <c r="Y728" s="1">
        <v>202.9320068359375</v>
      </c>
      <c r="Z728" s="1">
        <v>211</v>
      </c>
      <c r="AA728" s="1">
        <v>209</v>
      </c>
      <c r="AB728" s="1">
        <v>205</v>
      </c>
      <c r="AC728" s="1">
        <v>204.49200439453125</v>
      </c>
      <c r="AD728" s="1">
        <v>203</v>
      </c>
      <c r="AE728" s="1">
        <v>202</v>
      </c>
      <c r="AF728" s="1">
        <v>202</v>
      </c>
      <c r="AG728" s="1">
        <v>201.29899597167969</v>
      </c>
      <c r="AH728" s="1">
        <v>200.95399475097656</v>
      </c>
      <c r="AI728" s="1">
        <v>200.72000122070312</v>
      </c>
      <c r="AJ728" s="1">
        <v>200</v>
      </c>
      <c r="AK728" s="1">
        <v>199.34599304199219</v>
      </c>
      <c r="AL728" s="1">
        <v>198.86000061035156</v>
      </c>
      <c r="AM728" s="1">
        <v>198.63200378417969</v>
      </c>
      <c r="AN728" s="1">
        <v>198.17900085449219</v>
      </c>
      <c r="AO728" s="1">
        <v>197.95100402832031</v>
      </c>
      <c r="AP728" s="1">
        <v>197.63900756835937</v>
      </c>
      <c r="AQ728" s="1">
        <v>197.5469970703125</v>
      </c>
      <c r="AR728" s="1">
        <v>197.15499877929687</v>
      </c>
      <c r="AS728" s="1">
        <v>196.87100219726562</v>
      </c>
      <c r="AT728" s="1">
        <v>191.45899963378906</v>
      </c>
      <c r="AU728" s="1">
        <v>191.26400756835937</v>
      </c>
      <c r="AV728" s="1">
        <v>190.81100463867187</v>
      </c>
      <c r="AW728" s="1">
        <v>190.251</v>
      </c>
      <c r="AX728" s="1">
        <v>189.97</v>
      </c>
      <c r="AY728" s="1">
        <v>176.53</v>
      </c>
    </row>
    <row r="729" spans="1:51">
      <c r="A729" s="1" t="str">
        <v>JACK IN THE BOX INC</v>
      </c>
      <c r="C729" s="1">
        <v>44.052993774414063</v>
      </c>
      <c r="D729" s="1">
        <v>44.245986938476563</v>
      </c>
      <c r="E729" s="1">
        <v>46.779998779296875</v>
      </c>
      <c r="F729" s="1">
        <v>49.695999145507813</v>
      </c>
      <c r="G729" s="1">
        <v>50.692001342773437</v>
      </c>
      <c r="H729" s="1">
        <v>52.820999145507812</v>
      </c>
      <c r="I729" s="1">
        <v>55.074996948242187</v>
      </c>
      <c r="J729" s="1">
        <v>54.938995361328125</v>
      </c>
      <c r="K729" s="1">
        <v>55.263992309570313</v>
      </c>
      <c r="L729" s="1">
        <v>57.261001586914062</v>
      </c>
      <c r="M729" s="1">
        <v>57.2239990234375</v>
      </c>
      <c r="N729" s="1">
        <v>57.0469970703125</v>
      </c>
      <c r="O729" s="1">
        <v>56.841995239257813</v>
      </c>
      <c r="P729" s="1">
        <v>56.779998779296875</v>
      </c>
      <c r="Q729" s="1">
        <v>56.70098876953125</v>
      </c>
      <c r="R729" s="1">
        <v>58.712997436523438</v>
      </c>
      <c r="S729" s="1">
        <v>59.46099853515625</v>
      </c>
      <c r="T729" s="1">
        <v>59.735992431640625</v>
      </c>
      <c r="U729" s="1">
        <v>62.82598876953125</v>
      </c>
      <c r="V729" s="1">
        <v>62.582000732421875</v>
      </c>
      <c r="W729" s="1">
        <v>67.989990234375</v>
      </c>
      <c r="X729" s="1">
        <v>71.5260009765625</v>
      </c>
      <c r="Y729" s="1">
        <v>70.821990966796875</v>
      </c>
      <c r="Z729" s="1">
        <v>70.53399658203125</v>
      </c>
      <c r="AA729" s="1">
        <v>68.53399658203125</v>
      </c>
      <c r="AB729" s="1">
        <v>71.279998779296875</v>
      </c>
      <c r="AC729" s="1">
        <v>71.045989990234375</v>
      </c>
      <c r="AD729" s="1">
        <v>71.59197998046875</v>
      </c>
      <c r="AE729" s="1">
        <v>72.769989013671875</v>
      </c>
      <c r="AF729" s="1">
        <v>73.347991943359375</v>
      </c>
      <c r="AG729" s="1">
        <v>73.623992919921875</v>
      </c>
      <c r="AH729" s="1">
        <v>72.97998046875</v>
      </c>
      <c r="AI729" s="1">
        <v>72.71197509765625</v>
      </c>
      <c r="AJ729" s="1">
        <v>72.573974609375</v>
      </c>
      <c r="AK729" s="1">
        <v>72.052001953125</v>
      </c>
      <c r="AL729" s="1">
        <v>72.011993408203125</v>
      </c>
      <c r="AM729" s="1">
        <v>73.055999755859375</v>
      </c>
      <c r="AN729" s="1">
        <v>77.115997314453125</v>
      </c>
      <c r="AO729" s="1">
        <v>78.2139892578125</v>
      </c>
      <c r="AP729" s="1">
        <v>79.447998046875</v>
      </c>
      <c r="AQ729" s="1">
        <v>78.73199462890625</v>
      </c>
      <c r="AR729" s="1">
        <v>78.496002197265625</v>
      </c>
      <c r="AS729" s="1">
        <v>78.095977783203125</v>
      </c>
      <c r="AT729" s="1">
        <v>77.863983154296875</v>
      </c>
      <c r="AU729" s="1">
        <v>77.305999755859375</v>
      </c>
      <c r="AV729" s="1">
        <v>76.695999999999998</v>
      </c>
      <c r="AW729" s="1">
        <v>76.650000000000006</v>
      </c>
      <c r="AX729" s="1">
        <v>76.528000000000006</v>
      </c>
      <c r="AY729" s="1">
        <v>76.41</v>
      </c>
    </row>
    <row r="730" spans="1:51">
      <c r="A730" s="1" t="str">
        <v>JACOBS ENGINEERING GROUP INC</v>
      </c>
      <c r="C730" s="1">
        <v>128.38400268554687</v>
      </c>
      <c r="D730" s="1">
        <v>127.78500366210937</v>
      </c>
      <c r="E730" s="1">
        <v>127.47200012207031</v>
      </c>
      <c r="F730" s="1">
        <v>126.75399780273438</v>
      </c>
      <c r="G730" s="1">
        <v>126.26499938964844</v>
      </c>
      <c r="H730" s="1">
        <v>125.90899658203125</v>
      </c>
      <c r="I730" s="1">
        <v>125.62300109863281</v>
      </c>
      <c r="J730" s="1">
        <v>124.90499877929687</v>
      </c>
      <c r="K730" s="1">
        <v>124.51100158691406</v>
      </c>
      <c r="L730" s="1">
        <v>124.22999572753906</v>
      </c>
      <c r="M730" s="1">
        <v>123.90399169921875</v>
      </c>
      <c r="N730" s="1">
        <v>123.4429931640625</v>
      </c>
      <c r="O730" s="1">
        <v>123.0469970703125</v>
      </c>
      <c r="P730" s="1">
        <v>122.70098876953125</v>
      </c>
      <c r="Q730" s="1">
        <v>122.4010009765625</v>
      </c>
      <c r="R730" s="1">
        <v>121.78799438476562</v>
      </c>
      <c r="S730" s="1">
        <v>121.23199462890625</v>
      </c>
      <c r="T730" s="1">
        <v>120.22200012207031</v>
      </c>
      <c r="U730" s="1">
        <v>119.91099548339844</v>
      </c>
      <c r="V730" s="1">
        <v>118.99699401855469</v>
      </c>
      <c r="W730" s="1">
        <v>118.28598022460937</v>
      </c>
      <c r="X730" s="1">
        <v>117.99197387695312</v>
      </c>
      <c r="Y730" s="1">
        <v>117.66400146484375</v>
      </c>
      <c r="Z730" s="1">
        <v>117.16400146484375</v>
      </c>
      <c r="AA730" s="1">
        <v>116.53399658203125</v>
      </c>
      <c r="AB730" s="1">
        <v>116.25997924804687</v>
      </c>
      <c r="AC730" s="1">
        <v>115.34799194335938</v>
      </c>
      <c r="AD730" s="1">
        <v>114.677978515625</v>
      </c>
      <c r="AE730" s="1">
        <v>113.50198364257812</v>
      </c>
      <c r="AF730" s="1">
        <v>113.39797973632812</v>
      </c>
      <c r="AG730" s="1">
        <v>112.62799072265625</v>
      </c>
      <c r="AH730" s="1">
        <v>112.49398803710937</v>
      </c>
      <c r="AI730" s="1">
        <v>111.75</v>
      </c>
      <c r="AJ730" s="1">
        <v>111.6719970703125</v>
      </c>
      <c r="AK730" s="1">
        <v>110.7919921875</v>
      </c>
      <c r="AL730" s="1">
        <v>110.573974609375</v>
      </c>
      <c r="AM730" s="1">
        <v>109.60800170898437</v>
      </c>
      <c r="AN730" s="1">
        <v>109.52999877929687</v>
      </c>
      <c r="AO730" s="1">
        <v>108.7760009765625</v>
      </c>
      <c r="AP730" s="1">
        <v>108.5479736328125</v>
      </c>
      <c r="AQ730" s="1">
        <v>107.5999755859375</v>
      </c>
      <c r="AR730" s="1">
        <v>107.48797607421875</v>
      </c>
      <c r="AS730" s="1">
        <v>107.09197998046875</v>
      </c>
      <c r="AT730" s="1">
        <v>106.62396240234375</v>
      </c>
      <c r="AU730" s="1">
        <v>105.62799072265625</v>
      </c>
      <c r="AV730" s="1">
        <v>105.544</v>
      </c>
      <c r="AW730" s="1">
        <v>104.996</v>
      </c>
      <c r="AX730" s="1">
        <v>104.732</v>
      </c>
      <c r="AY730" s="1">
        <v>104.596</v>
      </c>
    </row>
    <row r="731" spans="1:51">
      <c r="A731" s="1" t="str">
        <v>JAKKS PACIFIC INC</v>
      </c>
      <c r="C731" s="1">
        <v>25.9429931640625</v>
      </c>
      <c r="D731" s="1">
        <v>25.9429931640625</v>
      </c>
      <c r="E731" s="1">
        <v>25.968994140625</v>
      </c>
      <c r="F731" s="1">
        <v>27.198989868164062</v>
      </c>
      <c r="G731" s="1">
        <v>27.220993041992188</v>
      </c>
      <c r="H731" s="1">
        <v>27.319992065429688</v>
      </c>
      <c r="I731" s="1">
        <v>27.616989135742187</v>
      </c>
      <c r="J731" s="1">
        <v>27.910995483398438</v>
      </c>
      <c r="K731" s="1">
        <v>27.89599609375</v>
      </c>
      <c r="L731" s="1">
        <v>27.638992309570313</v>
      </c>
      <c r="M731" s="1">
        <v>27.90899658203125</v>
      </c>
      <c r="N731" s="1">
        <v>27.927993774414063</v>
      </c>
      <c r="O731" s="1">
        <v>27.925994873046875</v>
      </c>
      <c r="P731" s="1">
        <v>27.52099609375</v>
      </c>
      <c r="Q731" s="1">
        <v>27.508987426757812</v>
      </c>
      <c r="R731" s="1">
        <v>27.412994384765625</v>
      </c>
      <c r="S731" s="1">
        <v>28.64898681640625</v>
      </c>
      <c r="T731" s="1">
        <v>28.274993896484375</v>
      </c>
      <c r="U731" s="1">
        <v>28.228988647460938</v>
      </c>
      <c r="V731" s="1">
        <v>28.23199462890625</v>
      </c>
      <c r="W731" s="1">
        <v>28.1199951171875</v>
      </c>
      <c r="X731" s="1">
        <v>27.776992797851563</v>
      </c>
      <c r="Y731" s="1">
        <v>27.7659912109375</v>
      </c>
      <c r="Z731" s="1">
        <v>27.560989379882813</v>
      </c>
      <c r="AA731" s="1">
        <v>27.472000122070313</v>
      </c>
      <c r="AB731" s="1">
        <v>26.944992065429688</v>
      </c>
      <c r="AC731" s="1">
        <v>26.918991088867187</v>
      </c>
      <c r="AD731" s="1">
        <v>26.690994262695313</v>
      </c>
      <c r="AE731" s="1">
        <v>26.666000366210938</v>
      </c>
      <c r="AF731" s="1">
        <v>26.233993530273438</v>
      </c>
      <c r="AG731" s="1">
        <v>26.23199462890625</v>
      </c>
      <c r="AH731" s="1">
        <v>26.090988159179688</v>
      </c>
      <c r="AI731" s="1">
        <v>25.316986083984375</v>
      </c>
      <c r="AJ731" s="1">
        <v>24.866989135742187</v>
      </c>
      <c r="AK731" s="1">
        <v>24.179000854492188</v>
      </c>
      <c r="AL731" s="1">
        <v>24.17498779296875</v>
      </c>
      <c r="AM731" s="1">
        <v>24.173995971679688</v>
      </c>
      <c r="AN731" s="1">
        <v>24.472991943359375</v>
      </c>
      <c r="AO731" s="1">
        <v>23.586990356445313</v>
      </c>
      <c r="AP731" s="1">
        <v>22.090988159179688</v>
      </c>
      <c r="AQ731" s="1">
        <v>19.668991088867188</v>
      </c>
      <c r="AR731" s="1">
        <v>18.826995849609375</v>
      </c>
      <c r="AS731" s="1">
        <v>18.336990356445312</v>
      </c>
      <c r="AT731" s="1">
        <v>18.128997802734375</v>
      </c>
      <c r="AU731" s="1">
        <v>18.016998291015625</v>
      </c>
      <c r="AV731" s="1">
        <v>17.992000000000001</v>
      </c>
      <c r="AW731" s="1">
        <v>19.207000000000001</v>
      </c>
      <c r="AX731" s="1">
        <v>19.413</v>
      </c>
      <c r="AY731" s="1">
        <v>19.338000000000001</v>
      </c>
    </row>
    <row r="732" spans="1:51">
      <c r="A732" s="1" t="str">
        <v>JANUS CAPITAL GROUP INC</v>
      </c>
      <c r="C732" s="1">
        <v>187.03599548339844</v>
      </c>
      <c r="D732" s="1">
        <v>187.03599548339844</v>
      </c>
      <c r="E732" s="1">
        <v>186.60000610351562</v>
      </c>
      <c r="F732" s="1">
        <v>186.5</v>
      </c>
      <c r="G732" s="1">
        <v>186.19999694824219</v>
      </c>
      <c r="H732" s="1">
        <v>184.10099792480469</v>
      </c>
      <c r="I732" s="1">
        <v>183.69999694824219</v>
      </c>
      <c r="J732" s="1">
        <v>183.69999694824219</v>
      </c>
      <c r="K732" s="1">
        <v>183.69999694824219</v>
      </c>
      <c r="L732" s="1">
        <v>182.02400207519531</v>
      </c>
      <c r="M732" s="1">
        <v>182</v>
      </c>
      <c r="N732" s="1">
        <v>161.19999694824219</v>
      </c>
      <c r="O732" s="1">
        <v>161.30000305175781</v>
      </c>
      <c r="P732" s="1">
        <v>157.88999938964844</v>
      </c>
      <c r="Q732" s="1">
        <v>157.89999389648437</v>
      </c>
      <c r="R732" s="1">
        <v>160.60000610351562</v>
      </c>
      <c r="S732" s="1">
        <v>162.69999694824219</v>
      </c>
      <c r="T732" s="1">
        <v>166.28799438476562</v>
      </c>
      <c r="U732" s="1">
        <v>170.30000305175781</v>
      </c>
      <c r="V732" s="1">
        <v>176.30000305175781</v>
      </c>
      <c r="W732" s="1">
        <v>185.30000305175781</v>
      </c>
      <c r="X732" s="1">
        <v>193.47900390625</v>
      </c>
      <c r="Y732" s="1">
        <v>199.30000305175781</v>
      </c>
      <c r="Z732" s="1">
        <v>206.69999694824219</v>
      </c>
      <c r="AA732" s="1">
        <v>211.60000610351562</v>
      </c>
      <c r="AB732" s="1">
        <v>216.03599548339844</v>
      </c>
      <c r="AC732" s="1">
        <v>217.5</v>
      </c>
      <c r="AD732" s="1">
        <v>224.30000305175781</v>
      </c>
      <c r="AE732" s="1">
        <v>228</v>
      </c>
      <c r="AF732" s="1">
        <v>234.43600463867187</v>
      </c>
      <c r="AG732" s="1">
        <v>236.30000305175781</v>
      </c>
      <c r="AH732" s="1">
        <v>239.30000305175781</v>
      </c>
      <c r="AI732" s="1">
        <v>239.19999694824219</v>
      </c>
      <c r="AJ732" s="1">
        <v>239.20100402832031</v>
      </c>
      <c r="AK732" s="1">
        <v>239.5</v>
      </c>
      <c r="AL732" s="1">
        <v>239.5</v>
      </c>
      <c r="AM732" s="1">
        <v>239.30000305175781</v>
      </c>
      <c r="AN732" s="1">
        <v>222.54400634765625</v>
      </c>
      <c r="AO732" s="1">
        <v>222.42300415039062</v>
      </c>
      <c r="AP732" s="1">
        <v>222.41000366210937</v>
      </c>
      <c r="AQ732" s="1">
        <v>222.35099792480469</v>
      </c>
      <c r="AR732" s="1">
        <v>222.10099792480469</v>
      </c>
      <c r="AS732" s="1">
        <v>220.89599609375</v>
      </c>
      <c r="AT732" s="1">
        <v>219.55999755859375</v>
      </c>
      <c r="AU732" s="1">
        <v>219.15499877929687</v>
      </c>
      <c r="AV732" s="1">
        <v>218.90899999999999</v>
      </c>
      <c r="AW732" s="1">
        <v>222.511</v>
      </c>
      <c r="AX732" s="1">
        <v>223</v>
      </c>
      <c r="AY732" s="1">
        <v>222.79900000000001</v>
      </c>
    </row>
    <row r="733" spans="1:51">
      <c r="A733" s="1" t="str">
        <v>JDA SOFTWARE GROUP INC</v>
      </c>
      <c r="C733" s="1">
        <v>42.550994873046875</v>
      </c>
      <c r="D733" s="1">
        <v>42.550994873046875</v>
      </c>
      <c r="E733" s="1">
        <v>42.531997680664063</v>
      </c>
      <c r="F733" s="1">
        <v>42.308990478515625</v>
      </c>
      <c r="G733" s="1">
        <v>41.925994873046875</v>
      </c>
      <c r="H733" s="1">
        <v>43.764999389648438</v>
      </c>
      <c r="I733" s="1">
        <v>41.707992553710938</v>
      </c>
      <c r="J733" s="1">
        <v>41.62799072265625</v>
      </c>
      <c r="K733" s="1">
        <v>34.537994384765625</v>
      </c>
      <c r="L733" s="1">
        <v>34.4949951171875</v>
      </c>
      <c r="M733" s="1">
        <v>31.543991088867188</v>
      </c>
      <c r="N733" s="1">
        <v>31.315994262695313</v>
      </c>
      <c r="O733" s="1">
        <v>31.150985717773438</v>
      </c>
      <c r="P733" s="1">
        <v>30.95098876953125</v>
      </c>
      <c r="Q733" s="1">
        <v>30.905990600585938</v>
      </c>
      <c r="R733" s="1">
        <v>30.389999389648438</v>
      </c>
      <c r="S733" s="1">
        <v>30.188995361328125</v>
      </c>
      <c r="T733" s="1">
        <v>30.011993408203125</v>
      </c>
      <c r="U733" s="1">
        <v>29.722991943359375</v>
      </c>
      <c r="V733" s="1">
        <v>29.529998779296875</v>
      </c>
      <c r="W733" s="1">
        <v>29.392990112304688</v>
      </c>
      <c r="X733" s="1">
        <v>29.308990478515625</v>
      </c>
      <c r="Y733" s="1">
        <v>29.20098876953125</v>
      </c>
      <c r="Z733" s="1">
        <v>29.168991088867187</v>
      </c>
      <c r="AA733" s="1">
        <v>29.060989379882812</v>
      </c>
      <c r="AB733" s="1">
        <v>28.583999633789063</v>
      </c>
      <c r="AC733" s="1">
        <v>28.517990112304688</v>
      </c>
      <c r="AD733" s="1">
        <v>29.086990356445313</v>
      </c>
      <c r="AE733" s="1">
        <v>29.181991577148438</v>
      </c>
      <c r="AF733" s="1">
        <v>29.069000244140625</v>
      </c>
      <c r="AG733" s="1">
        <v>29.058990478515625</v>
      </c>
      <c r="AH733" s="1">
        <v>29.048995971679688</v>
      </c>
      <c r="AI733" s="1">
        <v>29.014999389648438</v>
      </c>
      <c r="AJ733" s="1">
        <v>28.820999145507812</v>
      </c>
      <c r="AK733" s="1">
        <v>28.522994995117188</v>
      </c>
      <c r="AL733" s="1">
        <v>28.501998901367188</v>
      </c>
      <c r="AM733" s="1">
        <v>28.35699462890625</v>
      </c>
      <c r="AN733" s="1">
        <v>28.413986206054688</v>
      </c>
      <c r="AO733" s="1">
        <v>28.208999633789063</v>
      </c>
      <c r="AP733" s="1">
        <v>27.925994873046875</v>
      </c>
      <c r="AQ733" s="1">
        <v>26.7969970703125</v>
      </c>
      <c r="AR733" s="1">
        <v>26.626998901367188</v>
      </c>
      <c r="AS733" s="1">
        <v>24.743988037109375</v>
      </c>
      <c r="AT733" s="1">
        <v>24.635986328125</v>
      </c>
      <c r="AU733" s="1">
        <v>24.448</v>
      </c>
      <c r="AV733" s="1">
        <v>24.556999999999999</v>
      </c>
      <c r="AW733" s="1">
        <v>24.225000000000001</v>
      </c>
      <c r="AX733" s="1">
        <v>24.207000000000001</v>
      </c>
      <c r="AY733" s="1">
        <v>23.954999999999998</v>
      </c>
    </row>
    <row r="734" spans="1:51">
      <c r="A734" s="1" t="str">
        <v>JDS UNIPHASE CORP</v>
      </c>
      <c r="C734" s="1">
        <v>230</v>
      </c>
      <c r="D734" s="1">
        <v>229</v>
      </c>
      <c r="E734" s="1">
        <v>227.60000610351562</v>
      </c>
      <c r="F734" s="1">
        <v>227</v>
      </c>
      <c r="G734" s="1">
        <v>223</v>
      </c>
      <c r="H734" s="1">
        <v>222.59500122070312</v>
      </c>
      <c r="I734" s="1">
        <v>221.12699890136719</v>
      </c>
      <c r="J734" s="1">
        <v>220.05900573730469</v>
      </c>
      <c r="K734" s="1">
        <v>218.51199340820312</v>
      </c>
      <c r="L734" s="1">
        <v>217.99899291992187</v>
      </c>
      <c r="M734" s="1">
        <v>216.97099304199219</v>
      </c>
      <c r="N734" s="1">
        <v>215.76800537109375</v>
      </c>
      <c r="O734" s="1">
        <v>215.03599548339844</v>
      </c>
      <c r="P734" s="1">
        <v>214.82600402832031</v>
      </c>
      <c r="Q734" s="1">
        <v>221.97799682617187</v>
      </c>
      <c r="R734" s="1">
        <v>229.72099304199219</v>
      </c>
      <c r="S734" s="1">
        <v>219.52999877929687</v>
      </c>
      <c r="T734" s="1">
        <v>219.42100524902344</v>
      </c>
      <c r="U734" s="1">
        <v>219.01199340820313</v>
      </c>
      <c r="V734" s="1">
        <v>211.50999450683594</v>
      </c>
      <c r="W734" s="1">
        <v>211.16299438476562</v>
      </c>
      <c r="X734" s="1">
        <v>211.08599853515625</v>
      </c>
      <c r="Y734" s="1">
        <v>210.734375</v>
      </c>
      <c r="Z734" s="1">
        <v>210.5006103515625</v>
      </c>
      <c r="AA734" s="1">
        <v>209.39910888671875</v>
      </c>
      <c r="AB734" s="1">
        <v>206.55123901367187</v>
      </c>
      <c r="AC734" s="1">
        <v>181.0364990234375</v>
      </c>
      <c r="AD734" s="1">
        <v>181.01699829101562</v>
      </c>
      <c r="AE734" s="1">
        <v>180.56912231445312</v>
      </c>
      <c r="AF734" s="1">
        <v>180.50100708007812</v>
      </c>
      <c r="AG734" s="1">
        <v>180.05050659179687</v>
      </c>
      <c r="AH734" s="1">
        <v>180.01998901367187</v>
      </c>
      <c r="AI734" s="1">
        <v>179.49948120117187</v>
      </c>
      <c r="AJ734" s="1">
        <v>179.365478515625</v>
      </c>
      <c r="AK734" s="1">
        <v>178.91549682617187</v>
      </c>
      <c r="AL734" s="1">
        <v>178.77236938476562</v>
      </c>
      <c r="AM734" s="1">
        <v>176.91799926757812</v>
      </c>
      <c r="AN734" s="1">
        <v>176.83035278320312</v>
      </c>
      <c r="AO734" s="1">
        <v>171.31024169921875</v>
      </c>
      <c r="AP734" s="1">
        <v>170.1976318359375</v>
      </c>
      <c r="AQ734" s="1">
        <v>169.66400146484375</v>
      </c>
      <c r="AR734" s="1">
        <v>165.96200561523437</v>
      </c>
      <c r="AS734" s="1">
        <v>164.78073120117187</v>
      </c>
      <c r="AT734" s="1">
        <v>164.52786254882812</v>
      </c>
      <c r="AU734" s="1">
        <v>121.51712036132812</v>
      </c>
      <c r="AV734" s="1">
        <v>120.19210815429687</v>
      </c>
      <c r="AW734" s="1">
        <v>116.991125</v>
      </c>
      <c r="AX734" s="1">
        <v>97.756500000000003</v>
      </c>
      <c r="AY734" s="1">
        <v>89.030249999999995</v>
      </c>
    </row>
    <row r="735" spans="1:51">
      <c r="A735" s="1" t="str">
        <v>JEFFERIES GROUP INC</v>
      </c>
      <c r="C735" s="1">
        <v>205.81900024414062</v>
      </c>
      <c r="D735" s="1">
        <v>197.16000366210937</v>
      </c>
      <c r="E735" s="1">
        <v>200.31399536132813</v>
      </c>
      <c r="F735" s="1">
        <v>202.15400695800781</v>
      </c>
      <c r="G735" s="1">
        <v>177.0679931640625</v>
      </c>
      <c r="H735" s="1">
        <v>171.69400024414062</v>
      </c>
      <c r="I735" s="1">
        <v>171.24000549316406</v>
      </c>
      <c r="J735" s="1">
        <v>171.59100341796875</v>
      </c>
      <c r="K735" s="1" t="str">
        <v>@NA</v>
      </c>
      <c r="L735" s="1">
        <v>165.63800048828125</v>
      </c>
      <c r="M735" s="1">
        <v>169.33200073242187</v>
      </c>
      <c r="N735" s="1">
        <v>171.927001953125</v>
      </c>
      <c r="O735" s="1">
        <v>169.19500732421875</v>
      </c>
      <c r="P735" s="1">
        <v>163.21600341796875</v>
      </c>
      <c r="Q735" s="1">
        <v>163.42999267578125</v>
      </c>
      <c r="R735" s="1">
        <v>162.12100219726562</v>
      </c>
      <c r="S735" s="1">
        <v>132.76199340820312</v>
      </c>
      <c r="T735" s="1">
        <v>124.4530029296875</v>
      </c>
      <c r="U735" s="1">
        <v>125.65699768066406</v>
      </c>
      <c r="V735" s="1">
        <v>125.739990234375</v>
      </c>
      <c r="W735" s="1">
        <v>124.23899841308594</v>
      </c>
      <c r="X735" s="1">
        <v>119.5469970703125</v>
      </c>
      <c r="Y735" s="1">
        <v>118.87599182128906</v>
      </c>
      <c r="Z735" s="1">
        <v>118.53999328613281</v>
      </c>
      <c r="AA735" s="1">
        <v>118.50198364257812</v>
      </c>
      <c r="AB735" s="1">
        <v>116.22000122070312</v>
      </c>
      <c r="AC735" s="1">
        <v>116.16598510742187</v>
      </c>
      <c r="AD735" s="1">
        <v>115.5159912109375</v>
      </c>
      <c r="AE735" s="1">
        <v>116.17999267578125</v>
      </c>
      <c r="AF735" s="1">
        <v>114.57998657226562</v>
      </c>
      <c r="AG735" s="1">
        <v>113.74398803710937</v>
      </c>
      <c r="AH735" s="1">
        <v>114.40399169921875</v>
      </c>
      <c r="AI735" s="1">
        <v>113.61599731445312</v>
      </c>
      <c r="AJ735" s="1">
        <v>113.40399169921875</v>
      </c>
      <c r="AK735" s="1">
        <v>112.8499755859375</v>
      </c>
      <c r="AL735" s="1">
        <v>110.28399658203125</v>
      </c>
      <c r="AM735" s="1">
        <v>110.27197265625</v>
      </c>
      <c r="AN735" s="1">
        <v>107.8079833984375</v>
      </c>
      <c r="AO735" s="1">
        <v>107.5799560546875</v>
      </c>
      <c r="AP735" s="1">
        <v>107.719970703125</v>
      </c>
      <c r="AQ735" s="1">
        <v>107.095947265625</v>
      </c>
      <c r="AR735" s="1">
        <v>107.343994140625</v>
      </c>
      <c r="AS735" s="1">
        <v>107.73199462890625</v>
      </c>
      <c r="AT735" s="1">
        <v>103.35198974609375</v>
      </c>
      <c r="AU735" s="1">
        <v>99.9439697265625</v>
      </c>
      <c r="AV735" s="1">
        <v>98.751999999999995</v>
      </c>
      <c r="AW735" s="1">
        <v>98.08</v>
      </c>
      <c r="AX735" s="1">
        <v>97.135999999999996</v>
      </c>
      <c r="AY735" s="1">
        <v>97.703999999999994</v>
      </c>
    </row>
    <row r="736" spans="1:51">
      <c r="A736" s="1" t="str">
        <v>JETBLUE AIRWAYS CORP</v>
      </c>
      <c r="C736" s="1">
        <v>281.77783203125</v>
      </c>
      <c r="D736" s="1">
        <v>281.77783203125</v>
      </c>
      <c r="E736" s="1">
        <v>297.160888671875</v>
      </c>
      <c r="F736" s="1">
        <v>296.8798828125</v>
      </c>
      <c r="G736" s="1">
        <v>295.829833984375</v>
      </c>
      <c r="H736" s="1">
        <v>294.68701171875</v>
      </c>
      <c r="I736" s="1">
        <v>293.848876953125</v>
      </c>
      <c r="J736" s="1">
        <v>293.600830078125</v>
      </c>
      <c r="K736" s="1">
        <v>292.537841796875</v>
      </c>
      <c r="L736" s="1">
        <v>291.490966796875</v>
      </c>
      <c r="M736" s="1">
        <v>290.304931640625</v>
      </c>
      <c r="N736" s="1">
        <v>300.117919921875</v>
      </c>
      <c r="O736" s="1">
        <v>272.8330078125</v>
      </c>
      <c r="P736" s="1">
        <v>271.7548828125</v>
      </c>
      <c r="Q736" s="1">
        <v>271.117919921875</v>
      </c>
      <c r="R736" s="1">
        <v>270.660888671875</v>
      </c>
      <c r="S736" s="1">
        <v>224.30900573730469</v>
      </c>
      <c r="T736" s="1">
        <v>181.59300231933594</v>
      </c>
      <c r="U736" s="1">
        <v>180.26699829101562</v>
      </c>
      <c r="V736" s="1">
        <v>180.03199768066406</v>
      </c>
      <c r="W736" s="1">
        <v>178.55400085449219</v>
      </c>
      <c r="X736" s="1">
        <v>177.60899353027344</v>
      </c>
      <c r="Y736" s="1">
        <v>175.71200561523437</v>
      </c>
      <c r="Z736" s="1">
        <v>175.4739990234375</v>
      </c>
      <c r="AA736" s="1">
        <v>173.70799255371094</v>
      </c>
      <c r="AB736" s="1">
        <v>172.62199401855469</v>
      </c>
      <c r="AC736" s="1">
        <v>158.25299835205078</v>
      </c>
      <c r="AD736" s="1">
        <v>157.88399505615234</v>
      </c>
      <c r="AE736" s="1">
        <v>156.70500183105469</v>
      </c>
      <c r="AF736" s="1">
        <v>156.35549926757812</v>
      </c>
      <c r="AG736" s="1">
        <v>155.40449523925781</v>
      </c>
      <c r="AH736" s="1">
        <v>155.03849029541016</v>
      </c>
      <c r="AI736" s="1">
        <v>153.7034912109375</v>
      </c>
      <c r="AJ736" s="1">
        <v>153.10350036621094</v>
      </c>
      <c r="AK736" s="1">
        <v>152.15175247192383</v>
      </c>
      <c r="AL736" s="1">
        <v>144.79647445678711</v>
      </c>
      <c r="AM736" s="1">
        <v>143.75922775268555</v>
      </c>
      <c r="AN736" s="1">
        <v>143.45549011230469</v>
      </c>
      <c r="AO736" s="1">
        <v>142.1887149810791</v>
      </c>
      <c r="AP736" s="1">
        <v>141.90186882019043</v>
      </c>
      <c r="AQ736" s="1">
        <v>14.806125283241272</v>
      </c>
      <c r="AR736" s="1">
        <v>14.728497862815857</v>
      </c>
      <c r="AS736" s="1" t="str">
        <v>@NA</v>
      </c>
      <c r="AT736" s="1" t="str">
        <v>@NA</v>
      </c>
      <c r="AU736" s="1" t="str">
        <v>@NA</v>
      </c>
      <c r="AV736" s="1">
        <v>9.7672500000000007</v>
      </c>
      <c r="AW736" s="1" t="str">
        <v>@NA</v>
      </c>
      <c r="AX736" s="1" t="str">
        <v>@NA</v>
      </c>
      <c r="AY736" s="1" t="str">
        <v>@NA</v>
      </c>
    </row>
    <row r="737" spans="1:51">
      <c r="A737" s="1" t="str">
        <v>JOHN BEAN TECHNOLOGIES</v>
      </c>
      <c r="C737" s="1">
        <v>28.639999389648437</v>
      </c>
      <c r="D737" s="1">
        <v>28.654998779296875</v>
      </c>
      <c r="E737" s="1">
        <v>28.641998291015625</v>
      </c>
      <c r="F737" s="1">
        <v>28.6409912109375</v>
      </c>
      <c r="G737" s="1">
        <v>28.185989379882812</v>
      </c>
      <c r="H737" s="1">
        <v>28.185989379882812</v>
      </c>
      <c r="I737" s="1">
        <v>28.15399169921875</v>
      </c>
      <c r="J737" s="1">
        <v>28.15399169921875</v>
      </c>
      <c r="K737" s="1">
        <v>27.610992431640625</v>
      </c>
      <c r="L737" s="1">
        <v>27.610992431640625</v>
      </c>
      <c r="M737" s="1">
        <v>27.579986572265625</v>
      </c>
      <c r="N737" s="1">
        <v>27.5419921875</v>
      </c>
      <c r="O737" s="1">
        <v>27.539993286132813</v>
      </c>
      <c r="P737" s="1">
        <v>27.538986206054688</v>
      </c>
      <c r="Q737" s="1">
        <v>27.599990844726563</v>
      </c>
      <c r="R737" s="1" t="str">
        <v>@NA</v>
      </c>
      <c r="S737" s="1" t="str">
        <v>@NA</v>
      </c>
      <c r="T737" s="1" t="str">
        <v>@NA</v>
      </c>
      <c r="U737" s="1" t="str">
        <v>@NA</v>
      </c>
      <c r="V737" s="1" t="str">
        <v>@NA</v>
      </c>
      <c r="W737" s="1" t="str">
        <v>@NA</v>
      </c>
      <c r="X737" s="1" t="str">
        <v>@NA</v>
      </c>
      <c r="Y737" s="1" t="str">
        <v>@NA</v>
      </c>
      <c r="Z737" s="1" t="str">
        <v>@NA</v>
      </c>
      <c r="AA737" s="1" t="str">
        <v>@NA</v>
      </c>
      <c r="AB737" s="1" t="str">
        <v>@NA</v>
      </c>
      <c r="AC737" s="1" t="str">
        <v>@NA</v>
      </c>
      <c r="AD737" s="1" t="str">
        <v>@NA</v>
      </c>
      <c r="AE737" s="1" t="str">
        <v>@NA</v>
      </c>
      <c r="AF737" s="1" t="str">
        <v>@NA</v>
      </c>
      <c r="AG737" s="1" t="str">
        <v>@NA</v>
      </c>
      <c r="AH737" s="1" t="str">
        <v>@NA</v>
      </c>
      <c r="AI737" s="1" t="str">
        <v>@NA</v>
      </c>
      <c r="AJ737" s="1" t="str">
        <v>@NA</v>
      </c>
      <c r="AK737" s="1" t="str">
        <v>@NA</v>
      </c>
      <c r="AL737" s="1" t="str">
        <v>@NA</v>
      </c>
      <c r="AM737" s="1" t="str">
        <v>@NA</v>
      </c>
      <c r="AN737" s="1" t="str">
        <v>@NA</v>
      </c>
      <c r="AO737" s="1" t="str">
        <v>@NA</v>
      </c>
      <c r="AP737" s="1" t="str">
        <v>@NA</v>
      </c>
      <c r="AQ737" s="1" t="str">
        <v>@NA</v>
      </c>
      <c r="AR737" s="1" t="str">
        <v>@NA</v>
      </c>
      <c r="AS737" s="1" t="str">
        <v>@NA</v>
      </c>
      <c r="AT737" s="1" t="str">
        <v>@NA</v>
      </c>
      <c r="AU737" s="1" t="str">
        <v>@NA</v>
      </c>
      <c r="AV737" s="1" t="str">
        <v>@NA</v>
      </c>
      <c r="AW737" s="1" t="str">
        <v>@NA</v>
      </c>
      <c r="AX737" s="1" t="str">
        <v>@NA</v>
      </c>
      <c r="AY737" s="1" t="str">
        <v>@NA</v>
      </c>
    </row>
    <row r="738" spans="1:51">
      <c r="A738" s="1" t="str">
        <v>JOHNSON &amp; JOHNSON</v>
      </c>
      <c r="C738" s="1">
        <v>2724.363037109375</v>
      </c>
      <c r="D738" s="1">
        <v>2724.363037109375</v>
      </c>
      <c r="E738" s="1">
        <v>2732.2509765625</v>
      </c>
      <c r="F738" s="1">
        <v>2740.580078125</v>
      </c>
      <c r="G738" s="1">
        <v>2738.4541015625</v>
      </c>
      <c r="H738" s="1">
        <v>2738.096923828125</v>
      </c>
      <c r="I738" s="1">
        <v>2747.7109375</v>
      </c>
      <c r="J738" s="1">
        <v>2754.135009765625</v>
      </c>
      <c r="K738" s="1">
        <v>2757.833984375</v>
      </c>
      <c r="L738" s="1">
        <v>2754.321044921875</v>
      </c>
      <c r="M738" s="1">
        <v>2758.02197265625</v>
      </c>
      <c r="N738" s="1">
        <v>2754.340087890625</v>
      </c>
      <c r="O738" s="1">
        <v>2758.950927734375</v>
      </c>
      <c r="P738" s="1">
        <v>2769.177978515625</v>
      </c>
      <c r="Q738" s="1">
        <v>2780.327880859375</v>
      </c>
      <c r="R738" s="1">
        <v>2796.423095703125</v>
      </c>
      <c r="S738" s="1">
        <v>2817.531005859375</v>
      </c>
      <c r="T738" s="1">
        <v>2840.222900390625</v>
      </c>
      <c r="U738" s="1">
        <v>2873.006103515625</v>
      </c>
      <c r="V738" s="1">
        <v>2893.822021484375</v>
      </c>
      <c r="W738" s="1">
        <v>2894.01708984375</v>
      </c>
      <c r="X738" s="1">
        <v>2893.22998046875</v>
      </c>
      <c r="Y738" s="1">
        <v>2904.322998046875</v>
      </c>
      <c r="Z738" s="1">
        <v>2933.987060546875</v>
      </c>
      <c r="AA738" s="1">
        <v>2972.489990234375</v>
      </c>
      <c r="AB738" s="1">
        <v>2974.47802734375</v>
      </c>
      <c r="AC738" s="1">
        <v>2975.013916015625</v>
      </c>
      <c r="AD738" s="1">
        <v>2974.196044921875</v>
      </c>
      <c r="AE738" s="1">
        <v>2972.385986328125</v>
      </c>
      <c r="AF738" s="1">
        <v>2971.02294921875</v>
      </c>
      <c r="AG738" s="1">
        <v>2968.4208984375</v>
      </c>
      <c r="AH738" s="1">
        <v>2967.76611328125</v>
      </c>
      <c r="AI738" s="1">
        <v>2967.555908203125</v>
      </c>
      <c r="AJ738" s="1">
        <v>2967.972900390625</v>
      </c>
      <c r="AK738" s="1">
        <v>2967.97509765625</v>
      </c>
      <c r="AL738" s="1">
        <v>2968.89111328125</v>
      </c>
      <c r="AM738" s="1">
        <v>2968.89111328125</v>
      </c>
      <c r="AN738" s="1">
        <v>2968.294921875</v>
      </c>
      <c r="AO738" s="1">
        <v>2968.760009765625</v>
      </c>
      <c r="AP738" s="1">
        <v>2983.4619140625</v>
      </c>
      <c r="AQ738" s="1">
        <v>3025.56201171875</v>
      </c>
      <c r="AR738" s="1">
        <v>3047.215087890625</v>
      </c>
      <c r="AS738" s="1">
        <v>3044.27099609375</v>
      </c>
      <c r="AT738" s="1">
        <v>3031.55810546875</v>
      </c>
      <c r="AU738" s="1">
        <v>2793.8779296875</v>
      </c>
      <c r="AV738" s="1">
        <v>2781.8739999999998</v>
      </c>
      <c r="AW738" s="1">
        <v>2780.712</v>
      </c>
      <c r="AX738" s="1">
        <v>2782.1379999999999</v>
      </c>
      <c r="AY738" s="1">
        <v>2780.65</v>
      </c>
    </row>
    <row r="739" spans="1:51">
      <c r="A739" s="1" t="str">
        <v>JOHNSON CONTROLS INC</v>
      </c>
      <c r="C739" s="1">
        <v>680</v>
      </c>
      <c r="D739" s="1">
        <v>680.44580078125</v>
      </c>
      <c r="E739" s="1">
        <v>680.163818359375</v>
      </c>
      <c r="F739" s="1">
        <v>679.739013671875</v>
      </c>
      <c r="G739" s="1">
        <v>678.448974609375</v>
      </c>
      <c r="H739" s="1">
        <v>677.346923828125</v>
      </c>
      <c r="I739" s="1">
        <v>673.726806640625</v>
      </c>
      <c r="J739" s="1">
        <v>673.31201171875</v>
      </c>
      <c r="K739" s="1">
        <v>672.702880859375</v>
      </c>
      <c r="L739" s="1">
        <v>671.73583984375</v>
      </c>
      <c r="M739" s="1">
        <v>668.531982421875</v>
      </c>
      <c r="N739" s="1">
        <v>595.456787109375</v>
      </c>
      <c r="O739" s="1">
        <v>594.262939453125</v>
      </c>
      <c r="P739" s="1">
        <v>594.2158203125</v>
      </c>
      <c r="Q739" s="1">
        <v>590.796875</v>
      </c>
      <c r="R739" s="1">
        <v>593.77392578125</v>
      </c>
      <c r="S739" s="1">
        <v>593.41796875</v>
      </c>
      <c r="T739" s="1">
        <v>593.77001953125</v>
      </c>
      <c r="U739" s="1">
        <v>593.7659912109375</v>
      </c>
      <c r="V739" s="1">
        <v>593.45100402832031</v>
      </c>
      <c r="W739" s="1">
        <v>591.90298461914062</v>
      </c>
      <c r="X739" s="1">
        <v>589.4849853515625</v>
      </c>
      <c r="Y739" s="1">
        <v>587.32200622558594</v>
      </c>
      <c r="Z739" s="1">
        <v>586.69500732421875</v>
      </c>
      <c r="AA739" s="1">
        <v>584.88299560546875</v>
      </c>
      <c r="AB739" s="1">
        <v>582.51901245117187</v>
      </c>
      <c r="AC739" s="1">
        <v>578.61300659179688</v>
      </c>
      <c r="AD739" s="1">
        <v>577.62300109863281</v>
      </c>
      <c r="AE739" s="1">
        <v>576.11398315429688</v>
      </c>
      <c r="AF739" s="1">
        <v>573.52198791503906</v>
      </c>
      <c r="AG739" s="1">
        <v>570.96299743652344</v>
      </c>
      <c r="AH739" s="1">
        <v>570</v>
      </c>
      <c r="AI739" s="1">
        <v>570</v>
      </c>
      <c r="AJ739" s="1">
        <v>565.656005859375</v>
      </c>
      <c r="AK739" s="1">
        <v>540.92999267578125</v>
      </c>
      <c r="AL739" s="1">
        <v>537.22796630859375</v>
      </c>
      <c r="AM739" s="1">
        <v>534.97796630859375</v>
      </c>
      <c r="AN739" s="1">
        <v>533.92794799804687</v>
      </c>
      <c r="AO739" s="1">
        <v>533.27993774414062</v>
      </c>
      <c r="AP739" s="1">
        <v>532.60794067382812</v>
      </c>
      <c r="AQ739" s="1">
        <v>531.66595458984375</v>
      </c>
      <c r="AR739" s="1">
        <v>525.91799926757812</v>
      </c>
      <c r="AS739" s="1">
        <v>524.99395751953125</v>
      </c>
      <c r="AT739" s="1">
        <v>523.68594360351562</v>
      </c>
      <c r="AU739" s="1">
        <v>521.20193481445312</v>
      </c>
      <c r="AV739" s="1">
        <v>516.533935546875</v>
      </c>
      <c r="AW739" s="1">
        <v>515.93399999999997</v>
      </c>
      <c r="AX739" s="1">
        <v>515.22</v>
      </c>
      <c r="AY739" s="1">
        <v>514.38599999999997</v>
      </c>
    </row>
    <row r="740" spans="1:51">
      <c r="A740" s="1" t="str">
        <v>JONES LANG LASALLE INC</v>
      </c>
      <c r="C740" s="1">
        <v>43.470001220703125</v>
      </c>
      <c r="D740" s="1">
        <v>43.467987060546875</v>
      </c>
      <c r="E740" s="1">
        <v>42.95599365234375</v>
      </c>
      <c r="F740" s="1">
        <v>42.910995483398438</v>
      </c>
      <c r="G740" s="1">
        <v>42.659988403320313</v>
      </c>
      <c r="H740" s="1">
        <v>42.64599609375</v>
      </c>
      <c r="I740" s="1">
        <v>42.05999755859375</v>
      </c>
      <c r="J740" s="1">
        <v>42.032989501953125</v>
      </c>
      <c r="K740" s="1">
        <v>41.843994140625</v>
      </c>
      <c r="L740" s="1">
        <v>41.833999633789063</v>
      </c>
      <c r="M740" s="1">
        <v>41.289993286132813</v>
      </c>
      <c r="N740" s="1">
        <v>34.735000610351563</v>
      </c>
      <c r="O740" s="1">
        <v>34.561996459960938</v>
      </c>
      <c r="P740" s="1">
        <v>34.490997314453125</v>
      </c>
      <c r="Q740" s="1">
        <v>31.92999267578125</v>
      </c>
      <c r="R740" s="1">
        <v>31.816986083984375</v>
      </c>
      <c r="S740" s="1">
        <v>31.722991943359375</v>
      </c>
      <c r="T740" s="1">
        <v>32.051986694335938</v>
      </c>
      <c r="U740" s="1">
        <v>31.85198974609375</v>
      </c>
      <c r="V740" s="1">
        <v>31.814987182617188</v>
      </c>
      <c r="W740" s="1">
        <v>31.842987060546875</v>
      </c>
      <c r="X740" s="1">
        <v>32.170989990234375</v>
      </c>
      <c r="Y740" s="1">
        <v>32.15399169921875</v>
      </c>
      <c r="Z740" s="1">
        <v>31.7139892578125</v>
      </c>
      <c r="AA740" s="1">
        <v>31.251998901367188</v>
      </c>
      <c r="AB740" s="1">
        <v>31.71099853515625</v>
      </c>
      <c r="AC740" s="1">
        <v>31.498992919921875</v>
      </c>
      <c r="AD740" s="1">
        <v>31.407989501953125</v>
      </c>
      <c r="AE740" s="1">
        <v>30.944000244140625</v>
      </c>
      <c r="AF740" s="1">
        <v>32.832992553710938</v>
      </c>
      <c r="AG740" s="1">
        <v>32.544998168945312</v>
      </c>
      <c r="AH740" s="1">
        <v>31.88299560546875</v>
      </c>
      <c r="AI740" s="1">
        <v>31.061996459960937</v>
      </c>
      <c r="AJ740" s="1">
        <v>31.255996704101563</v>
      </c>
      <c r="AK740" s="1">
        <v>30.827987670898438</v>
      </c>
      <c r="AL740" s="1">
        <v>30.717987060546875</v>
      </c>
      <c r="AM740" s="1">
        <v>30.595993041992188</v>
      </c>
      <c r="AN740" s="1">
        <v>30.795989990234375</v>
      </c>
      <c r="AO740" s="1">
        <v>30.386993408203125</v>
      </c>
      <c r="AP740" s="1">
        <v>30.233993530273438</v>
      </c>
      <c r="AQ740" s="1">
        <v>30.182998657226563</v>
      </c>
      <c r="AR740" s="1">
        <v>30.092987060546875</v>
      </c>
      <c r="AS740" s="1">
        <v>29.875991821289063</v>
      </c>
      <c r="AT740" s="1">
        <v>29.77398681640625</v>
      </c>
      <c r="AU740" s="1">
        <v>30.7</v>
      </c>
      <c r="AV740" s="1">
        <v>30.861999999999998</v>
      </c>
      <c r="AW740" s="1">
        <v>30.86</v>
      </c>
      <c r="AX740" s="1">
        <v>30.289000000000001</v>
      </c>
      <c r="AY740" s="1">
        <v>30.285</v>
      </c>
    </row>
    <row r="741" spans="1:51">
      <c r="A741" s="1" t="str">
        <v>JOS A BANK CLOTHIERS INC</v>
      </c>
      <c r="C741" s="1">
        <v>27.827987670898437</v>
      </c>
      <c r="D741" s="1">
        <v>27.827987670898437</v>
      </c>
      <c r="E741" s="1">
        <v>27.827987670898437</v>
      </c>
      <c r="F741" s="1">
        <v>27.625991821289062</v>
      </c>
      <c r="G741" s="1">
        <v>27.621994018554687</v>
      </c>
      <c r="H741" s="1">
        <v>27.5</v>
      </c>
      <c r="I741" s="1">
        <v>27.526496887207031</v>
      </c>
      <c r="J741" s="1">
        <v>27.526496887207031</v>
      </c>
      <c r="K741" s="1">
        <v>27.526496887207031</v>
      </c>
      <c r="L741" s="1">
        <v>27.436500549316406</v>
      </c>
      <c r="M741" s="1">
        <v>27.436500549316406</v>
      </c>
      <c r="N741" s="1">
        <v>27.436500549316406</v>
      </c>
      <c r="O741" s="1">
        <v>27.436500549316406</v>
      </c>
      <c r="P741" s="1">
        <v>27.275985717773438</v>
      </c>
      <c r="Q741" s="1">
        <v>27.275985717773438</v>
      </c>
      <c r="R741" s="1">
        <v>27.268501281738281</v>
      </c>
      <c r="S741" s="1">
        <v>27.268501281738281</v>
      </c>
      <c r="T741" s="1">
        <v>27.149986267089844</v>
      </c>
      <c r="U741" s="1">
        <v>27.149986267089844</v>
      </c>
      <c r="V741" s="1">
        <v>27.149986267089844</v>
      </c>
      <c r="W741" s="1">
        <v>27.059989929199219</v>
      </c>
      <c r="X741" s="1">
        <v>27.02398681640625</v>
      </c>
      <c r="Y741" s="1">
        <v>27.02398681640625</v>
      </c>
      <c r="Z741" s="1">
        <v>26.995491027832031</v>
      </c>
      <c r="AA741" s="1">
        <v>25.925624370574951</v>
      </c>
      <c r="AB741" s="1">
        <v>25.719375014305115</v>
      </c>
      <c r="AC741" s="1">
        <v>25.584375858306885</v>
      </c>
      <c r="AD741" s="1">
        <v>25.430624485015869</v>
      </c>
      <c r="AE741" s="1">
        <v>25.237500071525574</v>
      </c>
      <c r="AF741" s="1">
        <v>25.173749327659607</v>
      </c>
      <c r="AG741" s="1">
        <v>25.174219161272049</v>
      </c>
      <c r="AH741" s="1">
        <v>24.939843267202377</v>
      </c>
      <c r="AI741" s="1">
        <v>24.721873551607132</v>
      </c>
      <c r="AJ741" s="1">
        <v>24.626953527331352</v>
      </c>
      <c r="AK741" s="1">
        <v>22.127342596650124</v>
      </c>
      <c r="AL741" s="1">
        <v>21.775778755545616</v>
      </c>
      <c r="AM741" s="1">
        <v>21.793357282876968</v>
      </c>
      <c r="AN741" s="1">
        <v>21.775778755545616</v>
      </c>
      <c r="AO741" s="1">
        <v>21.775778755545616</v>
      </c>
      <c r="AP741" s="1">
        <v>21.775778755545616</v>
      </c>
      <c r="AQ741" s="1">
        <v>20.95663882791996</v>
      </c>
      <c r="AR741" s="1">
        <v>20.939060300588608</v>
      </c>
      <c r="AS741" s="1">
        <v>20.939060300588608</v>
      </c>
      <c r="AT741" s="1">
        <v>20.939060300588608</v>
      </c>
      <c r="AU741" s="1">
        <v>20.939062500000002</v>
      </c>
      <c r="AV741" s="1">
        <v>20.939062500000002</v>
      </c>
      <c r="AW741" s="1">
        <v>20.939062500000002</v>
      </c>
      <c r="AX741" s="1">
        <v>20.939062500000002</v>
      </c>
      <c r="AY741" s="1">
        <v>24.01171875</v>
      </c>
    </row>
    <row r="742" spans="1:51">
      <c r="A742" s="1" t="str">
        <v>JOY GLOBAL INC</v>
      </c>
      <c r="C742" s="1">
        <v>105.822998046875</v>
      </c>
      <c r="D742" s="1">
        <v>105.11399841308594</v>
      </c>
      <c r="E742" s="1">
        <v>105.09700012207031</v>
      </c>
      <c r="F742" s="1">
        <v>105.03999328613281</v>
      </c>
      <c r="G742" s="1">
        <v>104.75700378417969</v>
      </c>
      <c r="H742" s="1">
        <v>103.52999877929687</v>
      </c>
      <c r="I742" s="1">
        <v>103.27699279785156</v>
      </c>
      <c r="J742" s="1">
        <v>103.17599487304687</v>
      </c>
      <c r="K742" s="1">
        <v>102.93699645996094</v>
      </c>
      <c r="L742" s="1">
        <v>103.02099609375</v>
      </c>
      <c r="M742" s="1">
        <v>102.32199096679687</v>
      </c>
      <c r="N742" s="1">
        <v>102.23500061035156</v>
      </c>
      <c r="O742" s="1">
        <v>102.21099853515625</v>
      </c>
      <c r="P742" s="1">
        <v>102.70799255371094</v>
      </c>
      <c r="Q742" s="1">
        <v>107.78298950195312</v>
      </c>
      <c r="R742" s="1">
        <v>108.25498962402344</v>
      </c>
      <c r="S742" s="1">
        <v>107.93699645996094</v>
      </c>
      <c r="T742" s="1">
        <v>107.68199157714844</v>
      </c>
      <c r="U742" s="1">
        <v>108.0469970703125</v>
      </c>
      <c r="V742" s="1">
        <v>108.614990234375</v>
      </c>
      <c r="W742" s="1">
        <v>109.41999816894531</v>
      </c>
      <c r="X742" s="1">
        <v>117.5419921875</v>
      </c>
      <c r="Y742" s="1">
        <v>118.67399597167969</v>
      </c>
      <c r="Z742" s="1">
        <v>123.60899353027344</v>
      </c>
      <c r="AA742" s="1">
        <v>123.052001953125</v>
      </c>
      <c r="AB742" s="1">
        <v>121.76850128173828</v>
      </c>
      <c r="AC742" s="1">
        <v>121.51350402832031</v>
      </c>
      <c r="AD742" s="1">
        <v>120.61500549316406</v>
      </c>
      <c r="AE742" s="1">
        <v>120.38850402832031</v>
      </c>
      <c r="AF742" s="1">
        <v>119.78997802734375</v>
      </c>
      <c r="AG742" s="1">
        <v>115.69499588012695</v>
      </c>
      <c r="AH742" s="1">
        <v>114.92547225952148</v>
      </c>
      <c r="AI742" s="1">
        <v>114.39672088623047</v>
      </c>
      <c r="AJ742" s="1">
        <v>113.34148406982422</v>
      </c>
      <c r="AK742" s="1">
        <v>112.5</v>
      </c>
      <c r="AL742" s="1">
        <v>112.5</v>
      </c>
      <c r="AM742" s="1">
        <v>112.5</v>
      </c>
      <c r="AN742" s="1">
        <v>113.01299285888672</v>
      </c>
      <c r="AO742" s="1">
        <v>113.01299285888672</v>
      </c>
      <c r="AP742" s="1">
        <v>113.01299285888672</v>
      </c>
      <c r="AQ742" s="1">
        <v>112.5</v>
      </c>
      <c r="AR742" s="1">
        <v>112.5</v>
      </c>
      <c r="AS742" s="1">
        <v>112.5</v>
      </c>
      <c r="AT742" s="1">
        <v>104.29647445678711</v>
      </c>
      <c r="AU742" s="1">
        <v>104.29647445678711</v>
      </c>
      <c r="AV742" s="1">
        <v>104.29649999999999</v>
      </c>
      <c r="AW742" s="1">
        <v>105.00975</v>
      </c>
      <c r="AX742" s="1">
        <v>105.00975</v>
      </c>
      <c r="AY742" s="1">
        <v>107.559</v>
      </c>
    </row>
    <row r="743" spans="1:51">
      <c r="A743" s="1" t="str">
        <v>JPMORGAN CHASE &amp; CO</v>
      </c>
      <c r="C743" s="1">
        <v>3822</v>
      </c>
      <c r="D743" s="1">
        <v>3772.69091796875</v>
      </c>
      <c r="E743" s="1">
        <v>3798.881103515625</v>
      </c>
      <c r="F743" s="1">
        <v>3910.196044921875</v>
      </c>
      <c r="G743" s="1">
        <v>3986.625</v>
      </c>
      <c r="H743" s="1">
        <v>3910.2939453125</v>
      </c>
      <c r="I743" s="1">
        <v>3925.847900390625</v>
      </c>
      <c r="J743" s="1">
        <v>3975.81103515625</v>
      </c>
      <c r="K743" s="1">
        <v>3975.35595703125</v>
      </c>
      <c r="L743" s="1">
        <v>3941.958984375</v>
      </c>
      <c r="M743" s="1">
        <v>3938.7490234375</v>
      </c>
      <c r="N743" s="1">
        <v>3924.135009765625</v>
      </c>
      <c r="O743" s="1">
        <v>3757.73193359375</v>
      </c>
      <c r="P743" s="1">
        <v>3732.801025390625</v>
      </c>
      <c r="Q743" s="1">
        <v>3726.947021484375</v>
      </c>
      <c r="R743" s="1">
        <v>3435.748046875</v>
      </c>
      <c r="S743" s="1">
        <v>3400.843017578125</v>
      </c>
      <c r="T743" s="1">
        <v>3367.383056640625</v>
      </c>
      <c r="U743" s="1">
        <v>3358.81103515625</v>
      </c>
      <c r="V743" s="1">
        <v>3398.5419921875</v>
      </c>
      <c r="W743" s="1">
        <v>3416.2919921875</v>
      </c>
      <c r="X743" s="1">
        <v>3461.68408203125</v>
      </c>
      <c r="Y743" s="1">
        <v>3467.530029296875</v>
      </c>
      <c r="Z743" s="1">
        <v>3470.58203125</v>
      </c>
      <c r="AA743" s="1">
        <v>3472.949951171875</v>
      </c>
      <c r="AB743" s="1">
        <v>3486.68896484375</v>
      </c>
      <c r="AC743" s="1">
        <v>3503.406982421875</v>
      </c>
      <c r="AD743" s="1">
        <v>3513.944091796875</v>
      </c>
      <c r="AE743" s="1">
        <v>3525.298095703125</v>
      </c>
      <c r="AF743" s="1">
        <v>3556.19091796875</v>
      </c>
      <c r="AG743" s="1">
        <v>3564.071044921875</v>
      </c>
      <c r="AH743" s="1">
        <v>2087.5048828125</v>
      </c>
      <c r="AI743" s="1">
        <v>2081.68603515625</v>
      </c>
      <c r="AJ743" s="1">
        <v>2042.620849609375</v>
      </c>
      <c r="AK743" s="1">
        <v>2039.169921875</v>
      </c>
      <c r="AL743" s="1">
        <v>2035.11083984375</v>
      </c>
      <c r="AM743" s="1">
        <v>2030.037841796875</v>
      </c>
      <c r="AN743" s="1">
        <v>1998.7060546875</v>
      </c>
      <c r="AO743" s="1">
        <v>1995.863037109375</v>
      </c>
      <c r="AP743" s="1">
        <v>1993.368896484375</v>
      </c>
      <c r="AQ743" s="1">
        <v>1990.166015625</v>
      </c>
      <c r="AR743" s="1">
        <v>1973.383056640625</v>
      </c>
      <c r="AS743" s="1">
        <v>1972.871826171875</v>
      </c>
      <c r="AT743" s="1">
        <v>1989.18505859375</v>
      </c>
      <c r="AU743" s="1">
        <v>1984.23583984375</v>
      </c>
      <c r="AV743" s="1">
        <v>1928.49</v>
      </c>
      <c r="AW743" s="1">
        <v>1309.9829999999999</v>
      </c>
      <c r="AX743" s="1">
        <v>1238.2249999999999</v>
      </c>
      <c r="AY743" s="1">
        <v>1236.249</v>
      </c>
    </row>
    <row r="744" spans="1:51">
      <c r="A744" s="1" t="str">
        <v>JUNIPER NETWORKS INC</v>
      </c>
      <c r="C744" s="1">
        <v>526.408935546875</v>
      </c>
      <c r="D744" s="1">
        <v>526.408935546875</v>
      </c>
      <c r="E744" s="1">
        <v>525.725830078125</v>
      </c>
      <c r="F744" s="1">
        <v>532.52392578125</v>
      </c>
      <c r="G744" s="1">
        <v>534.3759765625</v>
      </c>
      <c r="H744" s="1">
        <v>525.3779296875</v>
      </c>
      <c r="I744" s="1">
        <v>521.140869140625</v>
      </c>
      <c r="J744" s="1">
        <v>521.6259765625</v>
      </c>
      <c r="K744" s="1">
        <v>524.908935546875</v>
      </c>
      <c r="L744" s="1">
        <v>519.3408203125</v>
      </c>
      <c r="M744" s="1">
        <v>525.341796875</v>
      </c>
      <c r="N744" s="1">
        <v>522.681884765625</v>
      </c>
      <c r="O744" s="1">
        <v>522.556884765625</v>
      </c>
      <c r="P744" s="1">
        <v>526.751953125</v>
      </c>
      <c r="Q744" s="1">
        <v>528.530029296875</v>
      </c>
      <c r="R744" s="1">
        <v>544.0419921875</v>
      </c>
      <c r="S744" s="1">
        <v>524.341796875</v>
      </c>
      <c r="T744" s="1">
        <v>522.81494140625</v>
      </c>
      <c r="U744" s="1">
        <v>520.23486328125</v>
      </c>
      <c r="V744" s="1">
        <v>507.850830078125</v>
      </c>
      <c r="W744" s="1">
        <v>569.6279296875</v>
      </c>
      <c r="X744" s="1">
        <v>569.23388671875</v>
      </c>
      <c r="Y744" s="1">
        <v>569.23388671875</v>
      </c>
      <c r="Z744" s="1">
        <v>567.097900390625</v>
      </c>
      <c r="AA744" s="1">
        <v>565.75</v>
      </c>
      <c r="AB744" s="1">
        <v>568.242919921875</v>
      </c>
      <c r="AC744" s="1">
        <v>564.73583984375</v>
      </c>
      <c r="AD744" s="1">
        <v>560.77001953125</v>
      </c>
      <c r="AE744" s="1">
        <v>544.9599609375</v>
      </c>
      <c r="AF744" s="1">
        <v>540.52587890625</v>
      </c>
      <c r="AG744" s="1">
        <v>537.61279296875</v>
      </c>
      <c r="AH744" s="1">
        <v>533.98583984375</v>
      </c>
      <c r="AI744" s="1">
        <v>529.94384765625</v>
      </c>
      <c r="AJ744" s="1">
        <v>390.27197265625</v>
      </c>
      <c r="AK744" s="1">
        <v>389.23779296875</v>
      </c>
      <c r="AL744" s="1">
        <v>383.56982421875</v>
      </c>
      <c r="AM744" s="1">
        <v>377.9619140625</v>
      </c>
      <c r="AN744" s="1">
        <v>374.330810546875</v>
      </c>
      <c r="AO744" s="1">
        <v>372.0830078125</v>
      </c>
      <c r="AP744" s="1">
        <v>370.283935546875</v>
      </c>
      <c r="AQ744" s="1">
        <v>331.5419921875</v>
      </c>
      <c r="AR744" s="1">
        <v>329.14599609375</v>
      </c>
      <c r="AS744" s="1">
        <v>323.200927734375</v>
      </c>
      <c r="AT744" s="1">
        <v>321.659912109375</v>
      </c>
      <c r="AU744" s="1">
        <v>320.741943359375</v>
      </c>
      <c r="AV744" s="1">
        <v>318.08499999999998</v>
      </c>
      <c r="AW744" s="1">
        <v>317.55799999999999</v>
      </c>
      <c r="AX744" s="1">
        <v>315.35700000000003</v>
      </c>
      <c r="AY744" s="1">
        <v>314.12</v>
      </c>
    </row>
    <row r="745" spans="1:51">
      <c r="A745" s="1" t="str">
        <v>K-SWISS INC  -CL A</v>
      </c>
      <c r="C745" s="1">
        <v>35.599990844726563</v>
      </c>
      <c r="D745" s="1">
        <v>35.597000122070312</v>
      </c>
      <c r="E745" s="1">
        <v>35.560989379882813</v>
      </c>
      <c r="F745" s="1">
        <v>35.42999267578125</v>
      </c>
      <c r="G745" s="1">
        <v>35.379989624023438</v>
      </c>
      <c r="H745" s="1">
        <v>35.261001586914063</v>
      </c>
      <c r="I745" s="1">
        <v>35.230987548828125</v>
      </c>
      <c r="J745" s="1">
        <v>35.15899658203125</v>
      </c>
      <c r="K745" s="1">
        <v>35.13800048828125</v>
      </c>
      <c r="L745" s="1">
        <v>35.110000610351562</v>
      </c>
      <c r="M745" s="1">
        <v>34.873001098632813</v>
      </c>
      <c r="N745" s="1">
        <v>34.860000610351562</v>
      </c>
      <c r="O745" s="1">
        <v>34.855987548828125</v>
      </c>
      <c r="P745" s="1">
        <v>34.85198974609375</v>
      </c>
      <c r="Q745" s="1">
        <v>34.819992065429687</v>
      </c>
      <c r="R745" s="1">
        <v>34.683990478515625</v>
      </c>
      <c r="S745" s="1">
        <v>34.758987426757813</v>
      </c>
      <c r="T745" s="1">
        <v>34.75299072265625</v>
      </c>
      <c r="U745" s="1">
        <v>34.733993530273438</v>
      </c>
      <c r="V745" s="1">
        <v>34.646987915039063</v>
      </c>
      <c r="W745" s="1">
        <v>34.60699462890625</v>
      </c>
      <c r="X745" s="1">
        <v>34.45599365234375</v>
      </c>
      <c r="Y745" s="1">
        <v>34.392990112304687</v>
      </c>
      <c r="Z745" s="1">
        <v>34.30999755859375</v>
      </c>
      <c r="AA745" s="1">
        <v>34.225997924804687</v>
      </c>
      <c r="AB745" s="1">
        <v>34.076995849609375</v>
      </c>
      <c r="AC745" s="1">
        <v>34.0469970703125</v>
      </c>
      <c r="AD745" s="1">
        <v>34.328994750976562</v>
      </c>
      <c r="AE745" s="1">
        <v>34.604995727539063</v>
      </c>
      <c r="AF745" s="1">
        <v>34.425994873046875</v>
      </c>
      <c r="AG745" s="1">
        <v>34.853988647460937</v>
      </c>
      <c r="AH745" s="1">
        <v>35.33099365234375</v>
      </c>
      <c r="AI745" s="1">
        <v>35.43798828125</v>
      </c>
      <c r="AJ745" s="1">
        <v>35.2559814453125</v>
      </c>
      <c r="AK745" s="1">
        <v>35.365997314453125</v>
      </c>
      <c r="AL745" s="1">
        <v>35.225982666015625</v>
      </c>
      <c r="AM745" s="1">
        <v>36.1519775390625</v>
      </c>
      <c r="AN745" s="1">
        <v>35.88397216796875</v>
      </c>
      <c r="AO745" s="1">
        <v>37.2559814453125</v>
      </c>
      <c r="AP745" s="1">
        <v>36.964000701904297</v>
      </c>
      <c r="AQ745" s="1">
        <v>36.992000579833984</v>
      </c>
      <c r="AR745" s="1">
        <v>37.172000885009766</v>
      </c>
      <c r="AS745" s="1">
        <v>38.492000579833984</v>
      </c>
      <c r="AT745" s="1">
        <v>39.700000762939453</v>
      </c>
      <c r="AU745" s="1">
        <v>39.904000000000003</v>
      </c>
      <c r="AV745" s="1">
        <v>40.335999999999999</v>
      </c>
      <c r="AW745" s="1">
        <v>40.716000000000001</v>
      </c>
      <c r="AX745" s="1">
        <v>41.98</v>
      </c>
      <c r="AY745" s="1">
        <v>42.963999999999999</v>
      </c>
    </row>
    <row r="746" spans="1:51">
      <c r="A746" s="1" t="str">
        <v>KAISER ALUMINUM CORP</v>
      </c>
      <c r="C746" s="1">
        <v>19.291000366210937</v>
      </c>
      <c r="D746" s="1">
        <v>19.25299072265625</v>
      </c>
      <c r="E746" s="1">
        <v>19.2919921875</v>
      </c>
      <c r="F746" s="1">
        <v>19.285995483398437</v>
      </c>
      <c r="G746" s="1">
        <v>19.268997192382812</v>
      </c>
      <c r="H746" s="1">
        <v>19.2139892578125</v>
      </c>
      <c r="I746" s="1">
        <v>19.216995239257812</v>
      </c>
      <c r="J746" s="1">
        <v>19.215988159179688</v>
      </c>
      <c r="K746" s="1">
        <v>19.207992553710938</v>
      </c>
      <c r="L746" s="1">
        <v>20.276992797851563</v>
      </c>
      <c r="M746" s="1">
        <v>20.276992797851563</v>
      </c>
      <c r="N746" s="1">
        <v>20.275985717773438</v>
      </c>
      <c r="O746" s="1">
        <v>20.240997314453125</v>
      </c>
      <c r="P746" s="1">
        <v>20.044998168945313</v>
      </c>
      <c r="Q746" s="1">
        <v>20.044998168945313</v>
      </c>
      <c r="R746" s="1">
        <v>20.6199951171875</v>
      </c>
      <c r="S746" s="1">
        <v>20.6199951171875</v>
      </c>
      <c r="T746" s="1">
        <v>20.58099365234375</v>
      </c>
      <c r="U746" s="1">
        <v>20.58099365234375</v>
      </c>
      <c r="V746" s="1">
        <v>20.58599853515625</v>
      </c>
      <c r="W746" s="1">
        <v>20.524993896484375</v>
      </c>
      <c r="X746" s="1">
        <v>20.525985717773438</v>
      </c>
      <c r="Y746" s="1">
        <v>20.525985717773438</v>
      </c>
      <c r="Z746" s="1">
        <v>79.6719970703125</v>
      </c>
      <c r="AA746" s="1">
        <v>79.6719970703125</v>
      </c>
      <c r="AB746" s="1">
        <v>79.6719970703125</v>
      </c>
      <c r="AC746" s="1">
        <v>79.6719970703125</v>
      </c>
      <c r="AD746" s="1">
        <v>79.6719970703125</v>
      </c>
      <c r="AE746" s="1">
        <v>79.680999755859375</v>
      </c>
      <c r="AF746" s="1">
        <v>79.680999755859375</v>
      </c>
      <c r="AG746" s="1">
        <v>79.688003540039063</v>
      </c>
      <c r="AH746" s="1">
        <v>79.82598876953125</v>
      </c>
      <c r="AI746" s="1">
        <v>79.82598876953125</v>
      </c>
      <c r="AJ746" s="1">
        <v>80.009994506835938</v>
      </c>
      <c r="AK746" s="1">
        <v>80.047988891601563</v>
      </c>
      <c r="AL746" s="1">
        <v>80.185989379882812</v>
      </c>
      <c r="AM746" s="1">
        <v>80.185989379882812</v>
      </c>
      <c r="AN746" s="1">
        <v>80.386993408203125</v>
      </c>
      <c r="AO746" s="1">
        <v>80.429000854492187</v>
      </c>
      <c r="AP746" s="1">
        <v>80.586990356445313</v>
      </c>
      <c r="AQ746" s="1">
        <v>80.606002807617188</v>
      </c>
      <c r="AR746" s="1">
        <v>80.697998046875</v>
      </c>
      <c r="AS746" s="1">
        <v>80.707000732421875</v>
      </c>
      <c r="AT746" s="1">
        <v>80.837997436523438</v>
      </c>
      <c r="AU746" s="1">
        <v>79.636001586914063</v>
      </c>
      <c r="AV746" s="1">
        <v>79.599999999999994</v>
      </c>
      <c r="AW746" s="1">
        <v>79.569000000000003</v>
      </c>
      <c r="AX746" s="1">
        <v>79.543000000000006</v>
      </c>
      <c r="AY746" s="1">
        <v>79.405000000000001</v>
      </c>
    </row>
    <row r="747" spans="1:51">
      <c r="A747" s="1" t="str">
        <v>KAMAN CORP</v>
      </c>
      <c r="C747" s="1">
        <v>26.23699951171875</v>
      </c>
      <c r="D747" s="1">
        <v>26.275985717773438</v>
      </c>
      <c r="E747" s="1">
        <v>26.345993041992188</v>
      </c>
      <c r="F747" s="1">
        <v>26.191986083984375</v>
      </c>
      <c r="G747" s="1">
        <v>26.025985717773438</v>
      </c>
      <c r="H747" s="1">
        <v>25.979995727539063</v>
      </c>
      <c r="I747" s="1">
        <v>25.940994262695312</v>
      </c>
      <c r="J747" s="1">
        <v>25.892990112304687</v>
      </c>
      <c r="K747" s="1">
        <v>25.7659912109375</v>
      </c>
      <c r="L747" s="1">
        <v>25.683990478515625</v>
      </c>
      <c r="M747" s="1">
        <v>25.657989501953125</v>
      </c>
      <c r="N747" s="1">
        <v>25.590988159179688</v>
      </c>
      <c r="O747" s="1">
        <v>25.470993041992188</v>
      </c>
      <c r="P747" s="1">
        <v>25.461990356445313</v>
      </c>
      <c r="Q747" s="1">
        <v>25.391998291015625</v>
      </c>
      <c r="R747" s="1">
        <v>25.3489990234375</v>
      </c>
      <c r="S747" s="1">
        <v>25.143997192382813</v>
      </c>
      <c r="T747" s="1">
        <v>24.623992919921875</v>
      </c>
      <c r="U747" s="1">
        <v>24.519989013671875</v>
      </c>
      <c r="V747" s="1">
        <v>24.345993041992188</v>
      </c>
      <c r="W747" s="1">
        <v>24.142990112304688</v>
      </c>
      <c r="X747" s="1">
        <v>23.904998779296875</v>
      </c>
      <c r="Y747" s="1">
        <v>23.904998779296875</v>
      </c>
      <c r="Z747" s="1">
        <v>23.904998779296875</v>
      </c>
      <c r="AA747" s="1">
        <v>23.904998779296875</v>
      </c>
      <c r="AB747" s="1">
        <v>23.06298828125</v>
      </c>
      <c r="AC747" s="1">
        <v>22.854995727539063</v>
      </c>
      <c r="AD747" s="1">
        <v>22.80999755859375</v>
      </c>
      <c r="AE747" s="1">
        <v>22.761993408203125</v>
      </c>
      <c r="AF747" s="1">
        <v>22.740997314453125</v>
      </c>
      <c r="AG747" s="1">
        <v>22.712997436523438</v>
      </c>
      <c r="AH747" s="1">
        <v>22.681991577148438</v>
      </c>
      <c r="AI747" s="1">
        <v>22.629989624023438</v>
      </c>
      <c r="AJ747" s="1">
        <v>22.610000610351563</v>
      </c>
      <c r="AK747" s="1">
        <v>22.579986572265625</v>
      </c>
      <c r="AL747" s="1">
        <v>22.545989990234375</v>
      </c>
      <c r="AM747" s="1">
        <v>22.459991455078125</v>
      </c>
      <c r="AN747" s="1">
        <v>22.43798828125</v>
      </c>
      <c r="AO747" s="1">
        <v>22.440994262695313</v>
      </c>
      <c r="AP747" s="1">
        <v>22.39898681640625</v>
      </c>
      <c r="AQ747" s="1">
        <v>22.27899169921875</v>
      </c>
      <c r="AR747" s="1">
        <v>22.365997314453125</v>
      </c>
      <c r="AS747" s="1">
        <v>22.440994262695313</v>
      </c>
      <c r="AT747" s="1">
        <v>22.371994018554688</v>
      </c>
      <c r="AU747" s="1">
        <v>22.248999999999999</v>
      </c>
      <c r="AV747" s="1">
        <v>22.231999999999999</v>
      </c>
      <c r="AW747" s="1">
        <v>23.201000000000001</v>
      </c>
      <c r="AX747" s="1">
        <v>23.158999999999999</v>
      </c>
      <c r="AY747" s="1">
        <v>23.125</v>
      </c>
    </row>
    <row r="748" spans="1:51">
      <c r="A748" s="1" t="str">
        <v>KANSAS CITY SOUTHERN</v>
      </c>
      <c r="C748" s="1">
        <v>109.91099548339844</v>
      </c>
      <c r="D748" s="1">
        <v>109.91099548339844</v>
      </c>
      <c r="E748" s="1">
        <v>109.843994140625</v>
      </c>
      <c r="F748" s="1">
        <v>109.78999328613281</v>
      </c>
      <c r="G748" s="1">
        <v>109.73899841308594</v>
      </c>
      <c r="H748" s="1">
        <v>102.64900207519531</v>
      </c>
      <c r="I748" s="1">
        <v>102.61099243164062</v>
      </c>
      <c r="J748" s="1">
        <v>102.5159912109375</v>
      </c>
      <c r="K748" s="1">
        <v>96.718994140625</v>
      </c>
      <c r="L748" s="1">
        <v>96.212997436523438</v>
      </c>
      <c r="M748" s="1">
        <v>96.007003784179688</v>
      </c>
      <c r="N748" s="1">
        <v>94.873992919921875</v>
      </c>
      <c r="O748" s="1">
        <v>91.578994750976563</v>
      </c>
      <c r="P748" s="1">
        <v>91.4639892578125</v>
      </c>
      <c r="Q748" s="1">
        <v>91.26300048828125</v>
      </c>
      <c r="R748" s="1">
        <v>83.483993530273437</v>
      </c>
      <c r="S748" s="1">
        <v>77.7919921875</v>
      </c>
      <c r="T748" s="1">
        <v>76.975997924804688</v>
      </c>
      <c r="U748" s="1">
        <v>83.483993530273437</v>
      </c>
      <c r="V748" s="1">
        <v>76.860992431640625</v>
      </c>
      <c r="W748" s="1">
        <v>76.764999389648437</v>
      </c>
      <c r="X748" s="1">
        <v>75.919998168945313</v>
      </c>
      <c r="Y748" s="1">
        <v>75.832000732421875</v>
      </c>
      <c r="Z748" s="1">
        <v>75.584991455078125</v>
      </c>
      <c r="AA748" s="1">
        <v>75.274002075195312</v>
      </c>
      <c r="AB748" s="1">
        <v>73.412002563476563</v>
      </c>
      <c r="AC748" s="1">
        <v>81.8389892578125</v>
      </c>
      <c r="AD748" s="1">
        <v>81.768997192382812</v>
      </c>
      <c r="AE748" s="1">
        <v>63.804000854492188</v>
      </c>
      <c r="AF748" s="1">
        <v>63.269989013671875</v>
      </c>
      <c r="AG748" s="1">
        <v>62.701995849609375</v>
      </c>
      <c r="AH748" s="1">
        <v>62.673995971679688</v>
      </c>
      <c r="AI748" s="1">
        <v>62.6409912109375</v>
      </c>
      <c r="AJ748" s="1">
        <v>62.175994873046875</v>
      </c>
      <c r="AK748" s="1">
        <v>62.074996948242188</v>
      </c>
      <c r="AL748" s="1">
        <v>61.699996948242188</v>
      </c>
      <c r="AM748" s="1">
        <v>61.644989013671875</v>
      </c>
      <c r="AN748" s="1">
        <v>61.102996826171875</v>
      </c>
      <c r="AO748" s="1">
        <v>60.955001831054688</v>
      </c>
      <c r="AP748" s="1">
        <v>60.327987670898438</v>
      </c>
      <c r="AQ748" s="1">
        <v>60.08099365234375</v>
      </c>
      <c r="AR748" s="1">
        <v>59.242996215820313</v>
      </c>
      <c r="AS748" s="1">
        <v>58.938995361328125</v>
      </c>
      <c r="AT748" s="1">
        <v>58.685989379882812</v>
      </c>
      <c r="AU748" s="1">
        <v>58.336990356445313</v>
      </c>
      <c r="AV748" s="1">
        <v>58.14</v>
      </c>
      <c r="AW748" s="1">
        <v>58.139000000000003</v>
      </c>
      <c r="AX748" s="1">
        <v>58.0715</v>
      </c>
      <c r="AY748" s="1">
        <v>55.5</v>
      </c>
    </row>
    <row r="749" spans="1:51">
      <c r="A749" s="1" t="str">
        <v>KAPSTONE PAPER &amp; PACKAGING</v>
      </c>
      <c r="C749" s="1">
        <v>46.449996948242187</v>
      </c>
      <c r="D749" s="1">
        <v>46.40399169921875</v>
      </c>
      <c r="E749" s="1">
        <v>46.317001342773438</v>
      </c>
      <c r="F749" s="1">
        <v>46.113998413085938</v>
      </c>
      <c r="G749" s="1">
        <v>46.082000732421875</v>
      </c>
      <c r="H749" s="1">
        <v>45.968994140625</v>
      </c>
      <c r="I749" s="1">
        <v>45.968994140625</v>
      </c>
      <c r="J749" s="1">
        <v>45.814987182617188</v>
      </c>
      <c r="K749" s="1">
        <v>45.418991088867188</v>
      </c>
      <c r="L749" s="1">
        <v>45.41400146484375</v>
      </c>
      <c r="M749" s="1">
        <v>28.3699951171875</v>
      </c>
      <c r="N749" s="1">
        <v>28.3699951171875</v>
      </c>
      <c r="O749" s="1">
        <v>28.3699951171875</v>
      </c>
      <c r="P749" s="1">
        <v>28.308990478515625</v>
      </c>
      <c r="Q749" s="1">
        <v>25.498992919921875</v>
      </c>
      <c r="R749" s="1">
        <v>25.28399658203125</v>
      </c>
      <c r="S749" s="1">
        <v>25.279998779296875</v>
      </c>
      <c r="T749" s="1">
        <v>24.967987060546875</v>
      </c>
      <c r="U749" s="1">
        <v>24.959991455078125</v>
      </c>
      <c r="V749" s="1">
        <v>24.959991455078125</v>
      </c>
      <c r="W749" s="1">
        <v>24.959991455078125</v>
      </c>
      <c r="X749" s="1">
        <v>21.001998901367188</v>
      </c>
      <c r="Y749" s="1">
        <v>21.001998901367188</v>
      </c>
      <c r="Z749" s="1">
        <v>21.001998901367188</v>
      </c>
      <c r="AA749" s="1">
        <v>21.001998901367188</v>
      </c>
      <c r="AB749" s="1">
        <v>21.001998901367188</v>
      </c>
      <c r="AC749" s="1">
        <v>5</v>
      </c>
      <c r="AD749" s="1" t="str">
        <v>@NA</v>
      </c>
      <c r="AE749" s="1" t="str">
        <v>@NA</v>
      </c>
      <c r="AF749" s="1" t="str">
        <v>@NA</v>
      </c>
      <c r="AG749" s="1" t="str">
        <v>@NA</v>
      </c>
      <c r="AH749" s="1" t="str">
        <v>@NA</v>
      </c>
      <c r="AI749" s="1" t="str">
        <v>@NA</v>
      </c>
      <c r="AJ749" s="1" t="str">
        <v>@NA</v>
      </c>
      <c r="AK749" s="1" t="str">
        <v>@NA</v>
      </c>
      <c r="AL749" s="1" t="str">
        <v>@NA</v>
      </c>
      <c r="AM749" s="1" t="str">
        <v>@NA</v>
      </c>
      <c r="AN749" s="1" t="str">
        <v>@NA</v>
      </c>
      <c r="AO749" s="1" t="str">
        <v>@NA</v>
      </c>
      <c r="AP749" s="1" t="str">
        <v>@NA</v>
      </c>
      <c r="AQ749" s="1" t="str">
        <v>@NA</v>
      </c>
      <c r="AR749" s="1" t="str">
        <v>@NA</v>
      </c>
      <c r="AS749" s="1" t="str">
        <v>@NA</v>
      </c>
      <c r="AT749" s="1" t="str">
        <v>@NA</v>
      </c>
      <c r="AU749" s="1" t="str">
        <v>@NA</v>
      </c>
      <c r="AV749" s="1" t="str">
        <v>@NA</v>
      </c>
      <c r="AW749" s="1" t="str">
        <v>@NA</v>
      </c>
      <c r="AX749" s="1" t="str">
        <v>@NA</v>
      </c>
      <c r="AY749" s="1" t="str">
        <v>@NA</v>
      </c>
    </row>
    <row r="750" spans="1:51">
      <c r="A750" s="1" t="str">
        <v>KAYDON CORP</v>
      </c>
      <c r="C750" s="1">
        <v>31.6719970703125</v>
      </c>
      <c r="D750" s="1">
        <v>32.1199951171875</v>
      </c>
      <c r="E750" s="1">
        <v>32.324996948242187</v>
      </c>
      <c r="F750" s="1">
        <v>32.599990844726563</v>
      </c>
      <c r="G750" s="1">
        <v>32.623001098632813</v>
      </c>
      <c r="H750" s="1">
        <v>33.453994750976562</v>
      </c>
      <c r="I750" s="1">
        <v>33.449996948242187</v>
      </c>
      <c r="J750" s="1">
        <v>33.445999145507812</v>
      </c>
      <c r="K750" s="1">
        <v>33.264999389648438</v>
      </c>
      <c r="L750" s="1">
        <v>33.225997924804688</v>
      </c>
      <c r="M750" s="1">
        <v>33.225997924804688</v>
      </c>
      <c r="N750" s="1">
        <v>33.224990844726563</v>
      </c>
      <c r="O750" s="1">
        <v>33.503997802734375</v>
      </c>
      <c r="P750" s="1">
        <v>34.250991821289063</v>
      </c>
      <c r="Q750" s="1">
        <v>27.8489990234375</v>
      </c>
      <c r="R750" s="1">
        <v>27.675994873046875</v>
      </c>
      <c r="S750" s="1">
        <v>27.510986328125</v>
      </c>
      <c r="T750" s="1">
        <v>27.9119873046875</v>
      </c>
      <c r="U750" s="1">
        <v>28.209991455078125</v>
      </c>
      <c r="V750" s="1">
        <v>28.284988403320312</v>
      </c>
      <c r="W750" s="1">
        <v>28.092987060546875</v>
      </c>
      <c r="X750" s="1">
        <v>28.183990478515625</v>
      </c>
      <c r="Y750" s="1">
        <v>28.185989379882812</v>
      </c>
      <c r="Z750" s="1">
        <v>28.203994750976563</v>
      </c>
      <c r="AA750" s="1">
        <v>28.15399169921875</v>
      </c>
      <c r="AB750" s="1">
        <v>28.15399169921875</v>
      </c>
      <c r="AC750" s="1">
        <v>28.133987426757813</v>
      </c>
      <c r="AD750" s="1">
        <v>28.164993286132813</v>
      </c>
      <c r="AE750" s="1">
        <v>28.204986572265625</v>
      </c>
      <c r="AF750" s="1">
        <v>28.201995849609375</v>
      </c>
      <c r="AG750" s="1">
        <v>28.209991455078125</v>
      </c>
      <c r="AH750" s="1">
        <v>28.197998046875</v>
      </c>
      <c r="AI750" s="1">
        <v>28.146987915039062</v>
      </c>
      <c r="AJ750" s="1">
        <v>28.162994384765625</v>
      </c>
      <c r="AK750" s="1">
        <v>28.042999267578125</v>
      </c>
      <c r="AL750" s="1">
        <v>30.159988403320313</v>
      </c>
      <c r="AM750" s="1">
        <v>30.302993774414063</v>
      </c>
      <c r="AN750" s="1">
        <v>30.031997680664063</v>
      </c>
      <c r="AO750" s="1">
        <v>30.47698974609375</v>
      </c>
      <c r="AP750" s="1">
        <v>30.031997680664063</v>
      </c>
      <c r="AQ750" s="1">
        <v>30.427993774414062</v>
      </c>
      <c r="AR750" s="1">
        <v>29.923995971679688</v>
      </c>
      <c r="AS750" s="1">
        <v>29.939987182617187</v>
      </c>
      <c r="AT750" s="1">
        <v>29.97698974609375</v>
      </c>
      <c r="AU750" s="1">
        <v>30.355</v>
      </c>
      <c r="AV750" s="1">
        <v>29.907</v>
      </c>
      <c r="AW750" s="1">
        <v>29.948</v>
      </c>
      <c r="AX750" s="1">
        <v>30.120999999999999</v>
      </c>
      <c r="AY750" s="1">
        <v>31.097000000000001</v>
      </c>
    </row>
    <row r="751" spans="1:51">
      <c r="A751" s="1" t="str">
        <v>KB HOME</v>
      </c>
      <c r="C751" s="1">
        <v>77.095993041992187</v>
      </c>
      <c r="D751" s="1">
        <v>77.071990966796875</v>
      </c>
      <c r="E751" s="1">
        <v>77.13299560546875</v>
      </c>
      <c r="F751" s="1">
        <v>77.004989624023438</v>
      </c>
      <c r="G751" s="1">
        <v>76.974990844726563</v>
      </c>
      <c r="H751" s="1">
        <v>76.970001220703125</v>
      </c>
      <c r="I751" s="1">
        <v>76.947998046875</v>
      </c>
      <c r="J751" s="1">
        <v>76.873001098632813</v>
      </c>
      <c r="K751" s="1">
        <v>76.830001831054688</v>
      </c>
      <c r="L751" s="1">
        <v>76.843994140625</v>
      </c>
      <c r="M751" s="1">
        <v>76.34100341796875</v>
      </c>
      <c r="N751" s="1">
        <v>76.30999755859375</v>
      </c>
      <c r="O751" s="1">
        <v>76.241989135742187</v>
      </c>
      <c r="P751" s="1">
        <v>77.707000732421875</v>
      </c>
      <c r="Q751" s="1">
        <v>77.603988647460938</v>
      </c>
      <c r="R751" s="1">
        <v>77.514999389648438</v>
      </c>
      <c r="S751" s="1">
        <v>77.427001953125</v>
      </c>
      <c r="T751" s="1">
        <v>77.321990966796875</v>
      </c>
      <c r="U751" s="1">
        <v>77.32598876953125</v>
      </c>
      <c r="V751" s="1">
        <v>77.198989868164062</v>
      </c>
      <c r="W751" s="1">
        <v>76.992996215820312</v>
      </c>
      <c r="X751" s="1">
        <v>77.02899169921875</v>
      </c>
      <c r="Y751" s="1">
        <v>77.091995239257813</v>
      </c>
      <c r="Z751" s="1">
        <v>78.904998779296875</v>
      </c>
      <c r="AA751" s="1">
        <v>80.608993530273438</v>
      </c>
      <c r="AB751" s="1">
        <v>81.884994506835938</v>
      </c>
      <c r="AC751" s="1">
        <v>83.479995727539062</v>
      </c>
      <c r="AD751" s="1">
        <v>81.7919921875</v>
      </c>
      <c r="AE751" s="1">
        <v>81.037994384765625</v>
      </c>
      <c r="AF751" s="1">
        <v>78.621978759765625</v>
      </c>
      <c r="AG751" s="1">
        <v>77.853973388671875</v>
      </c>
      <c r="AH751" s="1">
        <v>77.795989990234375</v>
      </c>
      <c r="AI751" s="1">
        <v>78.589996337890625</v>
      </c>
      <c r="AJ751" s="1">
        <v>78.043975830078125</v>
      </c>
      <c r="AK751" s="1">
        <v>77.4639892578125</v>
      </c>
      <c r="AL751" s="1">
        <v>78.8079833984375</v>
      </c>
      <c r="AM751" s="1">
        <v>79.82598876953125</v>
      </c>
      <c r="AN751" s="1">
        <v>80.147979736328125</v>
      </c>
      <c r="AO751" s="1">
        <v>79.931976318359375</v>
      </c>
      <c r="AP751" s="1">
        <v>83.769989013671875</v>
      </c>
      <c r="AQ751" s="1">
        <v>86.8179931640625</v>
      </c>
      <c r="AR751" s="1">
        <v>84.467987060546875</v>
      </c>
      <c r="AS751" s="1">
        <v>81.42999267578125</v>
      </c>
      <c r="AT751" s="1">
        <v>71.405975341796875</v>
      </c>
      <c r="AU751" s="1">
        <v>71.003997802734375</v>
      </c>
      <c r="AV751" s="1">
        <v>68.334000000000003</v>
      </c>
      <c r="AW751" s="1">
        <v>68.165999999999997</v>
      </c>
      <c r="AX751" s="1">
        <v>78.713999999999999</v>
      </c>
      <c r="AY751" s="1">
        <v>82.305999999999997</v>
      </c>
    </row>
    <row r="752" spans="1:51">
      <c r="A752" s="1" t="str">
        <v>KBR INC</v>
      </c>
      <c r="C752" s="1">
        <v>148.32899475097656</v>
      </c>
      <c r="D752" s="1">
        <v>148.14300537109375</v>
      </c>
      <c r="E752" s="1">
        <v>148.85299682617187</v>
      </c>
      <c r="F752" s="1">
        <v>150.75900268554688</v>
      </c>
      <c r="G752" s="1">
        <v>151.49400329589844</v>
      </c>
      <c r="H752" s="1">
        <v>151.13200378417969</v>
      </c>
      <c r="I752" s="1">
        <v>151.51899719238281</v>
      </c>
      <c r="J752" s="1">
        <v>158.14999389648437</v>
      </c>
      <c r="K752" s="1">
        <v>160.54899597167969</v>
      </c>
      <c r="L752" s="1">
        <v>160.36399841308594</v>
      </c>
      <c r="M752" s="1">
        <v>160.38600158691406</v>
      </c>
      <c r="N752" s="1">
        <v>160.4010009765625</v>
      </c>
      <c r="O752" s="1">
        <v>160.58200073242187</v>
      </c>
      <c r="P752" s="1">
        <v>161.72599792480469</v>
      </c>
      <c r="Q752" s="1">
        <v>161.54499816894531</v>
      </c>
      <c r="R752" s="1">
        <v>169.81100463867187</v>
      </c>
      <c r="S752" s="1">
        <v>169.77699279785156</v>
      </c>
      <c r="T752" s="1">
        <v>169.71000671386719</v>
      </c>
      <c r="U752" s="1">
        <v>169.33099365234375</v>
      </c>
      <c r="V752" s="1">
        <v>168.93899536132812</v>
      </c>
      <c r="W752" s="1">
        <v>167.77200317382812</v>
      </c>
      <c r="X752" s="1">
        <v>167.64300537109375</v>
      </c>
      <c r="Y752" s="1" t="str">
        <v>@NA</v>
      </c>
      <c r="Z752" s="1" t="str">
        <v>@NA</v>
      </c>
      <c r="AA752" s="1" t="str">
        <v>@NA</v>
      </c>
      <c r="AB752" s="1" t="str">
        <v>@NA</v>
      </c>
      <c r="AC752" s="1" t="str">
        <v>@NA</v>
      </c>
      <c r="AD752" s="1" t="str">
        <v>@NA</v>
      </c>
      <c r="AE752" s="1" t="str">
        <v>@NA</v>
      </c>
      <c r="AF752" s="1" t="str">
        <v>@NA</v>
      </c>
      <c r="AG752" s="1" t="str">
        <v>@NA</v>
      </c>
      <c r="AH752" s="1" t="str">
        <v>@NA</v>
      </c>
      <c r="AI752" s="1" t="str">
        <v>@NA</v>
      </c>
      <c r="AJ752" s="1" t="str">
        <v>@NA</v>
      </c>
      <c r="AK752" s="1" t="str">
        <v>@NA</v>
      </c>
      <c r="AL752" s="1" t="str">
        <v>@NA</v>
      </c>
      <c r="AM752" s="1" t="str">
        <v>@NA</v>
      </c>
      <c r="AN752" s="1" t="str">
        <v>@NA</v>
      </c>
      <c r="AO752" s="1" t="str">
        <v>@NA</v>
      </c>
      <c r="AP752" s="1" t="str">
        <v>@NA</v>
      </c>
      <c r="AQ752" s="1" t="str">
        <v>@NA</v>
      </c>
      <c r="AR752" s="1" t="str">
        <v>@NA</v>
      </c>
      <c r="AS752" s="1" t="str">
        <v>@NA</v>
      </c>
      <c r="AT752" s="1" t="str">
        <v>@NA</v>
      </c>
      <c r="AU752" s="1" t="str">
        <v>@NA</v>
      </c>
      <c r="AV752" s="1" t="str">
        <v>@NA</v>
      </c>
      <c r="AW752" s="1" t="str">
        <v>@NA</v>
      </c>
      <c r="AX752" s="1" t="str">
        <v>@NA</v>
      </c>
      <c r="AY752" s="1" t="str">
        <v>@NA</v>
      </c>
    </row>
    <row r="753" spans="1:51">
      <c r="A753" s="1" t="str">
        <v>KELLOGG CO</v>
      </c>
      <c r="C753" s="1">
        <v>357</v>
      </c>
      <c r="D753" s="1">
        <v>357.302001953125</v>
      </c>
      <c r="E753" s="1">
        <v>359</v>
      </c>
      <c r="F753" s="1">
        <v>361</v>
      </c>
      <c r="G753" s="1">
        <v>362</v>
      </c>
      <c r="H753" s="1">
        <v>365.60400390625</v>
      </c>
      <c r="I753" s="1">
        <v>368</v>
      </c>
      <c r="J753" s="1">
        <v>378</v>
      </c>
      <c r="K753" s="1">
        <v>380</v>
      </c>
      <c r="L753" s="1">
        <v>381.3798828125</v>
      </c>
      <c r="M753" s="1">
        <v>379</v>
      </c>
      <c r="N753" s="1">
        <v>383</v>
      </c>
      <c r="O753" s="1">
        <v>382</v>
      </c>
      <c r="P753" s="1">
        <v>381.86083984375</v>
      </c>
      <c r="Q753" s="1">
        <v>381</v>
      </c>
      <c r="R753" s="1">
        <v>379</v>
      </c>
      <c r="S753" s="1">
        <v>379</v>
      </c>
      <c r="T753" s="1">
        <v>390.05078125</v>
      </c>
      <c r="U753" s="1">
        <v>394</v>
      </c>
      <c r="V753" s="1">
        <v>396</v>
      </c>
      <c r="W753" s="1">
        <v>397</v>
      </c>
      <c r="X753" s="1">
        <v>397.69677734375</v>
      </c>
      <c r="Y753" s="1">
        <v>398.199951171875</v>
      </c>
      <c r="Z753" s="1">
        <v>395.699951171875</v>
      </c>
      <c r="AA753" s="1">
        <v>393.099853515625</v>
      </c>
      <c r="AB753" s="1">
        <v>405.329833984375</v>
      </c>
      <c r="AC753" s="1">
        <v>413.89990234375</v>
      </c>
      <c r="AD753" s="1">
        <v>413</v>
      </c>
      <c r="AE753" s="1">
        <v>411.199951171875</v>
      </c>
      <c r="AF753" s="1">
        <v>413.02197265625</v>
      </c>
      <c r="AG753" s="1">
        <v>412.599853515625</v>
      </c>
      <c r="AH753" s="1">
        <v>412.7998046875</v>
      </c>
      <c r="AI753" s="1">
        <v>411</v>
      </c>
      <c r="AJ753" s="1">
        <v>409.699951171875</v>
      </c>
      <c r="AK753" s="1">
        <v>408.199951171875</v>
      </c>
      <c r="AL753" s="1">
        <v>408</v>
      </c>
      <c r="AM753" s="1">
        <v>406.2998046875</v>
      </c>
      <c r="AN753" s="1">
        <v>407.851806640625</v>
      </c>
      <c r="AO753" s="1">
        <v>407.7998046875</v>
      </c>
      <c r="AP753" s="1">
        <v>410.099853515625</v>
      </c>
      <c r="AQ753" s="1">
        <v>408.2998046875</v>
      </c>
      <c r="AR753" s="1">
        <v>406.61083984375</v>
      </c>
      <c r="AS753" s="1">
        <v>406.5</v>
      </c>
      <c r="AT753" s="1">
        <v>406</v>
      </c>
      <c r="AU753" s="1">
        <v>405.89990234375</v>
      </c>
      <c r="AV753" s="1">
        <v>405.63799999999998</v>
      </c>
      <c r="AW753" s="1">
        <v>405.6</v>
      </c>
      <c r="AX753" s="1">
        <v>405.6</v>
      </c>
      <c r="AY753" s="1">
        <v>405.6</v>
      </c>
    </row>
    <row r="754" spans="1:51">
      <c r="A754" s="1" t="str">
        <v>KELLY SERVICES INC  -CL A</v>
      </c>
      <c r="C754" s="1">
        <v>36.899993896484375</v>
      </c>
      <c r="D754" s="1">
        <v>36.79998779296875</v>
      </c>
      <c r="E754" s="1">
        <v>36.79998779296875</v>
      </c>
      <c r="F754" s="1">
        <v>36.699996948242188</v>
      </c>
      <c r="G754" s="1">
        <v>36.699996948242188</v>
      </c>
      <c r="H754" s="1">
        <v>36.699996948242188</v>
      </c>
      <c r="I754" s="1">
        <v>36.699996948242188</v>
      </c>
      <c r="J754" s="1">
        <v>35</v>
      </c>
      <c r="K754" s="1">
        <v>35</v>
      </c>
      <c r="L754" s="1">
        <v>34.899993896484375</v>
      </c>
      <c r="M754" s="1">
        <v>34.899993896484375</v>
      </c>
      <c r="N754" s="1">
        <v>34.79998779296875</v>
      </c>
      <c r="O754" s="1">
        <v>34.766998291015625</v>
      </c>
      <c r="P754" s="1">
        <v>34.761993408203125</v>
      </c>
      <c r="Q754" s="1">
        <v>34.75799560546875</v>
      </c>
      <c r="R754" s="1">
        <v>34.660995483398438</v>
      </c>
      <c r="S754" s="1">
        <v>35.056991577148438</v>
      </c>
      <c r="T754" s="1">
        <v>36.170989990234375</v>
      </c>
      <c r="U754" s="1">
        <v>36.715988159179687</v>
      </c>
      <c r="V754" s="1">
        <v>36.612991333007812</v>
      </c>
      <c r="W754" s="1">
        <v>36.394989013671875</v>
      </c>
      <c r="X754" s="1">
        <v>36.024993896484375</v>
      </c>
      <c r="Y754" s="1">
        <v>35.992996215820313</v>
      </c>
      <c r="Z754" s="1">
        <v>35.91400146484375</v>
      </c>
      <c r="AA754" s="1">
        <v>35.823989868164063</v>
      </c>
      <c r="AB754" s="1">
        <v>35.787994384765625</v>
      </c>
      <c r="AC754" s="1">
        <v>35.6409912109375</v>
      </c>
      <c r="AD754" s="1">
        <v>35.5679931640625</v>
      </c>
      <c r="AE754" s="1">
        <v>35.503997802734375</v>
      </c>
      <c r="AF754" s="1">
        <v>35.212997436523437</v>
      </c>
      <c r="AG754" s="1">
        <v>35.1510009765625</v>
      </c>
      <c r="AH754" s="1">
        <v>35.014999389648438</v>
      </c>
      <c r="AI754" s="1">
        <v>34.772994995117188</v>
      </c>
      <c r="AJ754" s="1">
        <v>34.618988037109375</v>
      </c>
      <c r="AK754" s="1">
        <v>35.5989990234375</v>
      </c>
      <c r="AL754" s="1">
        <v>35.592987060546875</v>
      </c>
      <c r="AM754" s="1">
        <v>35.52899169921875</v>
      </c>
      <c r="AN754" s="1">
        <v>35.52099609375</v>
      </c>
      <c r="AO754" s="1">
        <v>35.983993530273437</v>
      </c>
      <c r="AP754" s="1">
        <v>35.949996948242187</v>
      </c>
      <c r="AQ754" s="1">
        <v>35.867996215820312</v>
      </c>
      <c r="AR754" s="1">
        <v>35.863998413085938</v>
      </c>
      <c r="AS754" s="1">
        <v>35.839996337890625</v>
      </c>
      <c r="AT754" s="1">
        <v>35.830001831054688</v>
      </c>
      <c r="AU754" s="1">
        <v>35.738999999999997</v>
      </c>
      <c r="AV754" s="1">
        <v>35.734000000000002</v>
      </c>
      <c r="AW754" s="1">
        <v>35.715000000000003</v>
      </c>
      <c r="AX754" s="1">
        <v>35.712000000000003</v>
      </c>
      <c r="AY754" s="1">
        <v>35.874000000000002</v>
      </c>
    </row>
    <row r="755" spans="1:51">
      <c r="A755" s="1" t="str">
        <v>KEMPER CORP/DE</v>
      </c>
      <c r="C755" s="1">
        <v>60.248992919921875</v>
      </c>
      <c r="D755" s="1">
        <v>60.45599365234375</v>
      </c>
      <c r="E755" s="1">
        <v>60.459991455078125</v>
      </c>
      <c r="F755" s="1">
        <v>60.452987670898438</v>
      </c>
      <c r="G755" s="1">
        <v>61.067001342773438</v>
      </c>
      <c r="H755" s="1">
        <v>61.449996948242188</v>
      </c>
      <c r="I755" s="1">
        <v>61.92498779296875</v>
      </c>
      <c r="J755" s="1">
        <v>62.4639892578125</v>
      </c>
      <c r="K755" s="1">
        <v>62.35699462890625</v>
      </c>
      <c r="L755" s="1">
        <v>62.35699462890625</v>
      </c>
      <c r="M755" s="1">
        <v>62.391998291015625</v>
      </c>
      <c r="N755" s="1">
        <v>62.440994262695312</v>
      </c>
      <c r="O755" s="1">
        <v>62.314987182617188</v>
      </c>
      <c r="P755" s="1">
        <v>62.315994262695313</v>
      </c>
      <c r="Q755" s="1">
        <v>62.766998291015625</v>
      </c>
      <c r="R755" s="1">
        <v>62.728988647460937</v>
      </c>
      <c r="S755" s="1">
        <v>64.254989624023437</v>
      </c>
      <c r="T755" s="1">
        <v>64.718994140625</v>
      </c>
      <c r="U755" s="1">
        <v>65.548995971679687</v>
      </c>
      <c r="V755" s="1">
        <v>66.3179931640625</v>
      </c>
      <c r="W755" s="1">
        <v>66.990997314453125</v>
      </c>
      <c r="X755" s="1">
        <v>67.130996704101563</v>
      </c>
      <c r="Y755" s="1">
        <v>68.117996215820313</v>
      </c>
      <c r="Z755" s="1">
        <v>68.584991455078125</v>
      </c>
      <c r="AA755" s="1">
        <v>68.5159912109375</v>
      </c>
      <c r="AB755" s="1">
        <v>68.871002197265625</v>
      </c>
      <c r="AC755" s="1">
        <v>69.2030029296875</v>
      </c>
      <c r="AD755" s="1">
        <v>69.00799560546875</v>
      </c>
      <c r="AE755" s="1">
        <v>68.828994750976562</v>
      </c>
      <c r="AF755" s="1">
        <v>68.542999267578125</v>
      </c>
      <c r="AG755" s="1">
        <v>68.410995483398437</v>
      </c>
      <c r="AH755" s="1">
        <v>68.205001831054687</v>
      </c>
      <c r="AI755" s="1">
        <v>67.777999877929688</v>
      </c>
      <c r="AJ755" s="1">
        <v>67.571990966796875</v>
      </c>
      <c r="AK755" s="1">
        <v>67.535003662109375</v>
      </c>
      <c r="AL755" s="1">
        <v>67.535003662109375</v>
      </c>
      <c r="AM755" s="1">
        <v>67.595993041992188</v>
      </c>
      <c r="AN755" s="1">
        <v>67.677001953125</v>
      </c>
      <c r="AO755" s="1">
        <v>67.8280029296875</v>
      </c>
      <c r="AP755" s="1">
        <v>67.670989990234375</v>
      </c>
      <c r="AQ755" s="1">
        <v>67.5469970703125</v>
      </c>
      <c r="AR755" s="1">
        <v>67.300994873046875</v>
      </c>
      <c r="AS755" s="1">
        <v>67.406997680664063</v>
      </c>
      <c r="AT755" s="1">
        <v>67.498992919921875</v>
      </c>
      <c r="AU755" s="1">
        <v>67.647999999999996</v>
      </c>
      <c r="AV755" s="1">
        <v>67.903000000000006</v>
      </c>
      <c r="AW755" s="1">
        <v>68.372</v>
      </c>
      <c r="AX755" s="1">
        <v>69.015000000000001</v>
      </c>
      <c r="AY755" s="1">
        <v>70.992999999999995</v>
      </c>
    </row>
    <row r="756" spans="1:51">
      <c r="A756" s="1" t="str">
        <v>KENNAMETAL INC</v>
      </c>
      <c r="C756" s="1">
        <v>79.582992553710937</v>
      </c>
      <c r="D756" s="1">
        <v>79.582992553710937</v>
      </c>
      <c r="E756" s="1">
        <v>79.389999389648438</v>
      </c>
      <c r="F756" s="1">
        <v>81.128997802734375</v>
      </c>
      <c r="G756" s="1">
        <v>81.813995361328125</v>
      </c>
      <c r="H756" s="1">
        <v>82.00299072265625</v>
      </c>
      <c r="I756" s="1">
        <v>81.981002807617187</v>
      </c>
      <c r="J756" s="1">
        <v>81.902999877929687</v>
      </c>
      <c r="K756" s="1">
        <v>81.677001953125</v>
      </c>
      <c r="L756" s="1">
        <v>81.490997314453125</v>
      </c>
      <c r="M756" s="1">
        <v>81.360992431640625</v>
      </c>
      <c r="N756" s="1">
        <v>73.23199462890625</v>
      </c>
      <c r="O756" s="1">
        <v>73.123992919921875</v>
      </c>
      <c r="P756" s="1">
        <v>73.104995727539062</v>
      </c>
      <c r="Q756" s="1">
        <v>73.114990234375</v>
      </c>
      <c r="R756" s="1">
        <v>76.858001708984375</v>
      </c>
      <c r="S756" s="1">
        <v>76.80999755859375</v>
      </c>
      <c r="T756" s="1">
        <v>77.037994384765625</v>
      </c>
      <c r="U756" s="1">
        <v>77.84197998046875</v>
      </c>
      <c r="V756" s="1">
        <v>77.97198486328125</v>
      </c>
      <c r="W756" s="1">
        <v>77.6259765625</v>
      </c>
      <c r="X756" s="1">
        <v>77.225982666015625</v>
      </c>
      <c r="Y756" s="1">
        <v>77.19598388671875</v>
      </c>
      <c r="Z756" s="1">
        <v>77.2139892578125</v>
      </c>
      <c r="AA756" s="1">
        <v>79.093994140625</v>
      </c>
      <c r="AB756" s="1">
        <v>77.71600341796875</v>
      </c>
      <c r="AC756" s="1">
        <v>76.917999267578125</v>
      </c>
      <c r="AD756" s="1">
        <v>76.253997802734375</v>
      </c>
      <c r="AE756" s="1">
        <v>75.53399658203125</v>
      </c>
      <c r="AF756" s="1">
        <v>74.813995361328125</v>
      </c>
      <c r="AG756" s="1">
        <v>74.141998291015625</v>
      </c>
      <c r="AH756" s="1">
        <v>73.2659912109375</v>
      </c>
      <c r="AI756" s="1">
        <v>72.823974609375</v>
      </c>
      <c r="AJ756" s="1">
        <v>72.303985595703125</v>
      </c>
      <c r="AK756" s="1">
        <v>71.93798828125</v>
      </c>
      <c r="AL756" s="1">
        <v>70.94598388671875</v>
      </c>
      <c r="AM756" s="1">
        <v>70.61798095703125</v>
      </c>
      <c r="AN756" s="1">
        <v>70.311981201171875</v>
      </c>
      <c r="AO756" s="1">
        <v>70.177978515625</v>
      </c>
      <c r="AP756" s="1">
        <v>69.6199951171875</v>
      </c>
      <c r="AQ756" s="1">
        <v>62.29998779296875</v>
      </c>
      <c r="AR756" s="1">
        <v>62.031982421875</v>
      </c>
      <c r="AS756" s="1">
        <v>61.6719970703125</v>
      </c>
      <c r="AT756" s="1">
        <v>61.681976318359375</v>
      </c>
      <c r="AU756" s="1">
        <v>61.1099853515625</v>
      </c>
      <c r="AV756" s="1">
        <v>60.77398681640625</v>
      </c>
      <c r="AW756" s="1">
        <v>61.635986328125</v>
      </c>
      <c r="AX756" s="1">
        <v>61.045999999999999</v>
      </c>
      <c r="AY756" s="1">
        <v>60.744</v>
      </c>
    </row>
    <row r="757" spans="1:51">
      <c r="A757" s="1" t="str">
        <v>KENSEY NASH CORP</v>
      </c>
      <c r="C757" s="1">
        <v>8.6709995269775391</v>
      </c>
      <c r="D757" s="1">
        <v>8.6450004577636719</v>
      </c>
      <c r="E757" s="1">
        <v>8.6129999160766602</v>
      </c>
      <c r="F757" s="1">
        <v>8.5290002822875977</v>
      </c>
      <c r="G757" s="1">
        <v>8.5229997634887695</v>
      </c>
      <c r="H757" s="1">
        <v>8.625</v>
      </c>
      <c r="I757" s="1">
        <v>9.4370002746582031</v>
      </c>
      <c r="J757" s="1">
        <v>10.107999801635742</v>
      </c>
      <c r="K757" s="1">
        <v>10.975000381469727</v>
      </c>
      <c r="L757" s="1">
        <v>11.128999710083008</v>
      </c>
      <c r="M757" s="1">
        <v>11.145999908447266</v>
      </c>
      <c r="N757" s="1">
        <v>11.39900016784668</v>
      </c>
      <c r="O757" s="1">
        <v>11.512999534606934</v>
      </c>
      <c r="P757" s="1">
        <v>11.892999649047852</v>
      </c>
      <c r="Q757" s="1">
        <v>11.640000343322754</v>
      </c>
      <c r="R757" s="1">
        <v>11.727999687194824</v>
      </c>
      <c r="S757" s="1">
        <v>12.019000053405762</v>
      </c>
      <c r="T757" s="1">
        <v>12.060999870300293</v>
      </c>
      <c r="U757" s="1">
        <v>11.930999755859375</v>
      </c>
      <c r="V757" s="1">
        <v>11.880000114440918</v>
      </c>
      <c r="W757" s="1">
        <v>11.755000114440918</v>
      </c>
      <c r="X757" s="1">
        <v>11.649999618530273</v>
      </c>
      <c r="Y757" s="1">
        <v>11.618000030517578</v>
      </c>
      <c r="Z757" s="1">
        <v>11.489999771118164</v>
      </c>
      <c r="AA757" s="1">
        <v>11.465000152587891</v>
      </c>
      <c r="AB757" s="1">
        <v>11.482000350952148</v>
      </c>
      <c r="AC757" s="1">
        <v>11.414999961853027</v>
      </c>
      <c r="AD757" s="1">
        <v>11.319000244140625</v>
      </c>
      <c r="AE757" s="1">
        <v>11.366999626159668</v>
      </c>
      <c r="AF757" s="1">
        <v>11.515000343322754</v>
      </c>
      <c r="AG757" s="1">
        <v>11.51200008392334</v>
      </c>
      <c r="AH757" s="1">
        <v>11.340000152587891</v>
      </c>
      <c r="AI757" s="1">
        <v>11.324999809265137</v>
      </c>
      <c r="AJ757" s="1">
        <v>11.456000328063965</v>
      </c>
      <c r="AK757" s="1">
        <v>11.366999626159668</v>
      </c>
      <c r="AL757" s="1">
        <v>10.859999656677246</v>
      </c>
      <c r="AM757" s="1">
        <v>10.770999908447266</v>
      </c>
      <c r="AN757" s="1">
        <v>10.751999855041504</v>
      </c>
      <c r="AO757" s="1">
        <v>10.748000144958496</v>
      </c>
      <c r="AP757" s="1">
        <v>10.729000091552734</v>
      </c>
      <c r="AQ757" s="1">
        <v>10.713000297546387</v>
      </c>
      <c r="AR757" s="1">
        <v>10.621000289916992</v>
      </c>
      <c r="AS757" s="1">
        <v>10.508999824523926</v>
      </c>
      <c r="AT757" s="1">
        <v>10.460000038146973</v>
      </c>
      <c r="AU757" s="1">
        <v>10.460000038146973</v>
      </c>
      <c r="AV757" s="1">
        <v>10.460000038146973</v>
      </c>
      <c r="AW757" s="1">
        <v>10.455</v>
      </c>
      <c r="AX757" s="1">
        <v>7.492</v>
      </c>
      <c r="AY757" s="1">
        <v>7.4740000000000002</v>
      </c>
    </row>
    <row r="758" spans="1:51">
      <c r="A758" s="1" t="str">
        <v>KEYCORP</v>
      </c>
      <c r="C758" s="1">
        <v>956.101806640625</v>
      </c>
      <c r="D758" s="1">
        <v>953.0078125</v>
      </c>
      <c r="E758" s="1">
        <v>952.807861328125</v>
      </c>
      <c r="F758" s="1">
        <v>953.822021484375</v>
      </c>
      <c r="G758" s="1">
        <v>953.926025390625</v>
      </c>
      <c r="H758" s="1">
        <v>880.60791015625</v>
      </c>
      <c r="I758" s="1">
        <v>880.327880859375</v>
      </c>
      <c r="J758" s="1">
        <v>880.514892578125</v>
      </c>
      <c r="K758" s="1">
        <v>879.052001953125</v>
      </c>
      <c r="L758" s="1">
        <v>878.534912109375</v>
      </c>
      <c r="M758" s="1">
        <v>878.558837890625</v>
      </c>
      <c r="N758" s="1">
        <v>797.245849609375</v>
      </c>
      <c r="O758" s="1">
        <v>498.572998046875</v>
      </c>
      <c r="P758" s="1">
        <v>495.001953125</v>
      </c>
      <c r="Q758" s="1">
        <v>494.764892578125</v>
      </c>
      <c r="R758" s="1">
        <v>485.661865234375</v>
      </c>
      <c r="S758" s="1">
        <v>400.07080078125</v>
      </c>
      <c r="T758" s="1">
        <v>388.79296875</v>
      </c>
      <c r="U758" s="1">
        <v>388.7080078125</v>
      </c>
      <c r="V758" s="1">
        <v>389.36181640625</v>
      </c>
      <c r="W758" s="1">
        <v>394.48291015625</v>
      </c>
      <c r="X758" s="1">
        <v>399.15283203125</v>
      </c>
      <c r="Y758" s="1">
        <v>402.747802734375</v>
      </c>
      <c r="Z758" s="1">
        <v>402.671875</v>
      </c>
      <c r="AA758" s="1">
        <v>405.27294921875</v>
      </c>
      <c r="AB758" s="1">
        <v>406.623779296875</v>
      </c>
      <c r="AC758" s="1">
        <v>408.5419921875</v>
      </c>
      <c r="AD758" s="1">
        <v>408.23095703125</v>
      </c>
      <c r="AE758" s="1">
        <v>407.296875</v>
      </c>
      <c r="AF758" s="1">
        <v>407.56982421875</v>
      </c>
      <c r="AG758" s="1">
        <v>405.722900390625</v>
      </c>
      <c r="AH758" s="1">
        <v>407.242919921875</v>
      </c>
      <c r="AI758" s="1">
        <v>412.15283203125</v>
      </c>
      <c r="AJ758" s="1">
        <v>416.493896484375</v>
      </c>
      <c r="AK758" s="1">
        <v>419.266845703125</v>
      </c>
      <c r="AL758" s="1">
        <v>421.073974609375</v>
      </c>
      <c r="AM758" s="1">
        <v>422.77978515625</v>
      </c>
      <c r="AN758" s="1">
        <v>423.94384765625</v>
      </c>
      <c r="AO758" s="1">
        <v>424.864990234375</v>
      </c>
      <c r="AP758" s="1">
        <v>426.350830078125</v>
      </c>
      <c r="AQ758" s="1">
        <v>425.453857421875</v>
      </c>
      <c r="AR758" s="1">
        <v>424.0048828125</v>
      </c>
      <c r="AS758" s="1">
        <v>423.427001953125</v>
      </c>
      <c r="AT758" s="1">
        <v>424.9580078125</v>
      </c>
      <c r="AU758" s="1">
        <v>424.413818359375</v>
      </c>
      <c r="AV758" s="1">
        <v>423.25400000000002</v>
      </c>
      <c r="AW758" s="1">
        <v>427.26</v>
      </c>
      <c r="AX758" s="1">
        <v>431.166</v>
      </c>
      <c r="AY758" s="1">
        <v>437.59</v>
      </c>
    </row>
    <row r="759" spans="1:51">
      <c r="A759" s="1" t="str">
        <v>KILROY REALTY CORP</v>
      </c>
      <c r="C759" s="1">
        <v>58.819992065429687</v>
      </c>
      <c r="D759" s="1">
        <v>58.4639892578125</v>
      </c>
      <c r="E759" s="1">
        <v>58.4639892578125</v>
      </c>
      <c r="F759" s="1">
        <v>52.418991088867188</v>
      </c>
      <c r="G759" s="1">
        <v>52.349990844726563</v>
      </c>
      <c r="H759" s="1">
        <v>52.349990844726563</v>
      </c>
      <c r="I759" s="1">
        <v>52.295989990234375</v>
      </c>
      <c r="J759" s="1">
        <v>43.092987060546875</v>
      </c>
      <c r="K759" s="1">
        <v>43.14898681640625</v>
      </c>
      <c r="L759" s="1">
        <v>43.14898681640625</v>
      </c>
      <c r="M759" s="1">
        <v>43.14898681640625</v>
      </c>
      <c r="N759" s="1">
        <v>33.050994873046875</v>
      </c>
      <c r="O759" s="1">
        <v>33.08599853515625</v>
      </c>
      <c r="P759" s="1">
        <v>33.086990356445313</v>
      </c>
      <c r="Q759" s="1">
        <v>32.651992797851563</v>
      </c>
      <c r="R759" s="1">
        <v>32.73199462890625</v>
      </c>
      <c r="S759" s="1">
        <v>32.7659912109375</v>
      </c>
      <c r="T759" s="1">
        <v>32.707000732421875</v>
      </c>
      <c r="U759" s="1">
        <v>32.707000732421875</v>
      </c>
      <c r="V759" s="1">
        <v>32.698989868164063</v>
      </c>
      <c r="W759" s="1">
        <v>32.39898681640625</v>
      </c>
      <c r="X759" s="1">
        <v>32.388992309570313</v>
      </c>
      <c r="Y759" s="1">
        <v>32.091995239257813</v>
      </c>
      <c r="Z759" s="1">
        <v>29.7919921875</v>
      </c>
      <c r="AA759" s="1">
        <v>28.970993041992188</v>
      </c>
      <c r="AB759" s="1">
        <v>28.922988891601562</v>
      </c>
      <c r="AC759" s="1">
        <v>28.899993896484375</v>
      </c>
      <c r="AD759" s="1">
        <v>28.894989013671875</v>
      </c>
      <c r="AE759" s="1">
        <v>28.548995971679688</v>
      </c>
      <c r="AF759" s="1">
        <v>28.397994995117187</v>
      </c>
      <c r="AG759" s="1">
        <v>28.397994995117187</v>
      </c>
      <c r="AH759" s="1">
        <v>28.327987670898438</v>
      </c>
      <c r="AI759" s="1">
        <v>28.208999633789063</v>
      </c>
      <c r="AJ759" s="1">
        <v>28.02899169921875</v>
      </c>
      <c r="AK759" s="1">
        <v>27.564987182617188</v>
      </c>
      <c r="AL759" s="1">
        <v>27.474990844726562</v>
      </c>
      <c r="AM759" s="1">
        <v>27.419998168945312</v>
      </c>
      <c r="AN759" s="1">
        <v>27.927993774414063</v>
      </c>
      <c r="AO759" s="1">
        <v>27.743988037109375</v>
      </c>
      <c r="AP759" s="1">
        <v>27.571990966796875</v>
      </c>
      <c r="AQ759" s="1">
        <v>27.425994873046875</v>
      </c>
      <c r="AR759" s="1">
        <v>27.425994873046875</v>
      </c>
      <c r="AS759" s="1">
        <v>27.2659912109375</v>
      </c>
      <c r="AT759" s="1">
        <v>26.974990844726563</v>
      </c>
      <c r="AU759" s="1">
        <v>26.475000000000001</v>
      </c>
      <c r="AV759" s="1">
        <v>26.454999999999998</v>
      </c>
      <c r="AW759" s="1">
        <v>26.454999999999998</v>
      </c>
      <c r="AX759" s="1">
        <v>26.222999999999999</v>
      </c>
      <c r="AY759" s="1">
        <v>27.808</v>
      </c>
    </row>
    <row r="760" spans="1:51">
      <c r="A760" s="1" t="str">
        <v>KIMBERLY-CLARK CORP</v>
      </c>
      <c r="C760" s="1">
        <v>391.39990234375</v>
      </c>
      <c r="D760" s="1">
        <v>395.699951171875</v>
      </c>
      <c r="E760" s="1">
        <v>393.2998046875</v>
      </c>
      <c r="F760" s="1">
        <v>392.199951171875</v>
      </c>
      <c r="G760" s="1">
        <v>395.199951171875</v>
      </c>
      <c r="H760" s="1">
        <v>406.89990234375</v>
      </c>
      <c r="I760" s="1">
        <v>408</v>
      </c>
      <c r="J760" s="1">
        <v>409.699951171875</v>
      </c>
      <c r="K760" s="1">
        <v>414.89990234375</v>
      </c>
      <c r="L760" s="1">
        <v>417</v>
      </c>
      <c r="M760" s="1">
        <v>414.699951171875</v>
      </c>
      <c r="N760" s="1">
        <v>414.2998046875</v>
      </c>
      <c r="O760" s="1">
        <v>413.89990234375</v>
      </c>
      <c r="P760" s="1">
        <v>413.599853515625</v>
      </c>
      <c r="Q760" s="1">
        <v>414.699951171875</v>
      </c>
      <c r="R760" s="1">
        <v>416.199951171875</v>
      </c>
      <c r="S760" s="1">
        <v>419.099853515625</v>
      </c>
      <c r="T760" s="1">
        <v>420.89990234375</v>
      </c>
      <c r="U760" s="1">
        <v>423.699951171875</v>
      </c>
      <c r="V760" s="1">
        <v>455.2998046875</v>
      </c>
      <c r="W760" s="1">
        <v>455.2998046875</v>
      </c>
      <c r="X760" s="1">
        <v>455.599853515625</v>
      </c>
      <c r="Y760" s="1">
        <v>457.699951171875</v>
      </c>
      <c r="Z760" s="1">
        <v>458.2998046875</v>
      </c>
      <c r="AA760" s="1">
        <v>460</v>
      </c>
      <c r="AB760" s="1">
        <v>461.5</v>
      </c>
      <c r="AC760" s="1">
        <v>469.7998046875</v>
      </c>
      <c r="AD760" s="1">
        <v>476.599853515625</v>
      </c>
      <c r="AE760" s="1">
        <v>478.89990234375</v>
      </c>
      <c r="AF760" s="1">
        <v>482.89990234375</v>
      </c>
      <c r="AG760" s="1">
        <v>489</v>
      </c>
      <c r="AH760" s="1">
        <v>496.599853515625</v>
      </c>
      <c r="AI760" s="1">
        <v>501.2998046875</v>
      </c>
      <c r="AJ760" s="1">
        <v>501.599853515625</v>
      </c>
      <c r="AK760" s="1">
        <v>504.7998046875</v>
      </c>
      <c r="AL760" s="1">
        <v>507</v>
      </c>
      <c r="AM760" s="1">
        <v>509</v>
      </c>
      <c r="AN760" s="1">
        <v>510.7998046875</v>
      </c>
      <c r="AO760" s="1">
        <v>515</v>
      </c>
      <c r="AP760" s="1">
        <v>517.199951171875</v>
      </c>
      <c r="AQ760" s="1">
        <v>519.099853515625</v>
      </c>
      <c r="AR760" s="1">
        <v>521.010009765625</v>
      </c>
      <c r="AS760" s="1">
        <v>526.199951171875</v>
      </c>
      <c r="AT760" s="1">
        <v>530.39990234375</v>
      </c>
      <c r="AU760" s="1">
        <v>532.89990234375</v>
      </c>
      <c r="AV760" s="1">
        <v>533.36400000000003</v>
      </c>
      <c r="AW760" s="1">
        <v>533.6</v>
      </c>
      <c r="AX760" s="1">
        <v>538.70000000000005</v>
      </c>
      <c r="AY760" s="1">
        <v>544.1</v>
      </c>
    </row>
    <row r="761" spans="1:51">
      <c r="A761" s="1" t="str">
        <v>KIMCO REALTY CORP</v>
      </c>
      <c r="C761" s="1">
        <v>406.93798828125</v>
      </c>
      <c r="D761" s="1">
        <v>406.93994140625</v>
      </c>
      <c r="E761" s="1">
        <v>406.958984375</v>
      </c>
      <c r="F761" s="1">
        <v>406.851806640625</v>
      </c>
      <c r="G761" s="1">
        <v>406.423828125</v>
      </c>
      <c r="H761" s="1">
        <v>405.94091796875</v>
      </c>
      <c r="I761" s="1">
        <v>405.8330078125</v>
      </c>
      <c r="J761" s="1">
        <v>405.684814453125</v>
      </c>
      <c r="K761" s="1">
        <v>405.532958984375</v>
      </c>
      <c r="L761" s="1">
        <v>376.719970703125</v>
      </c>
      <c r="M761" s="1">
        <v>376.35791015625</v>
      </c>
      <c r="N761" s="1">
        <v>271.079833984375</v>
      </c>
      <c r="O761" s="1">
        <v>271.080810546875</v>
      </c>
      <c r="P761" s="1">
        <v>266.23291015625</v>
      </c>
      <c r="Q761" s="1">
        <v>254.00300598144531</v>
      </c>
      <c r="R761" s="1">
        <v>253.39700317382812</v>
      </c>
      <c r="S761" s="1">
        <v>252.80400085449219</v>
      </c>
      <c r="T761" s="1">
        <v>252.66700744628906</v>
      </c>
      <c r="U761" s="1">
        <v>252.18899536132812</v>
      </c>
      <c r="V761" s="1">
        <v>251.93800354003906</v>
      </c>
      <c r="W761" s="1">
        <v>250.8699951171875</v>
      </c>
      <c r="X761" s="1">
        <v>241.37199401855469</v>
      </c>
      <c r="Y761" s="1">
        <v>240.64599609375</v>
      </c>
      <c r="Z761" s="1">
        <v>240.44900512695312</v>
      </c>
      <c r="AA761" s="1">
        <v>228.05900573730469</v>
      </c>
      <c r="AB761" s="1">
        <v>227.25300598144531</v>
      </c>
      <c r="AC761" s="1">
        <v>226.69598388671875</v>
      </c>
      <c r="AD761" s="1">
        <v>226.17398071289062</v>
      </c>
      <c r="AE761" s="1">
        <v>224.85198974609375</v>
      </c>
      <c r="AF761" s="1">
        <v>224.083984375</v>
      </c>
      <c r="AG761" s="1">
        <v>222.427978515625</v>
      </c>
      <c r="AH761" s="1">
        <v>222.10400390625</v>
      </c>
      <c r="AI761" s="1">
        <v>221.24798583984375</v>
      </c>
      <c r="AJ761" s="1">
        <v>220.66400146484375</v>
      </c>
      <c r="AK761" s="1">
        <v>214.59799194335938</v>
      </c>
      <c r="AL761" s="1">
        <v>209.8800048828125</v>
      </c>
      <c r="AM761" s="1">
        <v>209.2039794921875</v>
      </c>
      <c r="AN761" s="1">
        <v>209.11798095703125</v>
      </c>
      <c r="AO761" s="1">
        <v>208.98800659179687</v>
      </c>
      <c r="AP761" s="1">
        <v>208.7239990234375</v>
      </c>
      <c r="AQ761" s="1">
        <v>206.70599365234375</v>
      </c>
      <c r="AR761" s="1">
        <v>192.51296997070313</v>
      </c>
      <c r="AS761" s="1">
        <v>192.2340087890625</v>
      </c>
      <c r="AT761" s="1">
        <v>190.50599670410156</v>
      </c>
      <c r="AU761" s="1">
        <v>189.435</v>
      </c>
      <c r="AV761" s="1">
        <v>189.12299999999999</v>
      </c>
      <c r="AW761" s="1">
        <v>183.62100000000001</v>
      </c>
      <c r="AX761" s="1">
        <v>182.40899999999999</v>
      </c>
      <c r="AY761" s="1">
        <v>182.38800000000001</v>
      </c>
    </row>
    <row r="762" spans="1:51">
      <c r="A762" s="1" t="str">
        <v>KINDRED HEALTHCARE INC</v>
      </c>
      <c r="C762" s="1">
        <v>52.115997314453125</v>
      </c>
      <c r="D762" s="1">
        <v>52.11199951171875</v>
      </c>
      <c r="E762" s="1">
        <v>52.115997314453125</v>
      </c>
      <c r="F762" s="1">
        <v>39.978988647460937</v>
      </c>
      <c r="G762" s="1">
        <v>39.4949951171875</v>
      </c>
      <c r="H762" s="1">
        <v>39.475997924804688</v>
      </c>
      <c r="I762" s="1">
        <v>39.483001708984375</v>
      </c>
      <c r="J762" s="1">
        <v>39.513992309570313</v>
      </c>
      <c r="K762" s="1">
        <v>39.103988647460937</v>
      </c>
      <c r="L762" s="1">
        <v>39.073989868164063</v>
      </c>
      <c r="M762" s="1">
        <v>39.017990112304688</v>
      </c>
      <c r="N762" s="1">
        <v>39.052993774414063</v>
      </c>
      <c r="O762" s="1">
        <v>38.90899658203125</v>
      </c>
      <c r="P762" s="1">
        <v>38.914993286132813</v>
      </c>
      <c r="Q762" s="1">
        <v>38.769989013671875</v>
      </c>
      <c r="R762" s="1">
        <v>38.511001586914063</v>
      </c>
      <c r="S762" s="1">
        <v>38.3389892578125</v>
      </c>
      <c r="T762" s="1">
        <v>38.28399658203125</v>
      </c>
      <c r="U762" s="1">
        <v>40.9169921875</v>
      </c>
      <c r="V762" s="1">
        <v>40.032989501953125</v>
      </c>
      <c r="W762" s="1">
        <v>39.977996826171875</v>
      </c>
      <c r="X762" s="1">
        <v>39.888992309570313</v>
      </c>
      <c r="Y762" s="1">
        <v>39.964996337890625</v>
      </c>
      <c r="Z762" s="1">
        <v>38.886993408203125</v>
      </c>
      <c r="AA762" s="1">
        <v>37.33099365234375</v>
      </c>
      <c r="AB762" s="1">
        <v>38.990997314453125</v>
      </c>
      <c r="AC762" s="1">
        <v>38.708999633789063</v>
      </c>
      <c r="AD762" s="1">
        <v>38.272994995117188</v>
      </c>
      <c r="AE762" s="1">
        <v>37.188995361328125</v>
      </c>
      <c r="AF762" s="1">
        <v>37.095993041992188</v>
      </c>
      <c r="AG762" s="1">
        <v>36.55999755859375</v>
      </c>
      <c r="AH762" s="1">
        <v>36.3699951171875</v>
      </c>
      <c r="AI762" s="1">
        <v>36.339996337890625</v>
      </c>
      <c r="AJ762" s="1">
        <v>35.7239990234375</v>
      </c>
      <c r="AK762" s="1">
        <v>35.2979736328125</v>
      </c>
      <c r="AL762" s="1">
        <v>35.2979736328125</v>
      </c>
      <c r="AM762" s="1">
        <v>35.2979736328125</v>
      </c>
      <c r="AN762" s="1">
        <v>35.2979736328125</v>
      </c>
      <c r="AO762" s="1">
        <v>35.365997314453125</v>
      </c>
      <c r="AP762" s="1">
        <v>35.355987548828125</v>
      </c>
      <c r="AQ762" s="1">
        <v>35.365997314453125</v>
      </c>
      <c r="AR762" s="1">
        <v>31.211999893188477</v>
      </c>
      <c r="AS762" s="1">
        <v>31.200000762939453</v>
      </c>
      <c r="AT762" s="1">
        <v>140.52200317382812</v>
      </c>
      <c r="AU762" s="1">
        <v>140.52199999999999</v>
      </c>
      <c r="AV762" s="1">
        <v>140.53</v>
      </c>
      <c r="AW762" s="1">
        <v>140.53</v>
      </c>
      <c r="AX762" s="1">
        <v>140.45599999999999</v>
      </c>
      <c r="AY762" s="1">
        <v>140.55600000000001</v>
      </c>
    </row>
    <row r="763" spans="1:51">
      <c r="A763" s="1" t="str">
        <v>KIRBY CORP</v>
      </c>
      <c r="C763" s="1">
        <v>55.743988037109375</v>
      </c>
      <c r="D763" s="1">
        <v>55.743988037109375</v>
      </c>
      <c r="E763" s="1">
        <v>55.641998291015625</v>
      </c>
      <c r="F763" s="1">
        <v>53.692001342773438</v>
      </c>
      <c r="G763" s="1">
        <v>53.667999267578125</v>
      </c>
      <c r="H763" s="1">
        <v>53.556991577148438</v>
      </c>
      <c r="I763" s="1">
        <v>53.603988647460938</v>
      </c>
      <c r="J763" s="1">
        <v>54.093994140625</v>
      </c>
      <c r="K763" s="1">
        <v>54.003997802734375</v>
      </c>
      <c r="L763" s="1">
        <v>53.836990356445313</v>
      </c>
      <c r="M763" s="1">
        <v>53.832992553710938</v>
      </c>
      <c r="N763" s="1">
        <v>53.813995361328125</v>
      </c>
      <c r="O763" s="1">
        <v>53.767990112304687</v>
      </c>
      <c r="P763" s="1">
        <v>53.488998413085938</v>
      </c>
      <c r="Q763" s="1">
        <v>53.470993041992188</v>
      </c>
      <c r="R763" s="1">
        <v>54.035995483398438</v>
      </c>
      <c r="S763" s="1">
        <v>53.7239990234375</v>
      </c>
      <c r="T763" s="1">
        <v>53.530990600585937</v>
      </c>
      <c r="U763" s="1">
        <v>53.448989868164062</v>
      </c>
      <c r="V763" s="1">
        <v>53.323989868164063</v>
      </c>
      <c r="W763" s="1">
        <v>53.240997314453125</v>
      </c>
      <c r="X763" s="1">
        <v>52.983001708984375</v>
      </c>
      <c r="Y763" s="1">
        <v>52.902999877929687</v>
      </c>
      <c r="Z763" s="1">
        <v>53.00299072265625</v>
      </c>
      <c r="AA763" s="1">
        <v>52.694000244140625</v>
      </c>
      <c r="AB763" s="1">
        <v>51.941986083984375</v>
      </c>
      <c r="AC763" s="1">
        <v>50.444000244140625</v>
      </c>
      <c r="AD763" s="1">
        <v>50.2659912109375</v>
      </c>
      <c r="AE763" s="1">
        <v>50.1199951171875</v>
      </c>
      <c r="AF763" s="1">
        <v>49.71197509765625</v>
      </c>
      <c r="AG763" s="1">
        <v>49.28399658203125</v>
      </c>
      <c r="AH763" s="1">
        <v>49.093994140625</v>
      </c>
      <c r="AI763" s="1">
        <v>48.931976318359375</v>
      </c>
      <c r="AJ763" s="1">
        <v>48.63397216796875</v>
      </c>
      <c r="AK763" s="1">
        <v>48.47998046875</v>
      </c>
      <c r="AL763" s="1">
        <v>48.25</v>
      </c>
      <c r="AM763" s="1">
        <v>48.183990478515625</v>
      </c>
      <c r="AN763" s="1">
        <v>48.01397705078125</v>
      </c>
      <c r="AO763" s="1">
        <v>47.985992431640625</v>
      </c>
      <c r="AP763" s="1">
        <v>48.3179931640625</v>
      </c>
      <c r="AQ763" s="1">
        <v>48.261993408203125</v>
      </c>
      <c r="AR763" s="1">
        <v>48.029998779296875</v>
      </c>
      <c r="AS763" s="1">
        <v>47.949981689453125</v>
      </c>
      <c r="AT763" s="1">
        <v>48.139984130859375</v>
      </c>
      <c r="AU763" s="1">
        <v>48.053985595703125</v>
      </c>
      <c r="AV763" s="1">
        <v>47.764000000000003</v>
      </c>
      <c r="AW763" s="1">
        <v>49.043999999999997</v>
      </c>
      <c r="AX763" s="1">
        <v>49.01</v>
      </c>
      <c r="AY763" s="1">
        <v>49.026000000000003</v>
      </c>
    </row>
    <row r="764" spans="1:51">
      <c r="A764" s="1" t="str">
        <v>KIRKLAND'S INC</v>
      </c>
      <c r="C764" s="1">
        <v>18.360992431640625</v>
      </c>
      <c r="D764" s="1">
        <v>19.5419921875</v>
      </c>
      <c r="E764" s="1">
        <v>20.215988159179688</v>
      </c>
      <c r="F764" s="1">
        <v>19.917999267578125</v>
      </c>
      <c r="G764" s="1">
        <v>19.910995483398438</v>
      </c>
      <c r="H764" s="1">
        <v>19.8909912109375</v>
      </c>
      <c r="I764" s="1">
        <v>19.881988525390625</v>
      </c>
      <c r="J764" s="1">
        <v>19.80499267578125</v>
      </c>
      <c r="K764" s="1">
        <v>19.748992919921875</v>
      </c>
      <c r="L764" s="1">
        <v>19.709991455078125</v>
      </c>
      <c r="M764" s="1">
        <v>19.691986083984375</v>
      </c>
      <c r="N764" s="1">
        <v>19.669998168945313</v>
      </c>
      <c r="O764" s="1">
        <v>19.652999877929688</v>
      </c>
      <c r="P764" s="1">
        <v>19.636993408203125</v>
      </c>
      <c r="Q764" s="1">
        <v>19.625991821289063</v>
      </c>
      <c r="R764" s="1">
        <v>19.414993286132813</v>
      </c>
      <c r="S764" s="1">
        <v>19.584991455078125</v>
      </c>
      <c r="T764" s="1">
        <v>19.680999755859375</v>
      </c>
      <c r="U764" s="1">
        <v>19.660995483398438</v>
      </c>
      <c r="V764" s="1">
        <v>19.633987426757812</v>
      </c>
      <c r="W764" s="1">
        <v>19.626998901367188</v>
      </c>
      <c r="X764" s="1">
        <v>19.614990234375</v>
      </c>
      <c r="Y764" s="1">
        <v>19.582992553710937</v>
      </c>
      <c r="Z764" s="1">
        <v>19.569992065429688</v>
      </c>
      <c r="AA764" s="1">
        <v>19.343994140625</v>
      </c>
      <c r="AB764" s="1">
        <v>19.3389892578125</v>
      </c>
      <c r="AC764" s="1">
        <v>19.332000732421875</v>
      </c>
      <c r="AD764" s="1">
        <v>19.2969970703125</v>
      </c>
      <c r="AE764" s="1">
        <v>19.263992309570313</v>
      </c>
      <c r="AF764" s="1">
        <v>19.259994506835938</v>
      </c>
      <c r="AG764" s="1">
        <v>19.23699951171875</v>
      </c>
      <c r="AH764" s="1">
        <v>19.196990966796875</v>
      </c>
      <c r="AI764" s="1">
        <v>19.166000366210937</v>
      </c>
      <c r="AJ764" s="1">
        <v>19.128997802734375</v>
      </c>
      <c r="AK764" s="1">
        <v>19.090988159179687</v>
      </c>
      <c r="AL764" s="1">
        <v>18.96099853515625</v>
      </c>
      <c r="AM764" s="1">
        <v>18.909988403320313</v>
      </c>
      <c r="AN764" s="1">
        <v>18.875</v>
      </c>
      <c r="AO764" s="1">
        <v>18.87298583984375</v>
      </c>
      <c r="AP764" s="1">
        <v>7.6569995880126953</v>
      </c>
      <c r="AQ764" s="1">
        <v>7.5319995880126953</v>
      </c>
      <c r="AR764" s="1" t="str">
        <v>@NA</v>
      </c>
      <c r="AS764" s="1" t="str">
        <v>@NA</v>
      </c>
      <c r="AT764" s="1" t="str">
        <v>@NA</v>
      </c>
      <c r="AU764" s="1">
        <v>5.0750000000000002</v>
      </c>
      <c r="AV764" s="1" t="str">
        <v>@NA</v>
      </c>
      <c r="AW764" s="1" t="str">
        <v>@NA</v>
      </c>
      <c r="AX764" s="1" t="str">
        <v>@NA</v>
      </c>
      <c r="AY764" s="1" t="str">
        <v>@NA</v>
      </c>
    </row>
    <row r="765" spans="1:51">
      <c r="A765" s="1" t="str">
        <v>KITE REALTY GROUP TRUST</v>
      </c>
      <c r="C765" s="1">
        <v>63.616989135742188</v>
      </c>
      <c r="D765" s="1">
        <v>63.60699462890625</v>
      </c>
      <c r="E765" s="1">
        <v>63.576995849609375</v>
      </c>
      <c r="F765" s="1">
        <v>63.557998657226563</v>
      </c>
      <c r="G765" s="1">
        <v>63.341995239257813</v>
      </c>
      <c r="H765" s="1">
        <v>63.332992553710938</v>
      </c>
      <c r="I765" s="1">
        <v>63.211990356445313</v>
      </c>
      <c r="J765" s="1">
        <v>63.20098876953125</v>
      </c>
      <c r="K765" s="1">
        <v>63.061996459960938</v>
      </c>
      <c r="L765" s="1">
        <v>62.990997314453125</v>
      </c>
      <c r="M765" s="1">
        <v>62.9639892578125</v>
      </c>
      <c r="N765" s="1">
        <v>34.186996459960937</v>
      </c>
      <c r="O765" s="1">
        <v>34.180999755859375</v>
      </c>
      <c r="P765" s="1">
        <v>29.2659912109375</v>
      </c>
      <c r="Q765" s="1">
        <v>29.167999267578125</v>
      </c>
      <c r="R765" s="1">
        <v>29.07598876953125</v>
      </c>
      <c r="S765" s="1">
        <v>28.98199462890625</v>
      </c>
      <c r="T765" s="1">
        <v>28.9169921875</v>
      </c>
      <c r="U765" s="1">
        <v>28.912994384765625</v>
      </c>
      <c r="V765" s="1">
        <v>28.881988525390625</v>
      </c>
      <c r="W765" s="1">
        <v>28.842987060546875</v>
      </c>
      <c r="X765" s="1">
        <v>28.8389892578125</v>
      </c>
      <c r="Y765" s="1">
        <v>28.807998657226563</v>
      </c>
      <c r="Z765" s="1">
        <v>28.582992553710938</v>
      </c>
      <c r="AA765" s="1">
        <v>28.55499267578125</v>
      </c>
      <c r="AB765" s="1">
        <v>19.15399169921875</v>
      </c>
      <c r="AC765" s="1">
        <v>19.147994995117188</v>
      </c>
      <c r="AD765" s="1">
        <v>19.147994995117188</v>
      </c>
      <c r="AE765" s="1">
        <v>19.147994995117188</v>
      </c>
      <c r="AF765" s="1">
        <v>19.147994995117188</v>
      </c>
      <c r="AG765" s="1">
        <v>19.147994995117188</v>
      </c>
      <c r="AH765" s="1" t="str">
        <v>@NA</v>
      </c>
      <c r="AI765" s="1" t="str">
        <v>@NA</v>
      </c>
      <c r="AJ765" s="1" t="str">
        <v>@NA</v>
      </c>
      <c r="AK765" s="1" t="str">
        <v>@NA</v>
      </c>
      <c r="AL765" s="1" t="str">
        <v>@NA</v>
      </c>
      <c r="AM765" s="1" t="str">
        <v>@NA</v>
      </c>
      <c r="AN765" s="1" t="str">
        <v>@NA</v>
      </c>
      <c r="AO765" s="1" t="str">
        <v>@NA</v>
      </c>
      <c r="AP765" s="1" t="str">
        <v>@NA</v>
      </c>
      <c r="AQ765" s="1" t="str">
        <v>@NA</v>
      </c>
      <c r="AR765" s="1" t="str">
        <v>@NA</v>
      </c>
      <c r="AS765" s="1" t="str">
        <v>@NA</v>
      </c>
      <c r="AT765" s="1" t="str">
        <v>@NA</v>
      </c>
      <c r="AU765" s="1" t="str">
        <v>@NA</v>
      </c>
      <c r="AV765" s="1" t="str">
        <v>@NA</v>
      </c>
      <c r="AW765" s="1" t="str">
        <v>@NA</v>
      </c>
      <c r="AX765" s="1" t="str">
        <v>@NA</v>
      </c>
      <c r="AY765" s="1" t="str">
        <v>@NA</v>
      </c>
    </row>
    <row r="766" spans="1:51">
      <c r="A766" s="1" t="str">
        <v>KLA-TENCOR CORP</v>
      </c>
      <c r="C766" s="1">
        <v>167.3280029296875</v>
      </c>
      <c r="D766" s="1">
        <v>166.73300170898437</v>
      </c>
      <c r="E766" s="1">
        <v>166.66400146484375</v>
      </c>
      <c r="F766" s="1">
        <v>167.11799621582031</v>
      </c>
      <c r="G766" s="1">
        <v>167.90299987792969</v>
      </c>
      <c r="H766" s="1">
        <v>167.22099304199219</v>
      </c>
      <c r="I766" s="1">
        <v>167.06399536132812</v>
      </c>
      <c r="J766" s="1">
        <v>168.04299926757813</v>
      </c>
      <c r="K766" s="1">
        <v>169.99400329589844</v>
      </c>
      <c r="L766" s="1">
        <v>172.072998046875</v>
      </c>
      <c r="M766" s="1">
        <v>170.89199829101562</v>
      </c>
      <c r="N766" s="1">
        <v>170.66900634765625</v>
      </c>
      <c r="O766" s="1">
        <v>169.88600158691406</v>
      </c>
      <c r="P766" s="1">
        <v>169.85299682617187</v>
      </c>
      <c r="Q766" s="1">
        <v>168.85899353027344</v>
      </c>
      <c r="R766" s="1">
        <v>174.03799438476562</v>
      </c>
      <c r="S766" s="1">
        <v>170.06100463867187</v>
      </c>
      <c r="T766" s="1">
        <v>180.05099487304687</v>
      </c>
      <c r="U766" s="1">
        <v>182.14700317382812</v>
      </c>
      <c r="V766" s="1">
        <v>191.36399841308594</v>
      </c>
      <c r="W766" s="1">
        <v>191.62300109863281</v>
      </c>
      <c r="X766" s="1">
        <v>199.72599792480469</v>
      </c>
      <c r="Y766" s="1">
        <v>199.72599792480469</v>
      </c>
      <c r="Z766" s="1">
        <v>199.14399719238281</v>
      </c>
      <c r="AA766" s="1">
        <v>199.08599853515625</v>
      </c>
      <c r="AB766" s="1">
        <v>199.52799987792969</v>
      </c>
      <c r="AC766" s="1">
        <v>197.41200256347656</v>
      </c>
      <c r="AD766" s="1">
        <v>196.62399291992187</v>
      </c>
      <c r="AE766" s="1">
        <v>196.87600708007812</v>
      </c>
      <c r="AF766" s="1">
        <v>196.5469970703125</v>
      </c>
      <c r="AG766" s="1">
        <v>195.45199584960937</v>
      </c>
      <c r="AH766" s="1">
        <v>196.83599853515625</v>
      </c>
      <c r="AI766" s="1">
        <v>196.57699584960937</v>
      </c>
      <c r="AJ766" s="1">
        <v>196.30599975585937</v>
      </c>
      <c r="AK766" s="1">
        <v>194.71099853515625</v>
      </c>
      <c r="AL766" s="1">
        <v>191.73300170898437</v>
      </c>
      <c r="AM766" s="1">
        <v>190.31199645996094</v>
      </c>
      <c r="AN766" s="1">
        <v>190.2030029296875</v>
      </c>
      <c r="AO766" s="1">
        <v>188.68899536132812</v>
      </c>
      <c r="AP766" s="1">
        <v>189.75199890136719</v>
      </c>
      <c r="AQ766" s="1">
        <v>189.11700439453125</v>
      </c>
      <c r="AR766" s="1">
        <v>187.05999755859375</v>
      </c>
      <c r="AS766" s="1">
        <v>185.31900024414062</v>
      </c>
      <c r="AT766" s="1">
        <v>187.77900695800781</v>
      </c>
      <c r="AU766" s="1">
        <v>185.38600158691406</v>
      </c>
      <c r="AV766" s="1">
        <v>184.45700073242187</v>
      </c>
      <c r="AW766" s="1">
        <v>186.00300598144531</v>
      </c>
      <c r="AX766" s="1">
        <v>187.465</v>
      </c>
      <c r="AY766" s="1">
        <v>185.98</v>
      </c>
    </row>
    <row r="767" spans="1:51">
      <c r="A767" s="1" t="str">
        <v>KNIGHT TRANSPORTATION INC</v>
      </c>
      <c r="C767" s="1">
        <v>79.391998291015625</v>
      </c>
      <c r="D767" s="1">
        <v>79.391998291015625</v>
      </c>
      <c r="E767" s="1">
        <v>79.362991333007812</v>
      </c>
      <c r="F767" s="1">
        <v>80.447998046875</v>
      </c>
      <c r="G767" s="1">
        <v>83.83599853515625</v>
      </c>
      <c r="H767" s="1">
        <v>83.6929931640625</v>
      </c>
      <c r="I767" s="1">
        <v>83.643997192382813</v>
      </c>
      <c r="J767" s="1">
        <v>83.55999755859375</v>
      </c>
      <c r="K767" s="1">
        <v>83.449996948242188</v>
      </c>
      <c r="L767" s="1">
        <v>83.302001953125</v>
      </c>
      <c r="M767" s="1">
        <v>83.244003295898438</v>
      </c>
      <c r="N767" s="1">
        <v>83.129989624023437</v>
      </c>
      <c r="O767" s="1">
        <v>83.067001342773438</v>
      </c>
      <c r="P767" s="1">
        <v>83.38299560546875</v>
      </c>
      <c r="Q767" s="1">
        <v>85.537994384765625</v>
      </c>
      <c r="R767" s="1">
        <v>85.641998291015625</v>
      </c>
      <c r="S767" s="1">
        <v>85.519989013671875</v>
      </c>
      <c r="T767" s="1">
        <v>86.696990966796875</v>
      </c>
      <c r="U767" s="1">
        <v>86.55999755859375</v>
      </c>
      <c r="V767" s="1">
        <v>86.386993408203125</v>
      </c>
      <c r="W767" s="1">
        <v>86.225997924804687</v>
      </c>
      <c r="X767" s="1">
        <v>86.110992431640625</v>
      </c>
      <c r="Y767" s="1">
        <v>85.985992431640625</v>
      </c>
      <c r="Z767" s="1">
        <v>85.863998413085938</v>
      </c>
      <c r="AA767" s="1">
        <v>85.813003540039063</v>
      </c>
      <c r="AB767" s="1">
        <v>85.666000366210937</v>
      </c>
      <c r="AC767" s="1">
        <v>85.371002197265625</v>
      </c>
      <c r="AD767" s="1">
        <v>85.270500183105469</v>
      </c>
      <c r="AE767" s="1">
        <v>85.190986633300781</v>
      </c>
      <c r="AF767" s="1">
        <v>84.997489929199219</v>
      </c>
      <c r="AG767" s="1">
        <v>84.700492858886719</v>
      </c>
      <c r="AH767" s="1">
        <v>84.561733245849609</v>
      </c>
      <c r="AI767" s="1">
        <v>84.444728851318359</v>
      </c>
      <c r="AJ767" s="1">
        <v>84.350246429443359</v>
      </c>
      <c r="AK767" s="1">
        <v>84.152252197265625</v>
      </c>
      <c r="AL767" s="1">
        <v>84.089252471923828</v>
      </c>
      <c r="AM767" s="1">
        <v>83.801239013671875</v>
      </c>
      <c r="AN767" s="1">
        <v>83.576225280761719</v>
      </c>
      <c r="AO767" s="1">
        <v>83.425472259521484</v>
      </c>
      <c r="AP767" s="1">
        <v>83.326492309570313</v>
      </c>
      <c r="AQ767" s="1">
        <v>83.114971160888672</v>
      </c>
      <c r="AR767" s="1">
        <v>82.876499176025391</v>
      </c>
      <c r="AS767" s="1">
        <v>76.65296745300293</v>
      </c>
      <c r="AT767" s="1">
        <v>76.642873764038086</v>
      </c>
      <c r="AU767" s="1">
        <v>76.509562075138092</v>
      </c>
      <c r="AV767" s="1">
        <v>75.897000000000006</v>
      </c>
      <c r="AW767" s="1">
        <v>75.775499999999994</v>
      </c>
      <c r="AX767" s="1">
        <v>75.552750000000003</v>
      </c>
      <c r="AY767" s="1">
        <v>74.115000000000009</v>
      </c>
    </row>
    <row r="768" spans="1:51">
      <c r="A768" s="1" t="str">
        <v>KOHL'S CORP</v>
      </c>
      <c r="C768" s="1">
        <v>247</v>
      </c>
      <c r="D768" s="1">
        <v>254</v>
      </c>
      <c r="E768" s="1">
        <v>270</v>
      </c>
      <c r="F768" s="1">
        <v>283</v>
      </c>
      <c r="G768" s="1">
        <v>291</v>
      </c>
      <c r="H768" s="1">
        <v>309</v>
      </c>
      <c r="I768" s="1">
        <v>308</v>
      </c>
      <c r="J768" s="1">
        <v>308</v>
      </c>
      <c r="K768" s="1">
        <v>307</v>
      </c>
      <c r="L768" s="1">
        <v>307</v>
      </c>
      <c r="M768" s="1">
        <v>306</v>
      </c>
      <c r="N768" s="1">
        <v>306</v>
      </c>
      <c r="O768" s="1">
        <v>305</v>
      </c>
      <c r="P768" s="1">
        <v>304.702880859375</v>
      </c>
      <c r="Q768" s="1">
        <v>304.497802734375</v>
      </c>
      <c r="R768" s="1">
        <v>306.722900390625</v>
      </c>
      <c r="S768" s="1">
        <v>310.4677734375</v>
      </c>
      <c r="T768" s="1">
        <v>313.6708984375</v>
      </c>
      <c r="U768" s="1">
        <v>317.787841796875</v>
      </c>
      <c r="V768" s="1">
        <v>322.6259765625</v>
      </c>
      <c r="W768" s="1">
        <v>320.98583984375</v>
      </c>
      <c r="X768" s="1">
        <v>327.02099609375</v>
      </c>
      <c r="Y768" s="1">
        <v>327.39697265625</v>
      </c>
      <c r="Z768" s="1">
        <v>340.44287109375</v>
      </c>
      <c r="AA768" s="1">
        <v>345.087890625</v>
      </c>
      <c r="AB768" s="1">
        <v>344.5888671875</v>
      </c>
      <c r="AC768" s="1">
        <v>344.372802734375</v>
      </c>
      <c r="AD768" s="1">
        <v>343.7587890625</v>
      </c>
      <c r="AE768" s="1">
        <v>343.344970703125</v>
      </c>
      <c r="AF768" s="1">
        <v>343.018798828125</v>
      </c>
      <c r="AG768" s="1">
        <v>341.120849609375</v>
      </c>
      <c r="AH768" s="1">
        <v>340.954833984375</v>
      </c>
      <c r="AI768" s="1">
        <v>340.140869140625</v>
      </c>
      <c r="AJ768" s="1">
        <v>339.948974609375</v>
      </c>
      <c r="AK768" s="1">
        <v>339.328857421875</v>
      </c>
      <c r="AL768" s="1">
        <v>338.787841796875</v>
      </c>
      <c r="AM768" s="1">
        <v>337.32177734375</v>
      </c>
      <c r="AN768" s="1">
        <v>337.183837890625</v>
      </c>
      <c r="AO768" s="1">
        <v>336.77490234375</v>
      </c>
      <c r="AP768" s="1">
        <v>336.512939453125</v>
      </c>
      <c r="AQ768" s="1">
        <v>335.137939453125</v>
      </c>
      <c r="AR768" s="1">
        <v>334.69287109375</v>
      </c>
      <c r="AS768" s="1">
        <v>334.52978515625</v>
      </c>
      <c r="AT768" s="1">
        <v>333.409912109375</v>
      </c>
      <c r="AU768" s="1">
        <v>332.16699999999997</v>
      </c>
      <c r="AV768" s="1">
        <v>331.68</v>
      </c>
      <c r="AW768" s="1">
        <v>330.10199999999998</v>
      </c>
      <c r="AX768" s="1">
        <v>329.42399999999998</v>
      </c>
      <c r="AY768" s="1">
        <v>326.19799999999998</v>
      </c>
    </row>
    <row r="769" spans="1:51">
      <c r="A769" s="1" t="str">
        <v>KOPIN CORP</v>
      </c>
      <c r="C769" s="1">
        <v>64.360992431640625</v>
      </c>
      <c r="D769" s="1">
        <v>64.134002685546875</v>
      </c>
      <c r="E769" s="1">
        <v>64.419998168945313</v>
      </c>
      <c r="F769" s="1">
        <v>64.625991821289063</v>
      </c>
      <c r="G769" s="1">
        <v>64.774993896484375</v>
      </c>
      <c r="H769" s="1">
        <v>64.876998901367188</v>
      </c>
      <c r="I769" s="1">
        <v>66.636001586914062</v>
      </c>
      <c r="J769" s="1">
        <v>66.586990356445312</v>
      </c>
      <c r="K769" s="1">
        <v>66.606002807617188</v>
      </c>
      <c r="L769" s="1">
        <v>66.264999389648438</v>
      </c>
      <c r="M769" s="1">
        <v>66.1929931640625</v>
      </c>
      <c r="N769" s="1">
        <v>67.725997924804688</v>
      </c>
      <c r="O769" s="1">
        <v>68.25799560546875</v>
      </c>
      <c r="P769" s="1">
        <v>67.7969970703125</v>
      </c>
      <c r="Q769" s="1">
        <v>67.73199462890625</v>
      </c>
      <c r="R769" s="1">
        <v>67.741989135742187</v>
      </c>
      <c r="S769" s="1">
        <v>67.741989135742187</v>
      </c>
      <c r="T769" s="1">
        <v>67.5469970703125</v>
      </c>
      <c r="U769" s="1">
        <v>67.5260009765625</v>
      </c>
      <c r="V769" s="1">
        <v>67.524002075195313</v>
      </c>
      <c r="W769" s="1">
        <v>67.427993774414063</v>
      </c>
      <c r="X769" s="1">
        <v>67.429000854492187</v>
      </c>
      <c r="Y769" s="1">
        <v>68.366989135742188</v>
      </c>
      <c r="Z769" s="1">
        <v>68.662002563476562</v>
      </c>
      <c r="AA769" s="1">
        <v>69.341995239257813</v>
      </c>
      <c r="AB769" s="1">
        <v>68.837997436523438</v>
      </c>
      <c r="AC769" s="1">
        <v>68.974990844726562</v>
      </c>
      <c r="AD769" s="1">
        <v>70.125991821289062</v>
      </c>
      <c r="AE769" s="1">
        <v>69.948989868164062</v>
      </c>
      <c r="AF769" s="1">
        <v>70.00299072265625</v>
      </c>
      <c r="AG769" s="1">
        <v>70.108993530273437</v>
      </c>
      <c r="AH769" s="1">
        <v>70.099990844726563</v>
      </c>
      <c r="AI769" s="1">
        <v>70.044998168945312</v>
      </c>
      <c r="AJ769" s="1">
        <v>69.70599365234375</v>
      </c>
      <c r="AK769" s="1">
        <v>69.419998168945313</v>
      </c>
      <c r="AL769" s="1">
        <v>69.3909912109375</v>
      </c>
      <c r="AM769" s="1">
        <v>69.3909912109375</v>
      </c>
      <c r="AN769" s="1">
        <v>69.379989624023438</v>
      </c>
      <c r="AO769" s="1">
        <v>69.375</v>
      </c>
      <c r="AP769" s="1">
        <v>69.194000244140625</v>
      </c>
      <c r="AQ769" s="1">
        <v>69.045989990234375</v>
      </c>
      <c r="AR769" s="1">
        <v>65.39599609375</v>
      </c>
      <c r="AS769" s="1">
        <v>65.065994262695312</v>
      </c>
      <c r="AT769" s="1">
        <v>64.932998657226563</v>
      </c>
      <c r="AU769" s="1">
        <v>64.680999999999997</v>
      </c>
      <c r="AV769" s="1">
        <v>63.418999999999997</v>
      </c>
      <c r="AW769" s="1">
        <v>63.218000000000004</v>
      </c>
      <c r="AX769" s="1">
        <v>62.706000000000003</v>
      </c>
      <c r="AY769" s="1">
        <v>60.298000000000002</v>
      </c>
    </row>
    <row r="770" spans="1:51">
      <c r="A770" s="1" t="str">
        <v>KOPPERS HOLDINGS INC</v>
      </c>
      <c r="C770" s="1">
        <v>20.602996826171875</v>
      </c>
      <c r="D770" s="1">
        <v>20.602996826171875</v>
      </c>
      <c r="E770" s="1">
        <v>20.602996826171875</v>
      </c>
      <c r="F770" s="1">
        <v>20.602996826171875</v>
      </c>
      <c r="G770" s="1">
        <v>20.577987670898437</v>
      </c>
      <c r="H770" s="1">
        <v>20.565994262695313</v>
      </c>
      <c r="I770" s="1">
        <v>20.565994262695313</v>
      </c>
      <c r="J770" s="1">
        <v>20.544998168945313</v>
      </c>
      <c r="K770" s="1">
        <v>20.454986572265625</v>
      </c>
      <c r="L770" s="1">
        <v>20.454986572265625</v>
      </c>
      <c r="M770" s="1">
        <v>20.451995849609375</v>
      </c>
      <c r="N770" s="1">
        <v>20.433990478515625</v>
      </c>
      <c r="O770" s="1">
        <v>20.427993774414062</v>
      </c>
      <c r="P770" s="1">
        <v>20.373992919921875</v>
      </c>
      <c r="Q770" s="1">
        <v>20.832000732421875</v>
      </c>
      <c r="R770" s="1">
        <v>20.832992553710937</v>
      </c>
      <c r="S770" s="1">
        <v>20.82598876953125</v>
      </c>
      <c r="T770" s="1">
        <v>20.826995849609375</v>
      </c>
      <c r="U770" s="1">
        <v>20.74798583984375</v>
      </c>
      <c r="V770" s="1">
        <v>20.729995727539062</v>
      </c>
      <c r="W770" s="1">
        <v>20.729995727539062</v>
      </c>
      <c r="X770" s="1">
        <v>20.72698974609375</v>
      </c>
      <c r="Y770" s="1">
        <v>20.642990112304688</v>
      </c>
      <c r="Z770" s="1">
        <v>20.656997680664062</v>
      </c>
      <c r="AA770" s="1">
        <v>20.656997680664062</v>
      </c>
      <c r="AB770" s="1">
        <v>2.922999382019043</v>
      </c>
      <c r="AC770" s="1">
        <v>2.8999996185302734</v>
      </c>
      <c r="AD770" s="1">
        <v>0.69999998807907104</v>
      </c>
      <c r="AE770" s="1">
        <v>2.2999992370605469</v>
      </c>
      <c r="AF770" s="1" t="str">
        <v>@NA</v>
      </c>
      <c r="AG770" s="1" t="str">
        <v>@NA</v>
      </c>
      <c r="AH770" s="1" t="str">
        <v>@NA</v>
      </c>
      <c r="AI770" s="1">
        <v>5</v>
      </c>
      <c r="AJ770" s="1" t="str">
        <v>@NA</v>
      </c>
      <c r="AK770" s="1" t="str">
        <v>@NA</v>
      </c>
      <c r="AL770" s="1" t="str">
        <v>@NA</v>
      </c>
      <c r="AM770" s="1" t="str">
        <v>@NA</v>
      </c>
      <c r="AN770" s="1" t="str">
        <v>@NA</v>
      </c>
      <c r="AO770" s="1" t="str">
        <v>@NA</v>
      </c>
      <c r="AP770" s="1" t="str">
        <v>@NA</v>
      </c>
      <c r="AQ770" s="1" t="str">
        <v>@NA</v>
      </c>
      <c r="AR770" s="1" t="str">
        <v>@NA</v>
      </c>
      <c r="AS770" s="1" t="str">
        <v>@NA</v>
      </c>
      <c r="AT770" s="1" t="str">
        <v>@NA</v>
      </c>
      <c r="AU770" s="1" t="str">
        <v>@NA</v>
      </c>
      <c r="AV770" s="1" t="str">
        <v>@NA</v>
      </c>
      <c r="AW770" s="1" t="str">
        <v>@NA</v>
      </c>
      <c r="AX770" s="1" t="str">
        <v>@NA</v>
      </c>
      <c r="AY770" s="1" t="str">
        <v>@NA</v>
      </c>
    </row>
    <row r="771" spans="1:51">
      <c r="A771" s="1" t="str">
        <v>KORN/FERRY INTERNATIONAL</v>
      </c>
      <c r="C771" s="1">
        <v>47.78399658203125</v>
      </c>
      <c r="D771" s="1">
        <v>47.755996704101563</v>
      </c>
      <c r="E771" s="1">
        <v>47.720001220703125</v>
      </c>
      <c r="F771" s="1">
        <v>47.00299072265625</v>
      </c>
      <c r="G771" s="1">
        <v>46.817001342773438</v>
      </c>
      <c r="H771" s="1">
        <v>46.38800048828125</v>
      </c>
      <c r="I771" s="1">
        <v>46.43499755859375</v>
      </c>
      <c r="J771" s="1">
        <v>45.978988647460938</v>
      </c>
      <c r="K771" s="1">
        <v>45.98199462890625</v>
      </c>
      <c r="L771" s="1">
        <v>45.759994506835938</v>
      </c>
      <c r="M771" s="1">
        <v>45.65899658203125</v>
      </c>
      <c r="N771" s="1">
        <v>44.728988647460938</v>
      </c>
      <c r="O771" s="1">
        <v>44.695999145507812</v>
      </c>
      <c r="P771" s="1">
        <v>44.733993530273438</v>
      </c>
      <c r="Q771" s="1">
        <v>45.027999877929688</v>
      </c>
      <c r="R771" s="1">
        <v>44.592987060546875</v>
      </c>
      <c r="S771" s="1">
        <v>46.373992919921875</v>
      </c>
      <c r="T771" s="1">
        <v>46.614990234375</v>
      </c>
      <c r="U771" s="1">
        <v>48.33599853515625</v>
      </c>
      <c r="V771" s="1">
        <v>47.173995971679688</v>
      </c>
      <c r="W771" s="1">
        <v>42.603988647460938</v>
      </c>
      <c r="X771" s="1">
        <v>42.0159912109375</v>
      </c>
      <c r="Y771" s="1">
        <v>41.324996948242188</v>
      </c>
      <c r="Z771" s="1">
        <v>41.20098876953125</v>
      </c>
      <c r="AA771" s="1">
        <v>41.77398681640625</v>
      </c>
      <c r="AB771" s="1">
        <v>40.992996215820313</v>
      </c>
      <c r="AC771" s="1">
        <v>40.768997192382813</v>
      </c>
      <c r="AD771" s="1">
        <v>39.88800048828125</v>
      </c>
      <c r="AE771" s="1">
        <v>40.989990234375</v>
      </c>
      <c r="AF771" s="1">
        <v>39.073989868164063</v>
      </c>
      <c r="AG771" s="1">
        <v>39.011993408203125</v>
      </c>
      <c r="AH771" s="1">
        <v>38.169998168945313</v>
      </c>
      <c r="AI771" s="1">
        <v>38</v>
      </c>
      <c r="AJ771" s="1">
        <v>37.779998779296875</v>
      </c>
      <c r="AK771" s="1">
        <v>37.847991943359375</v>
      </c>
      <c r="AL771" s="1">
        <v>37.589996337890625</v>
      </c>
      <c r="AM771" s="1">
        <v>37.5159912109375</v>
      </c>
      <c r="AN771" s="1">
        <v>37.819000244140625</v>
      </c>
      <c r="AO771" s="1">
        <v>37.870986938476562</v>
      </c>
      <c r="AP771" s="1">
        <v>37.868988037109375</v>
      </c>
      <c r="AQ771" s="1">
        <v>37.766998291015625</v>
      </c>
      <c r="AR771" s="1">
        <v>37.7869873046875</v>
      </c>
      <c r="AS771" s="1">
        <v>37.808990478515625</v>
      </c>
      <c r="AT771" s="1">
        <v>37.515999999999998</v>
      </c>
      <c r="AU771" s="1">
        <v>37.43</v>
      </c>
      <c r="AV771" s="1">
        <v>37.406999999999996</v>
      </c>
      <c r="AW771" s="1">
        <v>37.19</v>
      </c>
      <c r="AX771" s="1">
        <v>36.747999999999998</v>
      </c>
      <c r="AY771" s="1">
        <v>36.277000000000001</v>
      </c>
    </row>
    <row r="772" spans="1:51">
      <c r="A772" s="1" t="str">
        <v>KRAFT FOODS INC</v>
      </c>
      <c r="C772" s="1">
        <v>1767.89697265625</v>
      </c>
      <c r="D772" s="1">
        <v>1766.7490234375</v>
      </c>
      <c r="E772" s="1">
        <v>1766.10693359375</v>
      </c>
      <c r="F772" s="1">
        <v>1757.8759765625</v>
      </c>
      <c r="G772" s="1">
        <v>1748.06689453125</v>
      </c>
      <c r="H772" s="1">
        <v>1745.760009765625</v>
      </c>
      <c r="I772" s="1">
        <v>1743.81005859375</v>
      </c>
      <c r="J772" s="1">
        <v>1737.376953125</v>
      </c>
      <c r="K772" s="1">
        <v>1477.885009765625</v>
      </c>
      <c r="L772" s="1">
        <v>1475.8369140625</v>
      </c>
      <c r="M772" s="1">
        <v>1474.96484375</v>
      </c>
      <c r="N772" s="1">
        <v>1472.742919921875</v>
      </c>
      <c r="O772" s="1">
        <v>1469.301025390625</v>
      </c>
      <c r="P772" s="1">
        <v>1469.1279296875</v>
      </c>
      <c r="Q772" s="1">
        <v>1518.113037109375</v>
      </c>
      <c r="R772" s="1">
        <v>1516.031982421875</v>
      </c>
      <c r="S772" s="1">
        <v>1533.77783203125</v>
      </c>
      <c r="T772" s="1">
        <v>1547.19482421875</v>
      </c>
      <c r="U772" s="1">
        <v>1576.7109375</v>
      </c>
      <c r="V772" s="1">
        <v>1634.432861328125</v>
      </c>
      <c r="W772" s="1">
        <v>1635.972900390625</v>
      </c>
      <c r="X772" s="1">
        <v>1644.156005859375</v>
      </c>
      <c r="Y772" s="1">
        <v>1653.35302734375</v>
      </c>
      <c r="Z772" s="1">
        <v>1662.962890625</v>
      </c>
      <c r="AA772" s="1">
        <v>1669.880859375</v>
      </c>
      <c r="AB772" s="1">
        <v>1683.848876953125</v>
      </c>
      <c r="AC772" s="1">
        <v>1697.092041015625</v>
      </c>
      <c r="AD772" s="1">
        <v>1704.140869140625</v>
      </c>
      <c r="AE772" s="1">
        <v>1705.35498046875</v>
      </c>
      <c r="AF772" s="1">
        <v>1710.890869140625</v>
      </c>
      <c r="AG772" s="1">
        <v>1716.25</v>
      </c>
      <c r="AH772" s="1">
        <v>1721.4580078125</v>
      </c>
      <c r="AI772" s="1">
        <v>1721.93701171875</v>
      </c>
      <c r="AJ772" s="1">
        <v>1729.179931640625</v>
      </c>
      <c r="AK772" s="1">
        <v>1731.6259765625</v>
      </c>
      <c r="AL772" s="1">
        <v>1731.573974609375</v>
      </c>
      <c r="AM772" s="1">
        <v>1730.618896484375</v>
      </c>
      <c r="AN772" s="1">
        <v>1732.821044921875</v>
      </c>
      <c r="AO772" s="1">
        <v>1735</v>
      </c>
      <c r="AP772" s="1">
        <v>1735</v>
      </c>
      <c r="AQ772" s="1">
        <v>1735</v>
      </c>
      <c r="AR772" s="1">
        <v>1735</v>
      </c>
      <c r="AS772" s="1">
        <v>1735</v>
      </c>
      <c r="AT772" s="1">
        <v>1735</v>
      </c>
      <c r="AU772" s="1">
        <v>1455</v>
      </c>
      <c r="AV772" s="1" t="str">
        <v>@NA</v>
      </c>
      <c r="AW772" s="1" t="str">
        <v>@NA</v>
      </c>
      <c r="AX772" s="1" t="str">
        <v>@NA</v>
      </c>
      <c r="AY772" s="1">
        <v>1455</v>
      </c>
    </row>
    <row r="773" spans="1:51">
      <c r="A773" s="1" t="str">
        <v>KRATON PERFORMANCE POLYMERS</v>
      </c>
      <c r="C773" s="1">
        <v>32.091995239257813</v>
      </c>
      <c r="D773" s="1">
        <v>32.091995239257813</v>
      </c>
      <c r="E773" s="1">
        <v>32.051986694335938</v>
      </c>
      <c r="F773" s="1">
        <v>31.880996704101563</v>
      </c>
      <c r="G773" s="1">
        <v>31.389999389648438</v>
      </c>
      <c r="H773" s="1">
        <v>31.203994750976562</v>
      </c>
      <c r="I773" s="1">
        <v>30.850997924804687</v>
      </c>
      <c r="J773" s="1">
        <v>30.77099609375</v>
      </c>
      <c r="K773" s="1">
        <v>29.708999633789063</v>
      </c>
      <c r="L773" s="1">
        <v>29.708999633789063</v>
      </c>
      <c r="M773" s="1" t="str">
        <v>@NA</v>
      </c>
      <c r="N773" s="1" t="str">
        <v>@NA</v>
      </c>
      <c r="O773" s="1" t="str">
        <v>@NA</v>
      </c>
      <c r="P773" s="1" t="str">
        <v>@NA</v>
      </c>
      <c r="Q773" s="1" t="str">
        <v>@NA</v>
      </c>
      <c r="R773" s="1" t="str">
        <v>@NA</v>
      </c>
      <c r="S773" s="1" t="str">
        <v>@NA</v>
      </c>
      <c r="T773" s="1" t="str">
        <v>@NA</v>
      </c>
      <c r="U773" s="1" t="str">
        <v>@NA</v>
      </c>
      <c r="V773" s="1" t="str">
        <v>@NA</v>
      </c>
      <c r="W773" s="1" t="str">
        <v>@NA</v>
      </c>
      <c r="X773" s="1" t="str">
        <v>@NA</v>
      </c>
      <c r="Y773" s="1" t="str">
        <v>@NA</v>
      </c>
      <c r="Z773" s="1" t="str">
        <v>@NA</v>
      </c>
      <c r="AA773" s="1" t="str">
        <v>@NA</v>
      </c>
      <c r="AB773" s="1" t="str">
        <v>@NA</v>
      </c>
      <c r="AC773" s="1" t="str">
        <v>@NA</v>
      </c>
      <c r="AD773" s="1" t="str">
        <v>@NA</v>
      </c>
      <c r="AE773" s="1" t="str">
        <v>@NA</v>
      </c>
      <c r="AF773" s="1" t="str">
        <v>@NA</v>
      </c>
      <c r="AG773" s="1" t="str">
        <v>@NA</v>
      </c>
      <c r="AH773" s="1" t="str">
        <v>@NA</v>
      </c>
      <c r="AI773" s="1" t="str">
        <v>@NA</v>
      </c>
      <c r="AJ773" s="1" t="str">
        <v>@NA</v>
      </c>
      <c r="AK773" s="1" t="str">
        <v>@NA</v>
      </c>
      <c r="AL773" s="1" t="str">
        <v>@NA</v>
      </c>
      <c r="AM773" s="1" t="str">
        <v>@NA</v>
      </c>
      <c r="AN773" s="1" t="str">
        <v>@NA</v>
      </c>
      <c r="AO773" s="1" t="str">
        <v>@NA</v>
      </c>
      <c r="AP773" s="1" t="str">
        <v>@NA</v>
      </c>
      <c r="AQ773" s="1" t="str">
        <v>@NA</v>
      </c>
      <c r="AR773" s="1" t="str">
        <v>@NA</v>
      </c>
      <c r="AS773" s="1" t="str">
        <v>@NA</v>
      </c>
      <c r="AT773" s="1" t="str">
        <v>@NA</v>
      </c>
      <c r="AU773" s="1" t="str">
        <v>@NA</v>
      </c>
      <c r="AV773" s="1" t="str">
        <v>@NA</v>
      </c>
      <c r="AW773" s="1" t="str">
        <v>@NA</v>
      </c>
      <c r="AX773" s="1" t="str">
        <v>@NA</v>
      </c>
      <c r="AY773" s="1" t="str">
        <v>@NA</v>
      </c>
    </row>
    <row r="774" spans="1:51">
      <c r="A774" s="1" t="str">
        <v>KROGER CO</v>
      </c>
      <c r="C774" s="1">
        <v>561</v>
      </c>
      <c r="D774" s="1">
        <v>572</v>
      </c>
      <c r="E774" s="1">
        <v>592.599853515625</v>
      </c>
      <c r="F774" s="1">
        <v>600.199951171875</v>
      </c>
      <c r="G774" s="1">
        <v>620</v>
      </c>
      <c r="H774" s="1">
        <v>632</v>
      </c>
      <c r="I774" s="1">
        <v>634</v>
      </c>
      <c r="J774" s="1">
        <v>640</v>
      </c>
      <c r="K774" s="1">
        <v>642</v>
      </c>
      <c r="L774" s="1">
        <v>646</v>
      </c>
      <c r="M774" s="1">
        <v>646</v>
      </c>
      <c r="N774" s="1">
        <v>648</v>
      </c>
      <c r="O774" s="1">
        <v>649</v>
      </c>
      <c r="P774" s="1">
        <v>648</v>
      </c>
      <c r="Q774" s="1">
        <v>651</v>
      </c>
      <c r="R774" s="1">
        <v>652</v>
      </c>
      <c r="S774" s="1">
        <v>663</v>
      </c>
      <c r="T774" s="1">
        <v>673</v>
      </c>
      <c r="U774" s="1">
        <v>688</v>
      </c>
      <c r="V774" s="1">
        <v>708</v>
      </c>
      <c r="W774" s="1">
        <v>705</v>
      </c>
      <c r="X774" s="1">
        <v>707</v>
      </c>
      <c r="Y774" s="1">
        <v>716</v>
      </c>
      <c r="Z774" s="1">
        <v>720</v>
      </c>
      <c r="AA774" s="1">
        <v>723</v>
      </c>
      <c r="AB774" s="1">
        <v>725</v>
      </c>
      <c r="AC774" s="1">
        <v>723</v>
      </c>
      <c r="AD774" s="1">
        <v>723</v>
      </c>
      <c r="AE774" s="1">
        <v>728</v>
      </c>
      <c r="AF774" s="1">
        <v>732</v>
      </c>
      <c r="AG774" s="1">
        <v>736</v>
      </c>
      <c r="AH774" s="1">
        <v>738</v>
      </c>
      <c r="AI774" s="1">
        <v>743</v>
      </c>
      <c r="AJ774" s="1">
        <v>743</v>
      </c>
      <c r="AK774" s="1">
        <v>744</v>
      </c>
      <c r="AL774" s="1">
        <v>750</v>
      </c>
      <c r="AM774" s="1">
        <v>758</v>
      </c>
      <c r="AN774" s="1">
        <v>764</v>
      </c>
      <c r="AO774" s="1">
        <v>776</v>
      </c>
      <c r="AP774" s="1">
        <v>792</v>
      </c>
      <c r="AQ774" s="1">
        <v>795</v>
      </c>
      <c r="AR774" s="1">
        <v>799</v>
      </c>
      <c r="AS774" s="1">
        <v>802</v>
      </c>
      <c r="AT774" s="1">
        <v>807</v>
      </c>
      <c r="AU774" s="1">
        <v>815</v>
      </c>
      <c r="AV774" s="1">
        <v>818</v>
      </c>
      <c r="AW774" s="1">
        <v>822</v>
      </c>
      <c r="AX774" s="1">
        <v>827</v>
      </c>
      <c r="AY774" s="1">
        <v>835</v>
      </c>
    </row>
    <row r="775" spans="1:51">
      <c r="A775" s="1" t="str">
        <v>KULICKE &amp; SOFFA INDUSTRIES</v>
      </c>
      <c r="C775" s="1">
        <v>73.683990478515625</v>
      </c>
      <c r="D775" s="1">
        <v>72.77899169921875</v>
      </c>
      <c r="E775" s="1">
        <v>72.44000244140625</v>
      </c>
      <c r="F775" s="1">
        <v>71.813003540039063</v>
      </c>
      <c r="G775" s="1">
        <v>71.017990112304688</v>
      </c>
      <c r="H775" s="1">
        <v>70.474990844726563</v>
      </c>
      <c r="I775" s="1">
        <v>70.248992919921875</v>
      </c>
      <c r="J775" s="1">
        <v>69.860000610351562</v>
      </c>
      <c r="K775" s="1">
        <v>69.731002807617188</v>
      </c>
      <c r="L775" s="1">
        <v>69.414993286132813</v>
      </c>
      <c r="M775" s="1">
        <v>61.250991821289063</v>
      </c>
      <c r="N775" s="1">
        <v>61.14599609375</v>
      </c>
      <c r="O775" s="1">
        <v>60.902999877929687</v>
      </c>
      <c r="P775" s="1">
        <v>53.647994995117188</v>
      </c>
      <c r="Q775" s="1">
        <v>53.577987670898438</v>
      </c>
      <c r="R775" s="1">
        <v>53.458999633789063</v>
      </c>
      <c r="S775" s="1">
        <v>53.320999145507812</v>
      </c>
      <c r="T775" s="1">
        <v>53.217987060546875</v>
      </c>
      <c r="U775" s="1">
        <v>53.766998291015625</v>
      </c>
      <c r="V775" s="1">
        <v>57.722000122070312</v>
      </c>
      <c r="W775" s="1">
        <v>57.417999267578125</v>
      </c>
      <c r="X775" s="1">
        <v>57.207992553710937</v>
      </c>
      <c r="Y775" s="1">
        <v>57.060989379882813</v>
      </c>
      <c r="Z775" s="1">
        <v>56.73199462890625</v>
      </c>
      <c r="AA775" s="1">
        <v>52.688995361328125</v>
      </c>
      <c r="AB775" s="1">
        <v>51.980987548828125</v>
      </c>
      <c r="AC775" s="1">
        <v>51.936996459960938</v>
      </c>
      <c r="AD775" s="1">
        <v>51.774993896484375</v>
      </c>
      <c r="AE775" s="1">
        <v>51.416000366210938</v>
      </c>
      <c r="AF775" s="1">
        <v>51.1619873046875</v>
      </c>
      <c r="AG775" s="1">
        <v>51.055999755859375</v>
      </c>
      <c r="AH775" s="1">
        <v>50.811996459960938</v>
      </c>
      <c r="AI775" s="1">
        <v>50.649993896484375</v>
      </c>
      <c r="AJ775" s="1">
        <v>50.091995239257813</v>
      </c>
      <c r="AK775" s="1">
        <v>50.019989013671875</v>
      </c>
      <c r="AL775" s="1">
        <v>49.733001708984375</v>
      </c>
      <c r="AM775" s="1">
        <v>49.591995239257813</v>
      </c>
      <c r="AN775" s="1">
        <v>49.41400146484375</v>
      </c>
      <c r="AO775" s="1">
        <v>49.33599853515625</v>
      </c>
      <c r="AP775" s="1">
        <v>49.267990112304688</v>
      </c>
      <c r="AQ775" s="1">
        <v>49.146987915039062</v>
      </c>
      <c r="AR775" s="1">
        <v>49.03399658203125</v>
      </c>
      <c r="AS775" s="1">
        <v>49.0159912109375</v>
      </c>
      <c r="AT775" s="1">
        <v>48.939987182617188</v>
      </c>
      <c r="AU775" s="1">
        <v>48.819000244140625</v>
      </c>
      <c r="AV775" s="1">
        <v>48.716000000000001</v>
      </c>
      <c r="AW775" s="1">
        <v>48.658000000000001</v>
      </c>
      <c r="AX775" s="1">
        <v>48.246000000000002</v>
      </c>
      <c r="AY775" s="1">
        <v>47.314</v>
      </c>
    </row>
    <row r="776" spans="1:51">
      <c r="A776" s="1" t="str">
        <v>L-3 COMMUNICATIONS HLDGS INC</v>
      </c>
      <c r="C776" s="1">
        <v>98.978988647460938</v>
      </c>
      <c r="D776" s="1">
        <v>98.978988647460938</v>
      </c>
      <c r="E776" s="1">
        <v>100.87998962402344</v>
      </c>
      <c r="F776" s="1">
        <v>105.56300354003906</v>
      </c>
      <c r="G776" s="1">
        <v>107.364990234375</v>
      </c>
      <c r="H776" s="1">
        <v>108.62399291992187</v>
      </c>
      <c r="I776" s="1">
        <v>113.11599731445312</v>
      </c>
      <c r="J776" s="1">
        <v>114.83499145507812</v>
      </c>
      <c r="K776" s="1">
        <v>115.66000366210937</v>
      </c>
      <c r="L776" s="1">
        <v>115.35398864746094</v>
      </c>
      <c r="M776" s="1">
        <v>116.13600158691406</v>
      </c>
      <c r="N776" s="1">
        <v>116.03099060058594</v>
      </c>
      <c r="O776" s="1">
        <v>116.343994140625</v>
      </c>
      <c r="P776" s="1">
        <v>118.63400268554687</v>
      </c>
      <c r="Q776" s="1">
        <v>109.98300170898437</v>
      </c>
      <c r="R776" s="1">
        <v>110.41200256347656</v>
      </c>
      <c r="S776" s="1">
        <v>114.14700317382812</v>
      </c>
      <c r="T776" s="1">
        <v>118.64199829101562</v>
      </c>
      <c r="U776" s="1">
        <v>121.88600158691406</v>
      </c>
      <c r="V776" s="1">
        <v>122.427001953125</v>
      </c>
      <c r="W776" s="1">
        <v>122.88400268554687</v>
      </c>
      <c r="X776" s="1">
        <v>124.9169921875</v>
      </c>
      <c r="Y776" s="1">
        <v>124.78900146484375</v>
      </c>
      <c r="Z776" s="1">
        <v>122.41600036621094</v>
      </c>
      <c r="AA776" s="1">
        <v>121.75999450683594</v>
      </c>
      <c r="AB776" s="1">
        <v>120.37199401855469</v>
      </c>
      <c r="AC776" s="1">
        <v>120.03199768066406</v>
      </c>
      <c r="AD776" s="1">
        <v>119.50599670410156</v>
      </c>
      <c r="AE776" s="1">
        <v>118.59700012207031</v>
      </c>
      <c r="AF776" s="1">
        <v>115.68199157714844</v>
      </c>
      <c r="AG776" s="1">
        <v>107.21099853515625</v>
      </c>
      <c r="AH776" s="1">
        <v>106.46199035644531</v>
      </c>
      <c r="AI776" s="1">
        <v>105.73399353027344</v>
      </c>
      <c r="AJ776" s="1">
        <v>97.076995849609375</v>
      </c>
      <c r="AK776" s="1">
        <v>96.651992797851563</v>
      </c>
      <c r="AL776" s="1">
        <v>95.815994262695313</v>
      </c>
      <c r="AM776" s="1">
        <v>95.46600341796875</v>
      </c>
      <c r="AN776" s="1">
        <v>94.576995849609375</v>
      </c>
      <c r="AO776" s="1">
        <v>94.386993408203125</v>
      </c>
      <c r="AP776" s="1">
        <v>93.707000732421875</v>
      </c>
      <c r="AQ776" s="1">
        <v>79.302001953125</v>
      </c>
      <c r="AR776" s="1">
        <v>78.496002197265625</v>
      </c>
      <c r="AS776" s="1">
        <v>78.243988037109375</v>
      </c>
      <c r="AT776" s="1">
        <v>77.889984130859375</v>
      </c>
      <c r="AU776" s="1">
        <v>67.925994873046875</v>
      </c>
      <c r="AV776" s="1">
        <v>67.213999999999999</v>
      </c>
      <c r="AW776" s="1">
        <v>66.903999999999996</v>
      </c>
      <c r="AX776" s="1">
        <v>66.504000000000005</v>
      </c>
      <c r="AY776" s="1">
        <v>65.819999999999993</v>
      </c>
    </row>
    <row r="777" spans="1:51">
      <c r="A777" s="1" t="str">
        <v>LA-Z-BOY INC</v>
      </c>
      <c r="C777" s="1">
        <v>51.7239990234375</v>
      </c>
      <c r="D777" s="1">
        <v>51.945999145507812</v>
      </c>
      <c r="E777" s="1">
        <v>52.024993896484375</v>
      </c>
      <c r="F777" s="1">
        <v>51.90899658203125</v>
      </c>
      <c r="G777" s="1">
        <v>51.864990234375</v>
      </c>
      <c r="H777" s="1">
        <v>51.864990234375</v>
      </c>
      <c r="I777" s="1">
        <v>51.822998046875</v>
      </c>
      <c r="J777" s="1">
        <v>51.769989013671875</v>
      </c>
      <c r="K777" s="1">
        <v>51.545989990234375</v>
      </c>
      <c r="L777" s="1">
        <v>51.545989990234375</v>
      </c>
      <c r="M777" s="1">
        <v>51.479995727539063</v>
      </c>
      <c r="N777" s="1">
        <v>51.477996826171875</v>
      </c>
      <c r="O777" s="1">
        <v>51.477996826171875</v>
      </c>
      <c r="P777" s="1">
        <v>51.468994140625</v>
      </c>
      <c r="Q777" s="1">
        <v>51.427993774414063</v>
      </c>
      <c r="R777" s="1">
        <v>51.427993774414063</v>
      </c>
      <c r="S777" s="1">
        <v>51.4169921875</v>
      </c>
      <c r="T777" s="1">
        <v>51.416000366210938</v>
      </c>
      <c r="U777" s="1">
        <v>51.379989624023438</v>
      </c>
      <c r="V777" s="1">
        <v>51.376998901367188</v>
      </c>
      <c r="W777" s="1">
        <v>51.371994018554687</v>
      </c>
      <c r="X777" s="1">
        <v>51.363998413085938</v>
      </c>
      <c r="Y777" s="1">
        <v>51.577987670898437</v>
      </c>
      <c r="Z777" s="1">
        <v>51.781997680664063</v>
      </c>
      <c r="AA777" s="1">
        <v>51.712997436523437</v>
      </c>
      <c r="AB777" s="1">
        <v>51.636993408203125</v>
      </c>
      <c r="AC777" s="1">
        <v>51.805999755859375</v>
      </c>
      <c r="AD777" s="1">
        <v>52.224990844726563</v>
      </c>
      <c r="AE777" s="1">
        <v>52.1669921875</v>
      </c>
      <c r="AF777" s="1">
        <v>52.087997436523438</v>
      </c>
      <c r="AG777" s="1">
        <v>52.00299072265625</v>
      </c>
      <c r="AH777" s="1">
        <v>52.030990600585938</v>
      </c>
      <c r="AI777" s="1">
        <v>52.583999633789062</v>
      </c>
      <c r="AJ777" s="1">
        <v>53.407989501953125</v>
      </c>
      <c r="AK777" s="1">
        <v>54.644989013671875</v>
      </c>
      <c r="AL777" s="1">
        <v>55.026992797851563</v>
      </c>
      <c r="AM777" s="1">
        <v>55.9739990234375</v>
      </c>
      <c r="AN777" s="1">
        <v>56.716995239257813</v>
      </c>
      <c r="AO777" s="1">
        <v>58.32598876953125</v>
      </c>
      <c r="AP777" s="1">
        <v>59.952987670898438</v>
      </c>
      <c r="AQ777" s="1">
        <v>60.8699951171875</v>
      </c>
      <c r="AR777" s="1">
        <v>60.76300048828125</v>
      </c>
      <c r="AS777" s="1">
        <v>60.897994995117188</v>
      </c>
      <c r="AT777" s="1">
        <v>60.500999999999998</v>
      </c>
      <c r="AU777" s="1">
        <v>60.259</v>
      </c>
      <c r="AV777" s="1">
        <v>60.226999999999997</v>
      </c>
      <c r="AW777" s="1">
        <v>60.652000000000001</v>
      </c>
      <c r="AX777" s="1">
        <v>61.328000000000003</v>
      </c>
      <c r="AY777" s="1">
        <v>52.543999999999997</v>
      </c>
    </row>
    <row r="778" spans="1:51">
      <c r="A778" s="1" t="str">
        <v>LABORATORY CP OF AMER HLDGS</v>
      </c>
      <c r="C778" s="1">
        <v>97.099990844726563</v>
      </c>
      <c r="D778" s="1">
        <v>97.800003051757813</v>
      </c>
      <c r="E778" s="1">
        <v>99.699996948242188</v>
      </c>
      <c r="F778" s="1">
        <v>101.39999389648437</v>
      </c>
      <c r="G778" s="1">
        <v>100.19999694824219</v>
      </c>
      <c r="H778" s="1">
        <v>102.39999389648437</v>
      </c>
      <c r="I778" s="1">
        <v>101.69999694824219</v>
      </c>
      <c r="J778" s="1">
        <v>103.09999084472656</v>
      </c>
      <c r="K778" s="1">
        <v>104.19999694824219</v>
      </c>
      <c r="L778" s="1">
        <v>105.30000305175781</v>
      </c>
      <c r="M778" s="1">
        <v>106.5</v>
      </c>
      <c r="N778" s="1">
        <v>108.80000305175781</v>
      </c>
      <c r="O778" s="1">
        <v>108.30000305175781</v>
      </c>
      <c r="P778" s="1">
        <v>108.19999694824219</v>
      </c>
      <c r="Q778" s="1">
        <v>108</v>
      </c>
      <c r="R778" s="1">
        <v>111.30000305175781</v>
      </c>
      <c r="S778" s="1">
        <v>111.30000305175781</v>
      </c>
      <c r="T778" s="1">
        <v>111</v>
      </c>
      <c r="U778" s="1">
        <v>116.5</v>
      </c>
      <c r="V778" s="1">
        <v>117.39999389648437</v>
      </c>
      <c r="W778" s="1">
        <v>117.59999084472656</v>
      </c>
      <c r="X778" s="1">
        <v>122.19999694824219</v>
      </c>
      <c r="Y778" s="1">
        <v>125.39999389648437</v>
      </c>
      <c r="Z778" s="1">
        <v>125.09999084472656</v>
      </c>
      <c r="AA778" s="1">
        <v>124.69999694824219</v>
      </c>
      <c r="AB778" s="1">
        <v>126.5</v>
      </c>
      <c r="AC778" s="1">
        <v>133.60000610351562</v>
      </c>
      <c r="AD778" s="1">
        <v>134.89999389648438</v>
      </c>
      <c r="AE778" s="1">
        <v>134.60000610351562</v>
      </c>
      <c r="AF778" s="1">
        <v>145.19999694824219</v>
      </c>
      <c r="AG778" s="1">
        <v>138.16200256347656</v>
      </c>
      <c r="AH778" s="1">
        <v>139.53300476074219</v>
      </c>
      <c r="AI778" s="1">
        <v>141.98399353027344</v>
      </c>
      <c r="AJ778" s="1">
        <v>143.33299255371094</v>
      </c>
      <c r="AK778" s="1">
        <v>143.04400634765625</v>
      </c>
      <c r="AL778" s="1">
        <v>144.74600219726562</v>
      </c>
      <c r="AM778" s="1">
        <v>146.52499389648437</v>
      </c>
      <c r="AN778" s="1">
        <v>147.74200439453125</v>
      </c>
      <c r="AO778" s="1">
        <v>147.71099853515625</v>
      </c>
      <c r="AP778" s="1">
        <v>142.76300048828125</v>
      </c>
      <c r="AQ778" s="1">
        <v>142.43798828125</v>
      </c>
      <c r="AR778" s="1">
        <v>141.10800170898437</v>
      </c>
      <c r="AS778" s="1">
        <v>140.48397827148437</v>
      </c>
      <c r="AT778" s="1">
        <v>140.16000366210937</v>
      </c>
      <c r="AU778" s="1">
        <v>140.011962890625</v>
      </c>
      <c r="AV778" s="1">
        <v>139.47999999999999</v>
      </c>
      <c r="AW778" s="1">
        <v>138.208</v>
      </c>
      <c r="AX778" s="1">
        <v>73.323999999999998</v>
      </c>
      <c r="AY778" s="1">
        <v>51.949200774103396</v>
      </c>
    </row>
    <row r="779" spans="1:51">
      <c r="A779" s="1" t="str">
        <v>LACLEDE GROUP INC</v>
      </c>
      <c r="C779" s="1">
        <v>22.478988647460937</v>
      </c>
      <c r="D779" s="1">
        <v>22.478988647460937</v>
      </c>
      <c r="E779" s="1">
        <v>22.430999755859375</v>
      </c>
      <c r="F779" s="1">
        <v>22.4169921875</v>
      </c>
      <c r="G779" s="1">
        <v>22.399993896484375</v>
      </c>
      <c r="H779" s="1">
        <v>22.375991821289063</v>
      </c>
      <c r="I779" s="1">
        <v>22.292999267578125</v>
      </c>
      <c r="J779" s="1">
        <v>22.281997680664063</v>
      </c>
      <c r="K779" s="1">
        <v>22.27099609375</v>
      </c>
      <c r="L779" s="1">
        <v>22.251998901367188</v>
      </c>
      <c r="M779" s="1">
        <v>22.167999267578125</v>
      </c>
      <c r="N779" s="1">
        <v>22.157989501953125</v>
      </c>
      <c r="O779" s="1">
        <v>22.138992309570313</v>
      </c>
      <c r="P779" s="1">
        <v>22.128997802734375</v>
      </c>
      <c r="Q779" s="1">
        <v>21.992996215820312</v>
      </c>
      <c r="R779" s="1">
        <v>21.961990356445313</v>
      </c>
      <c r="S779" s="1">
        <v>21.80999755859375</v>
      </c>
      <c r="T779" s="1">
        <v>21.761993408203125</v>
      </c>
      <c r="U779" s="1">
        <v>21.64599609375</v>
      </c>
      <c r="V779" s="1">
        <v>21.604995727539063</v>
      </c>
      <c r="W779" s="1">
        <v>21.570999145507813</v>
      </c>
      <c r="X779" s="1">
        <v>21.5419921875</v>
      </c>
      <c r="Y779" s="1">
        <v>21.36199951171875</v>
      </c>
      <c r="Z779" s="1">
        <v>21.33099365234375</v>
      </c>
      <c r="AA779" s="1">
        <v>21.300994873046875</v>
      </c>
      <c r="AB779" s="1">
        <v>21.251998901367188</v>
      </c>
      <c r="AC779" s="1">
        <v>21.1719970703125</v>
      </c>
      <c r="AD779" s="1">
        <v>21.115997314453125</v>
      </c>
      <c r="AE779" s="1">
        <v>21.082000732421875</v>
      </c>
      <c r="AF779" s="1">
        <v>21.02398681640625</v>
      </c>
      <c r="AG779" s="1">
        <v>20.980987548828125</v>
      </c>
      <c r="AH779" s="1">
        <v>20.945999145507813</v>
      </c>
      <c r="AI779" s="1">
        <v>19.18798828125</v>
      </c>
      <c r="AJ779" s="1">
        <v>19.117996215820313</v>
      </c>
      <c r="AK779" s="1">
        <v>19.082000732421875</v>
      </c>
      <c r="AL779" s="1">
        <v>19.045989990234375</v>
      </c>
      <c r="AM779" s="1">
        <v>19.003997802734375</v>
      </c>
      <c r="AN779" s="1">
        <v>18.962997436523438</v>
      </c>
      <c r="AO779" s="1">
        <v>18.920989990234375</v>
      </c>
      <c r="AP779" s="1">
        <v>18.87799072265625</v>
      </c>
      <c r="AQ779" s="1">
        <v>18.87799072265625</v>
      </c>
      <c r="AR779" s="1">
        <v>18.87799072265625</v>
      </c>
      <c r="AS779" s="1">
        <v>18.87799072265625</v>
      </c>
      <c r="AT779" s="1">
        <v>18.87799072265625</v>
      </c>
      <c r="AU779" s="1">
        <v>18.87799072265625</v>
      </c>
      <c r="AV779" s="1">
        <v>18.87799072265625</v>
      </c>
      <c r="AW779" s="1">
        <v>18.878</v>
      </c>
      <c r="AX779" s="1">
        <v>18.878</v>
      </c>
      <c r="AY779" s="1">
        <v>18.878</v>
      </c>
    </row>
    <row r="780" spans="1:51">
      <c r="A780" s="1" t="str">
        <v>LAM RESEARCH CORP</v>
      </c>
      <c r="C780" s="1">
        <v>119.53999328613281</v>
      </c>
      <c r="D780" s="1">
        <v>119.53999328613281</v>
      </c>
      <c r="E780" s="1">
        <v>122.10899353027344</v>
      </c>
      <c r="F780" s="1">
        <v>123.57899475097656</v>
      </c>
      <c r="G780" s="1">
        <v>124.03700256347656</v>
      </c>
      <c r="H780" s="1">
        <v>123.25399780273437</v>
      </c>
      <c r="I780" s="1">
        <v>122.86900329589844</v>
      </c>
      <c r="J780" s="1">
        <v>125.94599914550781</v>
      </c>
      <c r="K780" s="1">
        <v>126.03700256347656</v>
      </c>
      <c r="L780" s="1">
        <v>127.42900085449219</v>
      </c>
      <c r="M780" s="1">
        <v>127.17999267578125</v>
      </c>
      <c r="N780" s="1">
        <v>126.53199768066406</v>
      </c>
      <c r="O780" s="1">
        <v>125.65199279785156</v>
      </c>
      <c r="P780" s="1">
        <v>125.08799743652344</v>
      </c>
      <c r="Q780" s="1">
        <v>125.78399658203125</v>
      </c>
      <c r="R780" s="1">
        <v>125.18699645996094</v>
      </c>
      <c r="S780" s="1">
        <v>124.78700256347656</v>
      </c>
      <c r="T780" s="1">
        <v>124.75299072265625</v>
      </c>
      <c r="U780" s="1">
        <v>124.49899291992187</v>
      </c>
      <c r="V780" s="1">
        <v>123.53500366210937</v>
      </c>
      <c r="W780" s="1">
        <v>137.18600463867187</v>
      </c>
      <c r="X780" s="1">
        <v>141.89900207519531</v>
      </c>
      <c r="Y780" s="1">
        <v>142.19200134277344</v>
      </c>
      <c r="Z780" s="1">
        <v>141.78500366210937</v>
      </c>
      <c r="AA780" s="1">
        <v>140.14399719238281</v>
      </c>
      <c r="AB780" s="1">
        <v>138.23100280761719</v>
      </c>
      <c r="AC780" s="1">
        <v>135.64500427246094</v>
      </c>
      <c r="AD780" s="1">
        <v>137.31300354003906</v>
      </c>
      <c r="AE780" s="1">
        <v>139.55400085449219</v>
      </c>
      <c r="AF780" s="1">
        <v>138.843994140625</v>
      </c>
      <c r="AG780" s="1">
        <v>135.88600158691406</v>
      </c>
      <c r="AH780" s="1">
        <v>133.60299682617188</v>
      </c>
      <c r="AI780" s="1">
        <v>131.70500183105469</v>
      </c>
      <c r="AJ780" s="1">
        <v>130.15499877929687</v>
      </c>
      <c r="AK780" s="1">
        <v>127.30999755859375</v>
      </c>
      <c r="AL780" s="1">
        <v>127.43499755859375</v>
      </c>
      <c r="AM780" s="1">
        <v>126.81900024414062</v>
      </c>
      <c r="AN780" s="1">
        <v>125.96600341796875</v>
      </c>
      <c r="AO780" s="1">
        <v>125.36799621582031</v>
      </c>
      <c r="AP780" s="1">
        <v>125.1929931640625</v>
      </c>
      <c r="AQ780" s="1">
        <v>127.41000366210937</v>
      </c>
      <c r="AR780" s="1">
        <v>125.86000061035156</v>
      </c>
      <c r="AS780" s="1">
        <v>125.45199584960937</v>
      </c>
      <c r="AT780" s="1">
        <v>126.01499938964844</v>
      </c>
      <c r="AU780" s="1">
        <v>123.62399291992187</v>
      </c>
      <c r="AV780" s="1">
        <v>122.58299255371094</v>
      </c>
      <c r="AW780" s="1">
        <v>124.65899658203125</v>
      </c>
      <c r="AX780" s="1">
        <v>124.56</v>
      </c>
      <c r="AY780" s="1">
        <v>124.411</v>
      </c>
    </row>
    <row r="781" spans="1:51">
      <c r="A781" s="1" t="str">
        <v>LAMAR ADVERTISING CO  -CL A</v>
      </c>
      <c r="C781" s="1">
        <v>93.052001953125</v>
      </c>
      <c r="D781" s="1">
        <v>92.957000732421875</v>
      </c>
      <c r="E781" s="1">
        <v>92.899002075195313</v>
      </c>
      <c r="F781" s="1">
        <v>92.83099365234375</v>
      </c>
      <c r="G781" s="1">
        <v>92.60699462890625</v>
      </c>
      <c r="H781" s="1">
        <v>92.444992065429688</v>
      </c>
      <c r="I781" s="1">
        <v>92.279998779296875</v>
      </c>
      <c r="J781" s="1">
        <v>92.186996459960938</v>
      </c>
      <c r="K781" s="1">
        <v>91.970001220703125</v>
      </c>
      <c r="L781" s="1">
        <v>91.867996215820313</v>
      </c>
      <c r="M781" s="1">
        <v>91.750991821289063</v>
      </c>
      <c r="N781" s="1">
        <v>91.681991577148438</v>
      </c>
      <c r="O781" s="1">
        <v>91.573989868164063</v>
      </c>
      <c r="P781" s="1">
        <v>91.511993408203125</v>
      </c>
      <c r="Q781" s="1">
        <v>91.350997924804688</v>
      </c>
      <c r="R781" s="1">
        <v>92.362991333007812</v>
      </c>
      <c r="S781" s="1">
        <v>93.5889892578125</v>
      </c>
      <c r="T781" s="1">
        <v>94.487991333007813</v>
      </c>
      <c r="U781" s="1">
        <v>97.261001586914063</v>
      </c>
      <c r="V781" s="1">
        <v>98.084991455078125</v>
      </c>
      <c r="W781" s="1">
        <v>99.733001708984375</v>
      </c>
      <c r="X781" s="1">
        <v>101.70199584960937</v>
      </c>
      <c r="Y781" s="1">
        <v>102.39700317382812</v>
      </c>
      <c r="Z781" s="1">
        <v>103.90798950195312</v>
      </c>
      <c r="AA781" s="1">
        <v>105.53700256347656</v>
      </c>
      <c r="AB781" s="1">
        <v>105.91200256347656</v>
      </c>
      <c r="AC781" s="1">
        <v>105.73199462890625</v>
      </c>
      <c r="AD781" s="1">
        <v>105.51399230957031</v>
      </c>
      <c r="AE781" s="1">
        <v>104.41499328613281</v>
      </c>
      <c r="AF781" s="1">
        <v>104.34599304199219</v>
      </c>
      <c r="AG781" s="1">
        <v>104.2659912109375</v>
      </c>
      <c r="AH781" s="1">
        <v>103.78700256347656</v>
      </c>
      <c r="AI781" s="1">
        <v>103.41400146484375</v>
      </c>
      <c r="AJ781" s="1">
        <v>103.28399658203125</v>
      </c>
      <c r="AK781" s="1">
        <v>103.23300170898437</v>
      </c>
      <c r="AL781" s="1">
        <v>102.12399291992187</v>
      </c>
      <c r="AM781" s="1">
        <v>101.49400329589844</v>
      </c>
      <c r="AN781" s="1">
        <v>101.43699645996094</v>
      </c>
      <c r="AO781" s="1">
        <v>101.30899047851562</v>
      </c>
      <c r="AP781" s="1">
        <v>100.75700378417969</v>
      </c>
      <c r="AQ781" s="1">
        <v>99.511993408203125</v>
      </c>
      <c r="AR781" s="1">
        <v>99.179000854492187</v>
      </c>
      <c r="AS781" s="1">
        <v>99.162002563476563</v>
      </c>
      <c r="AT781" s="1">
        <v>97.897003173828125</v>
      </c>
      <c r="AU781" s="1">
        <v>97.102000000000004</v>
      </c>
      <c r="AV781" s="1">
        <v>92.837000000000003</v>
      </c>
      <c r="AW781" s="1">
        <v>90.903999999999996</v>
      </c>
      <c r="AX781" s="1">
        <v>88.566000000000003</v>
      </c>
      <c r="AY781" s="1">
        <v>88.025999999999996</v>
      </c>
    </row>
    <row r="782" spans="1:51">
      <c r="A782" s="1" t="str">
        <v>LANCASTER COLONY CORP</v>
      </c>
      <c r="C782" s="1">
        <v>27.255996704101563</v>
      </c>
      <c r="D782" s="1">
        <v>27.255996704101563</v>
      </c>
      <c r="E782" s="1">
        <v>27.25</v>
      </c>
      <c r="F782" s="1">
        <v>27.385986328125</v>
      </c>
      <c r="G782" s="1">
        <v>27.436996459960938</v>
      </c>
      <c r="H782" s="1">
        <v>27.669998168945313</v>
      </c>
      <c r="I782" s="1">
        <v>27.946990966796875</v>
      </c>
      <c r="J782" s="1">
        <v>28.167999267578125</v>
      </c>
      <c r="K782" s="1">
        <v>28.24798583984375</v>
      </c>
      <c r="L782" s="1">
        <v>28.20098876953125</v>
      </c>
      <c r="M782" s="1">
        <v>28.1719970703125</v>
      </c>
      <c r="N782" s="1">
        <v>28.10198974609375</v>
      </c>
      <c r="O782" s="1">
        <v>27.975997924804687</v>
      </c>
      <c r="P782" s="1">
        <v>27.969985961914062</v>
      </c>
      <c r="Q782" s="1">
        <v>28.155990600585938</v>
      </c>
      <c r="R782" s="1">
        <v>28.451995849609375</v>
      </c>
      <c r="S782" s="1">
        <v>28.8179931640625</v>
      </c>
      <c r="T782" s="1">
        <v>29.50799560546875</v>
      </c>
      <c r="U782" s="1">
        <v>30.175994873046875</v>
      </c>
      <c r="V782" s="1">
        <v>30.74798583984375</v>
      </c>
      <c r="W782" s="1">
        <v>31.298995971679688</v>
      </c>
      <c r="X782" s="1">
        <v>31.60198974609375</v>
      </c>
      <c r="Y782" s="1">
        <v>31.85198974609375</v>
      </c>
      <c r="Z782" s="1">
        <v>32.245986938476562</v>
      </c>
      <c r="AA782" s="1">
        <v>32.860992431640625</v>
      </c>
      <c r="AB782" s="1">
        <v>33.530990600585938</v>
      </c>
      <c r="AC782" s="1">
        <v>34.105987548828125</v>
      </c>
      <c r="AD782" s="1">
        <v>34.235992431640625</v>
      </c>
      <c r="AE782" s="1">
        <v>34.423995971679688</v>
      </c>
      <c r="AF782" s="1">
        <v>34.977996826171875</v>
      </c>
      <c r="AG782" s="1">
        <v>35.198989868164062</v>
      </c>
      <c r="AH782" s="1">
        <v>35.472000122070313</v>
      </c>
      <c r="AI782" s="1">
        <v>35.697998046875</v>
      </c>
      <c r="AJ782" s="1">
        <v>35.709991455078125</v>
      </c>
      <c r="AK782" s="1">
        <v>35.756988525390625</v>
      </c>
      <c r="AL782" s="1">
        <v>35.77099609375</v>
      </c>
      <c r="AM782" s="1">
        <v>35.843994140625</v>
      </c>
      <c r="AN782" s="1">
        <v>36.1719970703125</v>
      </c>
      <c r="AO782" s="1">
        <v>36.506988525390625</v>
      </c>
      <c r="AP782" s="1">
        <v>36.597991943359375</v>
      </c>
      <c r="AQ782" s="1">
        <v>36.610992431640625</v>
      </c>
      <c r="AR782" s="1">
        <v>36.782989501953125</v>
      </c>
      <c r="AS782" s="1">
        <v>37.050994873046875</v>
      </c>
      <c r="AT782" s="1">
        <v>37.25299072265625</v>
      </c>
      <c r="AU782" s="1">
        <v>37.266998291015625</v>
      </c>
      <c r="AV782" s="1">
        <v>37.699996948242187</v>
      </c>
      <c r="AW782" s="1">
        <v>37.733001708984375</v>
      </c>
      <c r="AX782" s="1">
        <v>37.962000000000003</v>
      </c>
      <c r="AY782" s="1">
        <v>39.21</v>
      </c>
    </row>
    <row r="783" spans="1:51">
      <c r="A783" s="1" t="str">
        <v>LANDAUER INC</v>
      </c>
      <c r="C783" s="1">
        <v>9.5139999389648437</v>
      </c>
      <c r="D783" s="1">
        <v>9.4630002975463867</v>
      </c>
      <c r="E783" s="1">
        <v>9.4899997711181641</v>
      </c>
      <c r="F783" s="1">
        <v>9.491999626159668</v>
      </c>
      <c r="G783" s="1">
        <v>9.4809999465942383</v>
      </c>
      <c r="H783" s="1">
        <v>9.4530000686645508</v>
      </c>
      <c r="I783" s="1">
        <v>9.4530000686645508</v>
      </c>
      <c r="J783" s="1">
        <v>9.4409999847412109</v>
      </c>
      <c r="K783" s="1">
        <v>9.4320001602172852</v>
      </c>
      <c r="L783" s="1">
        <v>9.3809995651245117</v>
      </c>
      <c r="M783" s="1">
        <v>9.3859996795654297</v>
      </c>
      <c r="N783" s="1">
        <v>9.3719997406005859</v>
      </c>
      <c r="O783" s="1">
        <v>9.3350000381469727</v>
      </c>
      <c r="P783" s="1">
        <v>9.3330001831054687</v>
      </c>
      <c r="Q783" s="1">
        <v>9.3229999542236328</v>
      </c>
      <c r="R783" s="1">
        <v>9.2849998474121094</v>
      </c>
      <c r="S783" s="1">
        <v>9.2440004348754883</v>
      </c>
      <c r="T783" s="1">
        <v>9.2110004425048828</v>
      </c>
      <c r="U783" s="1">
        <v>9.1949996948242187</v>
      </c>
      <c r="V783" s="1">
        <v>9.1829996109008789</v>
      </c>
      <c r="W783" s="1">
        <v>9.1429996490478516</v>
      </c>
      <c r="X783" s="1">
        <v>9.0939998626708984</v>
      </c>
      <c r="Y783" s="1">
        <v>9.0780000686645508</v>
      </c>
      <c r="Z783" s="1">
        <v>9.0500001907348633</v>
      </c>
      <c r="AA783" s="1">
        <v>9.0329999923706055</v>
      </c>
      <c r="AB783" s="1">
        <v>9.0299997329711914</v>
      </c>
      <c r="AC783" s="1">
        <v>8.9739999771118164</v>
      </c>
      <c r="AD783" s="1">
        <v>8.9589996337890625</v>
      </c>
      <c r="AE783" s="1">
        <v>8.9519996643066406</v>
      </c>
      <c r="AF783" s="1">
        <v>8.9460000991821289</v>
      </c>
      <c r="AG783" s="1">
        <v>8.9040002822875977</v>
      </c>
      <c r="AH783" s="1">
        <v>8.9020004272460937</v>
      </c>
      <c r="AI783" s="1">
        <v>8.8680000305175781</v>
      </c>
      <c r="AJ783" s="1">
        <v>8.8439998626708984</v>
      </c>
      <c r="AK783" s="1">
        <v>8.8389997482299805</v>
      </c>
      <c r="AL783" s="1">
        <v>8.8000001907348633</v>
      </c>
      <c r="AM783" s="1">
        <v>8.7840003967285156</v>
      </c>
      <c r="AN783" s="1">
        <v>8.7749996185302734</v>
      </c>
      <c r="AO783" s="1">
        <v>8.7740001678466797</v>
      </c>
      <c r="AP783" s="1">
        <v>8.75</v>
      </c>
      <c r="AQ783" s="1">
        <v>8.7390003204345703</v>
      </c>
      <c r="AR783" s="1">
        <v>8.7290000915527344</v>
      </c>
      <c r="AS783" s="1">
        <v>8.7060003280639648</v>
      </c>
      <c r="AT783" s="1">
        <v>8.6840000152587891</v>
      </c>
      <c r="AU783" s="1">
        <v>8.6719999313354492</v>
      </c>
      <c r="AV783" s="1">
        <v>8.6609999999999996</v>
      </c>
      <c r="AW783" s="1">
        <v>8.6609999999999996</v>
      </c>
      <c r="AX783" s="1">
        <v>8.6609999999999996</v>
      </c>
      <c r="AY783" s="1">
        <v>8.6609999999999996</v>
      </c>
    </row>
    <row r="784" spans="1:51">
      <c r="A784" s="1" t="str">
        <v>LANDSTAR SYSTEM INC</v>
      </c>
      <c r="C784" s="1">
        <v>46.95098876953125</v>
      </c>
      <c r="D784" s="1">
        <v>46.720001220703125</v>
      </c>
      <c r="E784" s="1">
        <v>46.905990600585938</v>
      </c>
      <c r="F784" s="1">
        <v>47.716995239257813</v>
      </c>
      <c r="G784" s="1">
        <v>47.87799072265625</v>
      </c>
      <c r="H784" s="1">
        <v>47.860000610351563</v>
      </c>
      <c r="I784" s="1">
        <v>49.1199951171875</v>
      </c>
      <c r="J784" s="1">
        <v>49.834991455078125</v>
      </c>
      <c r="K784" s="1">
        <v>50.139999389648438</v>
      </c>
      <c r="L784" s="1">
        <v>50.233001708984375</v>
      </c>
      <c r="M784" s="1">
        <v>50.834991455078125</v>
      </c>
      <c r="N784" s="1">
        <v>51.31298828125</v>
      </c>
      <c r="O784" s="1">
        <v>51.334991455078125</v>
      </c>
      <c r="P784" s="1">
        <v>51.68499755859375</v>
      </c>
      <c r="Q784" s="1">
        <v>52.40899658203125</v>
      </c>
      <c r="R784" s="1">
        <v>52.952987670898437</v>
      </c>
      <c r="S784" s="1">
        <v>52.735992431640625</v>
      </c>
      <c r="T784" s="1">
        <v>52.508987426757813</v>
      </c>
      <c r="U784" s="1">
        <v>53.75799560546875</v>
      </c>
      <c r="V784" s="1">
        <v>54.875991821289063</v>
      </c>
      <c r="W784" s="1">
        <v>55.543991088867188</v>
      </c>
      <c r="X784" s="1">
        <v>55.964996337890625</v>
      </c>
      <c r="Y784" s="1">
        <v>56.868988037109375</v>
      </c>
      <c r="Z784" s="1">
        <v>58.092987060546875</v>
      </c>
      <c r="AA784" s="1">
        <v>58.810989379882813</v>
      </c>
      <c r="AB784" s="1">
        <v>58.806991577148438</v>
      </c>
      <c r="AC784" s="1">
        <v>58.4119873046875</v>
      </c>
      <c r="AD784" s="1">
        <v>58.712997436523438</v>
      </c>
      <c r="AE784" s="1">
        <v>60.018997192382813</v>
      </c>
      <c r="AF784" s="1">
        <v>60.66400146484375</v>
      </c>
      <c r="AG784" s="1">
        <v>60.465972900390625</v>
      </c>
      <c r="AH784" s="1">
        <v>60.215972900390625</v>
      </c>
      <c r="AI784" s="1">
        <v>59.551971435546875</v>
      </c>
      <c r="AJ784" s="1">
        <v>60.01397705078125</v>
      </c>
      <c r="AK784" s="1">
        <v>59.555999755859375</v>
      </c>
      <c r="AL784" s="1">
        <v>61.312000274658203</v>
      </c>
      <c r="AM784" s="1">
        <v>63.304000854492188</v>
      </c>
      <c r="AN784" s="1">
        <v>63.131999969482422</v>
      </c>
      <c r="AO784" s="1">
        <v>64.69195556640625</v>
      </c>
      <c r="AP784" s="1">
        <v>65.015998840332031</v>
      </c>
      <c r="AQ784" s="1">
        <v>64.847999572753906</v>
      </c>
      <c r="AR784" s="1">
        <v>64.695999145507813</v>
      </c>
      <c r="AS784" s="1">
        <v>64.695999145507813</v>
      </c>
      <c r="AT784" s="1">
        <v>67.360000610351563</v>
      </c>
      <c r="AU784" s="1">
        <v>68.152000427246094</v>
      </c>
      <c r="AV784" s="1">
        <v>67.936000000000007</v>
      </c>
      <c r="AW784" s="1">
        <v>67.144000000000005</v>
      </c>
      <c r="AX784" s="1">
        <v>70.007999999999996</v>
      </c>
      <c r="AY784" s="1">
        <v>72.408000000000001</v>
      </c>
    </row>
    <row r="785" spans="1:51">
      <c r="A785" s="1" t="str">
        <v>LASALLE HOTEL PROPERTIES</v>
      </c>
      <c r="C785" s="1">
        <v>85.636001586914063</v>
      </c>
      <c r="D785" s="1">
        <v>83.787002563476562</v>
      </c>
      <c r="E785" s="1">
        <v>84.125</v>
      </c>
      <c r="F785" s="1">
        <v>85.061996459960938</v>
      </c>
      <c r="G785" s="1">
        <v>75.910995483398438</v>
      </c>
      <c r="H785" s="1">
        <v>73.05999755859375</v>
      </c>
      <c r="I785" s="1">
        <v>73.05999755859375</v>
      </c>
      <c r="J785" s="1">
        <v>69.789993286132812</v>
      </c>
      <c r="K785" s="1">
        <v>69.804000854492188</v>
      </c>
      <c r="L785" s="1">
        <v>63.608993530273438</v>
      </c>
      <c r="M785" s="1">
        <v>63.51300048828125</v>
      </c>
      <c r="N785" s="1">
        <v>63.55499267578125</v>
      </c>
      <c r="O785" s="1">
        <v>41.029998779296875</v>
      </c>
      <c r="P785" s="1">
        <v>41.064987182617187</v>
      </c>
      <c r="Q785" s="1">
        <v>41.030990600585937</v>
      </c>
      <c r="R785" s="1">
        <v>40.448989868164063</v>
      </c>
      <c r="S785" s="1">
        <v>40.113998413085938</v>
      </c>
      <c r="T785" s="1">
        <v>40.139999389648438</v>
      </c>
      <c r="U785" s="1">
        <v>40.0889892578125</v>
      </c>
      <c r="V785" s="1">
        <v>40.103988647460938</v>
      </c>
      <c r="W785" s="1">
        <v>40.103988647460938</v>
      </c>
      <c r="X785" s="1">
        <v>40.108001708984375</v>
      </c>
      <c r="Y785" s="1">
        <v>39.9739990234375</v>
      </c>
      <c r="Z785" s="1">
        <v>39.970993041992188</v>
      </c>
      <c r="AA785" s="1">
        <v>39.942001342773438</v>
      </c>
      <c r="AB785" s="1">
        <v>36.054000854492187</v>
      </c>
      <c r="AC785" s="1">
        <v>30.319000244140625</v>
      </c>
      <c r="AD785" s="1">
        <v>30.063995361328125</v>
      </c>
      <c r="AE785" s="1">
        <v>29.962997436523438</v>
      </c>
      <c r="AF785" s="1">
        <v>29.879989624023438</v>
      </c>
      <c r="AG785" s="1">
        <v>28.117996215820312</v>
      </c>
      <c r="AH785" s="1">
        <v>28.018997192382813</v>
      </c>
      <c r="AI785" s="1">
        <v>24.542999267578125</v>
      </c>
      <c r="AJ785" s="1">
        <v>24.1409912109375</v>
      </c>
      <c r="AK785" s="1">
        <v>20.989990234375</v>
      </c>
      <c r="AL785" s="1">
        <v>20.760986328125</v>
      </c>
      <c r="AM785" s="1">
        <v>18.7139892578125</v>
      </c>
      <c r="AN785" s="1">
        <v>18.708999633789063</v>
      </c>
      <c r="AO785" s="1">
        <v>18.701995849609375</v>
      </c>
      <c r="AP785" s="1">
        <v>18.67999267578125</v>
      </c>
      <c r="AQ785" s="1">
        <v>18.67999267578125</v>
      </c>
      <c r="AR785" s="1">
        <v>18.673995971679687</v>
      </c>
      <c r="AS785" s="1">
        <v>18.438995361328125</v>
      </c>
      <c r="AT785" s="1">
        <v>18.438995361328125</v>
      </c>
      <c r="AU785" s="1">
        <v>18.25</v>
      </c>
      <c r="AV785" s="1">
        <v>16.981999999999999</v>
      </c>
      <c r="AW785" s="1">
        <v>16.937999999999999</v>
      </c>
      <c r="AX785" s="1">
        <v>16.908999999999999</v>
      </c>
      <c r="AY785" s="1">
        <v>16.899999999999999</v>
      </c>
    </row>
    <row r="786" spans="1:51">
      <c r="A786" s="1" t="str">
        <v>LAUDER (ESTEE) COS INC -CL A</v>
      </c>
      <c r="C786" s="1">
        <v>387.67401123046875</v>
      </c>
      <c r="D786" s="1">
        <v>387</v>
      </c>
      <c r="E786" s="1">
        <v>394.56201171875</v>
      </c>
      <c r="F786" s="1">
        <v>394.17999267578125</v>
      </c>
      <c r="G786" s="1">
        <v>394.63198852539062</v>
      </c>
      <c r="H786" s="1">
        <v>391.5</v>
      </c>
      <c r="I786" s="1">
        <v>395.447998046875</v>
      </c>
      <c r="J786" s="1">
        <v>397.8380126953125</v>
      </c>
      <c r="K786" s="1">
        <v>394.36801147460937</v>
      </c>
      <c r="L786" s="1">
        <v>393.45199584960937</v>
      </c>
      <c r="M786" s="1">
        <v>393.38800048828125</v>
      </c>
      <c r="N786" s="1">
        <v>393.38198852539062</v>
      </c>
      <c r="O786" s="1">
        <v>393.38198852539062</v>
      </c>
      <c r="P786" s="1">
        <v>392.74398803710937</v>
      </c>
      <c r="Q786" s="1">
        <v>389.81399536132812</v>
      </c>
      <c r="R786" s="1">
        <v>388.82000732421875</v>
      </c>
      <c r="S786" s="1">
        <v>386.85800170898437</v>
      </c>
      <c r="T786" s="1">
        <v>385.98001098632812</v>
      </c>
      <c r="U786" s="1">
        <v>388.656005859375</v>
      </c>
      <c r="V786" s="1">
        <v>386.42001342773437</v>
      </c>
      <c r="W786" s="1">
        <v>413.17999267578125</v>
      </c>
      <c r="X786" s="1">
        <v>417.86599731445312</v>
      </c>
      <c r="Y786" s="1">
        <v>423.52200317382812</v>
      </c>
      <c r="Z786" s="1">
        <v>424.36599731445312</v>
      </c>
      <c r="AA786" s="1">
        <v>425.56600952148437</v>
      </c>
      <c r="AB786" s="1">
        <v>438.947998046875</v>
      </c>
      <c r="AC786" s="1">
        <v>440.60800170898437</v>
      </c>
      <c r="AD786" s="1">
        <v>451.57000732421875</v>
      </c>
      <c r="AE786" s="1">
        <v>450.53399658203125</v>
      </c>
      <c r="AF786" s="1">
        <v>451.44000244140625</v>
      </c>
      <c r="AG786" s="1">
        <v>455.05398559570312</v>
      </c>
      <c r="AH786" s="1">
        <v>454.4219970703125</v>
      </c>
      <c r="AI786" s="1">
        <v>456.60800170898437</v>
      </c>
      <c r="AJ786" s="1">
        <v>456.76998901367187</v>
      </c>
      <c r="AK786" s="1">
        <v>454.9119873046875</v>
      </c>
      <c r="AL786" s="1">
        <v>461.11801147460937</v>
      </c>
      <c r="AM786" s="1">
        <v>464.52801513671875</v>
      </c>
      <c r="AN786" s="1">
        <v>466.5</v>
      </c>
      <c r="AO786" s="1">
        <v>475.20599365234375</v>
      </c>
      <c r="AP786" s="1">
        <v>474.85000610351562</v>
      </c>
      <c r="AQ786" s="1">
        <v>475.63800048828125</v>
      </c>
      <c r="AR786" s="1">
        <v>475.48001098632812</v>
      </c>
      <c r="AS786" s="1">
        <v>477.33200073242187</v>
      </c>
      <c r="AT786" s="1">
        <v>476.6619873046875</v>
      </c>
      <c r="AU786" s="1">
        <v>476.16598510742187</v>
      </c>
      <c r="AV786" s="1">
        <v>475.8699951171875</v>
      </c>
      <c r="AW786" s="1">
        <v>475.72199999999998</v>
      </c>
      <c r="AX786" s="1">
        <v>475.39400000000001</v>
      </c>
      <c r="AY786" s="1">
        <v>474.49400000000003</v>
      </c>
    </row>
    <row r="787" spans="1:51">
      <c r="A787" s="1" t="str">
        <v>LAWSON PRODUCTS</v>
      </c>
      <c r="C787" s="1">
        <v>8.574000358581543</v>
      </c>
      <c r="D787" s="1">
        <v>8.5659999847412109</v>
      </c>
      <c r="E787" s="1">
        <v>8.5659999847412109</v>
      </c>
      <c r="F787" s="1">
        <v>8.5310001373291016</v>
      </c>
      <c r="G787" s="1">
        <v>8.5310001373291016</v>
      </c>
      <c r="H787" s="1">
        <v>8.5220003128051758</v>
      </c>
      <c r="I787" s="1">
        <v>8.5220003128051758</v>
      </c>
      <c r="J787" s="1">
        <v>8.5220003128051758</v>
      </c>
      <c r="K787" s="1">
        <v>8.5220003128051758</v>
      </c>
      <c r="L787" s="1">
        <v>8.5220003128051758</v>
      </c>
      <c r="M787" s="1">
        <v>8.5220003128051758</v>
      </c>
      <c r="N787" s="1">
        <v>8.5220003128051758</v>
      </c>
      <c r="O787" s="1">
        <v>8.5220003128051758</v>
      </c>
      <c r="P787" s="1">
        <v>8.5220003128051758</v>
      </c>
      <c r="Q787" s="1">
        <v>8.5220003128051758</v>
      </c>
      <c r="R787" s="1">
        <v>8.5220003128051758</v>
      </c>
      <c r="S787" s="1">
        <v>8.5220003128051758</v>
      </c>
      <c r="T787" s="1">
        <v>8.5220003128051758</v>
      </c>
      <c r="U787" s="1">
        <v>8.5220003128051758</v>
      </c>
      <c r="V787" s="1">
        <v>8.5209999084472656</v>
      </c>
      <c r="W787" s="1">
        <v>8.5209999084472656</v>
      </c>
      <c r="X787" s="1">
        <v>8.9980001449584961</v>
      </c>
      <c r="Y787" s="1">
        <v>8.9980001449584961</v>
      </c>
      <c r="Z787" s="1">
        <v>8.9750003814697266</v>
      </c>
      <c r="AA787" s="1">
        <v>8.9720001220703125</v>
      </c>
      <c r="AB787" s="1">
        <v>9.0030002593994141</v>
      </c>
      <c r="AC787" s="1">
        <v>9.0439996719360352</v>
      </c>
      <c r="AD787" s="1">
        <v>9.1669998168945313</v>
      </c>
      <c r="AE787" s="1">
        <v>9.2810001373291016</v>
      </c>
      <c r="AF787" s="1">
        <v>9.3420000076293945</v>
      </c>
      <c r="AG787" s="1">
        <v>9.4250001907348633</v>
      </c>
      <c r="AH787" s="1">
        <v>9.4689998626708984</v>
      </c>
      <c r="AI787" s="1">
        <v>9.4940004348754883</v>
      </c>
      <c r="AJ787" s="1">
        <v>9.4930000305175781</v>
      </c>
      <c r="AK787" s="1">
        <v>9.4899997711181641</v>
      </c>
      <c r="AL787" s="1">
        <v>9.4899997711181641</v>
      </c>
      <c r="AM787" s="1">
        <v>9.4940004348754883</v>
      </c>
      <c r="AN787" s="1">
        <v>9.5109996795654297</v>
      </c>
      <c r="AO787" s="1">
        <v>9.6059999465942383</v>
      </c>
      <c r="AP787" s="1">
        <v>9.6180000305175781</v>
      </c>
      <c r="AQ787" s="1">
        <v>9.6289997100830078</v>
      </c>
      <c r="AR787" s="1">
        <v>9.6409997940063477</v>
      </c>
      <c r="AS787" s="1">
        <v>9.7100000381469727</v>
      </c>
      <c r="AT787" s="1">
        <v>9.7119998931884766</v>
      </c>
      <c r="AU787" s="1">
        <v>9.7059999999999995</v>
      </c>
      <c r="AV787" s="1">
        <v>9.7059999999999995</v>
      </c>
      <c r="AW787" s="1">
        <v>9.7539999999999996</v>
      </c>
      <c r="AX787" s="1">
        <v>10.016999999999999</v>
      </c>
      <c r="AY787" s="1">
        <v>10.204000000000001</v>
      </c>
    </row>
    <row r="788" spans="1:51">
      <c r="A788" s="1" t="str">
        <v>LEGG MASON INC</v>
      </c>
      <c r="C788" s="1">
        <v>139.77099609375</v>
      </c>
      <c r="D788" s="1">
        <v>139.76199340820312</v>
      </c>
      <c r="E788" s="1">
        <v>147.22999572753906</v>
      </c>
      <c r="F788" s="1">
        <v>150.218994140625</v>
      </c>
      <c r="G788" s="1">
        <v>152.23699951171875</v>
      </c>
      <c r="H788" s="1">
        <v>153</v>
      </c>
      <c r="I788" s="1">
        <v>154.46699523925781</v>
      </c>
      <c r="J788" s="1">
        <v>162.53799438476562</v>
      </c>
      <c r="K788" s="1">
        <v>162.55900573730469</v>
      </c>
      <c r="L788" s="1">
        <v>162.44400024414062</v>
      </c>
      <c r="M788" s="1">
        <v>143.79200744628906</v>
      </c>
      <c r="N788" s="1">
        <v>143.07499694824219</v>
      </c>
      <c r="O788" s="1">
        <v>142.80599975585937</v>
      </c>
      <c r="P788" s="1">
        <v>141.92599487304687</v>
      </c>
      <c r="Q788" s="1">
        <v>141.74299621582031</v>
      </c>
      <c r="R788" s="1">
        <v>140.53900146484375</v>
      </c>
      <c r="S788" s="1">
        <v>134.81900024414062</v>
      </c>
      <c r="T788" s="1">
        <v>134.27799987792969</v>
      </c>
      <c r="U788" s="1">
        <v>134.82200622558594</v>
      </c>
      <c r="V788" s="1">
        <v>133.84199523925781</v>
      </c>
      <c r="W788" s="1">
        <v>133.593994140625</v>
      </c>
      <c r="X788" s="1">
        <v>133.52000427246094</v>
      </c>
      <c r="Y788" s="1">
        <v>133.36199951171875</v>
      </c>
      <c r="Z788" s="1">
        <v>131.98699951171875</v>
      </c>
      <c r="AA788" s="1">
        <v>125.19999694824219</v>
      </c>
      <c r="AB788" s="1">
        <v>114.39999389648437</v>
      </c>
      <c r="AC788" s="1">
        <v>111.69999694824219</v>
      </c>
      <c r="AD788" s="1">
        <v>109.3489990234375</v>
      </c>
      <c r="AE788" s="1">
        <v>108.73899841308594</v>
      </c>
      <c r="AF788" s="1">
        <v>103.5</v>
      </c>
      <c r="AG788" s="1">
        <v>103.62149047851562</v>
      </c>
      <c r="AH788" s="1">
        <v>102.75</v>
      </c>
      <c r="AI788" s="1">
        <v>102.63750457763672</v>
      </c>
      <c r="AJ788" s="1">
        <v>102.40949249267578</v>
      </c>
      <c r="AK788" s="1">
        <v>101.78400421142578</v>
      </c>
      <c r="AL788" s="1">
        <v>100.72050476074219</v>
      </c>
      <c r="AM788" s="1">
        <v>100.67999267578125</v>
      </c>
      <c r="AN788" s="1">
        <v>100.78800201416016</v>
      </c>
      <c r="AO788" s="1">
        <v>100.94849395751953</v>
      </c>
      <c r="AP788" s="1">
        <v>100.40849304199219</v>
      </c>
      <c r="AQ788" s="1">
        <v>100.19098663330078</v>
      </c>
      <c r="AR788" s="1">
        <v>99.957000732421875</v>
      </c>
      <c r="AS788" s="1">
        <v>99.692985534667969</v>
      </c>
      <c r="AT788" s="1">
        <v>98.358000000000004</v>
      </c>
      <c r="AU788" s="1">
        <v>97.832999999999998</v>
      </c>
      <c r="AV788" s="1">
        <v>97.546500000000009</v>
      </c>
      <c r="AW788" s="1">
        <v>97.061999999999998</v>
      </c>
      <c r="AX788" s="1">
        <v>87.898499999999999</v>
      </c>
      <c r="AY788" s="1">
        <v>86.413499999999999</v>
      </c>
    </row>
    <row r="789" spans="1:51">
      <c r="A789" s="1" t="str">
        <v>LEGGETT &amp; PLATT INC</v>
      </c>
      <c r="C789" s="1">
        <v>140.19999694824219</v>
      </c>
      <c r="D789" s="1">
        <v>139.39999389648437</v>
      </c>
      <c r="E789" s="1">
        <v>139.10000610351562</v>
      </c>
      <c r="F789" s="1">
        <v>141.5</v>
      </c>
      <c r="G789" s="1">
        <v>142.60000610351562</v>
      </c>
      <c r="H789" s="1">
        <v>146.19999694824219</v>
      </c>
      <c r="I789" s="1">
        <v>146.5</v>
      </c>
      <c r="J789" s="1">
        <v>146.60000610351562</v>
      </c>
      <c r="K789" s="1">
        <v>147.80000305175781</v>
      </c>
      <c r="L789" s="1">
        <v>148.79400634765625</v>
      </c>
      <c r="M789" s="1">
        <v>152.30000305175781</v>
      </c>
      <c r="N789" s="1">
        <v>156.30000305175781</v>
      </c>
      <c r="O789" s="1">
        <v>156.69999694824219</v>
      </c>
      <c r="P789" s="1">
        <v>155.81399536132812</v>
      </c>
      <c r="Q789" s="1">
        <v>157</v>
      </c>
      <c r="R789" s="1">
        <v>164.30000305175781</v>
      </c>
      <c r="S789" s="1">
        <v>166.80000305175781</v>
      </c>
      <c r="T789" s="1">
        <v>168.72500610351562</v>
      </c>
      <c r="U789" s="1">
        <v>170.10000610351562</v>
      </c>
      <c r="V789" s="1">
        <v>174.69999694824219</v>
      </c>
      <c r="W789" s="1">
        <v>177.39999389648437</v>
      </c>
      <c r="X789" s="1">
        <v>177.95399475097656</v>
      </c>
      <c r="Y789" s="1">
        <v>179.10000610351562</v>
      </c>
      <c r="Z789" s="1">
        <v>180.80000305175781</v>
      </c>
      <c r="AA789" s="1">
        <v>182.30000305175781</v>
      </c>
      <c r="AB789" s="1">
        <v>182.57699584960937</v>
      </c>
      <c r="AC789" s="1">
        <v>186.60000610351562</v>
      </c>
      <c r="AD789" s="1">
        <v>188.60000610351562</v>
      </c>
      <c r="AE789" s="1">
        <v>190</v>
      </c>
      <c r="AF789" s="1">
        <v>190.88600158691406</v>
      </c>
      <c r="AG789" s="1">
        <v>190.89900207519531</v>
      </c>
      <c r="AH789" s="1">
        <v>191.67900085449219</v>
      </c>
      <c r="AI789" s="1">
        <v>192.10299682617187</v>
      </c>
      <c r="AJ789" s="1">
        <v>192.10299682617187</v>
      </c>
      <c r="AK789" s="1">
        <v>191.93800354003906</v>
      </c>
      <c r="AL789" s="1">
        <v>192.4010009765625</v>
      </c>
      <c r="AM789" s="1">
        <v>192.88299560546875</v>
      </c>
      <c r="AN789" s="1">
        <v>194.49899291992187</v>
      </c>
      <c r="AO789" s="1">
        <v>194.62699890136719</v>
      </c>
      <c r="AP789" s="1">
        <v>195.78300476074219</v>
      </c>
      <c r="AQ789" s="1">
        <v>196.02299499511719</v>
      </c>
      <c r="AR789" s="1">
        <v>196.29800415039063</v>
      </c>
      <c r="AS789" s="1">
        <v>196.48399353027344</v>
      </c>
      <c r="AT789" s="1">
        <v>196.55400085449219</v>
      </c>
      <c r="AU789" s="1">
        <v>196.25199890136719</v>
      </c>
      <c r="AV789" s="1">
        <v>196.09700000000001</v>
      </c>
      <c r="AW789" s="1">
        <v>196.15</v>
      </c>
      <c r="AX789" s="1">
        <v>196.58</v>
      </c>
      <c r="AY789" s="1">
        <v>196.452</v>
      </c>
    </row>
    <row r="790" spans="1:51">
      <c r="A790" s="1" t="str">
        <v>LENDER PROCESSING SERVICES</v>
      </c>
      <c r="C790" s="1">
        <v>84.405990600585938</v>
      </c>
      <c r="D790" s="1">
        <v>84.360992431640625</v>
      </c>
      <c r="E790" s="1">
        <v>84.369003295898437</v>
      </c>
      <c r="F790" s="1">
        <v>86.343994140625</v>
      </c>
      <c r="G790" s="1">
        <v>88.845993041992188</v>
      </c>
      <c r="H790" s="1">
        <v>91.321990966796875</v>
      </c>
      <c r="I790" s="1">
        <v>93.526992797851563</v>
      </c>
      <c r="J790" s="1">
        <v>95.225997924804688</v>
      </c>
      <c r="K790" s="1">
        <v>95.8389892578125</v>
      </c>
      <c r="L790" s="1">
        <v>95.944000244140625</v>
      </c>
      <c r="M790" s="1">
        <v>96.078994750976563</v>
      </c>
      <c r="N790" s="1">
        <v>95.504989624023438</v>
      </c>
      <c r="O790" s="1">
        <v>95.263992309570313</v>
      </c>
      <c r="P790" s="1">
        <v>95.257003784179687</v>
      </c>
      <c r="Q790" s="1">
        <v>94.80999755859375</v>
      </c>
      <c r="R790" s="1" t="str">
        <v>@NA</v>
      </c>
      <c r="S790" s="1" t="str">
        <v>@NA</v>
      </c>
      <c r="T790" s="1" t="str">
        <v>@NA</v>
      </c>
      <c r="U790" s="1" t="str">
        <v>@NA</v>
      </c>
      <c r="V790" s="1" t="str">
        <v>@NA</v>
      </c>
      <c r="W790" s="1" t="str">
        <v>@NA</v>
      </c>
      <c r="X790" s="1" t="str">
        <v>@NA</v>
      </c>
      <c r="Y790" s="1" t="str">
        <v>@NA</v>
      </c>
      <c r="Z790" s="1" t="str">
        <v>@NA</v>
      </c>
      <c r="AA790" s="1" t="str">
        <v>@NA</v>
      </c>
      <c r="AB790" s="1" t="str">
        <v>@NA</v>
      </c>
      <c r="AC790" s="1" t="str">
        <v>@NA</v>
      </c>
      <c r="AD790" s="1" t="str">
        <v>@NA</v>
      </c>
      <c r="AE790" s="1" t="str">
        <v>@NA</v>
      </c>
      <c r="AF790" s="1" t="str">
        <v>@NA</v>
      </c>
      <c r="AG790" s="1" t="str">
        <v>@NA</v>
      </c>
      <c r="AH790" s="1" t="str">
        <v>@NA</v>
      </c>
      <c r="AI790" s="1" t="str">
        <v>@NA</v>
      </c>
      <c r="AJ790" s="1" t="str">
        <v>@NA</v>
      </c>
      <c r="AK790" s="1" t="str">
        <v>@NA</v>
      </c>
      <c r="AL790" s="1" t="str">
        <v>@NA</v>
      </c>
      <c r="AM790" s="1" t="str">
        <v>@NA</v>
      </c>
      <c r="AN790" s="1" t="str">
        <v>@NA</v>
      </c>
      <c r="AO790" s="1" t="str">
        <v>@NA</v>
      </c>
      <c r="AP790" s="1" t="str">
        <v>@NA</v>
      </c>
      <c r="AQ790" s="1" t="str">
        <v>@NA</v>
      </c>
      <c r="AR790" s="1" t="str">
        <v>@NA</v>
      </c>
      <c r="AS790" s="1" t="str">
        <v>@NA</v>
      </c>
      <c r="AT790" s="1" t="str">
        <v>@NA</v>
      </c>
      <c r="AU790" s="1" t="str">
        <v>@NA</v>
      </c>
      <c r="AV790" s="1" t="str">
        <v>@NA</v>
      </c>
      <c r="AW790" s="1" t="str">
        <v>@NA</v>
      </c>
      <c r="AX790" s="1" t="str">
        <v>@NA</v>
      </c>
      <c r="AY790" s="1" t="str">
        <v>@NA</v>
      </c>
    </row>
    <row r="791" spans="1:51">
      <c r="A791" s="1" t="str">
        <v>LENNAR CORP</v>
      </c>
      <c r="C791" s="1">
        <v>189.16400146484375</v>
      </c>
      <c r="D791" s="1">
        <v>188.40299987792969</v>
      </c>
      <c r="E791" s="1">
        <v>187.00799560546875</v>
      </c>
      <c r="F791" s="1">
        <v>186.95500183105469</v>
      </c>
      <c r="G791" s="1">
        <v>186.93400573730469</v>
      </c>
      <c r="H791" s="1">
        <v>186.63600158691406</v>
      </c>
      <c r="I791" s="1">
        <v>184.94000244140625</v>
      </c>
      <c r="J791" s="1">
        <v>184.94099426269531</v>
      </c>
      <c r="K791" s="1">
        <v>184.87699890136719</v>
      </c>
      <c r="L791" s="1">
        <v>184.89599609375</v>
      </c>
      <c r="M791" s="1">
        <v>183.32099914550781</v>
      </c>
      <c r="N791" s="1">
        <v>175.25999450683594</v>
      </c>
      <c r="O791" s="1">
        <v>160.44000244140625</v>
      </c>
      <c r="P791" s="1">
        <v>160.55799865722656</v>
      </c>
      <c r="Q791" s="1">
        <v>160.56599426269531</v>
      </c>
      <c r="R791" s="1">
        <v>160.66200256347656</v>
      </c>
      <c r="S791" s="1">
        <v>160.77400207519531</v>
      </c>
      <c r="T791" s="1">
        <v>159.88699340820312</v>
      </c>
      <c r="U791" s="1">
        <v>160.281005859375</v>
      </c>
      <c r="V791" s="1">
        <v>160.28599548339844</v>
      </c>
      <c r="W791" s="1">
        <v>160.01600646972656</v>
      </c>
      <c r="X791" s="1">
        <v>158.156005859375</v>
      </c>
      <c r="Y791" s="1">
        <v>158.45700073242187</v>
      </c>
      <c r="Z791" s="1">
        <v>159.21000671386719</v>
      </c>
      <c r="AA791" s="1">
        <v>159.14799499511719</v>
      </c>
      <c r="AB791" s="1">
        <v>157.55999755859375</v>
      </c>
      <c r="AC791" s="1">
        <v>157.87199401855469</v>
      </c>
      <c r="AD791" s="1">
        <v>153.38800048828125</v>
      </c>
      <c r="AE791" s="1">
        <v>155.41000366210937</v>
      </c>
      <c r="AF791" s="1">
        <v>156.22999572753906</v>
      </c>
      <c r="AG791" s="1">
        <v>156.12800598144531</v>
      </c>
      <c r="AH791" s="1">
        <v>156.13999938964844</v>
      </c>
      <c r="AI791" s="1">
        <v>155.63900756835937</v>
      </c>
      <c r="AJ791" s="1">
        <v>157.83599853515625</v>
      </c>
      <c r="AK791" s="1">
        <v>157.58798217773437</v>
      </c>
      <c r="AL791" s="1">
        <v>143.53799438476562</v>
      </c>
      <c r="AM791" s="1">
        <v>129.97799682617187</v>
      </c>
      <c r="AN791" s="1">
        <v>129.82598876953125</v>
      </c>
      <c r="AO791" s="1">
        <v>129.552001953125</v>
      </c>
      <c r="AP791" s="1">
        <v>129.37799072265625</v>
      </c>
      <c r="AQ791" s="1">
        <v>128.552001953125</v>
      </c>
      <c r="AR791" s="1">
        <v>128.02999877929687</v>
      </c>
      <c r="AS791" s="1">
        <v>127.8599853515625</v>
      </c>
      <c r="AT791" s="1">
        <v>127.58200073242187</v>
      </c>
      <c r="AU791" s="1">
        <v>126.31597900390625</v>
      </c>
      <c r="AV791" s="1">
        <v>125.462</v>
      </c>
      <c r="AW791" s="1">
        <v>125.15</v>
      </c>
      <c r="AX791" s="1">
        <v>123.252</v>
      </c>
      <c r="AY791" s="1">
        <v>97.317999999999998</v>
      </c>
    </row>
    <row r="792" spans="1:51">
      <c r="A792" s="1" t="str">
        <v>LENNOX INTERNATIONAL INC</v>
      </c>
      <c r="C792" s="1">
        <v>50.961990356445312</v>
      </c>
      <c r="D792" s="1">
        <v>50.55499267578125</v>
      </c>
      <c r="E792" s="1">
        <v>51.558990478515625</v>
      </c>
      <c r="F792" s="1">
        <v>53.118988037109375</v>
      </c>
      <c r="G792" s="1">
        <v>53.319992065429688</v>
      </c>
      <c r="H792" s="1">
        <v>53.695999145507812</v>
      </c>
      <c r="I792" s="1">
        <v>53.433990478515625</v>
      </c>
      <c r="J792" s="1">
        <v>54.436996459960937</v>
      </c>
      <c r="K792" s="1">
        <v>55.761001586914063</v>
      </c>
      <c r="L792" s="1">
        <v>56.274993896484375</v>
      </c>
      <c r="M792" s="1">
        <v>55.970001220703125</v>
      </c>
      <c r="N792" s="1">
        <v>55.491989135742188</v>
      </c>
      <c r="O792" s="1">
        <v>55.376998901367188</v>
      </c>
      <c r="P792" s="1">
        <v>55.10699462890625</v>
      </c>
      <c r="Q792" s="1">
        <v>55.360000610351563</v>
      </c>
      <c r="R792" s="1">
        <v>55.136993408203125</v>
      </c>
      <c r="S792" s="1">
        <v>58.67999267578125</v>
      </c>
      <c r="T792" s="1">
        <v>62.051986694335938</v>
      </c>
      <c r="U792" s="1">
        <v>64.4429931640625</v>
      </c>
      <c r="V792" s="1">
        <v>67.654998779296875</v>
      </c>
      <c r="W792" s="1">
        <v>68.255996704101563</v>
      </c>
      <c r="X792" s="1">
        <v>67.155990600585938</v>
      </c>
      <c r="Y792" s="1">
        <v>67.822998046875</v>
      </c>
      <c r="Z792" s="1">
        <v>70.7969970703125</v>
      </c>
      <c r="AA792" s="1">
        <v>71.731002807617187</v>
      </c>
      <c r="AB792" s="1">
        <v>71.035995483398438</v>
      </c>
      <c r="AC792" s="1">
        <v>65.129989624023438</v>
      </c>
      <c r="AD792" s="1">
        <v>63.840988159179688</v>
      </c>
      <c r="AE792" s="1">
        <v>63.89898681640625</v>
      </c>
      <c r="AF792" s="1">
        <v>63.323989868164062</v>
      </c>
      <c r="AG792" s="1">
        <v>62.082992553710937</v>
      </c>
      <c r="AH792" s="1">
        <v>62.123001098632813</v>
      </c>
      <c r="AI792" s="1">
        <v>62.239990234375</v>
      </c>
      <c r="AJ792" s="1">
        <v>61.202987670898438</v>
      </c>
      <c r="AK792" s="1">
        <v>60.784988403320313</v>
      </c>
      <c r="AL792" s="1">
        <v>60.2239990234375</v>
      </c>
      <c r="AM792" s="1">
        <v>60.207992553710938</v>
      </c>
      <c r="AN792" s="1">
        <v>60.02899169921875</v>
      </c>
      <c r="AO792" s="1">
        <v>59.580001831054688</v>
      </c>
      <c r="AP792" s="1">
        <v>58.703994750976563</v>
      </c>
      <c r="AQ792" s="1">
        <v>58.055999755859375</v>
      </c>
      <c r="AR792" s="1">
        <v>57.708999633789063</v>
      </c>
      <c r="AS792" s="1">
        <v>57.836990356445313</v>
      </c>
      <c r="AT792" s="1">
        <v>57.555999755859375</v>
      </c>
      <c r="AU792" s="1">
        <v>57.542999267578125</v>
      </c>
      <c r="AV792" s="1">
        <v>57.036000000000001</v>
      </c>
      <c r="AW792" s="1">
        <v>57.244999999999997</v>
      </c>
      <c r="AX792" s="1">
        <v>58.325000000000003</v>
      </c>
      <c r="AY792" s="1">
        <v>58.274000000000001</v>
      </c>
    </row>
    <row r="793" spans="1:51">
      <c r="A793" s="1" t="str">
        <v>LEUCADIA NATIONAL CORP</v>
      </c>
      <c r="C793" s="1">
        <v>244.58299255371094</v>
      </c>
      <c r="D793" s="1">
        <v>244.58299255371094</v>
      </c>
      <c r="E793" s="1">
        <v>244.572998046875</v>
      </c>
      <c r="F793" s="1">
        <v>244.3800048828125</v>
      </c>
      <c r="G793" s="1">
        <v>243.80799865722656</v>
      </c>
      <c r="H793" s="1">
        <v>243.31700134277344</v>
      </c>
      <c r="I793" s="1">
        <v>243.31700134277344</v>
      </c>
      <c r="J793" s="1">
        <v>243.30000305175781</v>
      </c>
      <c r="K793" s="1">
        <v>243.28799438476562</v>
      </c>
      <c r="L793" s="1">
        <v>243.1300048828125</v>
      </c>
      <c r="M793" s="1">
        <v>243.69599914550781</v>
      </c>
      <c r="N793" s="1">
        <v>238.49899291992187</v>
      </c>
      <c r="O793" s="1">
        <v>238.49899291992187</v>
      </c>
      <c r="P793" s="1">
        <v>232.88699340820312</v>
      </c>
      <c r="Q793" s="1">
        <v>232.83000183105469</v>
      </c>
      <c r="R793" s="1">
        <v>222.61099243164062</v>
      </c>
      <c r="S793" s="1">
        <v>222.57400512695312</v>
      </c>
      <c r="T793" s="1">
        <v>222.38699340820312</v>
      </c>
      <c r="U793" s="1">
        <v>216.6199951171875</v>
      </c>
      <c r="V793" s="1">
        <v>216.58000183105469</v>
      </c>
      <c r="W793" s="1">
        <v>216.35200500488281</v>
      </c>
      <c r="X793" s="1">
        <v>216.32600402832031</v>
      </c>
      <c r="Y793" s="1">
        <v>216.22500610351562</v>
      </c>
      <c r="Z793" s="1">
        <v>216.17999267578125</v>
      </c>
      <c r="AA793" s="1">
        <v>216.0579833984375</v>
      </c>
      <c r="AB793" s="1">
        <v>216.05999755859375</v>
      </c>
      <c r="AC793" s="1">
        <v>215.37197875976562</v>
      </c>
      <c r="AD793" s="1">
        <v>215.22799682617187</v>
      </c>
      <c r="AE793" s="1">
        <v>215.19900512695312</v>
      </c>
      <c r="AF793" s="1">
        <v>214.41897583007812</v>
      </c>
      <c r="AG793" s="1">
        <v>212.68798828125</v>
      </c>
      <c r="AH793" s="1">
        <v>212.61598205566406</v>
      </c>
      <c r="AI793" s="1">
        <v>212.47196960449219</v>
      </c>
      <c r="AJ793" s="1">
        <v>178.96499633789062</v>
      </c>
      <c r="AK793" s="1">
        <v>178.91098022460937</v>
      </c>
      <c r="AL793" s="1">
        <v>178.86900329589844</v>
      </c>
      <c r="AM793" s="1">
        <v>174.80699157714844</v>
      </c>
      <c r="AN793" s="1">
        <v>166.04100036621094</v>
      </c>
      <c r="AO793" s="1">
        <v>166.031982421875</v>
      </c>
      <c r="AP793" s="1">
        <v>165.968994140625</v>
      </c>
      <c r="AQ793" s="1">
        <v>165.9539794921875</v>
      </c>
      <c r="AR793" s="1">
        <v>165.94496154785156</v>
      </c>
      <c r="AS793" s="1">
        <v>165.93896484375</v>
      </c>
      <c r="AT793" s="1">
        <v>165.92097473144531</v>
      </c>
      <c r="AU793" s="1">
        <v>165.89099999999999</v>
      </c>
      <c r="AV793" s="1">
        <v>165.89099999999999</v>
      </c>
      <c r="AW793" s="1">
        <v>165.89099999999999</v>
      </c>
      <c r="AX793" s="1">
        <v>165.89099999999999</v>
      </c>
      <c r="AY793" s="1">
        <v>170.40600000000001</v>
      </c>
    </row>
    <row r="794" spans="1:51">
      <c r="A794" s="1" t="str">
        <v>LEXINGTON REALTY TRUST</v>
      </c>
      <c r="C794" s="1">
        <v>154.93800354003906</v>
      </c>
      <c r="D794" s="1">
        <v>157.89599609375</v>
      </c>
      <c r="E794" s="1">
        <v>157.52200317382812</v>
      </c>
      <c r="F794" s="1">
        <v>147.08399963378906</v>
      </c>
      <c r="G794" s="1">
        <v>146.55299377441406</v>
      </c>
      <c r="H794" s="1">
        <v>134.33000183105469</v>
      </c>
      <c r="I794" s="1">
        <v>133.87899780273438</v>
      </c>
      <c r="J794" s="1">
        <v>133.65400695800781</v>
      </c>
      <c r="K794" s="1">
        <v>121.9429931640625</v>
      </c>
      <c r="L794" s="1">
        <v>116.70399475097656</v>
      </c>
      <c r="M794" s="1">
        <v>109.00900268554687</v>
      </c>
      <c r="N794" s="1">
        <v>100.77999877929687</v>
      </c>
      <c r="O794" s="1">
        <v>100.30000305175781</v>
      </c>
      <c r="P794" s="1">
        <v>65.6669921875</v>
      </c>
      <c r="Q794" s="1">
        <v>64.552001953125</v>
      </c>
      <c r="R794" s="1">
        <v>60.23699951171875</v>
      </c>
      <c r="S794" s="1">
        <v>61.063995361328125</v>
      </c>
      <c r="T794" s="1">
        <v>63.597991943359375</v>
      </c>
      <c r="U794" s="1">
        <v>63.964996337890625</v>
      </c>
      <c r="V794" s="1">
        <v>66.241989135742188</v>
      </c>
      <c r="W794" s="1">
        <v>69.052001953125</v>
      </c>
      <c r="X794" s="1">
        <v>53.099990844726563</v>
      </c>
      <c r="Y794" s="1">
        <v>53.014999389648438</v>
      </c>
      <c r="Z794" s="1">
        <v>52.866989135742188</v>
      </c>
      <c r="AA794" s="1">
        <v>52.155990600585937</v>
      </c>
      <c r="AB794" s="1">
        <v>51.974990844726562</v>
      </c>
      <c r="AC794" s="1">
        <v>49.301986694335938</v>
      </c>
      <c r="AD794" s="1">
        <v>49.133987426757813</v>
      </c>
      <c r="AE794" s="1">
        <v>48.620986938476563</v>
      </c>
      <c r="AF794" s="1">
        <v>48.176986694335938</v>
      </c>
      <c r="AG794" s="1">
        <v>48.311996459960938</v>
      </c>
      <c r="AH794" s="1">
        <v>47.814987182617188</v>
      </c>
      <c r="AI794" s="1">
        <v>40.393997192382813</v>
      </c>
      <c r="AJ794" s="1">
        <v>34.958999633789063</v>
      </c>
      <c r="AK794" s="1">
        <v>34.797988891601563</v>
      </c>
      <c r="AL794" s="1">
        <v>30.152999877929687</v>
      </c>
      <c r="AM794" s="1">
        <v>29.741989135742188</v>
      </c>
      <c r="AN794" s="1">
        <v>29.328994750976563</v>
      </c>
      <c r="AO794" s="1">
        <v>26.772994995117188</v>
      </c>
      <c r="AP794" s="1">
        <v>24.592987060546875</v>
      </c>
      <c r="AQ794" s="1">
        <v>24.218994140625</v>
      </c>
      <c r="AR794" s="1">
        <v>22.000991821289063</v>
      </c>
      <c r="AS794" s="1">
        <v>17.52099609375</v>
      </c>
      <c r="AT794" s="1">
        <v>17.276992797851563</v>
      </c>
      <c r="AU794" s="1">
        <v>16.863</v>
      </c>
      <c r="AV794" s="1">
        <v>16.875</v>
      </c>
      <c r="AW794" s="1">
        <v>16.792999999999999</v>
      </c>
      <c r="AX794" s="1">
        <v>16.815999999999999</v>
      </c>
      <c r="AY794" s="1">
        <v>16.905000000000001</v>
      </c>
    </row>
    <row r="795" spans="1:51">
      <c r="A795" s="1" t="str">
        <v>LEXMARK INTL INC  -CL A</v>
      </c>
      <c r="C795" s="1">
        <v>71.399993896484375</v>
      </c>
      <c r="D795" s="1">
        <v>71.399993896484375</v>
      </c>
      <c r="E795" s="1">
        <v>75.199996948242187</v>
      </c>
      <c r="F795" s="1">
        <v>79.199996948242187</v>
      </c>
      <c r="G795" s="1">
        <v>79.099990844726563</v>
      </c>
      <c r="H795" s="1">
        <v>78.599990844726563</v>
      </c>
      <c r="I795" s="1">
        <v>78.5</v>
      </c>
      <c r="J795" s="1">
        <v>78.5</v>
      </c>
      <c r="K795" s="1">
        <v>78.5</v>
      </c>
      <c r="L795" s="1">
        <v>78.099990844726563</v>
      </c>
      <c r="M795" s="1">
        <v>78.099990844726563</v>
      </c>
      <c r="N795" s="1">
        <v>78.099990844726563</v>
      </c>
      <c r="O795" s="1">
        <v>78.099990844726563</v>
      </c>
      <c r="P795" s="1">
        <v>77.699996948242188</v>
      </c>
      <c r="Q795" s="1">
        <v>82.899993896484375</v>
      </c>
      <c r="R795" s="1">
        <v>90.699996948242188</v>
      </c>
      <c r="S795" s="1">
        <v>95.199996948242188</v>
      </c>
      <c r="T795" s="1">
        <v>94.699996948242188</v>
      </c>
      <c r="U795" s="1">
        <v>94.699996948242188</v>
      </c>
      <c r="V795" s="1">
        <v>94.599990844726563</v>
      </c>
      <c r="W795" s="1">
        <v>94.5</v>
      </c>
      <c r="X795" s="1">
        <v>97</v>
      </c>
      <c r="Y795" s="1">
        <v>98.199996948242188</v>
      </c>
      <c r="Z795" s="1">
        <v>100.30000305175781</v>
      </c>
      <c r="AA795" s="1">
        <v>105.80000305175781</v>
      </c>
      <c r="AB795" s="1">
        <v>111.89999389648437</v>
      </c>
      <c r="AC795" s="1">
        <v>116</v>
      </c>
      <c r="AD795" s="1">
        <v>120.09999084472656</v>
      </c>
      <c r="AE795" s="1">
        <v>125.30000305175781</v>
      </c>
      <c r="AF795" s="1">
        <v>127.59999084472656</v>
      </c>
      <c r="AG795" s="1">
        <v>129</v>
      </c>
      <c r="AH795" s="1">
        <v>129.60000610351562</v>
      </c>
      <c r="AI795" s="1">
        <v>129.69999694824219</v>
      </c>
      <c r="AJ795" s="1">
        <v>128.60000610351562</v>
      </c>
      <c r="AK795" s="1">
        <v>128.30000305175781</v>
      </c>
      <c r="AL795" s="1">
        <v>127.80000305175781</v>
      </c>
      <c r="AM795" s="1">
        <v>126.89999389648437</v>
      </c>
      <c r="AN795" s="1">
        <v>126.19999694824219</v>
      </c>
      <c r="AO795" s="1">
        <v>125.69999694824219</v>
      </c>
      <c r="AP795" s="1">
        <v>126.69999694824219</v>
      </c>
      <c r="AQ795" s="1">
        <v>129.60000610351562</v>
      </c>
      <c r="AR795" s="1">
        <v>130.39999389648437</v>
      </c>
      <c r="AS795" s="1">
        <v>129.74400329589844</v>
      </c>
      <c r="AT795" s="1">
        <v>129.25</v>
      </c>
      <c r="AU795" s="1">
        <v>127.66099548339844</v>
      </c>
      <c r="AV795" s="1">
        <v>127.087</v>
      </c>
      <c r="AW795" s="1">
        <v>127.047</v>
      </c>
      <c r="AX795" s="1">
        <v>127.35299999999999</v>
      </c>
      <c r="AY795" s="1">
        <v>129.26300000000001</v>
      </c>
    </row>
    <row r="796" spans="1:51">
      <c r="A796" s="1" t="str">
        <v>LHC GROUP INC</v>
      </c>
      <c r="C796" s="1">
        <v>18.298995971679688</v>
      </c>
      <c r="D796" s="1">
        <v>18.280990600585938</v>
      </c>
      <c r="E796" s="1">
        <v>18.260986328125</v>
      </c>
      <c r="F796" s="1">
        <v>18.275985717773438</v>
      </c>
      <c r="G796" s="1">
        <v>18.1719970703125</v>
      </c>
      <c r="H796" s="1">
        <v>18.152999877929688</v>
      </c>
      <c r="I796" s="1">
        <v>18.1199951171875</v>
      </c>
      <c r="J796" s="1">
        <v>18.112991333007813</v>
      </c>
      <c r="K796" s="1">
        <v>17.990997314453125</v>
      </c>
      <c r="L796" s="1">
        <v>17.974990844726563</v>
      </c>
      <c r="M796" s="1">
        <v>17.961990356445313</v>
      </c>
      <c r="N796" s="1">
        <v>17.954986572265625</v>
      </c>
      <c r="O796" s="1">
        <v>17.89599609375</v>
      </c>
      <c r="P796" s="1">
        <v>17.88299560546875</v>
      </c>
      <c r="Q796" s="1">
        <v>17.875991821289063</v>
      </c>
      <c r="R796" s="1">
        <v>17.815994262695313</v>
      </c>
      <c r="S796" s="1">
        <v>17.774993896484375</v>
      </c>
      <c r="T796" s="1">
        <v>17.767990112304688</v>
      </c>
      <c r="U796" s="1">
        <v>17.761993408203125</v>
      </c>
      <c r="V796" s="1">
        <v>17.75</v>
      </c>
      <c r="W796" s="1">
        <v>17.73199462890625</v>
      </c>
      <c r="X796" s="1">
        <v>17.728988647460938</v>
      </c>
      <c r="Y796" s="1">
        <v>16.557998657226563</v>
      </c>
      <c r="Z796" s="1">
        <v>16.557998657226563</v>
      </c>
      <c r="AA796" s="1">
        <v>16.557998657226563</v>
      </c>
      <c r="AB796" s="1">
        <v>16.591995239257813</v>
      </c>
      <c r="AC796" s="1">
        <v>16.591995239257813</v>
      </c>
      <c r="AD796" s="1">
        <v>16.591995239257813</v>
      </c>
      <c r="AE796" s="1">
        <v>12.085000038146973</v>
      </c>
      <c r="AF796" s="1">
        <v>6.1139993667602539</v>
      </c>
      <c r="AG796" s="1">
        <v>6.1139993667602539</v>
      </c>
      <c r="AH796" s="1" t="str">
        <v>@NA</v>
      </c>
      <c r="AI796" s="1" t="str">
        <v>@NA</v>
      </c>
      <c r="AJ796" s="1" t="str">
        <v>@NA</v>
      </c>
      <c r="AK796" s="1" t="str">
        <v>@NA</v>
      </c>
      <c r="AL796" s="1" t="str">
        <v>@NA</v>
      </c>
      <c r="AM796" s="1" t="str">
        <v>@NA</v>
      </c>
      <c r="AN796" s="1" t="str">
        <v>@NA</v>
      </c>
      <c r="AO796" s="1" t="str">
        <v>@NA</v>
      </c>
      <c r="AP796" s="1" t="str">
        <v>@NA</v>
      </c>
      <c r="AQ796" s="1" t="str">
        <v>@NA</v>
      </c>
      <c r="AR796" s="1" t="str">
        <v>@NA</v>
      </c>
      <c r="AS796" s="1" t="str">
        <v>@NA</v>
      </c>
      <c r="AT796" s="1" t="str">
        <v>@NA</v>
      </c>
      <c r="AU796" s="1" t="str">
        <v>@NA</v>
      </c>
      <c r="AV796" s="1" t="str">
        <v>@NA</v>
      </c>
      <c r="AW796" s="1" t="str">
        <v>@NA</v>
      </c>
      <c r="AX796" s="1" t="str">
        <v>@NA</v>
      </c>
      <c r="AY796" s="1" t="str">
        <v>@NA</v>
      </c>
    </row>
    <row r="797" spans="1:51">
      <c r="A797" s="1" t="str">
        <v>LIBERTY PROPERTY TRUST</v>
      </c>
      <c r="C797" s="1">
        <v>117.01499938964844</v>
      </c>
      <c r="D797" s="1">
        <v>116.10198974609375</v>
      </c>
      <c r="E797" s="1">
        <v>115.70599365234375</v>
      </c>
      <c r="F797" s="1">
        <v>115.32499694824219</v>
      </c>
      <c r="G797" s="1">
        <v>114.86698913574219</v>
      </c>
      <c r="H797" s="1">
        <v>114.28099060058594</v>
      </c>
      <c r="I797" s="1">
        <v>113.76799011230469</v>
      </c>
      <c r="J797" s="1">
        <v>113.39299011230469</v>
      </c>
      <c r="K797" s="1">
        <v>113.05299377441406</v>
      </c>
      <c r="L797" s="1">
        <v>112.625</v>
      </c>
      <c r="M797" s="1">
        <v>112.60099792480469</v>
      </c>
      <c r="N797" s="1">
        <v>109.59700012207031</v>
      </c>
      <c r="O797" s="1">
        <v>104.05799865722656</v>
      </c>
      <c r="P797" s="1">
        <v>98.78399658203125</v>
      </c>
      <c r="Q797" s="1">
        <v>93.39599609375</v>
      </c>
      <c r="R797" s="1">
        <v>92.936996459960937</v>
      </c>
      <c r="S797" s="1">
        <v>92.289993286132813</v>
      </c>
      <c r="T797" s="1">
        <v>91.5679931640625</v>
      </c>
      <c r="U797" s="1">
        <v>91.156997680664063</v>
      </c>
      <c r="V797" s="1">
        <v>91.233993530273438</v>
      </c>
      <c r="W797" s="1">
        <v>91.638992309570313</v>
      </c>
      <c r="X797" s="1">
        <v>90.91400146484375</v>
      </c>
      <c r="Y797" s="1">
        <v>90.11199951171875</v>
      </c>
      <c r="Z797" s="1">
        <v>89.550994873046875</v>
      </c>
      <c r="AA797" s="1">
        <v>88.798995971679688</v>
      </c>
      <c r="AB797" s="1">
        <v>88.35699462890625</v>
      </c>
      <c r="AC797" s="1">
        <v>87.808990478515625</v>
      </c>
      <c r="AD797" s="1">
        <v>87.367996215820313</v>
      </c>
      <c r="AE797" s="1">
        <v>86.545989990234375</v>
      </c>
      <c r="AF797" s="1">
        <v>85.675003051757813</v>
      </c>
      <c r="AG797" s="1">
        <v>85.255996704101563</v>
      </c>
      <c r="AH797" s="1">
        <v>84.75299072265625</v>
      </c>
      <c r="AI797" s="1">
        <v>84.222991943359375</v>
      </c>
      <c r="AJ797" s="1">
        <v>83.011993408203125</v>
      </c>
      <c r="AK797" s="1">
        <v>79.612991333007813</v>
      </c>
      <c r="AL797" s="1">
        <v>78.642990112304688</v>
      </c>
      <c r="AM797" s="1">
        <v>77.324996948242188</v>
      </c>
      <c r="AN797" s="1">
        <v>76.425994873046875</v>
      </c>
      <c r="AO797" s="1">
        <v>75.84100341796875</v>
      </c>
      <c r="AP797" s="1">
        <v>75.035003662109375</v>
      </c>
      <c r="AQ797" s="1">
        <v>74.3489990234375</v>
      </c>
      <c r="AR797" s="1">
        <v>73.662002563476562</v>
      </c>
      <c r="AS797" s="1">
        <v>73.095001220703125</v>
      </c>
      <c r="AT797" s="1">
        <v>70.556991577148438</v>
      </c>
      <c r="AU797" s="1">
        <v>70.199996948242188</v>
      </c>
      <c r="AV797" s="1">
        <v>68.212999999999994</v>
      </c>
      <c r="AW797" s="1">
        <v>68.143000000000001</v>
      </c>
      <c r="AX797" s="1">
        <v>67.501000000000005</v>
      </c>
      <c r="AY797" s="1">
        <v>67.103999999999999</v>
      </c>
    </row>
    <row r="798" spans="1:51">
      <c r="A798" s="1" t="str">
        <v>LIFE TECHNOLOGIES CORP</v>
      </c>
      <c r="C798" s="1">
        <v>178.552001953125</v>
      </c>
      <c r="D798" s="1">
        <v>178.552001953125</v>
      </c>
      <c r="E798" s="1">
        <v>178.70599365234375</v>
      </c>
      <c r="F798" s="1">
        <v>179.71099853515625</v>
      </c>
      <c r="G798" s="1">
        <v>179.22799682617187</v>
      </c>
      <c r="H798" s="1">
        <v>182.25199890136719</v>
      </c>
      <c r="I798" s="1">
        <v>185.90299987792969</v>
      </c>
      <c r="J798" s="1">
        <v>182.96099853515625</v>
      </c>
      <c r="K798" s="1">
        <v>181.81300354003906</v>
      </c>
      <c r="L798" s="1">
        <v>180.08299255371094</v>
      </c>
      <c r="M798" s="1">
        <v>177.63499450683594</v>
      </c>
      <c r="N798" s="1">
        <v>175.48300170898437</v>
      </c>
      <c r="O798" s="1">
        <v>173.91200256347656</v>
      </c>
      <c r="P798" s="1">
        <v>173.47000122070313</v>
      </c>
      <c r="Q798" s="1">
        <v>92.391998291015625</v>
      </c>
      <c r="R798" s="1">
        <v>92.114990234375</v>
      </c>
      <c r="S798" s="1">
        <v>91.4219970703125</v>
      </c>
      <c r="T798" s="1">
        <v>93.365997314453125</v>
      </c>
      <c r="U798" s="1">
        <v>92.8280029296875</v>
      </c>
      <c r="V798" s="1">
        <v>92.4219970703125</v>
      </c>
      <c r="W798" s="1">
        <v>93.279998779296875</v>
      </c>
      <c r="X798" s="1">
        <v>95.71197509765625</v>
      </c>
      <c r="Y798" s="1">
        <v>97.634002685546875</v>
      </c>
      <c r="Z798" s="1">
        <v>106.74197387695312</v>
      </c>
      <c r="AA798" s="1">
        <v>106.38998413085937</v>
      </c>
      <c r="AB798" s="1">
        <v>105.91598510742187</v>
      </c>
      <c r="AC798" s="1">
        <v>105.64797973632812</v>
      </c>
      <c r="AD798" s="1">
        <v>105.16998291015625</v>
      </c>
      <c r="AE798" s="1">
        <v>103.74600219726562</v>
      </c>
      <c r="AF798" s="1">
        <v>102.885986328125</v>
      </c>
      <c r="AG798" s="1">
        <v>102.2559814453125</v>
      </c>
      <c r="AH798" s="1">
        <v>105.0999755859375</v>
      </c>
      <c r="AI798" s="1">
        <v>104.14999389648437</v>
      </c>
      <c r="AJ798" s="1">
        <v>102.78799438476562</v>
      </c>
      <c r="AK798" s="1">
        <v>101.7919921875</v>
      </c>
      <c r="AL798" s="1">
        <v>100.35800170898437</v>
      </c>
      <c r="AM798" s="1">
        <v>100.03598022460937</v>
      </c>
      <c r="AN798" s="1">
        <v>99.944000244140625</v>
      </c>
      <c r="AO798" s="1">
        <v>105.64797973632812</v>
      </c>
      <c r="AP798" s="1">
        <v>106.3079833984375</v>
      </c>
      <c r="AQ798" s="1">
        <v>106.09197998046875</v>
      </c>
      <c r="AR798" s="1">
        <v>106</v>
      </c>
      <c r="AS798" s="1">
        <v>105.74600219726562</v>
      </c>
      <c r="AT798" s="1">
        <v>105.34799194335937</v>
      </c>
      <c r="AU798" s="1">
        <v>104.58200073242187</v>
      </c>
      <c r="AV798" s="1">
        <v>103.828</v>
      </c>
      <c r="AW798" s="1">
        <v>47.911999999999999</v>
      </c>
      <c r="AX798" s="1">
        <v>47.338000000000001</v>
      </c>
      <c r="AY798" s="1">
        <v>46.594000000000001</v>
      </c>
    </row>
    <row r="799" spans="1:51">
      <c r="A799" s="1" t="str">
        <v>LIFE TIME FITNESS INC</v>
      </c>
      <c r="C799" s="1">
        <v>42.427993774414063</v>
      </c>
      <c r="D799" s="1">
        <v>42.427993774414063</v>
      </c>
      <c r="E799" s="1">
        <v>42.339996337890625</v>
      </c>
      <c r="F799" s="1">
        <v>42.322998046875</v>
      </c>
      <c r="G799" s="1">
        <v>42.289993286132812</v>
      </c>
      <c r="H799" s="1">
        <v>41.92498779296875</v>
      </c>
      <c r="I799" s="1">
        <v>41.975997924804688</v>
      </c>
      <c r="J799" s="1">
        <v>41.862991333007813</v>
      </c>
      <c r="K799" s="1">
        <v>41.73199462890625</v>
      </c>
      <c r="L799" s="1">
        <v>41.409988403320312</v>
      </c>
      <c r="M799" s="1">
        <v>41.391998291015625</v>
      </c>
      <c r="N799" s="1">
        <v>41.264999389648438</v>
      </c>
      <c r="O799" s="1">
        <v>40.267990112304688</v>
      </c>
      <c r="P799" s="1">
        <v>39.612991333007813</v>
      </c>
      <c r="Q799" s="1">
        <v>39.707992553710938</v>
      </c>
      <c r="R799" s="1">
        <v>39.604995727539063</v>
      </c>
      <c r="S799" s="1">
        <v>39.524993896484375</v>
      </c>
      <c r="T799" s="1">
        <v>39.13800048828125</v>
      </c>
      <c r="U799" s="1">
        <v>39.090988159179688</v>
      </c>
      <c r="V799" s="1">
        <v>37.29998779296875</v>
      </c>
      <c r="W799" s="1">
        <v>37.041000366210937</v>
      </c>
      <c r="X799" s="1">
        <v>36.817001342773438</v>
      </c>
      <c r="Y799" s="1">
        <v>36.2919921875</v>
      </c>
      <c r="Z799" s="1">
        <v>36.261001586914063</v>
      </c>
      <c r="AA799" s="1">
        <v>36.121994018554687</v>
      </c>
      <c r="AB799" s="1">
        <v>35.570999145507813</v>
      </c>
      <c r="AC799" s="1">
        <v>34.953994750976562</v>
      </c>
      <c r="AD799" s="1">
        <v>34.802993774414063</v>
      </c>
      <c r="AE799" s="1">
        <v>33.886993408203125</v>
      </c>
      <c r="AF799" s="1">
        <v>33.7919921875</v>
      </c>
      <c r="AG799" s="1">
        <v>33.751998901367188</v>
      </c>
      <c r="AH799" s="1">
        <v>16.23699951171875</v>
      </c>
      <c r="AI799" s="1">
        <v>16.155990600585937</v>
      </c>
      <c r="AJ799" s="1">
        <v>16.146987915039063</v>
      </c>
      <c r="AK799" s="1" t="str">
        <v>@NA</v>
      </c>
      <c r="AL799" s="1" t="str">
        <v>@NA</v>
      </c>
      <c r="AM799" s="1" t="str">
        <v>@NA</v>
      </c>
      <c r="AN799" s="1">
        <v>15.954000473022461</v>
      </c>
      <c r="AO799" s="1" t="str">
        <v>@NA</v>
      </c>
      <c r="AP799" s="1" t="str">
        <v>@NA</v>
      </c>
      <c r="AQ799" s="1" t="str">
        <v>@NA</v>
      </c>
      <c r="AR799" s="1" t="str">
        <v>@NA</v>
      </c>
      <c r="AS799" s="1" t="str">
        <v>@NA</v>
      </c>
      <c r="AT799" s="1" t="str">
        <v>@NA</v>
      </c>
      <c r="AU799" s="1" t="str">
        <v>@NA</v>
      </c>
      <c r="AV799" s="1" t="str">
        <v>@NA</v>
      </c>
      <c r="AW799" s="1" t="str">
        <v>@NA</v>
      </c>
      <c r="AX799" s="1" t="str">
        <v>@NA</v>
      </c>
      <c r="AY799" s="1" t="str">
        <v>@NA</v>
      </c>
    </row>
    <row r="800" spans="1:51">
      <c r="A800" s="1" t="str">
        <v>LIFEPOINT HOSPITALS INC</v>
      </c>
      <c r="C800" s="1">
        <v>48.306991577148437</v>
      </c>
      <c r="D800" s="1">
        <v>48.306991577148437</v>
      </c>
      <c r="E800" s="1">
        <v>49.0989990234375</v>
      </c>
      <c r="F800" s="1">
        <v>51.990997314453125</v>
      </c>
      <c r="G800" s="1">
        <v>52.33599853515625</v>
      </c>
      <c r="H800" s="1">
        <v>51.458999633789063</v>
      </c>
      <c r="I800" s="1">
        <v>52.793991088867187</v>
      </c>
      <c r="J800" s="1">
        <v>54.207992553710938</v>
      </c>
      <c r="K800" s="1">
        <v>55.272994995117188</v>
      </c>
      <c r="L800" s="1">
        <v>54.784988403320312</v>
      </c>
      <c r="M800" s="1">
        <v>54.776992797851563</v>
      </c>
      <c r="N800" s="1">
        <v>54.755996704101563</v>
      </c>
      <c r="O800" s="1">
        <v>54.291000366210937</v>
      </c>
      <c r="P800" s="1">
        <v>53.440994262695313</v>
      </c>
      <c r="Q800" s="1">
        <v>53.426986694335938</v>
      </c>
      <c r="R800" s="1">
        <v>53.2139892578125</v>
      </c>
      <c r="S800" s="1">
        <v>54.216995239257813</v>
      </c>
      <c r="T800" s="1">
        <v>56.7449951171875</v>
      </c>
      <c r="U800" s="1">
        <v>58.10198974609375</v>
      </c>
      <c r="V800" s="1">
        <v>58.052993774414063</v>
      </c>
      <c r="W800" s="1">
        <v>57.735000610351563</v>
      </c>
      <c r="X800" s="1">
        <v>57.364990234375</v>
      </c>
      <c r="Y800" s="1">
        <v>57.363998413085937</v>
      </c>
      <c r="Z800" s="1">
        <v>57.29998779296875</v>
      </c>
      <c r="AA800" s="1">
        <v>57.487991333007812</v>
      </c>
      <c r="AB800" s="1">
        <v>57.102996826171875</v>
      </c>
      <c r="AC800" s="1">
        <v>57.093994140625</v>
      </c>
      <c r="AD800" s="1">
        <v>56.979995727539063</v>
      </c>
      <c r="AE800" s="1">
        <v>39.532989501953125</v>
      </c>
      <c r="AF800" s="1">
        <v>38.92498779296875</v>
      </c>
      <c r="AG800" s="1">
        <v>38.716995239257813</v>
      </c>
      <c r="AH800" s="1">
        <v>38.666000366210938</v>
      </c>
      <c r="AI800" s="1">
        <v>38.2139892578125</v>
      </c>
      <c r="AJ800" s="1">
        <v>37.886001586914062</v>
      </c>
      <c r="AK800" s="1">
        <v>38.399993896484375</v>
      </c>
      <c r="AL800" s="1">
        <v>38.742996215820313</v>
      </c>
      <c r="AM800" s="1">
        <v>39.597991943359375</v>
      </c>
      <c r="AN800" s="1">
        <v>39.550994873046875</v>
      </c>
      <c r="AO800" s="1">
        <v>39.4949951171875</v>
      </c>
      <c r="AP800" s="1">
        <v>39.455001831054687</v>
      </c>
      <c r="AQ800" s="1">
        <v>39.386001586914063</v>
      </c>
      <c r="AR800" s="1">
        <v>39.276992797851562</v>
      </c>
      <c r="AS800" s="1">
        <v>39.261993408203125</v>
      </c>
      <c r="AT800" s="1">
        <v>38.534988403320312</v>
      </c>
      <c r="AU800" s="1">
        <v>38.422988891601563</v>
      </c>
      <c r="AV800" s="1">
        <v>34.71</v>
      </c>
      <c r="AW800" s="1">
        <v>32.142000000000003</v>
      </c>
      <c r="AX800" s="1">
        <v>31.393999999999998</v>
      </c>
      <c r="AY800" s="1">
        <v>31.282</v>
      </c>
    </row>
    <row r="801" spans="1:51">
      <c r="A801" s="1" t="str">
        <v>LILLY (ELI) &amp; CO</v>
      </c>
      <c r="C801" s="1">
        <v>1107.791015625</v>
      </c>
      <c r="D801" s="1">
        <v>1107.791015625</v>
      </c>
      <c r="E801" s="1">
        <v>1102.2900390625</v>
      </c>
      <c r="F801" s="1">
        <v>1102.2900390625</v>
      </c>
      <c r="G801" s="1">
        <v>1102.2900390625</v>
      </c>
      <c r="H801" s="1">
        <v>1102.2900390625</v>
      </c>
      <c r="I801" s="1">
        <v>1099.033935546875</v>
      </c>
      <c r="J801" s="1">
        <v>1099.033935546875</v>
      </c>
      <c r="K801" s="1">
        <v>1099.033935546875</v>
      </c>
      <c r="L801" s="1">
        <v>1099.033935546875</v>
      </c>
      <c r="M801" s="1">
        <v>1096.06005859375</v>
      </c>
      <c r="N801" s="1">
        <v>1096.06005859375</v>
      </c>
      <c r="O801" s="1">
        <v>1096.06005859375</v>
      </c>
      <c r="P801" s="1">
        <v>1096.06005859375</v>
      </c>
      <c r="Q801" s="1">
        <v>1094.31396484375</v>
      </c>
      <c r="R801" s="1">
        <v>1094.31396484375</v>
      </c>
      <c r="S801" s="1">
        <v>1094.31396484375</v>
      </c>
      <c r="T801" s="1">
        <v>1094.31396484375</v>
      </c>
      <c r="U801" s="1">
        <v>1091.66796875</v>
      </c>
      <c r="V801" s="1">
        <v>1091.66796875</v>
      </c>
      <c r="W801" s="1">
        <v>1091.66796875</v>
      </c>
      <c r="X801" s="1">
        <v>1091.66796875</v>
      </c>
      <c r="Y801" s="1">
        <v>1131.587890625</v>
      </c>
      <c r="Z801" s="1">
        <v>1130.39892578125</v>
      </c>
      <c r="AA801" s="1">
        <v>1130.130859375</v>
      </c>
      <c r="AB801" s="1">
        <v>1090.136962890625</v>
      </c>
      <c r="AC801" s="1">
        <v>1136.6279296875</v>
      </c>
      <c r="AD801" s="1">
        <v>1133.81396484375</v>
      </c>
      <c r="AE801" s="1">
        <v>1133.093017578125</v>
      </c>
      <c r="AF801" s="1">
        <v>1091.94189453125</v>
      </c>
      <c r="AG801" s="1">
        <v>1091.638916015625</v>
      </c>
      <c r="AH801" s="1">
        <v>1090.572021484375</v>
      </c>
      <c r="AI801" s="1">
        <v>1089.48583984375</v>
      </c>
      <c r="AJ801" s="1">
        <v>1083.725830078125</v>
      </c>
      <c r="AK801" s="1">
        <v>1082.904052734375</v>
      </c>
      <c r="AL801" s="1">
        <v>1082.56396484375</v>
      </c>
      <c r="AM801" s="1">
        <v>1083.52001953125</v>
      </c>
      <c r="AN801" s="1">
        <v>1082.44287109375</v>
      </c>
      <c r="AO801" s="1">
        <v>1083.3740234375</v>
      </c>
      <c r="AP801" s="1">
        <v>1083.47705078125</v>
      </c>
      <c r="AQ801" s="1">
        <v>1084.219970703125</v>
      </c>
      <c r="AR801" s="1">
        <v>1083.348876953125</v>
      </c>
      <c r="AS801" s="1">
        <v>1084.20703125</v>
      </c>
      <c r="AT801" s="1">
        <v>1084.010986328125</v>
      </c>
      <c r="AU801" s="1">
        <v>1083.883056640625</v>
      </c>
      <c r="AV801" s="1">
        <v>1085.56</v>
      </c>
      <c r="AW801" s="1">
        <v>1087.2739999999999</v>
      </c>
      <c r="AX801" s="1">
        <v>1089.4970000000001</v>
      </c>
      <c r="AY801" s="1">
        <v>1089.3530000000001</v>
      </c>
    </row>
    <row r="802" spans="1:51">
      <c r="A802" s="1" t="str">
        <v>LIMITED BRANDS INC</v>
      </c>
      <c r="C802" s="1">
        <v>295</v>
      </c>
      <c r="D802" s="1">
        <v>297</v>
      </c>
      <c r="E802" s="1">
        <v>301</v>
      </c>
      <c r="F802" s="1">
        <v>308</v>
      </c>
      <c r="G802" s="1">
        <v>321</v>
      </c>
      <c r="H802" s="1">
        <v>321</v>
      </c>
      <c r="I802" s="1">
        <v>323</v>
      </c>
      <c r="J802" s="1">
        <v>324.914794921875</v>
      </c>
      <c r="K802" s="1">
        <v>323</v>
      </c>
      <c r="L802" s="1">
        <v>322</v>
      </c>
      <c r="M802" s="1">
        <v>322</v>
      </c>
      <c r="N802" s="1">
        <v>322</v>
      </c>
      <c r="O802" s="1">
        <v>321</v>
      </c>
      <c r="P802" s="1">
        <v>326</v>
      </c>
      <c r="Q802" s="1">
        <v>339</v>
      </c>
      <c r="R802" s="1">
        <v>339</v>
      </c>
      <c r="S802" s="1">
        <v>346</v>
      </c>
      <c r="T802" s="1">
        <v>356</v>
      </c>
      <c r="U802" s="1">
        <v>370</v>
      </c>
      <c r="V802" s="1">
        <v>400</v>
      </c>
      <c r="W802" s="1">
        <v>398</v>
      </c>
      <c r="X802" s="1">
        <v>395.89990234375</v>
      </c>
      <c r="Y802" s="1">
        <v>395.39990234375</v>
      </c>
      <c r="Z802" s="1">
        <v>394.699951171875</v>
      </c>
      <c r="AA802" s="1">
        <v>395</v>
      </c>
      <c r="AB802" s="1">
        <v>400</v>
      </c>
      <c r="AC802" s="1">
        <v>401.199951171875</v>
      </c>
      <c r="AD802" s="1">
        <v>405.39990234375</v>
      </c>
      <c r="AE802" s="1">
        <v>407</v>
      </c>
      <c r="AF802" s="1">
        <v>406.42578125</v>
      </c>
      <c r="AG802" s="1">
        <v>469.39892578125</v>
      </c>
      <c r="AH802" s="1">
        <v>472.577880859375</v>
      </c>
      <c r="AI802" s="1">
        <v>518</v>
      </c>
      <c r="AJ802" s="1">
        <v>516.68896484375</v>
      </c>
      <c r="AK802" s="1">
        <v>517.98486328125</v>
      </c>
      <c r="AL802" s="1">
        <v>521.426025390625</v>
      </c>
      <c r="AM802" s="1">
        <v>523</v>
      </c>
      <c r="AN802" s="1">
        <v>523.135986328125</v>
      </c>
      <c r="AO802" s="1">
        <v>522.85888671875</v>
      </c>
      <c r="AP802" s="1">
        <v>521.19189453125</v>
      </c>
      <c r="AQ802" s="1">
        <v>429</v>
      </c>
      <c r="AR802" s="1">
        <v>428.849853515625</v>
      </c>
      <c r="AS802" s="1">
        <v>428.598876953125</v>
      </c>
      <c r="AT802" s="1">
        <v>426.949951171875</v>
      </c>
      <c r="AU802" s="1">
        <v>425.9</v>
      </c>
      <c r="AV802" s="1">
        <v>425.70299999999997</v>
      </c>
      <c r="AW802" s="1">
        <v>425.57400000000001</v>
      </c>
      <c r="AX802" s="1">
        <v>431.43</v>
      </c>
      <c r="AY802" s="1">
        <v>430</v>
      </c>
    </row>
    <row r="803" spans="1:51">
      <c r="A803" s="1" t="str">
        <v>LINCARE HOLDINGS INC</v>
      </c>
      <c r="C803" s="1">
        <v>86.35699462890625</v>
      </c>
      <c r="D803" s="1">
        <v>87.026992797851562</v>
      </c>
      <c r="E803" s="1">
        <v>88.894989013671875</v>
      </c>
      <c r="F803" s="1">
        <v>94.772994995117188</v>
      </c>
      <c r="G803" s="1">
        <v>94.699996948242188</v>
      </c>
      <c r="H803" s="1">
        <v>96.269989013671875</v>
      </c>
      <c r="I803" s="1">
        <v>98.099990844726563</v>
      </c>
      <c r="J803" s="1">
        <v>98.099990844726563</v>
      </c>
      <c r="K803" s="1">
        <v>99</v>
      </c>
      <c r="L803" s="1">
        <v>98.027984619140625</v>
      </c>
      <c r="M803" s="1">
        <v>102.05550384521484</v>
      </c>
      <c r="N803" s="1">
        <v>101.70000457763672</v>
      </c>
      <c r="O803" s="1">
        <v>104.84999084472656</v>
      </c>
      <c r="P803" s="1">
        <v>111.58948516845703</v>
      </c>
      <c r="Q803" s="1">
        <v>110.09999084472656</v>
      </c>
      <c r="R803" s="1">
        <v>109.79999542236328</v>
      </c>
      <c r="S803" s="1">
        <v>109.79999542236328</v>
      </c>
      <c r="T803" s="1">
        <v>111.29100036621094</v>
      </c>
      <c r="U803" s="1">
        <v>120.25499725341797</v>
      </c>
      <c r="V803" s="1">
        <v>127.35150146484375</v>
      </c>
      <c r="W803" s="1">
        <v>125.75999450683594</v>
      </c>
      <c r="X803" s="1">
        <v>135.44849395751953</v>
      </c>
      <c r="Y803" s="1">
        <v>138.88348388671875</v>
      </c>
      <c r="Z803" s="1">
        <v>140.50348663330078</v>
      </c>
      <c r="AA803" s="1">
        <v>143.42999267578125</v>
      </c>
      <c r="AB803" s="1">
        <v>144.17699432373047</v>
      </c>
      <c r="AC803" s="1">
        <v>145.85698699951172</v>
      </c>
      <c r="AD803" s="1">
        <v>147.31798553466797</v>
      </c>
      <c r="AE803" s="1">
        <v>148.55998992919922</v>
      </c>
      <c r="AF803" s="1">
        <v>151.86298370361328</v>
      </c>
      <c r="AG803" s="1">
        <v>150.52050018310547</v>
      </c>
      <c r="AH803" s="1">
        <v>149.90849304199219</v>
      </c>
      <c r="AI803" s="1">
        <v>149.15398406982422</v>
      </c>
      <c r="AJ803" s="1">
        <v>148.51799011230469</v>
      </c>
      <c r="AK803" s="1">
        <v>147.53249359130859</v>
      </c>
      <c r="AL803" s="1">
        <v>147.68399047851563</v>
      </c>
      <c r="AM803" s="1">
        <v>157.09799194335937</v>
      </c>
      <c r="AN803" s="1">
        <v>158.69698333740234</v>
      </c>
      <c r="AO803" s="1">
        <v>158.56050109863281</v>
      </c>
      <c r="AP803" s="1">
        <v>159.48149871826172</v>
      </c>
      <c r="AQ803" s="1">
        <v>161.31898498535156</v>
      </c>
      <c r="AR803" s="1">
        <v>161.61600494384766</v>
      </c>
      <c r="AS803" s="1">
        <v>161.56349945068359</v>
      </c>
      <c r="AT803" s="1">
        <v>161.53200531005859</v>
      </c>
      <c r="AU803" s="1">
        <v>160.82098388671875</v>
      </c>
      <c r="AV803" s="1">
        <v>159.95400000000001</v>
      </c>
      <c r="AW803" s="1">
        <v>156.279</v>
      </c>
      <c r="AX803" s="1">
        <v>159.98099999999999</v>
      </c>
      <c r="AY803" s="1">
        <v>159.84</v>
      </c>
    </row>
    <row r="804" spans="1:51">
      <c r="A804" s="1" t="str">
        <v>LINCOLN EDUCATIONAL SERVICES</v>
      </c>
      <c r="C804" s="1">
        <v>22.636993408203125</v>
      </c>
      <c r="D804" s="1">
        <v>22.62799072265625</v>
      </c>
      <c r="E804" s="1">
        <v>22.5889892578125</v>
      </c>
      <c r="F804" s="1">
        <v>22.417999267578125</v>
      </c>
      <c r="G804" s="1">
        <v>22.198989868164062</v>
      </c>
      <c r="H804" s="1">
        <v>22.201995849609375</v>
      </c>
      <c r="I804" s="1">
        <v>26.08099365234375</v>
      </c>
      <c r="J804" s="1">
        <v>25.947998046875</v>
      </c>
      <c r="K804" s="1">
        <v>25.85699462890625</v>
      </c>
      <c r="L804" s="1">
        <v>26.896987915039063</v>
      </c>
      <c r="M804" s="1">
        <v>26.829986572265625</v>
      </c>
      <c r="N804" s="1">
        <v>26.629989624023438</v>
      </c>
      <c r="O804" s="1">
        <v>25.472991943359375</v>
      </c>
      <c r="P804" s="1">
        <v>25.433990478515625</v>
      </c>
      <c r="Q804" s="1">
        <v>24.827987670898437</v>
      </c>
      <c r="R804" s="1">
        <v>25.98699951171875</v>
      </c>
      <c r="S804" s="1">
        <v>25.88800048828125</v>
      </c>
      <c r="T804" s="1">
        <v>25.506988525390625</v>
      </c>
      <c r="U804" s="1">
        <v>25.495986938476563</v>
      </c>
      <c r="V804" s="1">
        <v>25.461990356445313</v>
      </c>
      <c r="W804" s="1">
        <v>25.45098876953125</v>
      </c>
      <c r="X804" s="1">
        <v>25.430999755859375</v>
      </c>
      <c r="Y804" s="1">
        <v>25.3909912109375</v>
      </c>
      <c r="Z804" s="1">
        <v>25.196990966796875</v>
      </c>
      <c r="AA804" s="1">
        <v>25.167999267578125</v>
      </c>
      <c r="AB804" s="1">
        <v>25.143997192382813</v>
      </c>
      <c r="AC804" s="1">
        <v>24.834991455078125</v>
      </c>
      <c r="AD804" s="1">
        <v>24.704986572265625</v>
      </c>
      <c r="AE804" s="1">
        <v>21.698989868164063</v>
      </c>
      <c r="AF804" s="1" t="str">
        <v>@NA</v>
      </c>
      <c r="AG804" s="1" t="str">
        <v>@NA</v>
      </c>
      <c r="AH804" s="1" t="str">
        <v>@NA</v>
      </c>
      <c r="AI804" s="1">
        <v>21.667999267578125</v>
      </c>
      <c r="AJ804" s="1" t="str">
        <v>@NA</v>
      </c>
      <c r="AK804" s="1" t="str">
        <v>@NA</v>
      </c>
      <c r="AL804" s="1" t="str">
        <v>@NA</v>
      </c>
      <c r="AM804" s="1" t="str">
        <v>@NA</v>
      </c>
      <c r="AN804" s="1" t="str">
        <v>@NA</v>
      </c>
      <c r="AO804" s="1" t="str">
        <v>@NA</v>
      </c>
      <c r="AP804" s="1" t="str">
        <v>@NA</v>
      </c>
      <c r="AQ804" s="1" t="str">
        <v>@NA</v>
      </c>
      <c r="AR804" s="1" t="str">
        <v>@NA</v>
      </c>
      <c r="AS804" s="1" t="str">
        <v>@NA</v>
      </c>
      <c r="AT804" s="1" t="str">
        <v>@NA</v>
      </c>
      <c r="AU804" s="1" t="str">
        <v>@NA</v>
      </c>
      <c r="AV804" s="1" t="str">
        <v>@NA</v>
      </c>
      <c r="AW804" s="1" t="str">
        <v>@NA</v>
      </c>
      <c r="AX804" s="1" t="str">
        <v>@NA</v>
      </c>
      <c r="AY804" s="1" t="str">
        <v>@NA</v>
      </c>
    </row>
    <row r="805" spans="1:51">
      <c r="A805" s="1" t="str">
        <v>LINCOLN ELECTRIC HLDGS INC</v>
      </c>
      <c r="C805" s="1">
        <v>83.757003784179688</v>
      </c>
      <c r="D805" s="1">
        <v>83.757003784179688</v>
      </c>
      <c r="E805" s="1">
        <v>83.800994873046875</v>
      </c>
      <c r="F805" s="1">
        <v>84.205001831054687</v>
      </c>
      <c r="G805" s="1">
        <v>84.35198974609375</v>
      </c>
      <c r="H805" s="1">
        <v>84.241973876953125</v>
      </c>
      <c r="I805" s="1">
        <v>84.522003173828125</v>
      </c>
      <c r="J805" s="1">
        <v>84.86798095703125</v>
      </c>
      <c r="K805" s="1">
        <v>85.173980712890625</v>
      </c>
      <c r="L805" s="1">
        <v>85.27398681640625</v>
      </c>
      <c r="M805" s="1">
        <v>85.0579833984375</v>
      </c>
      <c r="N805" s="1">
        <v>85.0479736328125</v>
      </c>
      <c r="O805" s="1">
        <v>85.027984619140625</v>
      </c>
      <c r="P805" s="1">
        <v>85.043975830078125</v>
      </c>
      <c r="Q805" s="1">
        <v>85.63800048828125</v>
      </c>
      <c r="R805" s="1">
        <v>85.69000244140625</v>
      </c>
      <c r="S805" s="1">
        <v>85.444000244140625</v>
      </c>
      <c r="T805" s="1">
        <v>85.923980712890625</v>
      </c>
      <c r="U805" s="1">
        <v>86.23797607421875</v>
      </c>
      <c r="V805" s="1">
        <v>85.996002197265625</v>
      </c>
      <c r="W805" s="1">
        <v>85.759979248046875</v>
      </c>
      <c r="X805" s="1">
        <v>85.61199951171875</v>
      </c>
      <c r="Y805" s="1">
        <v>85.28997802734375</v>
      </c>
      <c r="Z805" s="1">
        <v>85.1619873046875</v>
      </c>
      <c r="AA805" s="1">
        <v>84.863983154296875</v>
      </c>
      <c r="AB805" s="1">
        <v>84.36199951171875</v>
      </c>
      <c r="AC805" s="1">
        <v>84.08599853515625</v>
      </c>
      <c r="AD805" s="1">
        <v>83.16400146484375</v>
      </c>
      <c r="AE805" s="1">
        <v>83.2039794921875</v>
      </c>
      <c r="AF805" s="1">
        <v>83.293975830078125</v>
      </c>
      <c r="AG805" s="1">
        <v>82.793975830078125</v>
      </c>
      <c r="AH805" s="1">
        <v>82.441986083984375</v>
      </c>
      <c r="AI805" s="1">
        <v>81.67999267578125</v>
      </c>
      <c r="AJ805" s="1">
        <v>81.209991455078125</v>
      </c>
      <c r="AK805" s="1">
        <v>82.865997314453125</v>
      </c>
      <c r="AL805" s="1">
        <v>82.78399658203125</v>
      </c>
      <c r="AM805" s="1">
        <v>83.3699951171875</v>
      </c>
      <c r="AN805" s="1">
        <v>84.173980712890625</v>
      </c>
      <c r="AO805" s="1">
        <v>84.45599365234375</v>
      </c>
      <c r="AP805" s="1">
        <v>84.677978515625</v>
      </c>
      <c r="AQ805" s="1">
        <v>84.582000732421875</v>
      </c>
      <c r="AR805" s="1">
        <v>84.73797607421875</v>
      </c>
      <c r="AS805" s="1">
        <v>84.7139892578125</v>
      </c>
      <c r="AT805" s="1">
        <v>84.767974853515625</v>
      </c>
      <c r="AU805" s="1">
        <v>84.746002197265625</v>
      </c>
      <c r="AV805" s="1">
        <v>84.677999999999997</v>
      </c>
      <c r="AW805" s="1">
        <v>84.66</v>
      </c>
      <c r="AX805" s="1">
        <v>84.66</v>
      </c>
      <c r="AY805" s="1">
        <v>85.055999999999997</v>
      </c>
    </row>
    <row r="806" spans="1:51">
      <c r="A806" s="1" t="str">
        <v>LINCOLN NATIONAL CORP</v>
      </c>
      <c r="C806" s="1">
        <v>291.31884765625</v>
      </c>
      <c r="D806" s="1">
        <v>301.658935546875</v>
      </c>
      <c r="E806" s="1">
        <v>308.3388671875</v>
      </c>
      <c r="F806" s="1">
        <v>313.456787109375</v>
      </c>
      <c r="G806" s="1">
        <v>315.718994140625</v>
      </c>
      <c r="H806" s="1">
        <v>316.75390625</v>
      </c>
      <c r="I806" s="1">
        <v>316.661865234375</v>
      </c>
      <c r="J806" s="1">
        <v>302.466796875</v>
      </c>
      <c r="K806" s="1">
        <v>302.222900390625</v>
      </c>
      <c r="L806" s="1">
        <v>302.073974609375</v>
      </c>
      <c r="M806" s="1">
        <v>302.0927734375</v>
      </c>
      <c r="N806" s="1">
        <v>256.0458984375</v>
      </c>
      <c r="O806" s="1">
        <v>255.8699951171875</v>
      </c>
      <c r="P806" s="1">
        <v>255.84199523925781</v>
      </c>
      <c r="Q806" s="1">
        <v>256.802001953125</v>
      </c>
      <c r="R806" s="1">
        <v>259.205810546875</v>
      </c>
      <c r="S806" s="1">
        <v>264.23291015625</v>
      </c>
      <c r="T806" s="1">
        <v>269.157958984375</v>
      </c>
      <c r="U806" s="1">
        <v>271.44189453125</v>
      </c>
      <c r="V806" s="1">
        <v>270.685791015625</v>
      </c>
      <c r="W806" s="1">
        <v>275.7529296875</v>
      </c>
      <c r="X806" s="1">
        <v>277.33984375</v>
      </c>
      <c r="Y806" s="1">
        <v>281.536865234375</v>
      </c>
      <c r="Z806" s="1">
        <v>175.88400268554687</v>
      </c>
      <c r="AA806" s="1">
        <v>173.76800537109375</v>
      </c>
      <c r="AB806" s="1">
        <v>173.21699523925781</v>
      </c>
      <c r="AC806" s="1">
        <v>172.35600280761719</v>
      </c>
      <c r="AD806" s="1">
        <v>173.68299865722656</v>
      </c>
      <c r="AE806" s="1">
        <v>173.55799865722656</v>
      </c>
      <c r="AF806" s="1">
        <v>174.54400634765625</v>
      </c>
      <c r="AG806" s="1">
        <v>175.90800476074219</v>
      </c>
      <c r="AH806" s="1">
        <v>178.50399780273437</v>
      </c>
      <c r="AI806" s="1">
        <v>178.21200561523437</v>
      </c>
      <c r="AJ806" s="1">
        <v>177.96099853515625</v>
      </c>
      <c r="AK806" s="1">
        <v>177.66200256347656</v>
      </c>
      <c r="AL806" s="1">
        <v>177.42500305175781</v>
      </c>
      <c r="AM806" s="1">
        <v>177.30799865722656</v>
      </c>
      <c r="AN806" s="1">
        <v>177.13699340820312</v>
      </c>
      <c r="AO806" s="1">
        <v>184.17399597167969</v>
      </c>
      <c r="AP806" s="1">
        <v>187.56300354003906</v>
      </c>
      <c r="AQ806" s="1">
        <v>186.94400024414062</v>
      </c>
      <c r="AR806" s="1">
        <v>189.41799926757813</v>
      </c>
      <c r="AS806" s="1">
        <v>188.77799987792969</v>
      </c>
      <c r="AT806" s="1">
        <v>187.70899963378906</v>
      </c>
      <c r="AU806" s="1">
        <v>190.74799999999999</v>
      </c>
      <c r="AV806" s="1">
        <v>191.584</v>
      </c>
      <c r="AW806" s="1">
        <v>190.75299999999999</v>
      </c>
      <c r="AX806" s="1">
        <v>191.72499999999999</v>
      </c>
      <c r="AY806" s="1">
        <v>195.495</v>
      </c>
    </row>
    <row r="807" spans="1:51">
      <c r="A807" s="1" t="str">
        <v>LINDSAY CORP</v>
      </c>
      <c r="C807" s="1">
        <v>12.711000442504883</v>
      </c>
      <c r="D807" s="1">
        <v>12.699000358581543</v>
      </c>
      <c r="E807" s="1">
        <v>12.675000190734863</v>
      </c>
      <c r="F807" s="1">
        <v>12.569999694824219</v>
      </c>
      <c r="G807" s="1">
        <v>12.559000015258789</v>
      </c>
      <c r="H807" s="1">
        <v>12.543999671936035</v>
      </c>
      <c r="I807" s="1">
        <v>12.486000061035156</v>
      </c>
      <c r="J807" s="1">
        <v>12.487000465393066</v>
      </c>
      <c r="K807" s="1">
        <v>12.487000465393066</v>
      </c>
      <c r="L807" s="1">
        <v>12.41100025177002</v>
      </c>
      <c r="M807" s="1">
        <v>12.364999771118164</v>
      </c>
      <c r="N807" s="1">
        <v>12.307999610900879</v>
      </c>
      <c r="O807" s="1">
        <v>12.300999641418457</v>
      </c>
      <c r="P807" s="1">
        <v>12.279999732971191</v>
      </c>
      <c r="Q807" s="1">
        <v>12.211999893188477</v>
      </c>
      <c r="R807" s="1">
        <v>12.090999603271484</v>
      </c>
      <c r="S807" s="1">
        <v>11.883000373840332</v>
      </c>
      <c r="T807" s="1">
        <v>11.796999931335449</v>
      </c>
      <c r="U807" s="1">
        <v>11.746000289916992</v>
      </c>
      <c r="V807" s="1">
        <v>11.649999618530273</v>
      </c>
      <c r="W807" s="1">
        <v>11.637999534606934</v>
      </c>
      <c r="X807" s="1">
        <v>11.630000114440918</v>
      </c>
      <c r="Y807" s="1">
        <v>11.552000045776367</v>
      </c>
      <c r="Z807" s="1">
        <v>11.53600025177002</v>
      </c>
      <c r="AA807" s="1">
        <v>11.526000022888184</v>
      </c>
      <c r="AB807" s="1">
        <v>11.520999908447266</v>
      </c>
      <c r="AC807" s="1">
        <v>11.520000457763672</v>
      </c>
      <c r="AD807" s="1">
        <v>11.517000198364258</v>
      </c>
      <c r="AE807" s="1">
        <v>11.657999992370605</v>
      </c>
      <c r="AF807" s="1">
        <v>11.77400016784668</v>
      </c>
      <c r="AG807" s="1">
        <v>11.770000457763672</v>
      </c>
      <c r="AH807" s="1">
        <v>11.76200008392334</v>
      </c>
      <c r="AI807" s="1">
        <v>11.758000373840332</v>
      </c>
      <c r="AJ807" s="1">
        <v>11.751999855041504</v>
      </c>
      <c r="AK807" s="1">
        <v>11.734999656677246</v>
      </c>
      <c r="AL807" s="1">
        <v>11.734000205993652</v>
      </c>
      <c r="AM807" s="1">
        <v>11.734000205993652</v>
      </c>
      <c r="AN807" s="1">
        <v>11.729000091552734</v>
      </c>
      <c r="AO807" s="1">
        <v>11.706000328063965</v>
      </c>
      <c r="AP807" s="1">
        <v>11.706000328063965</v>
      </c>
      <c r="AQ807" s="1">
        <v>11.685999870300293</v>
      </c>
      <c r="AR807" s="1">
        <v>11.638999938964844</v>
      </c>
      <c r="AS807" s="1">
        <v>11.644000053405762</v>
      </c>
      <c r="AT807" s="1">
        <v>11.64900016784668</v>
      </c>
      <c r="AU807" s="1">
        <v>11.706999778747559</v>
      </c>
      <c r="AV807" s="1">
        <v>11.696000099182129</v>
      </c>
      <c r="AW807" s="1">
        <v>11.695</v>
      </c>
      <c r="AX807" s="1">
        <v>12.106</v>
      </c>
      <c r="AY807" s="1">
        <v>12.313000000000001</v>
      </c>
    </row>
    <row r="808" spans="1:51">
      <c r="A808" s="1" t="str">
        <v>LINEAR TECHNOLOGY CORP</v>
      </c>
      <c r="C808" s="1">
        <v>228.23399353027344</v>
      </c>
      <c r="D808" s="1">
        <v>228.23399353027344</v>
      </c>
      <c r="E808" s="1">
        <v>227.15899658203125</v>
      </c>
      <c r="F808" s="1">
        <v>227.60699462890625</v>
      </c>
      <c r="G808" s="1">
        <v>227.14199829101562</v>
      </c>
      <c r="H808" s="1">
        <v>226.27799987792969</v>
      </c>
      <c r="I808" s="1">
        <v>225.06599426269531</v>
      </c>
      <c r="J808" s="1">
        <v>224.23100280761719</v>
      </c>
      <c r="K808" s="1">
        <v>223.54499816894531</v>
      </c>
      <c r="L808" s="1">
        <v>223.3070068359375</v>
      </c>
      <c r="M808" s="1">
        <v>222.64300537109375</v>
      </c>
      <c r="N808" s="1">
        <v>222.2760009765625</v>
      </c>
      <c r="O808" s="1">
        <v>221.86199951171875</v>
      </c>
      <c r="P808" s="1">
        <v>221.76199340820313</v>
      </c>
      <c r="Q808" s="1">
        <v>221.36599731445312</v>
      </c>
      <c r="R808" s="1">
        <v>221.50799560546875</v>
      </c>
      <c r="S808" s="1">
        <v>221.13800048828125</v>
      </c>
      <c r="T808" s="1">
        <v>223.97700500488281</v>
      </c>
      <c r="U808" s="1">
        <v>223.19999694824219</v>
      </c>
      <c r="V808" s="1">
        <v>229.65499877929687</v>
      </c>
      <c r="W808" s="1">
        <v>299.56884765625</v>
      </c>
      <c r="X808" s="1">
        <v>299.101806640625</v>
      </c>
      <c r="Y808" s="1">
        <v>301.125</v>
      </c>
      <c r="Z808" s="1">
        <v>303.091796875</v>
      </c>
      <c r="AA808" s="1">
        <v>306.837890625</v>
      </c>
      <c r="AB808" s="1">
        <v>305.630859375</v>
      </c>
      <c r="AC808" s="1">
        <v>306.094970703125</v>
      </c>
      <c r="AD808" s="1">
        <v>306.5869140625</v>
      </c>
      <c r="AE808" s="1">
        <v>308.19482421875</v>
      </c>
      <c r="AF808" s="1">
        <v>308.27099609375</v>
      </c>
      <c r="AG808" s="1">
        <v>307.90185546875</v>
      </c>
      <c r="AH808" s="1">
        <v>308.5478515625</v>
      </c>
      <c r="AI808" s="1">
        <v>311.078857421875</v>
      </c>
      <c r="AJ808" s="1">
        <v>313.1337890625</v>
      </c>
      <c r="AK808" s="1">
        <v>314.243896484375</v>
      </c>
      <c r="AL808" s="1">
        <v>312.705810546875</v>
      </c>
      <c r="AM808" s="1">
        <v>312.406005859375</v>
      </c>
      <c r="AN808" s="1">
        <v>313.407958984375</v>
      </c>
      <c r="AO808" s="1">
        <v>311.77490234375</v>
      </c>
      <c r="AP808" s="1">
        <v>316.14990234375</v>
      </c>
      <c r="AQ808" s="1">
        <v>317.14794921875</v>
      </c>
      <c r="AR808" s="1">
        <v>317.169921875</v>
      </c>
      <c r="AS808" s="1">
        <v>316.27685546875</v>
      </c>
      <c r="AT808" s="1">
        <v>318.907958984375</v>
      </c>
      <c r="AU808" s="1">
        <v>317.77880859375</v>
      </c>
      <c r="AV808" s="1">
        <v>316.02978515625</v>
      </c>
      <c r="AW808" s="1">
        <v>316.587890625</v>
      </c>
      <c r="AX808" s="1">
        <v>315.16699999999997</v>
      </c>
      <c r="AY808" s="1">
        <v>313.089</v>
      </c>
    </row>
    <row r="809" spans="1:51">
      <c r="A809" s="1" t="str">
        <v>LIQUIDITY SERVICES INC</v>
      </c>
      <c r="C809" s="1">
        <v>30.569000244140625</v>
      </c>
      <c r="D809" s="1">
        <v>29.030990600585938</v>
      </c>
      <c r="E809" s="1">
        <v>28.097000122070313</v>
      </c>
      <c r="F809" s="1">
        <v>27.535995483398438</v>
      </c>
      <c r="G809" s="1">
        <v>27.102996826171875</v>
      </c>
      <c r="H809" s="1">
        <v>26.894989013671875</v>
      </c>
      <c r="I809" s="1">
        <v>26.792999267578125</v>
      </c>
      <c r="J809" s="1">
        <v>26.962997436523437</v>
      </c>
      <c r="K809" s="1">
        <v>27.133987426757813</v>
      </c>
      <c r="L809" s="1">
        <v>27.564987182617188</v>
      </c>
      <c r="M809" s="1">
        <v>27.503997802734375</v>
      </c>
      <c r="N809" s="1">
        <v>27.388992309570313</v>
      </c>
      <c r="O809" s="1">
        <v>28.03399658203125</v>
      </c>
      <c r="P809" s="1">
        <v>28.022994995117188</v>
      </c>
      <c r="Q809" s="1">
        <v>27.967987060546875</v>
      </c>
      <c r="R809" s="1">
        <v>27.96099853515625</v>
      </c>
      <c r="S809" s="1">
        <v>27.948989868164063</v>
      </c>
      <c r="T809" s="1">
        <v>27.938995361328125</v>
      </c>
      <c r="U809" s="1">
        <v>27.875</v>
      </c>
      <c r="V809" s="1">
        <v>27.839996337890625</v>
      </c>
      <c r="W809" s="1">
        <v>27.617996215820313</v>
      </c>
      <c r="X809" s="1">
        <v>27.584991455078125</v>
      </c>
      <c r="Y809" s="1">
        <v>27.436996459960938</v>
      </c>
      <c r="Z809" s="1">
        <v>27.329986572265625</v>
      </c>
      <c r="AA809" s="1">
        <v>27.329986572265625</v>
      </c>
      <c r="AB809" s="1">
        <v>19.025985717773438</v>
      </c>
      <c r="AC809" s="1" t="str">
        <v>@NA</v>
      </c>
      <c r="AD809" s="1" t="str">
        <v>@NA</v>
      </c>
      <c r="AE809" s="1" t="str">
        <v>@NA</v>
      </c>
      <c r="AF809" s="1">
        <v>19.025985717773438</v>
      </c>
      <c r="AG809" s="1" t="str">
        <v>@NA</v>
      </c>
      <c r="AH809" s="1" t="str">
        <v>@NA</v>
      </c>
      <c r="AI809" s="1" t="str">
        <v>@NA</v>
      </c>
      <c r="AJ809" s="1" t="str">
        <v>@NA</v>
      </c>
      <c r="AK809" s="1" t="str">
        <v>@NA</v>
      </c>
      <c r="AL809" s="1" t="str">
        <v>@NA</v>
      </c>
      <c r="AM809" s="1" t="str">
        <v>@NA</v>
      </c>
      <c r="AN809" s="1" t="str">
        <v>@NA</v>
      </c>
      <c r="AO809" s="1" t="str">
        <v>@NA</v>
      </c>
      <c r="AP809" s="1" t="str">
        <v>@NA</v>
      </c>
      <c r="AQ809" s="1" t="str">
        <v>@NA</v>
      </c>
      <c r="AR809" s="1" t="str">
        <v>@NA</v>
      </c>
      <c r="AS809" s="1" t="str">
        <v>@NA</v>
      </c>
      <c r="AT809" s="1" t="str">
        <v>@NA</v>
      </c>
      <c r="AU809" s="1" t="str">
        <v>@NA</v>
      </c>
      <c r="AV809" s="1" t="str">
        <v>@NA</v>
      </c>
      <c r="AW809" s="1" t="str">
        <v>@NA</v>
      </c>
      <c r="AX809" s="1" t="str">
        <v>@NA</v>
      </c>
      <c r="AY809" s="1" t="str">
        <v>@NA</v>
      </c>
    </row>
    <row r="810" spans="1:51">
      <c r="A810" s="1" t="str">
        <v>LITHIA MOTORS INC  -CL A</v>
      </c>
      <c r="C810" s="1">
        <v>25.957000732421875</v>
      </c>
      <c r="D810" s="1">
        <v>25.957000732421875</v>
      </c>
      <c r="E810" s="1">
        <v>25.88299560546875</v>
      </c>
      <c r="F810" s="1">
        <v>26.461990356445312</v>
      </c>
      <c r="G810" s="1">
        <v>26.32598876953125</v>
      </c>
      <c r="H810" s="1">
        <v>26.284988403320312</v>
      </c>
      <c r="I810" s="1">
        <v>26.08599853515625</v>
      </c>
      <c r="J810" s="1">
        <v>26.000991821289063</v>
      </c>
      <c r="K810" s="1">
        <v>25.87298583984375</v>
      </c>
      <c r="L810" s="1">
        <v>25.797988891601562</v>
      </c>
      <c r="M810" s="1">
        <v>21.152999877929687</v>
      </c>
      <c r="N810" s="1">
        <v>21.089996337890625</v>
      </c>
      <c r="O810" s="1">
        <v>20.746994018554688</v>
      </c>
      <c r="P810" s="1">
        <v>20.478988647460937</v>
      </c>
      <c r="Q810" s="1">
        <v>20.276992797851563</v>
      </c>
      <c r="R810" s="1">
        <v>20.02899169921875</v>
      </c>
      <c r="S810" s="1">
        <v>19.904998779296875</v>
      </c>
      <c r="T810" s="1">
        <v>19.722000122070313</v>
      </c>
      <c r="U810" s="1">
        <v>19.628997802734375</v>
      </c>
      <c r="V810" s="1">
        <v>19.651992797851563</v>
      </c>
      <c r="W810" s="1">
        <v>19.572998046875</v>
      </c>
      <c r="X810" s="1">
        <v>19.550994873046875</v>
      </c>
      <c r="Y810" s="1">
        <v>19.592987060546875</v>
      </c>
      <c r="Z810" s="1">
        <v>19.616989135742187</v>
      </c>
      <c r="AA810" s="1">
        <v>19.55999755859375</v>
      </c>
      <c r="AB810" s="1">
        <v>19.3909912109375</v>
      </c>
      <c r="AC810" s="1">
        <v>19.282989501953125</v>
      </c>
      <c r="AD810" s="1">
        <v>19.20098876953125</v>
      </c>
      <c r="AE810" s="1">
        <v>19.120986938476562</v>
      </c>
      <c r="AF810" s="1">
        <v>18.90399169921875</v>
      </c>
      <c r="AG810" s="1">
        <v>18.816986083984375</v>
      </c>
      <c r="AH810" s="1">
        <v>18.748992919921875</v>
      </c>
      <c r="AI810" s="1">
        <v>18.675994873046875</v>
      </c>
      <c r="AJ810" s="1">
        <v>18.454986572265625</v>
      </c>
      <c r="AK810" s="1">
        <v>18.354995727539063</v>
      </c>
      <c r="AL810" s="1">
        <v>18.229995727539063</v>
      </c>
      <c r="AM810" s="1">
        <v>18.120986938476562</v>
      </c>
      <c r="AN810" s="1">
        <v>18.060989379882813</v>
      </c>
      <c r="AO810" s="1">
        <v>17.949996948242188</v>
      </c>
      <c r="AP810" s="1">
        <v>17.90399169921875</v>
      </c>
      <c r="AQ810" s="1">
        <v>17.77899169921875</v>
      </c>
      <c r="AR810" s="1">
        <v>12.934000015258789</v>
      </c>
      <c r="AS810" s="1">
        <v>12.888999938964844</v>
      </c>
      <c r="AT810" s="1">
        <v>12.855999946594238</v>
      </c>
      <c r="AU810" s="1">
        <v>12.538000106811523</v>
      </c>
      <c r="AV810" s="1">
        <v>12.499000000000001</v>
      </c>
      <c r="AW810" s="1">
        <v>12.462</v>
      </c>
      <c r="AX810" s="1">
        <v>12.444000000000001</v>
      </c>
      <c r="AY810" s="1">
        <v>12.417999999999999</v>
      </c>
    </row>
    <row r="811" spans="1:51">
      <c r="A811" s="1" t="str">
        <v>LITTELFUSE INC</v>
      </c>
      <c r="C811" s="1">
        <v>20.017990112304687</v>
      </c>
      <c r="D811" s="1">
        <v>21.508987426757813</v>
      </c>
      <c r="E811" s="1">
        <v>23.00299072265625</v>
      </c>
      <c r="F811" s="1">
        <v>22.729995727539063</v>
      </c>
      <c r="G811" s="1">
        <v>21.097991943359375</v>
      </c>
      <c r="H811" s="1">
        <v>21.63299560546875</v>
      </c>
      <c r="I811" s="1">
        <v>22.060989379882813</v>
      </c>
      <c r="J811" s="1">
        <v>21.917999267578125</v>
      </c>
      <c r="K811" s="1">
        <v>21.7919921875</v>
      </c>
      <c r="L811" s="1">
        <v>21.766998291015625</v>
      </c>
      <c r="M811" s="1">
        <v>21.733993530273438</v>
      </c>
      <c r="N811" s="1">
        <v>21.722000122070313</v>
      </c>
      <c r="O811" s="1">
        <v>21.719985961914062</v>
      </c>
      <c r="P811" s="1">
        <v>21.711990356445313</v>
      </c>
      <c r="Q811" s="1">
        <v>21.691986083984375</v>
      </c>
      <c r="R811" s="1">
        <v>21.669998168945313</v>
      </c>
      <c r="S811" s="1">
        <v>21.8699951171875</v>
      </c>
      <c r="T811" s="1">
        <v>22.362991333007813</v>
      </c>
      <c r="U811" s="1">
        <v>22.354995727539063</v>
      </c>
      <c r="V811" s="1">
        <v>22.229995727539063</v>
      </c>
      <c r="W811" s="1">
        <v>22.110992431640625</v>
      </c>
      <c r="X811" s="1">
        <v>22.389999389648438</v>
      </c>
      <c r="Y811" s="1">
        <v>22.334991455078125</v>
      </c>
      <c r="Z811" s="1">
        <v>22.320999145507813</v>
      </c>
      <c r="AA811" s="1">
        <v>22.228988647460937</v>
      </c>
      <c r="AB811" s="1">
        <v>22.323989868164063</v>
      </c>
      <c r="AC811" s="1">
        <v>22.452987670898438</v>
      </c>
      <c r="AD811" s="1">
        <v>22.409988403320312</v>
      </c>
      <c r="AE811" s="1">
        <v>22.54998779296875</v>
      </c>
      <c r="AF811" s="1">
        <v>22.25299072265625</v>
      </c>
      <c r="AG811" s="1">
        <v>22.281997680664063</v>
      </c>
      <c r="AH811" s="1">
        <v>22.063995361328125</v>
      </c>
      <c r="AI811" s="1">
        <v>22.001998901367188</v>
      </c>
      <c r="AJ811" s="1">
        <v>21.868988037109375</v>
      </c>
      <c r="AK811" s="1">
        <v>21.797988891601563</v>
      </c>
      <c r="AL811" s="1">
        <v>21.780990600585938</v>
      </c>
      <c r="AM811" s="1">
        <v>21.758987426757812</v>
      </c>
      <c r="AN811" s="1">
        <v>21.906997680664062</v>
      </c>
      <c r="AO811" s="1">
        <v>21.965988159179688</v>
      </c>
      <c r="AP811" s="1">
        <v>21.939987182617188</v>
      </c>
      <c r="AQ811" s="1">
        <v>21.87298583984375</v>
      </c>
      <c r="AR811" s="1">
        <v>20.011993408203125</v>
      </c>
      <c r="AS811" s="1">
        <v>19.849990844726563</v>
      </c>
      <c r="AT811" s="1">
        <v>19.826995849609375</v>
      </c>
      <c r="AU811" s="1">
        <v>19.850000000000001</v>
      </c>
      <c r="AV811" s="1">
        <v>20.074999999999999</v>
      </c>
      <c r="AW811" s="1">
        <v>20.113</v>
      </c>
      <c r="AX811" s="1">
        <v>19.579000000000001</v>
      </c>
      <c r="AY811" s="1">
        <v>19.489000000000001</v>
      </c>
    </row>
    <row r="812" spans="1:51">
      <c r="A812" s="1" t="str">
        <v>LIVE NATION ENTERTAINMENT</v>
      </c>
      <c r="C812" s="1">
        <v>188.95799255371094</v>
      </c>
      <c r="D812" s="1">
        <v>189.47799682617187</v>
      </c>
      <c r="E812" s="1">
        <v>189.15299987792969</v>
      </c>
      <c r="F812" s="1">
        <v>181.85899353027344</v>
      </c>
      <c r="G812" s="1">
        <v>174.14700317382812</v>
      </c>
      <c r="H812" s="1">
        <v>173.57000732421875</v>
      </c>
      <c r="I812" s="1">
        <v>173.468994140625</v>
      </c>
      <c r="J812" s="1">
        <v>172.84800720214844</v>
      </c>
      <c r="K812" s="1">
        <v>84.448989868164063</v>
      </c>
      <c r="L812" s="1">
        <v>83.699996948242187</v>
      </c>
      <c r="M812" s="1">
        <v>83.612991333007813</v>
      </c>
      <c r="N812" s="1">
        <v>83.612991333007813</v>
      </c>
      <c r="O812" s="1">
        <v>78.022994995117187</v>
      </c>
      <c r="P812" s="1">
        <v>78.192001342773438</v>
      </c>
      <c r="Q812" s="1">
        <v>75.769989013671875</v>
      </c>
      <c r="R812" s="1">
        <v>74.892990112304688</v>
      </c>
      <c r="S812" s="1">
        <v>74.892990112304688</v>
      </c>
      <c r="T812" s="1">
        <v>73.347000122070312</v>
      </c>
      <c r="U812" s="1">
        <v>65.975997924804688</v>
      </c>
      <c r="V812" s="1">
        <v>65.522003173828125</v>
      </c>
      <c r="W812" s="1">
        <v>65.477996826171875</v>
      </c>
      <c r="X812" s="1">
        <v>65.477996826171875</v>
      </c>
      <c r="Y812" s="1">
        <v>65.477996826171875</v>
      </c>
      <c r="Z812" s="1">
        <v>63.797988891601563</v>
      </c>
      <c r="AA812" s="1">
        <v>65.667999267578125</v>
      </c>
      <c r="AB812" s="1" t="str">
        <v>@NA</v>
      </c>
      <c r="AC812" s="1" t="str">
        <v>@NA</v>
      </c>
      <c r="AD812" s="1" t="str">
        <v>@NA</v>
      </c>
      <c r="AE812" s="1" t="str">
        <v>@NA</v>
      </c>
      <c r="AF812" s="1" t="str">
        <v>@NA</v>
      </c>
      <c r="AG812" s="1" t="str">
        <v>@NA</v>
      </c>
      <c r="AH812" s="1" t="str">
        <v>@NA</v>
      </c>
      <c r="AI812" s="1" t="str">
        <v>@NA</v>
      </c>
      <c r="AJ812" s="1" t="str">
        <v>@NA</v>
      </c>
      <c r="AK812" s="1" t="str">
        <v>@NA</v>
      </c>
      <c r="AL812" s="1" t="str">
        <v>@NA</v>
      </c>
      <c r="AM812" s="1" t="str">
        <v>@NA</v>
      </c>
      <c r="AN812" s="1" t="str">
        <v>@NA</v>
      </c>
      <c r="AO812" s="1" t="str">
        <v>@NA</v>
      </c>
      <c r="AP812" s="1" t="str">
        <v>@NA</v>
      </c>
      <c r="AQ812" s="1" t="str">
        <v>@NA</v>
      </c>
      <c r="AR812" s="1" t="str">
        <v>@NA</v>
      </c>
      <c r="AS812" s="1" t="str">
        <v>@NA</v>
      </c>
      <c r="AT812" s="1" t="str">
        <v>@NA</v>
      </c>
      <c r="AU812" s="1" t="str">
        <v>@NA</v>
      </c>
      <c r="AV812" s="1" t="str">
        <v>@NA</v>
      </c>
      <c r="AW812" s="1" t="str">
        <v>@NA</v>
      </c>
      <c r="AX812" s="1" t="str">
        <v>@NA</v>
      </c>
      <c r="AY812" s="1" t="str">
        <v>@NA</v>
      </c>
    </row>
    <row r="813" spans="1:51">
      <c r="A813" s="1" t="str">
        <v>LIVEPERSON INC</v>
      </c>
      <c r="C813" s="1">
        <v>54.089996337890625</v>
      </c>
      <c r="D813" s="1">
        <v>53.245986938476563</v>
      </c>
      <c r="E813" s="1">
        <v>52.8909912109375</v>
      </c>
      <c r="F813" s="1">
        <v>52.516998291015625</v>
      </c>
      <c r="G813" s="1">
        <v>51.753997802734375</v>
      </c>
      <c r="H813" s="1">
        <v>50.705001831054688</v>
      </c>
      <c r="I813" s="1">
        <v>51.004989624023437</v>
      </c>
      <c r="J813" s="1">
        <v>50.847991943359375</v>
      </c>
      <c r="K813" s="1">
        <v>49.435989379882813</v>
      </c>
      <c r="L813" s="1">
        <v>48.380996704101563</v>
      </c>
      <c r="M813" s="1">
        <v>47.692001342773438</v>
      </c>
      <c r="N813" s="1">
        <v>47.582000732421875</v>
      </c>
      <c r="O813" s="1">
        <v>47.35699462890625</v>
      </c>
      <c r="P813" s="1">
        <v>47.29998779296875</v>
      </c>
      <c r="Q813" s="1">
        <v>47.1929931640625</v>
      </c>
      <c r="R813" s="1">
        <v>47.48199462890625</v>
      </c>
      <c r="S813" s="1">
        <v>47.891998291015625</v>
      </c>
      <c r="T813" s="1">
        <v>43.1199951171875</v>
      </c>
      <c r="U813" s="1">
        <v>43.069000244140625</v>
      </c>
      <c r="V813" s="1">
        <v>42.929000854492188</v>
      </c>
      <c r="W813" s="1">
        <v>41.077987670898438</v>
      </c>
      <c r="X813" s="1">
        <v>40.961990356445313</v>
      </c>
      <c r="Y813" s="1">
        <v>38.931991577148437</v>
      </c>
      <c r="Z813" s="1">
        <v>38.878997802734375</v>
      </c>
      <c r="AA813" s="1">
        <v>37.978988647460937</v>
      </c>
      <c r="AB813" s="1">
        <v>37.589996337890625</v>
      </c>
      <c r="AC813" s="1">
        <v>37.517990112304687</v>
      </c>
      <c r="AD813" s="1">
        <v>37.433990478515625</v>
      </c>
      <c r="AE813" s="1">
        <v>37.380996704101563</v>
      </c>
      <c r="AF813" s="1">
        <v>37.347000122070313</v>
      </c>
      <c r="AG813" s="1">
        <v>37.30999755859375</v>
      </c>
      <c r="AH813" s="1">
        <v>37.2760009765625</v>
      </c>
      <c r="AI813" s="1">
        <v>36.815994262695312</v>
      </c>
      <c r="AJ813" s="1">
        <v>35.352996826171875</v>
      </c>
      <c r="AK813" s="1">
        <v>34.304000854492187</v>
      </c>
      <c r="AL813" s="1">
        <v>34.162994384765625</v>
      </c>
      <c r="AM813" s="1">
        <v>34.060989379882813</v>
      </c>
      <c r="AN813" s="1">
        <v>34.0369873046875</v>
      </c>
      <c r="AO813" s="1">
        <v>34.017990112304688</v>
      </c>
      <c r="AP813" s="1">
        <v>33.983001708984375</v>
      </c>
      <c r="AQ813" s="1">
        <v>33.983001708984375</v>
      </c>
      <c r="AR813" s="1">
        <v>33.983001708984375</v>
      </c>
      <c r="AS813" s="1">
        <v>33.983001708984375</v>
      </c>
      <c r="AT813" s="1">
        <v>33.968994140625</v>
      </c>
      <c r="AU813" s="1">
        <v>33.914999999999999</v>
      </c>
      <c r="AV813" s="1">
        <v>29.594000000000001</v>
      </c>
      <c r="AW813" s="1">
        <v>29.452999999999999</v>
      </c>
      <c r="AX813" s="1">
        <v>7.3780000000000001</v>
      </c>
      <c r="AY813" s="1">
        <v>7.0919999999999996</v>
      </c>
    </row>
    <row r="814" spans="1:51">
      <c r="A814" s="1" t="str">
        <v>LIZ CLAIBORNE INC</v>
      </c>
      <c r="C814" s="1">
        <v>100.843994140625</v>
      </c>
      <c r="D814" s="1">
        <v>100.843994140625</v>
      </c>
      <c r="E814" s="1">
        <v>94.582992553710938</v>
      </c>
      <c r="F814" s="1">
        <v>94.593994140625</v>
      </c>
      <c r="G814" s="1">
        <v>94.59100341796875</v>
      </c>
      <c r="H814" s="1">
        <v>94.543991088867188</v>
      </c>
      <c r="I814" s="1">
        <v>94.475997924804688</v>
      </c>
      <c r="J814" s="1">
        <v>94.494003295898438</v>
      </c>
      <c r="K814" s="1">
        <v>94.501998901367188</v>
      </c>
      <c r="L814" s="1">
        <v>94.947998046875</v>
      </c>
      <c r="M814" s="1">
        <v>95.016998291015625</v>
      </c>
      <c r="N814" s="1">
        <v>95.07598876953125</v>
      </c>
      <c r="O814" s="1">
        <v>95.07598876953125</v>
      </c>
      <c r="P814" s="1">
        <v>95.1199951171875</v>
      </c>
      <c r="Q814" s="1">
        <v>94.77899169921875</v>
      </c>
      <c r="R814" s="1">
        <v>94.761001586914062</v>
      </c>
      <c r="S814" s="1">
        <v>94.82598876953125</v>
      </c>
      <c r="T814" s="1">
        <v>94.741989135742188</v>
      </c>
      <c r="U814" s="1">
        <v>99.50799560546875</v>
      </c>
      <c r="V814" s="1">
        <v>102.26300048828125</v>
      </c>
      <c r="W814" s="1">
        <v>104.05499267578125</v>
      </c>
      <c r="X814" s="1">
        <v>103.15599060058594</v>
      </c>
      <c r="Y814" s="1">
        <v>102.09100341796875</v>
      </c>
      <c r="Z814" s="1">
        <v>103.13499450683594</v>
      </c>
      <c r="AA814" s="1">
        <v>104.36000061035156</v>
      </c>
      <c r="AB814" s="1">
        <v>104.98500061035156</v>
      </c>
      <c r="AC814" s="1">
        <v>107.49899291992187</v>
      </c>
      <c r="AD814" s="1">
        <v>107.0989990234375</v>
      </c>
      <c r="AE814" s="1">
        <v>109.60398864746094</v>
      </c>
      <c r="AF814" s="1">
        <v>108.73399353027344</v>
      </c>
      <c r="AG814" s="1">
        <v>108.25399780273437</v>
      </c>
      <c r="AH814" s="1">
        <v>107.59100341796875</v>
      </c>
      <c r="AI814" s="1">
        <v>110.78500366210937</v>
      </c>
      <c r="AJ814" s="1">
        <v>109.57099914550781</v>
      </c>
      <c r="AK814" s="1">
        <v>108.98399353027344</v>
      </c>
      <c r="AL814" s="1">
        <v>108.85600280761719</v>
      </c>
      <c r="AM814" s="1">
        <v>107.65699768066406</v>
      </c>
      <c r="AN814" s="1">
        <v>107.03500366210937</v>
      </c>
      <c r="AO814" s="1">
        <v>106.6510009765625</v>
      </c>
      <c r="AP814" s="1">
        <v>106.6510009765625</v>
      </c>
      <c r="AQ814" s="1">
        <v>106.08699035644531</v>
      </c>
      <c r="AR814" s="1">
        <v>105.22598266601562</v>
      </c>
      <c r="AS814" s="1">
        <v>105.2039794921875</v>
      </c>
      <c r="AT814" s="1">
        <v>105.1199951171875</v>
      </c>
      <c r="AU814" s="1">
        <v>104.94400024414062</v>
      </c>
      <c r="AV814" s="1">
        <v>102.42</v>
      </c>
      <c r="AW814" s="1">
        <v>106.15</v>
      </c>
      <c r="AX814" s="1">
        <v>106.15</v>
      </c>
      <c r="AY814" s="1">
        <v>110.29600000000001</v>
      </c>
    </row>
    <row r="815" spans="1:51">
      <c r="A815" s="1" t="str">
        <v>LKQ CORP</v>
      </c>
      <c r="C815" s="1">
        <v>147.40499877929687</v>
      </c>
      <c r="D815" s="1">
        <v>146.94900512695312</v>
      </c>
      <c r="E815" s="1">
        <v>146.52900695800781</v>
      </c>
      <c r="F815" s="1">
        <v>146.17100524902344</v>
      </c>
      <c r="G815" s="1">
        <v>145.8800048828125</v>
      </c>
      <c r="H815" s="1">
        <v>145.46699523925781</v>
      </c>
      <c r="I815" s="1">
        <v>143.78900146484375</v>
      </c>
      <c r="J815" s="1">
        <v>143.12800598144531</v>
      </c>
      <c r="K815" s="1">
        <v>142.68800354003906</v>
      </c>
      <c r="L815" s="1">
        <v>142.0050048828125</v>
      </c>
      <c r="M815" s="1">
        <v>141.17500305175781</v>
      </c>
      <c r="N815" s="1">
        <v>140.58500671386719</v>
      </c>
      <c r="O815" s="1">
        <v>140.00900268554687</v>
      </c>
      <c r="P815" s="1">
        <v>139.92100524902344</v>
      </c>
      <c r="Q815" s="1">
        <v>138.66000366210937</v>
      </c>
      <c r="R815" s="1">
        <v>135.51400756835937</v>
      </c>
      <c r="S815" s="1">
        <v>135.38200378417969</v>
      </c>
      <c r="T815" s="1">
        <v>134.14900207519531</v>
      </c>
      <c r="U815" s="1">
        <v>132.99398803710937</v>
      </c>
      <c r="V815" s="1">
        <v>107.26397705078125</v>
      </c>
      <c r="W815" s="1">
        <v>106.66000366210937</v>
      </c>
      <c r="X815" s="1">
        <v>106.5999755859375</v>
      </c>
      <c r="Y815" s="1">
        <v>106.239990234375</v>
      </c>
      <c r="Z815" s="1">
        <v>105.66998291015625</v>
      </c>
      <c r="AA815" s="1">
        <v>105.03598022460937</v>
      </c>
      <c r="AB815" s="1">
        <v>102.8280029296875</v>
      </c>
      <c r="AC815" s="1">
        <v>85.4439697265625</v>
      </c>
      <c r="AD815" s="1">
        <v>84.10797119140625</v>
      </c>
      <c r="AE815" s="1">
        <v>82.61199951171875</v>
      </c>
      <c r="AF815" s="1">
        <v>82.25994873046875</v>
      </c>
      <c r="AG815" s="1">
        <v>80.751953125</v>
      </c>
      <c r="AH815" s="1">
        <v>80.46795654296875</v>
      </c>
      <c r="AI815" s="1">
        <v>79.1719970703125</v>
      </c>
      <c r="AJ815" s="1">
        <v>77.907958984375</v>
      </c>
      <c r="AK815" s="1">
        <v>56.919998168945313</v>
      </c>
      <c r="AL815" s="1">
        <v>56.279998779296875</v>
      </c>
      <c r="AM815" s="1" t="str">
        <v>@NA</v>
      </c>
      <c r="AN815" s="1">
        <v>70.5799560546875</v>
      </c>
      <c r="AO815" s="1" t="str">
        <v>@NA</v>
      </c>
      <c r="AP815" s="1" t="str">
        <v>@NA</v>
      </c>
      <c r="AQ815" s="1" t="str">
        <v>@NA</v>
      </c>
      <c r="AR815" s="1">
        <v>35.31597900390625</v>
      </c>
      <c r="AS815" s="1" t="str">
        <v>@NA</v>
      </c>
      <c r="AT815" s="1" t="str">
        <v>@NA</v>
      </c>
      <c r="AU815" s="1" t="str">
        <v>@NA</v>
      </c>
      <c r="AV815" s="1" t="str">
        <v>@NA</v>
      </c>
      <c r="AW815" s="1" t="str">
        <v>@NA</v>
      </c>
      <c r="AX815" s="1" t="str">
        <v>@NA</v>
      </c>
      <c r="AY815" s="1" t="str">
        <v>@NA</v>
      </c>
    </row>
    <row r="816" spans="1:51">
      <c r="A816" s="1" t="str">
        <v>LOCKHEED MARTIN CORP</v>
      </c>
      <c r="C816" s="1">
        <v>324.636962890625</v>
      </c>
      <c r="D816" s="1">
        <v>321</v>
      </c>
      <c r="E816" s="1">
        <v>323.56982421875</v>
      </c>
      <c r="F816" s="1">
        <v>333.199951171875</v>
      </c>
      <c r="G816" s="1">
        <v>347.298828125</v>
      </c>
      <c r="H816" s="1">
        <v>346</v>
      </c>
      <c r="I816" s="1">
        <v>360.1279296875</v>
      </c>
      <c r="J816" s="1">
        <v>362.497802734375</v>
      </c>
      <c r="K816" s="1">
        <v>370.997802734375</v>
      </c>
      <c r="L816" s="1">
        <v>373</v>
      </c>
      <c r="M816" s="1">
        <v>380.782958984375</v>
      </c>
      <c r="N816" s="1">
        <v>384.35498046875</v>
      </c>
      <c r="O816" s="1">
        <v>388.885009765625</v>
      </c>
      <c r="P816" s="1">
        <v>393</v>
      </c>
      <c r="Q816" s="1">
        <v>400.60791015625</v>
      </c>
      <c r="R816" s="1">
        <v>396.351806640625</v>
      </c>
      <c r="S816" s="1">
        <v>402.122802734375</v>
      </c>
      <c r="T816" s="1">
        <v>409.39990234375</v>
      </c>
      <c r="U816" s="1">
        <v>413.14892578125</v>
      </c>
      <c r="V816" s="1">
        <v>413.352783203125</v>
      </c>
      <c r="W816" s="1">
        <v>419.623779296875</v>
      </c>
      <c r="X816" s="1">
        <v>421.2998046875</v>
      </c>
      <c r="Y816" s="1">
        <v>423.89599609375</v>
      </c>
      <c r="Z816" s="1">
        <v>423.867919921875</v>
      </c>
      <c r="AA816" s="1">
        <v>431.8818359375</v>
      </c>
      <c r="AB816" s="1">
        <v>432</v>
      </c>
      <c r="AC816" s="1">
        <v>436.056884765625</v>
      </c>
      <c r="AD816" s="1">
        <v>443.989990234375</v>
      </c>
      <c r="AE816" s="1">
        <v>443.989990234375</v>
      </c>
      <c r="AF816" s="1">
        <v>438</v>
      </c>
      <c r="AG816" s="1">
        <v>442.67578125</v>
      </c>
      <c r="AH816" s="1">
        <v>444.885986328125</v>
      </c>
      <c r="AI816" s="1">
        <v>448.790771484375</v>
      </c>
      <c r="AJ816" s="1">
        <v>446.5</v>
      </c>
      <c r="AK816" s="1">
        <v>451</v>
      </c>
      <c r="AL816" s="1">
        <v>450</v>
      </c>
      <c r="AM816" s="1">
        <v>450</v>
      </c>
      <c r="AN816" s="1">
        <v>455.5</v>
      </c>
      <c r="AO816" s="1">
        <v>456.079833984375</v>
      </c>
      <c r="AP816" s="1">
        <v>454.908935546875</v>
      </c>
      <c r="AQ816" s="1">
        <v>448</v>
      </c>
      <c r="AR816" s="1">
        <v>441.199951171875</v>
      </c>
      <c r="AS816" s="1">
        <v>438</v>
      </c>
      <c r="AT816" s="1">
        <v>435</v>
      </c>
      <c r="AU816" s="1">
        <v>434</v>
      </c>
      <c r="AV816" s="1">
        <v>431</v>
      </c>
      <c r="AW816" s="1">
        <v>430</v>
      </c>
      <c r="AX816" s="1">
        <v>402</v>
      </c>
      <c r="AY816" s="1">
        <v>400</v>
      </c>
    </row>
    <row r="817" spans="1:51">
      <c r="A817" s="1" t="str">
        <v>LOEWS CORP</v>
      </c>
      <c r="C817" s="1">
        <v>396.5849609375</v>
      </c>
      <c r="D817" s="1">
        <v>397.40283203125</v>
      </c>
      <c r="E817" s="1">
        <v>404.885986328125</v>
      </c>
      <c r="F817" s="1">
        <v>410.31884765625</v>
      </c>
      <c r="G817" s="1">
        <v>414.546875</v>
      </c>
      <c r="H817" s="1">
        <v>416.19189453125</v>
      </c>
      <c r="I817" s="1">
        <v>418.251953125</v>
      </c>
      <c r="J817" s="1">
        <v>419.73291015625</v>
      </c>
      <c r="K817" s="1">
        <v>425.07080078125</v>
      </c>
      <c r="L817" s="1">
        <v>430.614013671875</v>
      </c>
      <c r="M817" s="1">
        <v>434.017822265625</v>
      </c>
      <c r="N817" s="1">
        <v>435.159912109375</v>
      </c>
      <c r="O817" s="1">
        <v>435.091796875</v>
      </c>
      <c r="P817" s="1">
        <v>436.0888671875</v>
      </c>
      <c r="Q817" s="1">
        <v>436.267822265625</v>
      </c>
      <c r="R817" s="1">
        <v>529.701904296875</v>
      </c>
      <c r="S817" s="1">
        <v>529.683837890625</v>
      </c>
      <c r="T817" s="1">
        <v>529.593994140625</v>
      </c>
      <c r="U817" s="1">
        <v>535.638916015625</v>
      </c>
      <c r="V817" s="1">
        <v>537.02099609375</v>
      </c>
      <c r="W817" s="1">
        <v>544.202880859375</v>
      </c>
      <c r="X817" s="1">
        <v>556.333984375</v>
      </c>
      <c r="Y817" s="1">
        <v>556.25</v>
      </c>
      <c r="Z817" s="1">
        <v>557.8590087890625</v>
      </c>
      <c r="AA817" s="1">
        <v>557.54100036621094</v>
      </c>
      <c r="AB817" s="1">
        <v>557.24098205566406</v>
      </c>
      <c r="AC817" s="1">
        <v>557.06698608398437</v>
      </c>
      <c r="AD817" s="1">
        <v>556.91098022460937</v>
      </c>
      <c r="AE817" s="1">
        <v>556.75502014160156</v>
      </c>
      <c r="AF817" s="1">
        <v>556.49697875976562</v>
      </c>
      <c r="AG817" s="1">
        <v>556.47001647949219</v>
      </c>
      <c r="AH817" s="1">
        <v>556.45797729492187</v>
      </c>
      <c r="AI817" s="1">
        <v>556.34101867675781</v>
      </c>
      <c r="AJ817" s="1">
        <v>556.34101867675781</v>
      </c>
      <c r="AK817" s="1">
        <v>556.34101867675781</v>
      </c>
      <c r="AL817" s="1">
        <v>556.34101867675781</v>
      </c>
      <c r="AM817" s="1">
        <v>556.32298278808594</v>
      </c>
      <c r="AN817" s="1">
        <v>556.32298278808594</v>
      </c>
      <c r="AO817" s="1">
        <v>558.31498718261719</v>
      </c>
      <c r="AP817" s="1">
        <v>568.218017578125</v>
      </c>
      <c r="AQ817" s="1">
        <v>574.47898864746094</v>
      </c>
      <c r="AR817" s="1">
        <v>574.47898864746094</v>
      </c>
      <c r="AS817" s="1">
        <v>591.72001647949219</v>
      </c>
      <c r="AT817" s="1">
        <v>591.72001647949219</v>
      </c>
      <c r="AU817" s="1">
        <v>591.68399999999997</v>
      </c>
      <c r="AV817" s="1">
        <v>591.68399999999997</v>
      </c>
      <c r="AW817" s="1">
        <v>591.68399999999997</v>
      </c>
      <c r="AX817" s="1">
        <v>593.68200000000002</v>
      </c>
      <c r="AY817" s="1">
        <v>626.88599999999997</v>
      </c>
    </row>
    <row r="818" spans="1:51">
      <c r="A818" s="1" t="str">
        <v>LOGMEIN INC</v>
      </c>
      <c r="C818" s="1">
        <v>24.551986694335938</v>
      </c>
      <c r="D818" s="1">
        <v>24.551986694335938</v>
      </c>
      <c r="E818" s="1">
        <v>24.284988403320312</v>
      </c>
      <c r="F818" s="1">
        <v>24.179000854492188</v>
      </c>
      <c r="G818" s="1">
        <v>24.02099609375</v>
      </c>
      <c r="H818" s="1">
        <v>23.858993530273438</v>
      </c>
      <c r="I818" s="1">
        <v>23.623992919921875</v>
      </c>
      <c r="J818" s="1">
        <v>23.281997680664063</v>
      </c>
      <c r="K818" s="1">
        <v>22.932998657226563</v>
      </c>
      <c r="L818" s="1">
        <v>22.448989868164063</v>
      </c>
      <c r="M818" s="1">
        <v>22.202987670898438</v>
      </c>
      <c r="N818" s="1">
        <v>22.202987670898438</v>
      </c>
      <c r="O818" s="1">
        <v>4.0199995040893555</v>
      </c>
      <c r="P818" s="1">
        <v>3.9799995422363281</v>
      </c>
      <c r="Q818" s="1" t="str">
        <v>@NA</v>
      </c>
      <c r="R818" s="1" t="str">
        <v>@NA</v>
      </c>
      <c r="S818" s="1" t="str">
        <v>@NA</v>
      </c>
      <c r="T818" s="1">
        <v>3.8919992446899414</v>
      </c>
      <c r="U818" s="1" t="str">
        <v>@NA</v>
      </c>
      <c r="V818" s="1" t="str">
        <v>@NA</v>
      </c>
      <c r="W818" s="1" t="str">
        <v>@NA</v>
      </c>
      <c r="X818" s="1" t="str">
        <v>@NA</v>
      </c>
      <c r="Y818" s="1" t="str">
        <v>@NA</v>
      </c>
      <c r="Z818" s="1" t="str">
        <v>@NA</v>
      </c>
      <c r="AA818" s="1" t="str">
        <v>@NA</v>
      </c>
      <c r="AB818" s="1" t="str">
        <v>@NA</v>
      </c>
      <c r="AC818" s="1" t="str">
        <v>@NA</v>
      </c>
      <c r="AD818" s="1" t="str">
        <v>@NA</v>
      </c>
      <c r="AE818" s="1" t="str">
        <v>@NA</v>
      </c>
      <c r="AF818" s="1" t="str">
        <v>@NA</v>
      </c>
      <c r="AG818" s="1" t="str">
        <v>@NA</v>
      </c>
      <c r="AH818" s="1" t="str">
        <v>@NA</v>
      </c>
      <c r="AI818" s="1" t="str">
        <v>@NA</v>
      </c>
      <c r="AJ818" s="1" t="str">
        <v>@NA</v>
      </c>
      <c r="AK818" s="1" t="str">
        <v>@NA</v>
      </c>
      <c r="AL818" s="1" t="str">
        <v>@NA</v>
      </c>
      <c r="AM818" s="1" t="str">
        <v>@NA</v>
      </c>
      <c r="AN818" s="1" t="str">
        <v>@NA</v>
      </c>
      <c r="AO818" s="1" t="str">
        <v>@NA</v>
      </c>
      <c r="AP818" s="1" t="str">
        <v>@NA</v>
      </c>
      <c r="AQ818" s="1" t="str">
        <v>@NA</v>
      </c>
      <c r="AR818" s="1" t="str">
        <v>@NA</v>
      </c>
      <c r="AS818" s="1" t="str">
        <v>@NA</v>
      </c>
      <c r="AT818" s="1" t="str">
        <v>@NA</v>
      </c>
      <c r="AU818" s="1" t="str">
        <v>@NA</v>
      </c>
      <c r="AV818" s="1" t="str">
        <v>@NA</v>
      </c>
      <c r="AW818" s="1" t="str">
        <v>@NA</v>
      </c>
      <c r="AX818" s="1" t="str">
        <v>@NA</v>
      </c>
      <c r="AY818" s="1" t="str">
        <v>@NA</v>
      </c>
    </row>
    <row r="819" spans="1:51">
      <c r="A819" s="1" t="str">
        <v>LORILLARD INC</v>
      </c>
      <c r="C819" s="1">
        <v>131</v>
      </c>
      <c r="D819" s="1">
        <v>132</v>
      </c>
      <c r="E819" s="1">
        <v>135</v>
      </c>
      <c r="F819" s="1">
        <v>139</v>
      </c>
      <c r="G819" s="1">
        <v>144</v>
      </c>
      <c r="H819" s="1">
        <v>147</v>
      </c>
      <c r="I819" s="1">
        <v>151</v>
      </c>
      <c r="J819" s="1">
        <v>152</v>
      </c>
      <c r="K819" s="1">
        <v>153</v>
      </c>
      <c r="L819" s="1">
        <v>156</v>
      </c>
      <c r="M819" s="1">
        <v>161</v>
      </c>
      <c r="N819" s="1">
        <v>166</v>
      </c>
      <c r="O819" s="1">
        <v>168</v>
      </c>
      <c r="P819" s="1">
        <v>168</v>
      </c>
      <c r="Q819" s="1">
        <v>166.13699340820312</v>
      </c>
      <c r="R819" s="1">
        <v>173.92399597167969</v>
      </c>
      <c r="S819" s="1">
        <v>108.47698974609375</v>
      </c>
      <c r="T819" s="1">
        <v>108.45899963378906</v>
      </c>
      <c r="U819" s="1">
        <v>108.44599914550781</v>
      </c>
      <c r="V819" s="1">
        <v>108.44400024414062</v>
      </c>
      <c r="W819" s="1">
        <v>108.43598937988281</v>
      </c>
      <c r="X819" s="1">
        <v>108.32598876953125</v>
      </c>
      <c r="Y819" s="1">
        <v>108.30999755859375</v>
      </c>
      <c r="Z819" s="1">
        <v>93.291000366210937</v>
      </c>
      <c r="AA819" s="1">
        <v>78.277999877929688</v>
      </c>
      <c r="AB819" s="1">
        <v>78.192001342773438</v>
      </c>
      <c r="AC819" s="1">
        <v>67.84100341796875</v>
      </c>
      <c r="AD819" s="1">
        <v>68.035003662109375</v>
      </c>
      <c r="AE819" s="1">
        <v>68.026992797851563</v>
      </c>
      <c r="AF819" s="1">
        <v>67.966995239257813</v>
      </c>
      <c r="AG819" s="1">
        <v>57.966995239257813</v>
      </c>
      <c r="AH819" s="1">
        <v>57.966995239257813</v>
      </c>
      <c r="AI819" s="1">
        <v>57.966995239257813</v>
      </c>
      <c r="AJ819" s="1">
        <v>57.964996337890625</v>
      </c>
      <c r="AK819" s="1">
        <v>39.909988403320312</v>
      </c>
      <c r="AL819" s="1">
        <v>39.909988403320312</v>
      </c>
      <c r="AM819" s="1">
        <v>39.909988403320312</v>
      </c>
      <c r="AN819" s="1">
        <v>39.909988403320312</v>
      </c>
      <c r="AO819" s="1">
        <v>39.909988403320312</v>
      </c>
      <c r="AP819" s="1">
        <v>40.25</v>
      </c>
      <c r="AQ819" s="1">
        <v>40.25</v>
      </c>
      <c r="AR819" s="1" t="str">
        <v>@NA</v>
      </c>
      <c r="AS819" s="1" t="str">
        <v>@NA</v>
      </c>
      <c r="AT819" s="1" t="str">
        <v>@NA</v>
      </c>
      <c r="AU819" s="1" t="str">
        <v>@NA</v>
      </c>
      <c r="AV819" s="1" t="str">
        <v>@NA</v>
      </c>
      <c r="AW819" s="1" t="str">
        <v>@NA</v>
      </c>
      <c r="AX819" s="1" t="str">
        <v>@NA</v>
      </c>
      <c r="AY819" s="1" t="str">
        <v>@NA</v>
      </c>
    </row>
    <row r="820" spans="1:51">
      <c r="A820" s="1" t="str">
        <v>LOUISIANA-PACIFIC CORP</v>
      </c>
      <c r="C820" s="1">
        <v>137.13999938964844</v>
      </c>
      <c r="D820" s="1">
        <v>137.10000610351562</v>
      </c>
      <c r="E820" s="1">
        <v>132.30000305175781</v>
      </c>
      <c r="F820" s="1">
        <v>132.13699340820313</v>
      </c>
      <c r="G820" s="1">
        <v>131.94700622558594</v>
      </c>
      <c r="H820" s="1">
        <v>131.89999389648437</v>
      </c>
      <c r="I820" s="1">
        <v>131.89999389648437</v>
      </c>
      <c r="J820" s="1">
        <v>126.80000305175781</v>
      </c>
      <c r="K820" s="1">
        <v>126.57199096679687</v>
      </c>
      <c r="L820" s="1">
        <v>125.59999084472656</v>
      </c>
      <c r="M820" s="1">
        <v>103.80000305175781</v>
      </c>
      <c r="N820" s="1">
        <v>103.69999694824219</v>
      </c>
      <c r="O820" s="1">
        <v>103.2919921875</v>
      </c>
      <c r="P820" s="1">
        <v>103.30000305175781</v>
      </c>
      <c r="Q820" s="1">
        <v>103.30000305175781</v>
      </c>
      <c r="R820" s="1">
        <v>103.19999694824219</v>
      </c>
      <c r="S820" s="1">
        <v>103.08099365234375</v>
      </c>
      <c r="T820" s="1">
        <v>103.39999389648437</v>
      </c>
      <c r="U820" s="1">
        <v>104.39999389648437</v>
      </c>
      <c r="V820" s="1">
        <v>104.30000305175781</v>
      </c>
      <c r="W820" s="1">
        <v>104.22999572753906</v>
      </c>
      <c r="X820" s="1">
        <v>105.09999084472656</v>
      </c>
      <c r="Y820" s="1">
        <v>105.09999084472656</v>
      </c>
      <c r="Z820" s="1">
        <v>106.09999084472656</v>
      </c>
      <c r="AA820" s="1">
        <v>105.77999877929687</v>
      </c>
      <c r="AB820" s="1">
        <v>105.69999694824219</v>
      </c>
      <c r="AC820" s="1">
        <v>110.89999389648437</v>
      </c>
      <c r="AD820" s="1">
        <v>110.80000305175781</v>
      </c>
      <c r="AE820" s="1">
        <v>110.1409912109375</v>
      </c>
      <c r="AF820" s="1">
        <v>109.89999389648437</v>
      </c>
      <c r="AG820" s="1">
        <v>109.19999694824219</v>
      </c>
      <c r="AH820" s="1">
        <v>108.802001953125</v>
      </c>
      <c r="AI820" s="1">
        <v>106.46299743652344</v>
      </c>
      <c r="AJ820" s="1">
        <v>105.88899230957031</v>
      </c>
      <c r="AK820" s="1">
        <v>104.60699462890625</v>
      </c>
      <c r="AL820" s="1">
        <v>104.5889892578125</v>
      </c>
      <c r="AM820" s="1">
        <v>104.58399963378906</v>
      </c>
      <c r="AN820" s="1">
        <v>104.58099365234375</v>
      </c>
      <c r="AO820" s="1">
        <v>104.58299255371094</v>
      </c>
      <c r="AP820" s="1">
        <v>104.56700134277344</v>
      </c>
      <c r="AQ820" s="1">
        <v>104.5780029296875</v>
      </c>
      <c r="AR820" s="1">
        <v>104.45700073242187</v>
      </c>
      <c r="AS820" s="1">
        <v>104.43800354003906</v>
      </c>
      <c r="AT820" s="1">
        <v>104.3699951171875</v>
      </c>
      <c r="AU820" s="1">
        <v>104.361</v>
      </c>
      <c r="AV820" s="1">
        <v>104.18</v>
      </c>
      <c r="AW820" s="1">
        <v>104.18</v>
      </c>
      <c r="AX820" s="1">
        <v>104.16200000000001</v>
      </c>
      <c r="AY820" s="1">
        <v>104.968</v>
      </c>
    </row>
    <row r="821" spans="1:51">
      <c r="A821" s="1" t="str">
        <v>LOWE'S COMPANIES INC</v>
      </c>
      <c r="C821" s="1">
        <v>1241</v>
      </c>
      <c r="D821" s="1">
        <v>1260</v>
      </c>
      <c r="E821" s="1">
        <v>1260</v>
      </c>
      <c r="F821" s="1">
        <v>1318</v>
      </c>
      <c r="G821" s="1">
        <v>1354</v>
      </c>
      <c r="H821" s="1">
        <v>1394</v>
      </c>
      <c r="I821" s="1">
        <v>1423</v>
      </c>
      <c r="J821" s="1">
        <v>1443</v>
      </c>
      <c r="K821" s="1">
        <v>1459</v>
      </c>
      <c r="L821" s="1">
        <v>1477</v>
      </c>
      <c r="M821" s="1">
        <v>1477</v>
      </c>
      <c r="N821" s="1">
        <v>1474</v>
      </c>
      <c r="O821" s="1">
        <v>1470</v>
      </c>
      <c r="P821" s="1">
        <v>1467</v>
      </c>
      <c r="Q821" s="1">
        <v>1464</v>
      </c>
      <c r="R821" s="1">
        <v>1462</v>
      </c>
      <c r="S821" s="1">
        <v>1458</v>
      </c>
      <c r="T821" s="1">
        <v>1470</v>
      </c>
      <c r="U821" s="1">
        <v>1485</v>
      </c>
      <c r="V821" s="1">
        <v>1506</v>
      </c>
      <c r="W821" s="1">
        <v>1525</v>
      </c>
      <c r="X821" s="1">
        <v>1520</v>
      </c>
      <c r="Y821" s="1">
        <v>1538</v>
      </c>
      <c r="Z821" s="1">
        <v>1554</v>
      </c>
      <c r="AA821" s="1">
        <v>1568</v>
      </c>
      <c r="AB821" s="1">
        <v>1560</v>
      </c>
      <c r="AC821" s="1">
        <v>1560</v>
      </c>
      <c r="AD821" s="1">
        <v>1546</v>
      </c>
      <c r="AE821" s="1">
        <v>1548</v>
      </c>
      <c r="AF821" s="1">
        <v>1544</v>
      </c>
      <c r="AG821" s="1">
        <v>1544</v>
      </c>
      <c r="AH821" s="1">
        <v>1566</v>
      </c>
      <c r="AI821" s="1">
        <v>1574</v>
      </c>
      <c r="AJ821" s="1">
        <v>1572</v>
      </c>
      <c r="AK821" s="1">
        <v>1570</v>
      </c>
      <c r="AL821" s="1">
        <v>1566</v>
      </c>
      <c r="AM821" s="1">
        <v>1563.8876953125</v>
      </c>
      <c r="AN821" s="1">
        <v>1561.677734375</v>
      </c>
      <c r="AO821" s="1">
        <v>1559.595703125</v>
      </c>
      <c r="AP821" s="1">
        <v>1554.60205078125</v>
      </c>
      <c r="AQ821" s="1">
        <v>1551.427734375</v>
      </c>
      <c r="AR821" s="1">
        <v>1547.50390625</v>
      </c>
      <c r="AS821" s="1">
        <v>1545.498046875</v>
      </c>
      <c r="AT821" s="1">
        <v>1539.4912109375</v>
      </c>
      <c r="AU821" s="1">
        <v>1532.9680000000001</v>
      </c>
      <c r="AV821" s="1">
        <v>1531.4480000000001</v>
      </c>
      <c r="AW821" s="1">
        <v>1531.1479999999999</v>
      </c>
      <c r="AX821" s="1">
        <v>1530.664</v>
      </c>
      <c r="AY821" s="1">
        <v>1529.4359999999999</v>
      </c>
    </row>
    <row r="822" spans="1:51">
      <c r="A822" s="1" t="str">
        <v>LSB INDUSTRIES INC</v>
      </c>
      <c r="C822" s="1">
        <v>22.3179931640625</v>
      </c>
      <c r="D822" s="1">
        <v>22.263992309570313</v>
      </c>
      <c r="E822" s="1">
        <v>22.175994873046875</v>
      </c>
      <c r="F822" s="1">
        <v>22.123992919921875</v>
      </c>
      <c r="G822" s="1">
        <v>21.155990600585938</v>
      </c>
      <c r="H822" s="1">
        <v>21.099990844726563</v>
      </c>
      <c r="I822" s="1">
        <v>21.092987060546875</v>
      </c>
      <c r="J822" s="1">
        <v>21.228988647460937</v>
      </c>
      <c r="K822" s="1">
        <v>21.225997924804688</v>
      </c>
      <c r="L822" s="1">
        <v>21.500991821289063</v>
      </c>
      <c r="M822" s="1">
        <v>21.48199462890625</v>
      </c>
      <c r="N822" s="1">
        <v>21.108993530273438</v>
      </c>
      <c r="O822" s="1">
        <v>21.108993530273438</v>
      </c>
      <c r="P822" s="1">
        <v>21.248992919921875</v>
      </c>
      <c r="Q822" s="1">
        <v>21.18499755859375</v>
      </c>
      <c r="R822" s="1">
        <v>20.941986083984375</v>
      </c>
      <c r="S822" s="1">
        <v>21.017990112304687</v>
      </c>
      <c r="T822" s="1">
        <v>20.613998413085938</v>
      </c>
      <c r="U822" s="1">
        <v>19.842987060546875</v>
      </c>
      <c r="V822" s="1">
        <v>19.482986450195313</v>
      </c>
      <c r="W822" s="1">
        <v>16.766998291015625</v>
      </c>
      <c r="X822" s="1">
        <v>14.5</v>
      </c>
      <c r="Y822" s="1">
        <v>13.793000221252441</v>
      </c>
      <c r="Z822" s="1">
        <v>13.76200008392334</v>
      </c>
      <c r="AA822" s="1">
        <v>13.760000228881836</v>
      </c>
      <c r="AB822" s="1">
        <v>13.755000114440918</v>
      </c>
      <c r="AC822" s="1">
        <v>13.743000030517578</v>
      </c>
      <c r="AD822" s="1">
        <v>13.696000099182129</v>
      </c>
      <c r="AE822" s="1">
        <v>13.079000473022461</v>
      </c>
      <c r="AF822" s="1">
        <v>13.043999671936035</v>
      </c>
      <c r="AG822" s="1">
        <v>13.017999649047852</v>
      </c>
      <c r="AH822" s="1">
        <v>12.746999740600586</v>
      </c>
      <c r="AI822" s="1">
        <v>12.548000335693359</v>
      </c>
      <c r="AJ822" s="1">
        <v>12.503999710083008</v>
      </c>
      <c r="AK822" s="1">
        <v>12.439999580383301</v>
      </c>
      <c r="AL822" s="1">
        <v>12.420999526977539</v>
      </c>
      <c r="AM822" s="1">
        <v>11.96399974822998</v>
      </c>
      <c r="AN822" s="1">
        <v>11.96399974822998</v>
      </c>
      <c r="AO822" s="1">
        <v>11.949999809265137</v>
      </c>
      <c r="AP822" s="1">
        <v>11.935999870300293</v>
      </c>
      <c r="AQ822" s="1">
        <v>11.934000015258789</v>
      </c>
      <c r="AR822" s="1">
        <v>11.932999610900879</v>
      </c>
      <c r="AS822" s="1">
        <v>11.895999908447266</v>
      </c>
      <c r="AT822" s="1">
        <v>11.895000457763672</v>
      </c>
      <c r="AU822" s="1">
        <v>11.878</v>
      </c>
      <c r="AV822" s="1">
        <v>11.872999999999999</v>
      </c>
      <c r="AW822" s="1">
        <v>11.872</v>
      </c>
      <c r="AX822" s="1">
        <v>11.877000000000001</v>
      </c>
      <c r="AY822" s="1">
        <v>11.823</v>
      </c>
    </row>
    <row r="823" spans="1:51">
      <c r="A823" s="1" t="str">
        <v>LSI CORP</v>
      </c>
      <c r="C823" s="1">
        <v>561.766845703125</v>
      </c>
      <c r="D823" s="1">
        <v>561.766845703125</v>
      </c>
      <c r="E823" s="1">
        <v>563.346923828125</v>
      </c>
      <c r="F823" s="1">
        <v>571.22802734375</v>
      </c>
      <c r="G823" s="1">
        <v>606.14990234375</v>
      </c>
      <c r="H823" s="1">
        <v>615.19091796875</v>
      </c>
      <c r="I823" s="1">
        <v>616.27783203125</v>
      </c>
      <c r="J823" s="1">
        <v>647.69384765625</v>
      </c>
      <c r="K823" s="1">
        <v>653.866943359375</v>
      </c>
      <c r="L823" s="1">
        <v>656.48388671875</v>
      </c>
      <c r="M823" s="1">
        <v>652.27099609375</v>
      </c>
      <c r="N823" s="1">
        <v>651.406005859375</v>
      </c>
      <c r="O823" s="1">
        <v>648.781005859375</v>
      </c>
      <c r="P823" s="1">
        <v>648.1318359375</v>
      </c>
      <c r="Q823" s="1">
        <v>644.431884765625</v>
      </c>
      <c r="R823" s="1">
        <v>643.015869140625</v>
      </c>
      <c r="S823" s="1">
        <v>637.122802734375</v>
      </c>
      <c r="T823" s="1">
        <v>680.594970703125</v>
      </c>
      <c r="U823" s="1">
        <v>709.77001953125</v>
      </c>
      <c r="V823" s="1">
        <v>728.06884765625</v>
      </c>
      <c r="W823" s="1">
        <v>404.762939453125</v>
      </c>
      <c r="X823" s="1">
        <v>403.679931640625</v>
      </c>
      <c r="Y823" s="1">
        <v>399.974853515625</v>
      </c>
      <c r="Z823" s="1">
        <v>399.1748046875</v>
      </c>
      <c r="AA823" s="1">
        <v>395.930908203125</v>
      </c>
      <c r="AB823" s="1">
        <v>394.014892578125</v>
      </c>
      <c r="AC823" s="1">
        <v>391.558837890625</v>
      </c>
      <c r="AD823" s="1">
        <v>390.305908203125</v>
      </c>
      <c r="AE823" s="1">
        <v>387.763916015625</v>
      </c>
      <c r="AF823" s="1">
        <v>387.489990234375</v>
      </c>
      <c r="AG823" s="1">
        <v>384.928955078125</v>
      </c>
      <c r="AH823" s="1">
        <v>384.864013671875</v>
      </c>
      <c r="AI823" s="1">
        <v>382.032958984375</v>
      </c>
      <c r="AJ823" s="1">
        <v>381.490966796875</v>
      </c>
      <c r="AK823" s="1">
        <v>378.997802734375</v>
      </c>
      <c r="AL823" s="1">
        <v>378.5068359375</v>
      </c>
      <c r="AM823" s="1">
        <v>375.2109375</v>
      </c>
      <c r="AN823" s="1">
        <v>375.095947265625</v>
      </c>
      <c r="AO823" s="1">
        <v>371.8408203125</v>
      </c>
      <c r="AP823" s="1">
        <v>371.77197265625</v>
      </c>
      <c r="AQ823" s="1">
        <v>369.3818359375</v>
      </c>
      <c r="AR823" s="1">
        <v>368.44580078125</v>
      </c>
      <c r="AS823" s="1">
        <v>366.6669921875</v>
      </c>
      <c r="AT823" s="1">
        <v>365.25</v>
      </c>
      <c r="AU823" s="1">
        <v>322.740966796875</v>
      </c>
      <c r="AV823" s="1">
        <v>321.52300000000002</v>
      </c>
      <c r="AW823" s="1">
        <v>319.012</v>
      </c>
      <c r="AX823" s="1">
        <v>310</v>
      </c>
      <c r="AY823" s="1">
        <v>306.61099999999999</v>
      </c>
    </row>
    <row r="824" spans="1:51">
      <c r="A824" s="1" t="str">
        <v>LTC PROPERTIES INC</v>
      </c>
      <c r="C824" s="1">
        <v>30.345993041992188</v>
      </c>
      <c r="D824" s="1">
        <v>30.340988159179688</v>
      </c>
      <c r="E824" s="1">
        <v>30.340988159179688</v>
      </c>
      <c r="F824" s="1">
        <v>30.334991455078125</v>
      </c>
      <c r="G824" s="1">
        <v>26.344985961914063</v>
      </c>
      <c r="H824" s="1">
        <v>26.22698974609375</v>
      </c>
      <c r="I824" s="1">
        <v>23.798995971679688</v>
      </c>
      <c r="J824" s="1">
        <v>23.793991088867188</v>
      </c>
      <c r="K824" s="1">
        <v>23.311996459960938</v>
      </c>
      <c r="L824" s="1">
        <v>23.214996337890625</v>
      </c>
      <c r="M824" s="1">
        <v>23.176986694335938</v>
      </c>
      <c r="N824" s="1">
        <v>23.17498779296875</v>
      </c>
      <c r="O824" s="1">
        <v>23.135986328125</v>
      </c>
      <c r="P824" s="1">
        <v>23.12298583984375</v>
      </c>
      <c r="Q824" s="1">
        <v>23.090988159179688</v>
      </c>
      <c r="R824" s="1">
        <v>23.054000854492188</v>
      </c>
      <c r="S824" s="1">
        <v>22.871994018554688</v>
      </c>
      <c r="T824" s="1">
        <v>22.931991577148438</v>
      </c>
      <c r="U824" s="1">
        <v>23.7239990234375</v>
      </c>
      <c r="V824" s="1">
        <v>23.64599609375</v>
      </c>
      <c r="W824" s="1">
        <v>23.569000244140625</v>
      </c>
      <c r="X824" s="1">
        <v>23.329986572265625</v>
      </c>
      <c r="Y824" s="1">
        <v>23.311996459960938</v>
      </c>
      <c r="Z824" s="1">
        <v>23.3489990234375</v>
      </c>
      <c r="AA824" s="1">
        <v>23.275985717773438</v>
      </c>
      <c r="AB824" s="1">
        <v>23.186996459960937</v>
      </c>
      <c r="AC824" s="1">
        <v>21.64898681640625</v>
      </c>
      <c r="AD824" s="1">
        <v>21.605987548828125</v>
      </c>
      <c r="AE824" s="1">
        <v>21.373992919921875</v>
      </c>
      <c r="AF824" s="1">
        <v>20.427993774414062</v>
      </c>
      <c r="AG824" s="1">
        <v>19.629989624023438</v>
      </c>
      <c r="AH824" s="1">
        <v>18.017990112304687</v>
      </c>
      <c r="AI824" s="1">
        <v>17.806991577148437</v>
      </c>
      <c r="AJ824" s="1">
        <v>17.805999755859375</v>
      </c>
      <c r="AK824" s="1">
        <v>17.794998168945313</v>
      </c>
      <c r="AL824" s="1">
        <v>17.875991821289063</v>
      </c>
      <c r="AM824" s="1">
        <v>18.05499267578125</v>
      </c>
      <c r="AN824" s="1">
        <v>18.392990112304688</v>
      </c>
      <c r="AO824" s="1">
        <v>18.392990112304688</v>
      </c>
      <c r="AP824" s="1">
        <v>18.392990112304688</v>
      </c>
      <c r="AQ824" s="1">
        <v>18.392990112304688</v>
      </c>
      <c r="AR824" s="1">
        <v>24.490997314453125</v>
      </c>
      <c r="AS824" s="1">
        <v>24.870986938476563</v>
      </c>
      <c r="AT824" s="1">
        <v>26.030990600585938</v>
      </c>
      <c r="AU824" s="1">
        <v>26.030999999999999</v>
      </c>
      <c r="AV824" s="1">
        <v>26.047999999999998</v>
      </c>
      <c r="AW824" s="1">
        <v>26.047999999999998</v>
      </c>
      <c r="AX824" s="1">
        <v>26.053000000000001</v>
      </c>
      <c r="AY824" s="1">
        <v>27.036000000000001</v>
      </c>
    </row>
    <row r="825" spans="1:51">
      <c r="A825" s="1" t="str">
        <v>LUFKIN INDUSTRIES INC</v>
      </c>
      <c r="C825" s="1">
        <v>30.493988037109375</v>
      </c>
      <c r="D825" s="1">
        <v>30.465988159179687</v>
      </c>
      <c r="E825" s="1">
        <v>30.465988159179687</v>
      </c>
      <c r="F825" s="1">
        <v>30.454986572265625</v>
      </c>
      <c r="G825" s="1">
        <v>30.304000854492188</v>
      </c>
      <c r="H825" s="1">
        <v>30.008987426757812</v>
      </c>
      <c r="I825" s="1">
        <v>29.96099853515625</v>
      </c>
      <c r="J825" s="1">
        <v>29.86400032043457</v>
      </c>
      <c r="K825" s="1">
        <v>29.770000457763672</v>
      </c>
      <c r="L825" s="1">
        <v>29.728000640869141</v>
      </c>
      <c r="M825" s="1">
        <v>29.722000122070313</v>
      </c>
      <c r="N825" s="1">
        <v>29.722000122070313</v>
      </c>
      <c r="O825" s="1">
        <v>29.722000122070313</v>
      </c>
      <c r="P825" s="1">
        <v>29.813999176025391</v>
      </c>
      <c r="Q825" s="1">
        <v>29.649999618530273</v>
      </c>
      <c r="R825" s="1">
        <v>29.302000045776367</v>
      </c>
      <c r="S825" s="1">
        <v>29.277999877929687</v>
      </c>
      <c r="T825" s="1">
        <v>29.409999847412109</v>
      </c>
      <c r="U825" s="1">
        <v>30.195999145507813</v>
      </c>
      <c r="V825" s="1">
        <v>29.889999389648438</v>
      </c>
      <c r="W825" s="1">
        <v>29.856000900268555</v>
      </c>
      <c r="X825" s="1">
        <v>29.781999588012695</v>
      </c>
      <c r="Y825" s="1">
        <v>29.763999938964844</v>
      </c>
      <c r="Z825" s="1">
        <v>29.511999130249023</v>
      </c>
      <c r="AA825" s="1">
        <v>29.451999664306641</v>
      </c>
      <c r="AB825" s="1">
        <v>29.243999481201172</v>
      </c>
      <c r="AC825" s="1">
        <v>28.746000289916992</v>
      </c>
      <c r="AD825" s="1">
        <v>28.155998229980469</v>
      </c>
      <c r="AE825" s="1">
        <v>27.959999084472656</v>
      </c>
      <c r="AF825" s="1">
        <v>27.371997833251953</v>
      </c>
      <c r="AG825" s="1">
        <v>27.040000915527344</v>
      </c>
      <c r="AH825" s="1">
        <v>26.936000823974609</v>
      </c>
      <c r="AI825" s="1">
        <v>26.360000610351563</v>
      </c>
      <c r="AJ825" s="1">
        <v>26.195999145507813</v>
      </c>
      <c r="AK825" s="1">
        <v>26.139999389648438</v>
      </c>
      <c r="AL825" s="1">
        <v>26.107997894287109</v>
      </c>
      <c r="AM825" s="1">
        <v>26.11199951171875</v>
      </c>
      <c r="AN825" s="1">
        <v>26.091999053955078</v>
      </c>
      <c r="AO825" s="1">
        <v>26.020000457763672</v>
      </c>
      <c r="AP825" s="1">
        <v>25.571998596191406</v>
      </c>
      <c r="AQ825" s="1">
        <v>25.55999755859375</v>
      </c>
      <c r="AR825" s="1">
        <v>25.279998779296875</v>
      </c>
      <c r="AS825" s="1">
        <v>24.992000579833984</v>
      </c>
      <c r="AT825" s="1">
        <v>24.855998992919922</v>
      </c>
      <c r="AU825" s="1">
        <v>24.852</v>
      </c>
      <c r="AV825" s="1">
        <v>25.047999999999998</v>
      </c>
      <c r="AW825" s="1">
        <v>25.128</v>
      </c>
      <c r="AX825" s="1">
        <v>25.18</v>
      </c>
      <c r="AY825" s="1">
        <v>25.283999999999999</v>
      </c>
    </row>
    <row r="826" spans="1:51">
      <c r="A826" s="1" t="str">
        <v>LUMBER LIQUIDATORS HLDGS INC</v>
      </c>
      <c r="C826" s="1">
        <v>27.668991088867188</v>
      </c>
      <c r="D826" s="1">
        <v>27.894989013671875</v>
      </c>
      <c r="E826" s="1">
        <v>27.760986328125</v>
      </c>
      <c r="F826" s="1">
        <v>27.754989624023438</v>
      </c>
      <c r="G826" s="1">
        <v>27.5989990234375</v>
      </c>
      <c r="H826" s="1">
        <v>27.472991943359375</v>
      </c>
      <c r="I826" s="1">
        <v>27.4219970703125</v>
      </c>
      <c r="J826" s="1">
        <v>27.419998168945312</v>
      </c>
      <c r="K826" s="1">
        <v>27.2969970703125</v>
      </c>
      <c r="L826" s="1">
        <v>27.233993530273437</v>
      </c>
      <c r="M826" s="1">
        <v>27.146987915039063</v>
      </c>
      <c r="N826" s="1">
        <v>26.912994384765625</v>
      </c>
      <c r="O826" s="1">
        <v>26.802993774414063</v>
      </c>
      <c r="P826" s="1">
        <v>26.7969970703125</v>
      </c>
      <c r="Q826" s="1">
        <v>26.788986206054688</v>
      </c>
      <c r="R826" s="1">
        <v>26.780990600585937</v>
      </c>
      <c r="S826" s="1">
        <v>26.746994018554687</v>
      </c>
      <c r="T826" s="1">
        <v>26.751998901367187</v>
      </c>
      <c r="U826" s="1">
        <v>26.751998901367187</v>
      </c>
      <c r="V826" s="1" t="str">
        <v>@NA</v>
      </c>
      <c r="W826" s="1" t="str">
        <v>@NA</v>
      </c>
      <c r="X826" s="1">
        <v>15</v>
      </c>
      <c r="Y826" s="1" t="str">
        <v>@NA</v>
      </c>
      <c r="Z826" s="1" t="str">
        <v>@NA</v>
      </c>
      <c r="AA826" s="1" t="str">
        <v>@NA</v>
      </c>
      <c r="AB826" s="1">
        <v>15</v>
      </c>
      <c r="AC826" s="1" t="str">
        <v>@NA</v>
      </c>
      <c r="AD826" s="1" t="str">
        <v>@NA</v>
      </c>
      <c r="AE826" s="1" t="str">
        <v>@NA</v>
      </c>
      <c r="AF826" s="1" t="str">
        <v>@NA</v>
      </c>
      <c r="AG826" s="1" t="str">
        <v>@NA</v>
      </c>
      <c r="AH826" s="1" t="str">
        <v>@NA</v>
      </c>
      <c r="AI826" s="1" t="str">
        <v>@NA</v>
      </c>
      <c r="AJ826" s="1" t="str">
        <v>@NA</v>
      </c>
      <c r="AK826" s="1" t="str">
        <v>@NA</v>
      </c>
      <c r="AL826" s="1" t="str">
        <v>@NA</v>
      </c>
      <c r="AM826" s="1" t="str">
        <v>@NA</v>
      </c>
      <c r="AN826" s="1" t="str">
        <v>@NA</v>
      </c>
      <c r="AO826" s="1" t="str">
        <v>@NA</v>
      </c>
      <c r="AP826" s="1" t="str">
        <v>@NA</v>
      </c>
      <c r="AQ826" s="1" t="str">
        <v>@NA</v>
      </c>
      <c r="AR826" s="1" t="str">
        <v>@NA</v>
      </c>
      <c r="AS826" s="1" t="str">
        <v>@NA</v>
      </c>
      <c r="AT826" s="1" t="str">
        <v>@NA</v>
      </c>
      <c r="AU826" s="1" t="str">
        <v>@NA</v>
      </c>
      <c r="AV826" s="1" t="str">
        <v>@NA</v>
      </c>
      <c r="AW826" s="1" t="str">
        <v>@NA</v>
      </c>
      <c r="AX826" s="1" t="str">
        <v>@NA</v>
      </c>
      <c r="AY826" s="1" t="str">
        <v>@NA</v>
      </c>
    </row>
    <row r="827" spans="1:51">
      <c r="A827" s="1" t="str">
        <v>LUMOS NETWORKS CORP</v>
      </c>
      <c r="C827" s="1">
        <v>21.169998168945312</v>
      </c>
      <c r="D827" s="1">
        <v>20.811996459960937</v>
      </c>
      <c r="E827" s="1" t="str">
        <v>@NA</v>
      </c>
      <c r="F827" s="1" t="str">
        <v>@NA</v>
      </c>
      <c r="G827" s="1" t="str">
        <v>@NA</v>
      </c>
      <c r="H827" s="1" t="str">
        <v>@NA</v>
      </c>
      <c r="I827" s="1" t="str">
        <v>@NA</v>
      </c>
      <c r="J827" s="1" t="str">
        <v>@NA</v>
      </c>
      <c r="K827" s="1" t="str">
        <v>@NA</v>
      </c>
      <c r="L827" s="1" t="str">
        <v>@NA</v>
      </c>
      <c r="M827" s="1" t="str">
        <v>@NA</v>
      </c>
      <c r="N827" s="1" t="str">
        <v>@NA</v>
      </c>
      <c r="O827" s="1" t="str">
        <v>@NA</v>
      </c>
      <c r="P827" s="1" t="str">
        <v>@NA</v>
      </c>
      <c r="Q827" s="1" t="str">
        <v>@NA</v>
      </c>
      <c r="R827" s="1" t="str">
        <v>@NA</v>
      </c>
      <c r="S827" s="1" t="str">
        <v>@NA</v>
      </c>
      <c r="T827" s="1" t="str">
        <v>@NA</v>
      </c>
      <c r="U827" s="1" t="str">
        <v>@NA</v>
      </c>
      <c r="V827" s="1" t="str">
        <v>@NA</v>
      </c>
      <c r="W827" s="1" t="str">
        <v>@NA</v>
      </c>
      <c r="X827" s="1" t="str">
        <v>@NA</v>
      </c>
      <c r="Y827" s="1" t="str">
        <v>@NA</v>
      </c>
      <c r="Z827" s="1" t="str">
        <v>@NA</v>
      </c>
      <c r="AA827" s="1" t="str">
        <v>@NA</v>
      </c>
      <c r="AB827" s="1" t="str">
        <v>@NA</v>
      </c>
      <c r="AC827" s="1" t="str">
        <v>@NA</v>
      </c>
      <c r="AD827" s="1" t="str">
        <v>@NA</v>
      </c>
      <c r="AE827" s="1" t="str">
        <v>@NA</v>
      </c>
      <c r="AF827" s="1" t="str">
        <v>@NA</v>
      </c>
      <c r="AG827" s="1" t="str">
        <v>@NA</v>
      </c>
      <c r="AH827" s="1" t="str">
        <v>@NA</v>
      </c>
      <c r="AI827" s="1" t="str">
        <v>@NA</v>
      </c>
      <c r="AJ827" s="1" t="str">
        <v>@NA</v>
      </c>
      <c r="AK827" s="1" t="str">
        <v>@NA</v>
      </c>
      <c r="AL827" s="1" t="str">
        <v>@NA</v>
      </c>
      <c r="AM827" s="1" t="str">
        <v>@NA</v>
      </c>
      <c r="AN827" s="1" t="str">
        <v>@NA</v>
      </c>
      <c r="AO827" s="1" t="str">
        <v>@NA</v>
      </c>
      <c r="AP827" s="1" t="str">
        <v>@NA</v>
      </c>
      <c r="AQ827" s="1" t="str">
        <v>@NA</v>
      </c>
      <c r="AR827" s="1" t="str">
        <v>@NA</v>
      </c>
      <c r="AS827" s="1" t="str">
        <v>@NA</v>
      </c>
      <c r="AT827" s="1" t="str">
        <v>@NA</v>
      </c>
      <c r="AU827" s="1" t="str">
        <v>@NA</v>
      </c>
      <c r="AV827" s="1" t="str">
        <v>@NA</v>
      </c>
      <c r="AW827" s="1" t="str">
        <v>@NA</v>
      </c>
      <c r="AX827" s="1" t="str">
        <v>@NA</v>
      </c>
      <c r="AY827" s="1" t="str">
        <v>@NA</v>
      </c>
    </row>
    <row r="828" spans="1:51">
      <c r="A828" s="1" t="str">
        <v>LYDALL INC</v>
      </c>
      <c r="C828" s="1">
        <v>17.146987915039063</v>
      </c>
      <c r="D828" s="1">
        <v>17.164993286132813</v>
      </c>
      <c r="E828" s="1">
        <v>17.164993286132813</v>
      </c>
      <c r="F828" s="1">
        <v>17.154998779296875</v>
      </c>
      <c r="G828" s="1">
        <v>17.163986206054688</v>
      </c>
      <c r="H828" s="1">
        <v>17.077987670898438</v>
      </c>
      <c r="I828" s="1">
        <v>17.0889892578125</v>
      </c>
      <c r="J828" s="1">
        <v>17.0989990234375</v>
      </c>
      <c r="K828" s="1">
        <v>17.0989990234375</v>
      </c>
      <c r="L828" s="1">
        <v>16.833999633789062</v>
      </c>
      <c r="M828" s="1">
        <v>16.83599853515625</v>
      </c>
      <c r="N828" s="1">
        <v>16.800994873046875</v>
      </c>
      <c r="O828" s="1">
        <v>16.729995727539063</v>
      </c>
      <c r="P828" s="1">
        <v>16.65399169921875</v>
      </c>
      <c r="Q828" s="1">
        <v>16.64898681640625</v>
      </c>
      <c r="R828" s="1">
        <v>16.586990356445313</v>
      </c>
      <c r="S828" s="1">
        <v>16.57598876953125</v>
      </c>
      <c r="T828" s="1">
        <v>16.488998413085938</v>
      </c>
      <c r="U828" s="1">
        <v>16.469985961914062</v>
      </c>
      <c r="V828" s="1">
        <v>16.4219970703125</v>
      </c>
      <c r="W828" s="1">
        <v>16.255996704101563</v>
      </c>
      <c r="X828" s="1">
        <v>16.220993041992188</v>
      </c>
      <c r="Y828" s="1">
        <v>16.220993041992188</v>
      </c>
      <c r="Z828" s="1">
        <v>16.209991455078125</v>
      </c>
      <c r="AA828" s="1">
        <v>16.209991455078125</v>
      </c>
      <c r="AB828" s="1">
        <v>16.166000366210937</v>
      </c>
      <c r="AC828" s="1">
        <v>16.164993286132813</v>
      </c>
      <c r="AD828" s="1">
        <v>16.155990600585937</v>
      </c>
      <c r="AE828" s="1">
        <v>16.143997192382812</v>
      </c>
      <c r="AF828" s="1">
        <v>16.1199951171875</v>
      </c>
      <c r="AG828" s="1">
        <v>16.1619873046875</v>
      </c>
      <c r="AH828" s="1">
        <v>16.241989135742187</v>
      </c>
      <c r="AI828" s="1">
        <v>16.276992797851563</v>
      </c>
      <c r="AJ828" s="1">
        <v>16.251998901367188</v>
      </c>
      <c r="AK828" s="1">
        <v>16.197998046875</v>
      </c>
      <c r="AL828" s="1">
        <v>16.078994750976563</v>
      </c>
      <c r="AM828" s="1">
        <v>16.078994750976563</v>
      </c>
      <c r="AN828" s="1">
        <v>16.016998291015625</v>
      </c>
      <c r="AO828" s="1">
        <v>16.006988525390625</v>
      </c>
      <c r="AP828" s="1">
        <v>15.991000175476074</v>
      </c>
      <c r="AQ828" s="1">
        <v>15.980999946594238</v>
      </c>
      <c r="AR828" s="1">
        <v>15.918000221252441</v>
      </c>
      <c r="AS828" s="1">
        <v>15.918000221252441</v>
      </c>
      <c r="AT828" s="1">
        <v>15.864999771118164</v>
      </c>
      <c r="AU828" s="1">
        <v>15.865</v>
      </c>
      <c r="AV828" s="1">
        <v>15.836</v>
      </c>
      <c r="AW828" s="1">
        <v>15.805999999999999</v>
      </c>
      <c r="AX828" s="1">
        <v>15.798</v>
      </c>
      <c r="AY828" s="1">
        <v>15.7</v>
      </c>
    </row>
    <row r="829" spans="1:51">
      <c r="A829" s="1" t="str">
        <v>M &amp; T BANK CORP</v>
      </c>
      <c r="C829" s="1">
        <v>126.53399658203125</v>
      </c>
      <c r="D829" s="1">
        <v>125.68299865722656</v>
      </c>
      <c r="E829" s="1">
        <v>125.61000061035156</v>
      </c>
      <c r="F829" s="1">
        <v>125.55499267578125</v>
      </c>
      <c r="G829" s="1">
        <v>120.34500122070312</v>
      </c>
      <c r="H829" s="1">
        <v>119.7030029296875</v>
      </c>
      <c r="I829" s="1">
        <v>119.36399841308594</v>
      </c>
      <c r="J829" s="1">
        <v>119.09100341796875</v>
      </c>
      <c r="K829" s="1">
        <v>118.75299072265625</v>
      </c>
      <c r="L829" s="1">
        <v>118.22299194335938</v>
      </c>
      <c r="M829" s="1">
        <v>118.08200073242187</v>
      </c>
      <c r="N829" s="1">
        <v>117.93800354003906</v>
      </c>
      <c r="O829" s="1">
        <v>111.05899047851563</v>
      </c>
      <c r="P829" s="1">
        <v>110.364990234375</v>
      </c>
      <c r="Q829" s="1">
        <v>110.23500061035156</v>
      </c>
      <c r="R829" s="1">
        <v>110.19000244140625</v>
      </c>
      <c r="S829" s="1">
        <v>110.03099060058594</v>
      </c>
      <c r="T829" s="1">
        <v>109.85198974609375</v>
      </c>
      <c r="U829" s="1">
        <v>106.72299194335937</v>
      </c>
      <c r="V829" s="1">
        <v>107.14599609375</v>
      </c>
      <c r="W829" s="1">
        <v>109.00700378417969</v>
      </c>
      <c r="X829" s="1">
        <v>110.21699523925781</v>
      </c>
      <c r="Y829" s="1">
        <v>110.58599853515625</v>
      </c>
      <c r="Z829" s="1">
        <v>110.99299621582031</v>
      </c>
      <c r="AA829" s="1">
        <v>111.35299682617187</v>
      </c>
      <c r="AB829" s="1">
        <v>112.05999755859375</v>
      </c>
      <c r="AC829" s="1">
        <v>112.74600219726562</v>
      </c>
      <c r="AD829" s="1">
        <v>113.90798950195312</v>
      </c>
      <c r="AE829" s="1">
        <v>113.87599182128906</v>
      </c>
      <c r="AF829" s="1">
        <v>115.22799682617187</v>
      </c>
      <c r="AG829" s="1">
        <v>116.16600036621094</v>
      </c>
      <c r="AH829" s="1">
        <v>117.20999145507812</v>
      </c>
      <c r="AI829" s="1">
        <v>118.90798950195312</v>
      </c>
      <c r="AJ829" s="1">
        <v>120.10600280761719</v>
      </c>
      <c r="AK829" s="1">
        <v>119.73300170898437</v>
      </c>
      <c r="AL829" s="1">
        <v>119.39299011230469</v>
      </c>
      <c r="AM829" s="1">
        <v>92.412002563476562</v>
      </c>
      <c r="AN829" s="1">
        <v>92.02899169921875</v>
      </c>
      <c r="AO829" s="1">
        <v>91.865997314453125</v>
      </c>
      <c r="AP829" s="1">
        <v>92.063995361328125</v>
      </c>
      <c r="AQ829" s="1">
        <v>92.940994262695313</v>
      </c>
      <c r="AR829" s="1">
        <v>93.68499755859375</v>
      </c>
      <c r="AS829" s="1">
        <v>94.623992919921875</v>
      </c>
      <c r="AT829" s="1">
        <v>96.203994750976563</v>
      </c>
      <c r="AU829" s="1">
        <v>96.875</v>
      </c>
      <c r="AV829" s="1">
        <v>93.244</v>
      </c>
      <c r="AW829" s="1">
        <v>76.81</v>
      </c>
      <c r="AX829" s="1">
        <v>76.5</v>
      </c>
      <c r="AY829" s="1">
        <v>76.81</v>
      </c>
    </row>
    <row r="830" spans="1:51">
      <c r="A830" s="1" t="str">
        <v>M/I HOMES INC</v>
      </c>
      <c r="C830" s="1">
        <v>18.73699951171875</v>
      </c>
      <c r="D830" s="1">
        <v>18.73699951171875</v>
      </c>
      <c r="E830" s="1">
        <v>18.735992431640625</v>
      </c>
      <c r="F830" s="1">
        <v>18.711990356445313</v>
      </c>
      <c r="G830" s="1">
        <v>18.709991455078125</v>
      </c>
      <c r="H830" s="1">
        <v>18.52398681640625</v>
      </c>
      <c r="I830" s="1">
        <v>18.522994995117188</v>
      </c>
      <c r="J830" s="1">
        <v>18.522994995117188</v>
      </c>
      <c r="K830" s="1">
        <v>18.522994995117188</v>
      </c>
      <c r="L830" s="1">
        <v>18.52099609375</v>
      </c>
      <c r="M830" s="1">
        <v>18.518997192382812</v>
      </c>
      <c r="N830" s="1">
        <v>18.509994506835938</v>
      </c>
      <c r="O830" s="1">
        <v>14.034000396728516</v>
      </c>
      <c r="P830" s="1">
        <v>14.02400016784668</v>
      </c>
      <c r="Q830" s="1">
        <v>14.02299976348877</v>
      </c>
      <c r="R830" s="1">
        <v>14.017999649047852</v>
      </c>
      <c r="S830" s="1">
        <v>14.017999649047852</v>
      </c>
      <c r="T830" s="1">
        <v>14.005000114440918</v>
      </c>
      <c r="U830" s="1">
        <v>14.055000305175781</v>
      </c>
      <c r="V830" s="1">
        <v>14.045000076293945</v>
      </c>
      <c r="W830" s="1">
        <v>14.041000366210937</v>
      </c>
      <c r="X830" s="1">
        <v>13.920999526977539</v>
      </c>
      <c r="Y830" s="1">
        <v>13.894000053405762</v>
      </c>
      <c r="Z830" s="1">
        <v>13.890999794006348</v>
      </c>
      <c r="AA830" s="1">
        <v>14.015000343322754</v>
      </c>
      <c r="AB830" s="1">
        <v>14.326999664306641</v>
      </c>
      <c r="AC830" s="1">
        <v>14.333000183105469</v>
      </c>
      <c r="AD830" s="1">
        <v>14.312000274658203</v>
      </c>
      <c r="AE830" s="1">
        <v>14.307000160217285</v>
      </c>
      <c r="AF830" s="1">
        <v>14.175999641418457</v>
      </c>
      <c r="AG830" s="1">
        <v>14.093999862670898</v>
      </c>
      <c r="AH830" s="1">
        <v>14.123000144958496</v>
      </c>
      <c r="AI830" s="1">
        <v>14.121000289916992</v>
      </c>
      <c r="AJ830" s="1">
        <v>14.232000350952148</v>
      </c>
      <c r="AK830" s="1">
        <v>14.449000358581543</v>
      </c>
      <c r="AL830" s="1">
        <v>14.430000305175781</v>
      </c>
      <c r="AM830" s="1">
        <v>14.335000038146973</v>
      </c>
      <c r="AN830" s="1">
        <v>14.791000366210938</v>
      </c>
      <c r="AO830" s="1">
        <v>15.173000335693359</v>
      </c>
      <c r="AP830" s="1">
        <v>15.164999961853027</v>
      </c>
      <c r="AQ830" s="1">
        <v>15.121999740600586</v>
      </c>
      <c r="AR830" s="1">
        <v>14.937999725341797</v>
      </c>
      <c r="AS830" s="1">
        <v>14.993999481201172</v>
      </c>
      <c r="AT830" s="1">
        <v>15.246000289916992</v>
      </c>
      <c r="AU830" s="1">
        <v>15.081998825073242</v>
      </c>
      <c r="AV830" s="1">
        <v>14.98</v>
      </c>
      <c r="AW830" s="1">
        <v>15.513999999999999</v>
      </c>
      <c r="AX830" s="1">
        <v>15.634</v>
      </c>
      <c r="AY830" s="1">
        <v>16.091999999999999</v>
      </c>
    </row>
    <row r="831" spans="1:51">
      <c r="A831" s="1" t="str">
        <v>MACERICH CO</v>
      </c>
      <c r="C831" s="1">
        <v>132.15299987792969</v>
      </c>
      <c r="D831" s="1">
        <v>132.11199951171875</v>
      </c>
      <c r="E831" s="1">
        <v>132.07400512695312</v>
      </c>
      <c r="F831" s="1">
        <v>131.05000305175781</v>
      </c>
      <c r="G831" s="1">
        <v>130.45199584960937</v>
      </c>
      <c r="H831" s="1">
        <v>130.21800231933594</v>
      </c>
      <c r="I831" s="1">
        <v>130.20399475097656</v>
      </c>
      <c r="J831" s="1">
        <v>98.759002685546875</v>
      </c>
      <c r="K831" s="1">
        <v>96.667999267578125</v>
      </c>
      <c r="L831" s="1">
        <v>80.97698974609375</v>
      </c>
      <c r="M831" s="1">
        <v>79.31500244140625</v>
      </c>
      <c r="N831" s="1">
        <v>77.031997680664062</v>
      </c>
      <c r="O831" s="1">
        <v>76.884002685546875</v>
      </c>
      <c r="P831" s="1">
        <v>76.08599853515625</v>
      </c>
      <c r="Q831" s="1">
        <v>74.623992919921875</v>
      </c>
      <c r="R831" s="1">
        <v>72.530990600585938</v>
      </c>
      <c r="S831" s="1">
        <v>72.311996459960937</v>
      </c>
      <c r="T831" s="1">
        <v>71.712997436523438</v>
      </c>
      <c r="U831" s="1">
        <v>71.641998291015625</v>
      </c>
      <c r="V831" s="1">
        <v>71.449996948242188</v>
      </c>
      <c r="W831" s="1">
        <v>71.5679931640625</v>
      </c>
      <c r="X831" s="1">
        <v>71.48199462890625</v>
      </c>
      <c r="Y831" s="1">
        <v>71.458999633789063</v>
      </c>
      <c r="Z831" s="1">
        <v>71.358001708984375</v>
      </c>
      <c r="AA831" s="1">
        <v>59.942001342773438</v>
      </c>
      <c r="AB831" s="1">
        <v>59.313995361328125</v>
      </c>
      <c r="AC831" s="1">
        <v>59.12799072265625</v>
      </c>
      <c r="AD831" s="1">
        <v>59.087997436523438</v>
      </c>
      <c r="AE831" s="1">
        <v>58.785995483398438</v>
      </c>
      <c r="AF831" s="1">
        <v>58.76300048828125</v>
      </c>
      <c r="AG831" s="1">
        <v>58.617996215820312</v>
      </c>
      <c r="AH831" s="1">
        <v>58.570999145507813</v>
      </c>
      <c r="AI831" s="1">
        <v>57.902999877929688</v>
      </c>
      <c r="AJ831" s="1">
        <v>57.725997924804688</v>
      </c>
      <c r="AK831" s="1">
        <v>51.930999755859375</v>
      </c>
      <c r="AL831" s="1">
        <v>51.843994140625</v>
      </c>
      <c r="AM831" s="1">
        <v>51.490997314453125</v>
      </c>
      <c r="AN831" s="1">
        <v>36.271987915039063</v>
      </c>
      <c r="AO831" s="1">
        <v>36.256988525390625</v>
      </c>
      <c r="AP831" s="1">
        <v>36.181991577148438</v>
      </c>
      <c r="AQ831" s="1">
        <v>33.98199462890625</v>
      </c>
      <c r="AR831" s="1">
        <v>33.904998779296875</v>
      </c>
      <c r="AS831" s="1">
        <v>33.849990844726563</v>
      </c>
      <c r="AT831" s="1">
        <v>33.739990234375</v>
      </c>
      <c r="AU831" s="1">
        <v>33.612000000000002</v>
      </c>
      <c r="AV831" s="1">
        <v>34.173999999999999</v>
      </c>
      <c r="AW831" s="1">
        <v>34.15</v>
      </c>
      <c r="AX831" s="1">
        <v>34.148000000000003</v>
      </c>
      <c r="AY831" s="1">
        <v>34.073</v>
      </c>
    </row>
    <row r="832" spans="1:51">
      <c r="A832" s="1" t="str">
        <v>MACK-CALI REALTY CORP</v>
      </c>
      <c r="C832" s="1">
        <v>87.798995971679688</v>
      </c>
      <c r="D832" s="1">
        <v>87.141998291015625</v>
      </c>
      <c r="E832" s="1">
        <v>87.050003051757813</v>
      </c>
      <c r="F832" s="1">
        <v>86.932998657226563</v>
      </c>
      <c r="G832" s="1">
        <v>79.604995727539063</v>
      </c>
      <c r="H832" s="1">
        <v>79.527999877929688</v>
      </c>
      <c r="I832" s="1">
        <v>79.399002075195313</v>
      </c>
      <c r="J832" s="1">
        <v>79.18499755859375</v>
      </c>
      <c r="K832" s="1">
        <v>78.970001220703125</v>
      </c>
      <c r="L832" s="1">
        <v>78.55499267578125</v>
      </c>
      <c r="M832" s="1">
        <v>78.333999633789063</v>
      </c>
      <c r="N832" s="1">
        <v>66.423995971679687</v>
      </c>
      <c r="O832" s="1">
        <v>66.418991088867188</v>
      </c>
      <c r="P832" s="1">
        <v>65.875</v>
      </c>
      <c r="Q832" s="1">
        <v>65.755996704101563</v>
      </c>
      <c r="R832" s="1">
        <v>65.680999755859375</v>
      </c>
      <c r="S832" s="1">
        <v>65.557998657226562</v>
      </c>
      <c r="T832" s="1">
        <v>67.647994995117188</v>
      </c>
      <c r="U832" s="1">
        <v>67.923995971679688</v>
      </c>
      <c r="V832" s="1">
        <v>67.847991943359375</v>
      </c>
      <c r="W832" s="1">
        <v>62.92498779296875</v>
      </c>
      <c r="X832" s="1">
        <v>62.550994873046875</v>
      </c>
      <c r="Y832" s="1">
        <v>62.360000610351563</v>
      </c>
      <c r="Z832" s="1">
        <v>62.229995727539063</v>
      </c>
      <c r="AA832" s="1">
        <v>62.019989013671875</v>
      </c>
      <c r="AB832" s="1">
        <v>61.852996826171875</v>
      </c>
      <c r="AC832" s="1">
        <v>61.705001831054688</v>
      </c>
      <c r="AD832" s="1">
        <v>61.513992309570313</v>
      </c>
      <c r="AE832" s="1">
        <v>61.03900146484375</v>
      </c>
      <c r="AF832" s="1">
        <v>60.729995727539062</v>
      </c>
      <c r="AG832" s="1">
        <v>60.60699462890625</v>
      </c>
      <c r="AH832" s="1">
        <v>60.4010009765625</v>
      </c>
      <c r="AI832" s="1">
        <v>59.419998168945313</v>
      </c>
      <c r="AJ832" s="1">
        <v>58.182998657226563</v>
      </c>
      <c r="AK832" s="1">
        <v>58.011001586914063</v>
      </c>
      <c r="AL832" s="1">
        <v>57.591995239257813</v>
      </c>
      <c r="AM832" s="1">
        <v>57.3179931640625</v>
      </c>
      <c r="AN832" s="1">
        <v>57.669998168945313</v>
      </c>
      <c r="AO832" s="1">
        <v>57.6669921875</v>
      </c>
      <c r="AP832" s="1">
        <v>57.196990966796875</v>
      </c>
      <c r="AQ832" s="1">
        <v>56.711990356445313</v>
      </c>
      <c r="AR832" s="1">
        <v>56.333999633789063</v>
      </c>
      <c r="AS832" s="1">
        <v>56.298995971679688</v>
      </c>
      <c r="AT832" s="1">
        <v>56.961990356445313</v>
      </c>
      <c r="AU832" s="1">
        <v>56.981000000000002</v>
      </c>
      <c r="AV832" s="1">
        <v>58.698999999999998</v>
      </c>
      <c r="AW832" s="1">
        <v>58.783000000000001</v>
      </c>
      <c r="AX832" s="1">
        <v>58.488999999999997</v>
      </c>
      <c r="AY832" s="1">
        <v>58.447000000000003</v>
      </c>
    </row>
    <row r="833" spans="1:51">
      <c r="A833" s="1" t="str">
        <v>MACY'S INC</v>
      </c>
      <c r="C833" s="1">
        <v>414.180908203125</v>
      </c>
      <c r="D833" s="1">
        <v>420.599853515625</v>
      </c>
      <c r="E833" s="1">
        <v>427.39990234375</v>
      </c>
      <c r="F833" s="1">
        <v>425.199951171875</v>
      </c>
      <c r="G833" s="1">
        <v>423.3408203125</v>
      </c>
      <c r="H833" s="1">
        <v>423</v>
      </c>
      <c r="I833" s="1">
        <v>422.199951171875</v>
      </c>
      <c r="J833" s="1">
        <v>422.099853515625</v>
      </c>
      <c r="K833" s="1">
        <v>420.8427734375</v>
      </c>
      <c r="L833" s="1">
        <v>421.011962890625</v>
      </c>
      <c r="M833" s="1">
        <v>420.52294921875</v>
      </c>
      <c r="N833" s="1">
        <v>420.56591796875</v>
      </c>
      <c r="O833" s="1">
        <v>420.083984375</v>
      </c>
      <c r="P833" s="1">
        <v>420.599853515625</v>
      </c>
      <c r="Q833" s="1">
        <v>420.5478515625</v>
      </c>
      <c r="R833" s="1">
        <v>420.476806640625</v>
      </c>
      <c r="S833" s="1">
        <v>419.744873046875</v>
      </c>
      <c r="T833" s="1">
        <v>432.98779296875</v>
      </c>
      <c r="U833" s="1">
        <v>435.599853515625</v>
      </c>
      <c r="V833" s="1">
        <v>459.622802734375</v>
      </c>
      <c r="W833" s="1">
        <v>496.9248046875</v>
      </c>
      <c r="X833" s="1">
        <v>525.1669921875</v>
      </c>
      <c r="Y833" s="1">
        <v>543.5439453125</v>
      </c>
      <c r="Z833" s="1">
        <v>553.2177734375</v>
      </c>
      <c r="AA833" s="1">
        <v>546.7998046875</v>
      </c>
      <c r="AB833" s="1">
        <v>544.431640625</v>
      </c>
      <c r="AC833" s="1">
        <v>343.7340087890625</v>
      </c>
      <c r="AD833" s="1">
        <v>340.85400390625</v>
      </c>
      <c r="AE833" s="1">
        <v>334.20001220703125</v>
      </c>
      <c r="AF833" s="1">
        <v>338.41000366210937</v>
      </c>
      <c r="AG833" s="1">
        <v>345.39599609375</v>
      </c>
      <c r="AH833" s="1">
        <v>359.61199951171875</v>
      </c>
      <c r="AI833" s="1">
        <v>357</v>
      </c>
      <c r="AJ833" s="1">
        <v>361.57998657226562</v>
      </c>
      <c r="AK833" s="1">
        <v>365.61199951171875</v>
      </c>
      <c r="AL833" s="1">
        <v>370.7239990234375</v>
      </c>
      <c r="AM833" s="1">
        <v>380.39999389648437</v>
      </c>
      <c r="AN833" s="1">
        <v>380.41000366210937</v>
      </c>
      <c r="AO833" s="1">
        <v>392.32400512695312</v>
      </c>
      <c r="AP833" s="1">
        <v>402.99200439453125</v>
      </c>
      <c r="AQ833" s="1">
        <v>401.60000610351562</v>
      </c>
      <c r="AR833" s="1">
        <v>383.35198974609375</v>
      </c>
      <c r="AS833" s="1">
        <v>385.35198974609375</v>
      </c>
      <c r="AT833" s="1">
        <v>389.7860107421875</v>
      </c>
      <c r="AU833" s="1">
        <v>395.2</v>
      </c>
      <c r="AV833" s="1">
        <v>397.47800000000001</v>
      </c>
      <c r="AW833" s="1">
        <v>403.83600000000001</v>
      </c>
      <c r="AX833" s="1">
        <v>415.87200000000001</v>
      </c>
      <c r="AY833" s="1">
        <v>427</v>
      </c>
    </row>
    <row r="834" spans="1:51">
      <c r="A834" s="1" t="str">
        <v>MADDEN STEVEN LTD</v>
      </c>
      <c r="C834" s="1">
        <v>43.004989624023438</v>
      </c>
      <c r="D834" s="1">
        <v>42.867996215820312</v>
      </c>
      <c r="E834" s="1">
        <v>42.813995361328125</v>
      </c>
      <c r="F834" s="1">
        <v>42.212997436523438</v>
      </c>
      <c r="G834" s="1">
        <v>42.019500732421875</v>
      </c>
      <c r="H834" s="1">
        <v>41.5784912109375</v>
      </c>
      <c r="I834" s="1">
        <v>41.50799560546875</v>
      </c>
      <c r="J834" s="1">
        <v>41.334720611572266</v>
      </c>
      <c r="K834" s="1">
        <v>41.136726379394531</v>
      </c>
      <c r="L834" s="1">
        <v>40.763225555419922</v>
      </c>
      <c r="M834" s="1">
        <v>40.686733245849609</v>
      </c>
      <c r="N834" s="1">
        <v>40.362739562988281</v>
      </c>
      <c r="O834" s="1">
        <v>40.214218139648438</v>
      </c>
      <c r="P834" s="1">
        <v>40.187232971191406</v>
      </c>
      <c r="Q834" s="1">
        <v>39.811500549316406</v>
      </c>
      <c r="R834" s="1">
        <v>39.563999176025391</v>
      </c>
      <c r="S834" s="1">
        <v>45.265491485595703</v>
      </c>
      <c r="T834" s="1">
        <v>45.173240661621094</v>
      </c>
      <c r="U834" s="1">
        <v>47.902484893798828</v>
      </c>
      <c r="V834" s="1">
        <v>45.980976104736328</v>
      </c>
      <c r="W834" s="1">
        <v>47.488471984863281</v>
      </c>
      <c r="X834" s="1">
        <v>47.2972412109375</v>
      </c>
      <c r="Y834" s="1">
        <v>46.597480773925781</v>
      </c>
      <c r="Z834" s="1">
        <v>46.824748635292053</v>
      </c>
      <c r="AA834" s="1">
        <v>46.966501235961914</v>
      </c>
      <c r="AB834" s="1">
        <v>46.237499356269836</v>
      </c>
      <c r="AC834" s="1">
        <v>44.580373764038086</v>
      </c>
      <c r="AD834" s="1">
        <v>44.310374021530151</v>
      </c>
      <c r="AE834" s="1">
        <v>43.260749459266663</v>
      </c>
      <c r="AF834" s="1">
        <v>44.057249665260315</v>
      </c>
      <c r="AG834" s="1">
        <v>44.725499510765076</v>
      </c>
      <c r="AH834" s="1">
        <v>44.968501210212708</v>
      </c>
      <c r="AI834" s="1">
        <v>44.597249150276184</v>
      </c>
      <c r="AJ834" s="1">
        <v>44.246248841285706</v>
      </c>
      <c r="AK834" s="1">
        <v>44.013376235961914</v>
      </c>
      <c r="AL834" s="1">
        <v>43.399125695228577</v>
      </c>
      <c r="AM834" s="1">
        <v>43.102124691009521</v>
      </c>
      <c r="AN834" s="1">
        <v>42.919875025749207</v>
      </c>
      <c r="AO834" s="1">
        <v>42.842250823974609</v>
      </c>
      <c r="AP834" s="1">
        <v>41.876999974250793</v>
      </c>
      <c r="AQ834" s="1">
        <v>41.154750823974609</v>
      </c>
      <c r="AR834" s="1">
        <v>40.169251441955566</v>
      </c>
      <c r="AS834" s="1">
        <v>39.163500308990479</v>
      </c>
      <c r="AT834" s="1">
        <v>38.110499382019043</v>
      </c>
      <c r="AU834" s="1">
        <v>37.330874999999999</v>
      </c>
      <c r="AV834" s="1">
        <v>37.310625000000002</v>
      </c>
      <c r="AW834" s="1">
        <v>37.455750000000002</v>
      </c>
      <c r="AX834" s="1">
        <v>38.653874999999999</v>
      </c>
      <c r="AY834" s="1">
        <v>38.653874999999999</v>
      </c>
    </row>
    <row r="835" spans="1:51">
      <c r="A835" s="1" t="str">
        <v>MAGELLAN HEALTH SERVICES INC</v>
      </c>
      <c r="C835" s="1">
        <v>27.172988891601563</v>
      </c>
      <c r="D835" s="1">
        <v>27.172988891601563</v>
      </c>
      <c r="E835" s="1">
        <v>28.467987060546875</v>
      </c>
      <c r="F835" s="1">
        <v>30.806991577148438</v>
      </c>
      <c r="G835" s="1">
        <v>31.969985961914062</v>
      </c>
      <c r="H835" s="1">
        <v>33.781997680664063</v>
      </c>
      <c r="I835" s="1">
        <v>33.543991088867188</v>
      </c>
      <c r="J835" s="1">
        <v>33.380996704101563</v>
      </c>
      <c r="K835" s="1">
        <v>33.336990356445313</v>
      </c>
      <c r="L835" s="1">
        <v>34.534988403320312</v>
      </c>
      <c r="M835" s="1">
        <v>35.159988403320312</v>
      </c>
      <c r="N835" s="1">
        <v>35.268997192382813</v>
      </c>
      <c r="O835" s="1">
        <v>35.2969970703125</v>
      </c>
      <c r="P835" s="1">
        <v>37.005996704101563</v>
      </c>
      <c r="Q835" s="1">
        <v>40.452987670898438</v>
      </c>
      <c r="R835" s="1">
        <v>40.629989624023438</v>
      </c>
      <c r="S835" s="1">
        <v>40.487991333007813</v>
      </c>
      <c r="T835" s="1">
        <v>40.156997680664062</v>
      </c>
      <c r="U835" s="1">
        <v>39.80999755859375</v>
      </c>
      <c r="V835" s="1">
        <v>39.564987182617188</v>
      </c>
      <c r="W835" s="1">
        <v>39.104995727539062</v>
      </c>
      <c r="X835" s="1">
        <v>37.7919921875</v>
      </c>
      <c r="Y835" s="1">
        <v>37.758987426757813</v>
      </c>
      <c r="Z835" s="1">
        <v>37.14898681640625</v>
      </c>
      <c r="AA835" s="1">
        <v>36.992996215820312</v>
      </c>
      <c r="AB835" s="1">
        <v>36.583999633789062</v>
      </c>
      <c r="AC835" s="1">
        <v>36.552993774414063</v>
      </c>
      <c r="AD835" s="1">
        <v>36.52899169921875</v>
      </c>
      <c r="AE835" s="1">
        <v>35.51300048828125</v>
      </c>
      <c r="AF835" s="1">
        <v>35.370986938476562</v>
      </c>
      <c r="AG835" s="1">
        <v>35.370986938476562</v>
      </c>
      <c r="AH835" s="1">
        <v>35.370986938476562</v>
      </c>
      <c r="AI835" s="1">
        <v>35.370986938476562</v>
      </c>
      <c r="AJ835" s="1">
        <v>35.104995727539062</v>
      </c>
      <c r="AK835" s="1">
        <v>35.319000244140625</v>
      </c>
      <c r="AL835" s="1">
        <v>35.319000244140625</v>
      </c>
      <c r="AM835" s="1">
        <v>35.319000244140625</v>
      </c>
      <c r="AN835" s="1">
        <v>35.138992309570312</v>
      </c>
      <c r="AO835" s="1">
        <v>34.925994873046875</v>
      </c>
      <c r="AP835" s="1">
        <v>34.858001708984375</v>
      </c>
      <c r="AQ835" s="1">
        <v>34.670989990234375</v>
      </c>
      <c r="AR835" s="1">
        <v>34.66400146484375</v>
      </c>
      <c r="AS835" s="1">
        <v>34.305999755859375</v>
      </c>
      <c r="AT835" s="1">
        <v>32.646987915039063</v>
      </c>
      <c r="AU835" s="1">
        <v>32.646987915039063</v>
      </c>
      <c r="AV835" s="1">
        <v>32.646999999999998</v>
      </c>
      <c r="AW835" s="1">
        <v>32.165999999999997</v>
      </c>
      <c r="AX835" s="1">
        <v>32.165999999999997</v>
      </c>
      <c r="AY835" s="1">
        <v>31.978999999999999</v>
      </c>
    </row>
    <row r="836" spans="1:51">
      <c r="A836" s="1" t="str">
        <v>MAIDENFORM BRANDS INC</v>
      </c>
      <c r="C836" s="1">
        <v>22.922988891601563</v>
      </c>
      <c r="D836" s="1">
        <v>22.913986206054687</v>
      </c>
      <c r="E836" s="1">
        <v>22.893997192382813</v>
      </c>
      <c r="F836" s="1">
        <v>22.779998779296875</v>
      </c>
      <c r="G836" s="1">
        <v>22.781997680664062</v>
      </c>
      <c r="H836" s="1">
        <v>22.777999877929688</v>
      </c>
      <c r="I836" s="1">
        <v>22.45098876953125</v>
      </c>
      <c r="J836" s="1">
        <v>22.258987426757813</v>
      </c>
      <c r="K836" s="1">
        <v>23.340988159179688</v>
      </c>
      <c r="L836" s="1">
        <v>23.082000732421875</v>
      </c>
      <c r="M836" s="1">
        <v>22.64898681640625</v>
      </c>
      <c r="N836" s="1">
        <v>22.500991821289063</v>
      </c>
      <c r="O836" s="1">
        <v>22.495986938476562</v>
      </c>
      <c r="P836" s="1">
        <v>22.430999755859375</v>
      </c>
      <c r="Q836" s="1">
        <v>22.386993408203125</v>
      </c>
      <c r="R836" s="1">
        <v>22.360992431640625</v>
      </c>
      <c r="S836" s="1">
        <v>22.35699462890625</v>
      </c>
      <c r="T836" s="1">
        <v>22.636993408203125</v>
      </c>
      <c r="U836" s="1">
        <v>23.052993774414063</v>
      </c>
      <c r="V836" s="1">
        <v>22.980987548828125</v>
      </c>
      <c r="W836" s="1">
        <v>22.964996337890625</v>
      </c>
      <c r="X836" s="1">
        <v>22.841995239257813</v>
      </c>
      <c r="Y836" s="1">
        <v>22.913986206054687</v>
      </c>
      <c r="Z836" s="1">
        <v>23.084991455078125</v>
      </c>
      <c r="AA836" s="1">
        <v>23.487991333007813</v>
      </c>
      <c r="AB836" s="1">
        <v>23.487991333007813</v>
      </c>
      <c r="AC836" s="1">
        <v>23.4119873046875</v>
      </c>
      <c r="AD836" s="1">
        <v>15.675000190734863</v>
      </c>
      <c r="AE836" s="1">
        <v>15.675000190734863</v>
      </c>
      <c r="AF836" s="1" t="str">
        <v>@NA</v>
      </c>
      <c r="AG836" s="1" t="str">
        <v>@NA</v>
      </c>
      <c r="AH836" s="1" t="str">
        <v>@NA</v>
      </c>
      <c r="AI836" s="1">
        <v>13.727999687194824</v>
      </c>
      <c r="AJ836" s="1" t="str">
        <v>@NA</v>
      </c>
      <c r="AK836" s="1" t="str">
        <v>@NA</v>
      </c>
      <c r="AL836" s="1" t="str">
        <v>@NA</v>
      </c>
      <c r="AM836" s="1" t="str">
        <v>@NA</v>
      </c>
      <c r="AN836" s="1" t="str">
        <v>@NA</v>
      </c>
      <c r="AO836" s="1" t="str">
        <v>@NA</v>
      </c>
      <c r="AP836" s="1" t="str">
        <v>@NA</v>
      </c>
      <c r="AQ836" s="1" t="str">
        <v>@NA</v>
      </c>
      <c r="AR836" s="1" t="str">
        <v>@NA</v>
      </c>
      <c r="AS836" s="1" t="str">
        <v>@NA</v>
      </c>
      <c r="AT836" s="1" t="str">
        <v>@NA</v>
      </c>
      <c r="AU836" s="1" t="str">
        <v>@NA</v>
      </c>
      <c r="AV836" s="1" t="str">
        <v>@NA</v>
      </c>
      <c r="AW836" s="1" t="str">
        <v>@NA</v>
      </c>
      <c r="AX836" s="1" t="str">
        <v>@NA</v>
      </c>
      <c r="AY836" s="1" t="str">
        <v>@NA</v>
      </c>
    </row>
    <row r="837" spans="1:51">
      <c r="A837" s="1" t="str">
        <v>MANHATTAN ASSOCIATES INC</v>
      </c>
      <c r="C837" s="1">
        <v>20.30999755859375</v>
      </c>
      <c r="D837" s="1">
        <v>20.416000366210937</v>
      </c>
      <c r="E837" s="1">
        <v>20.433990478515625</v>
      </c>
      <c r="F837" s="1">
        <v>21.10699462890625</v>
      </c>
      <c r="G837" s="1">
        <v>21.6199951171875</v>
      </c>
      <c r="H837" s="1">
        <v>21.729995727539063</v>
      </c>
      <c r="I837" s="1">
        <v>21.636993408203125</v>
      </c>
      <c r="J837" s="1">
        <v>22.167999267578125</v>
      </c>
      <c r="K837" s="1">
        <v>22.35699462890625</v>
      </c>
      <c r="L837" s="1">
        <v>22.466995239257812</v>
      </c>
      <c r="M837" s="1">
        <v>22.51300048828125</v>
      </c>
      <c r="N837" s="1">
        <v>22.5</v>
      </c>
      <c r="O837" s="1">
        <v>23.064987182617188</v>
      </c>
      <c r="P837" s="1">
        <v>23.58099365234375</v>
      </c>
      <c r="Q837" s="1">
        <v>24.222000122070313</v>
      </c>
      <c r="R837" s="1">
        <v>24.681991577148438</v>
      </c>
      <c r="S837" s="1">
        <v>24.576995849609375</v>
      </c>
      <c r="T837" s="1">
        <v>24.899993896484375</v>
      </c>
      <c r="U837" s="1">
        <v>25.701995849609375</v>
      </c>
      <c r="V837" s="1">
        <v>26.28399658203125</v>
      </c>
      <c r="W837" s="1">
        <v>27.05499267578125</v>
      </c>
      <c r="X837" s="1">
        <v>27.610000610351563</v>
      </c>
      <c r="Y837" s="1">
        <v>26.978988647460937</v>
      </c>
      <c r="Z837" s="1">
        <v>27.03399658203125</v>
      </c>
      <c r="AA837" s="1">
        <v>27.42498779296875</v>
      </c>
      <c r="AB837" s="1">
        <v>27.207000732421875</v>
      </c>
      <c r="AC837" s="1">
        <v>27.800994873046875</v>
      </c>
      <c r="AD837" s="1">
        <v>28.659988403320313</v>
      </c>
      <c r="AE837" s="1">
        <v>29.591995239257812</v>
      </c>
      <c r="AF837" s="1">
        <v>29.58099365234375</v>
      </c>
      <c r="AG837" s="1">
        <v>30.048995971679687</v>
      </c>
      <c r="AH837" s="1">
        <v>30.15899658203125</v>
      </c>
      <c r="AI837" s="1">
        <v>30.230987548828125</v>
      </c>
      <c r="AJ837" s="1">
        <v>30.08599853515625</v>
      </c>
      <c r="AK837" s="1">
        <v>29.854995727539063</v>
      </c>
      <c r="AL837" s="1">
        <v>29.595993041992188</v>
      </c>
      <c r="AM837" s="1">
        <v>29.123992919921875</v>
      </c>
      <c r="AN837" s="1">
        <v>29.030990600585938</v>
      </c>
      <c r="AO837" s="1">
        <v>28.699996948242188</v>
      </c>
      <c r="AP837" s="1">
        <v>28.826995849609375</v>
      </c>
      <c r="AQ837" s="1">
        <v>28.50799560546875</v>
      </c>
      <c r="AR837" s="1">
        <v>27.719985961914062</v>
      </c>
      <c r="AS837" s="1">
        <v>27.302993774414062</v>
      </c>
      <c r="AT837" s="1">
        <v>27.179000854492188</v>
      </c>
      <c r="AU837" s="1">
        <v>26.657989501953125</v>
      </c>
      <c r="AV837" s="1">
        <v>26.443999999999999</v>
      </c>
      <c r="AW837" s="1">
        <v>25.713999999999999</v>
      </c>
      <c r="AX837" s="1">
        <v>24.797000000000001</v>
      </c>
      <c r="AY837" s="1">
        <v>24.588999999999999</v>
      </c>
    </row>
    <row r="838" spans="1:51">
      <c r="A838" s="1" t="str">
        <v>MANPOWERGROUP</v>
      </c>
      <c r="C838" s="1">
        <v>79.90399169921875</v>
      </c>
      <c r="D838" s="1">
        <v>79.90399169921875</v>
      </c>
      <c r="E838" s="1">
        <v>81.322998046875</v>
      </c>
      <c r="F838" s="1">
        <v>81.919998168945313</v>
      </c>
      <c r="G838" s="1">
        <v>81.990997314453125</v>
      </c>
      <c r="H838" s="1">
        <v>81.759994506835938</v>
      </c>
      <c r="I838" s="1">
        <v>81.464996337890625</v>
      </c>
      <c r="J838" s="1">
        <v>82.225997924804687</v>
      </c>
      <c r="K838" s="1">
        <v>78.805999755859375</v>
      </c>
      <c r="L838" s="1">
        <v>78.576995849609375</v>
      </c>
      <c r="M838" s="1">
        <v>78.457000732421875</v>
      </c>
      <c r="N838" s="1">
        <v>78.352996826171875</v>
      </c>
      <c r="O838" s="1">
        <v>78.3280029296875</v>
      </c>
      <c r="P838" s="1">
        <v>77.9639892578125</v>
      </c>
      <c r="Q838" s="1">
        <v>77.9639892578125</v>
      </c>
      <c r="R838" s="1">
        <v>79.391998291015625</v>
      </c>
      <c r="S838" s="1">
        <v>79.333999633789063</v>
      </c>
      <c r="T838" s="1">
        <v>79.871994018554688</v>
      </c>
      <c r="U838" s="1">
        <v>81.043991088867188</v>
      </c>
      <c r="V838" s="1">
        <v>84.731002807617188</v>
      </c>
      <c r="W838" s="1">
        <v>84.630996704101563</v>
      </c>
      <c r="X838" s="1">
        <v>85.069992065429688</v>
      </c>
      <c r="Y838" s="1">
        <v>84.483001708984375</v>
      </c>
      <c r="Z838" s="1">
        <v>86.632003784179688</v>
      </c>
      <c r="AA838" s="1">
        <v>87.548995971679688</v>
      </c>
      <c r="AB838" s="1">
        <v>87.371994018554688</v>
      </c>
      <c r="AC838" s="1">
        <v>87.321990966796875</v>
      </c>
      <c r="AD838" s="1">
        <v>87.024002075195313</v>
      </c>
      <c r="AE838" s="1">
        <v>90.77899169921875</v>
      </c>
      <c r="AF838" s="1">
        <v>90.291000366210938</v>
      </c>
      <c r="AG838" s="1">
        <v>90.162994384765625</v>
      </c>
      <c r="AH838" s="1">
        <v>90.087997436523438</v>
      </c>
      <c r="AI838" s="1">
        <v>88.438003540039063</v>
      </c>
      <c r="AJ838" s="1">
        <v>78.660003662109375</v>
      </c>
      <c r="AK838" s="1">
        <v>77.917999267578125</v>
      </c>
      <c r="AL838" s="1">
        <v>77.725997924804687</v>
      </c>
      <c r="AM838" s="1">
        <v>77.362991333007813</v>
      </c>
      <c r="AN838" s="1">
        <v>77.0989990234375</v>
      </c>
      <c r="AO838" s="1">
        <v>76.7239990234375</v>
      </c>
      <c r="AP838" s="1">
        <v>76.545989990234375</v>
      </c>
      <c r="AQ838" s="1">
        <v>75.560989379882813</v>
      </c>
      <c r="AR838" s="1">
        <v>76.128997802734375</v>
      </c>
      <c r="AS838" s="1">
        <v>76.037994384765625</v>
      </c>
      <c r="AT838" s="1">
        <v>75.918991088867187</v>
      </c>
      <c r="AU838" s="1">
        <v>75.804000854492188</v>
      </c>
      <c r="AV838" s="1">
        <v>75.772999999999996</v>
      </c>
      <c r="AW838" s="1">
        <v>75.739000000000004</v>
      </c>
      <c r="AX838" s="1">
        <v>75.804000000000002</v>
      </c>
      <c r="AY838" s="1">
        <v>75.929000000000002</v>
      </c>
    </row>
    <row r="839" spans="1:51">
      <c r="A839" s="1" t="str">
        <v>MANTECH INTL CORP</v>
      </c>
      <c r="C839" s="1">
        <v>36.83099365234375</v>
      </c>
      <c r="D839" s="1">
        <v>36.75</v>
      </c>
      <c r="E839" s="1">
        <v>36.709991455078125</v>
      </c>
      <c r="F839" s="1">
        <v>36.612991333007812</v>
      </c>
      <c r="G839" s="1">
        <v>36.429000854492188</v>
      </c>
      <c r="H839" s="1">
        <v>36.330001831054687</v>
      </c>
      <c r="I839" s="1">
        <v>36.269989013671875</v>
      </c>
      <c r="J839" s="1">
        <v>36.162994384765625</v>
      </c>
      <c r="K839" s="1">
        <v>35.9639892578125</v>
      </c>
      <c r="L839" s="1">
        <v>35.867996215820312</v>
      </c>
      <c r="M839" s="1">
        <v>35.608993530273438</v>
      </c>
      <c r="N839" s="1">
        <v>35.542999267578125</v>
      </c>
      <c r="O839" s="1">
        <v>35.479995727539063</v>
      </c>
      <c r="P839" s="1">
        <v>35.4010009765625</v>
      </c>
      <c r="Q839" s="1">
        <v>35.128997802734375</v>
      </c>
      <c r="R839" s="1">
        <v>34.689987182617188</v>
      </c>
      <c r="S839" s="1">
        <v>34.511001586914062</v>
      </c>
      <c r="T839" s="1">
        <v>34.27398681640625</v>
      </c>
      <c r="U839" s="1">
        <v>34.05499267578125</v>
      </c>
      <c r="V839" s="1">
        <v>33.970993041992188</v>
      </c>
      <c r="W839" s="1">
        <v>33.4429931640625</v>
      </c>
      <c r="X839" s="1">
        <v>33.073989868164063</v>
      </c>
      <c r="Y839" s="1">
        <v>32.92498779296875</v>
      </c>
      <c r="Z839" s="1">
        <v>32.617996215820313</v>
      </c>
      <c r="AA839" s="1">
        <v>32.472991943359375</v>
      </c>
      <c r="AB839" s="1">
        <v>32.41400146484375</v>
      </c>
      <c r="AC839" s="1">
        <v>32.272994995117188</v>
      </c>
      <c r="AD839" s="1">
        <v>32.02099609375</v>
      </c>
      <c r="AE839" s="1">
        <v>31.875</v>
      </c>
      <c r="AF839" s="1">
        <v>31.784988403320313</v>
      </c>
      <c r="AG839" s="1">
        <v>31.748992919921875</v>
      </c>
      <c r="AH839" s="1">
        <v>32.179000854492188</v>
      </c>
      <c r="AI839" s="1">
        <v>31.513992309570313</v>
      </c>
      <c r="AJ839" s="1">
        <v>32.052993774414063</v>
      </c>
      <c r="AK839" s="1">
        <v>31.995986938476563</v>
      </c>
      <c r="AL839" s="1">
        <v>31.918991088867188</v>
      </c>
      <c r="AM839" s="1">
        <v>31.288986206054688</v>
      </c>
      <c r="AN839" s="1">
        <v>26.521987915039063</v>
      </c>
      <c r="AO839" s="1">
        <v>26.508987426757813</v>
      </c>
      <c r="AP839" s="1">
        <v>26.229995727539063</v>
      </c>
      <c r="AQ839" s="1">
        <v>18.13248646853026</v>
      </c>
      <c r="AR839" s="1">
        <v>18.13248646853026</v>
      </c>
      <c r="AS839" s="1" t="str">
        <v>@NA</v>
      </c>
      <c r="AT839" s="1" t="str">
        <v>@NA</v>
      </c>
      <c r="AU839" s="1">
        <v>18.034657230377199</v>
      </c>
      <c r="AV839" s="1" t="str">
        <v>@NA</v>
      </c>
      <c r="AW839" s="1" t="str">
        <v>@NA</v>
      </c>
      <c r="AX839" s="1" t="str">
        <v>@NA</v>
      </c>
      <c r="AY839" s="1">
        <v>17.855289030075074</v>
      </c>
    </row>
    <row r="840" spans="1:51">
      <c r="A840" s="1" t="str">
        <v>MARATHON OIL CORP</v>
      </c>
      <c r="C840" s="1">
        <v>704</v>
      </c>
      <c r="D840" s="1">
        <v>704</v>
      </c>
      <c r="E840" s="1">
        <v>714</v>
      </c>
      <c r="F840" s="1">
        <v>712</v>
      </c>
      <c r="G840" s="1">
        <v>710</v>
      </c>
      <c r="H840" s="1">
        <v>710</v>
      </c>
      <c r="I840" s="1">
        <v>709</v>
      </c>
      <c r="J840" s="1">
        <v>709</v>
      </c>
      <c r="K840" s="1">
        <v>709</v>
      </c>
      <c r="L840" s="1">
        <v>709</v>
      </c>
      <c r="M840" s="1">
        <v>709</v>
      </c>
      <c r="N840" s="1">
        <v>709</v>
      </c>
      <c r="O840" s="1">
        <v>709</v>
      </c>
      <c r="P840" s="1">
        <v>709</v>
      </c>
      <c r="Q840" s="1">
        <v>710</v>
      </c>
      <c r="R840" s="1">
        <v>713</v>
      </c>
      <c r="S840" s="1">
        <v>715</v>
      </c>
      <c r="T840" s="1">
        <v>681.1279296875</v>
      </c>
      <c r="U840" s="1">
        <v>681.27587890625</v>
      </c>
      <c r="V840" s="1">
        <v>685.90771484375</v>
      </c>
      <c r="W840" s="1">
        <v>695.5419921875</v>
      </c>
      <c r="X840" s="1">
        <v>707.61962890625</v>
      </c>
      <c r="Y840" s="1">
        <v>720.15380859375</v>
      </c>
      <c r="Z840" s="1">
        <v>727.64599609375</v>
      </c>
      <c r="AA840" s="1">
        <v>733.49169921875</v>
      </c>
      <c r="AB840" s="1">
        <v>732.9580078125</v>
      </c>
      <c r="AC840" s="1">
        <v>732.02392578125</v>
      </c>
      <c r="AD840" s="1">
        <v>695.44189453125</v>
      </c>
      <c r="AE840" s="1">
        <v>693.3759765625</v>
      </c>
      <c r="AF840" s="1">
        <v>692.8876953125</v>
      </c>
      <c r="AG840" s="1">
        <v>691.93359375</v>
      </c>
      <c r="AH840" s="1">
        <v>690.82763671875</v>
      </c>
      <c r="AI840" s="1">
        <v>620.84375</v>
      </c>
      <c r="AJ840" s="1">
        <v>620.3076171875</v>
      </c>
      <c r="AK840" s="1">
        <v>620.27783203125</v>
      </c>
      <c r="AL840" s="1">
        <v>619.7216796875</v>
      </c>
      <c r="AM840" s="1">
        <v>619.74560546875</v>
      </c>
      <c r="AN840" s="1">
        <v>619.73583984375</v>
      </c>
      <c r="AO840" s="1">
        <v>619.6318359375</v>
      </c>
      <c r="AP840" s="1">
        <v>619.37158203125</v>
      </c>
      <c r="AQ840" s="1">
        <v>618.78955078125</v>
      </c>
      <c r="AR840" s="1">
        <v>618.56982421875</v>
      </c>
      <c r="AS840" s="1">
        <v>617.81787109375</v>
      </c>
      <c r="AT840" s="1">
        <v>617.177734375</v>
      </c>
      <c r="AU840" s="1">
        <v>616.53200000000004</v>
      </c>
      <c r="AV840" s="1">
        <v>624.33000000000004</v>
      </c>
      <c r="AW840" s="1">
        <v>624.33000000000004</v>
      </c>
      <c r="AX840" s="1">
        <v>623.54600000000005</v>
      </c>
      <c r="AY840" s="1">
        <v>623.53399999999999</v>
      </c>
    </row>
    <row r="841" spans="1:51">
      <c r="A841" s="1" t="str">
        <v>MARATHON PETROLEUM CORP</v>
      </c>
      <c r="C841" s="1">
        <v>357</v>
      </c>
      <c r="D841" s="1">
        <v>357</v>
      </c>
      <c r="E841" s="1">
        <v>356</v>
      </c>
      <c r="F841" s="1">
        <v>356</v>
      </c>
      <c r="G841" s="1" t="str">
        <v>@NA</v>
      </c>
      <c r="H841" s="1" t="str">
        <v>@NA</v>
      </c>
      <c r="I841" s="1" t="str">
        <v>@NA</v>
      </c>
      <c r="J841" s="1" t="str">
        <v>@NA</v>
      </c>
      <c r="K841" s="1" t="str">
        <v>@NA</v>
      </c>
      <c r="L841" s="1" t="str">
        <v>@NA</v>
      </c>
      <c r="M841" s="1" t="str">
        <v>@NA</v>
      </c>
      <c r="N841" s="1" t="str">
        <v>@NA</v>
      </c>
      <c r="O841" s="1" t="str">
        <v>@NA</v>
      </c>
      <c r="P841" s="1" t="str">
        <v>@NA</v>
      </c>
      <c r="Q841" s="1" t="str">
        <v>@NA</v>
      </c>
      <c r="R841" s="1" t="str">
        <v>@NA</v>
      </c>
      <c r="S841" s="1" t="str">
        <v>@NA</v>
      </c>
      <c r="T841" s="1" t="str">
        <v>@NA</v>
      </c>
      <c r="U841" s="1" t="str">
        <v>@NA</v>
      </c>
      <c r="V841" s="1" t="str">
        <v>@NA</v>
      </c>
      <c r="W841" s="1" t="str">
        <v>@NA</v>
      </c>
      <c r="X841" s="1" t="str">
        <v>@NA</v>
      </c>
      <c r="Y841" s="1" t="str">
        <v>@NA</v>
      </c>
      <c r="Z841" s="1" t="str">
        <v>@NA</v>
      </c>
      <c r="AA841" s="1" t="str">
        <v>@NA</v>
      </c>
      <c r="AB841" s="1" t="str">
        <v>@NA</v>
      </c>
      <c r="AC841" s="1" t="str">
        <v>@NA</v>
      </c>
      <c r="AD841" s="1" t="str">
        <v>@NA</v>
      </c>
      <c r="AE841" s="1" t="str">
        <v>@NA</v>
      </c>
      <c r="AF841" s="1" t="str">
        <v>@NA</v>
      </c>
      <c r="AG841" s="1" t="str">
        <v>@NA</v>
      </c>
      <c r="AH841" s="1" t="str">
        <v>@NA</v>
      </c>
      <c r="AI841" s="1" t="str">
        <v>@NA</v>
      </c>
      <c r="AJ841" s="1" t="str">
        <v>@NA</v>
      </c>
      <c r="AK841" s="1" t="str">
        <v>@NA</v>
      </c>
      <c r="AL841" s="1" t="str">
        <v>@NA</v>
      </c>
      <c r="AM841" s="1" t="str">
        <v>@NA</v>
      </c>
      <c r="AN841" s="1" t="str">
        <v>@NA</v>
      </c>
      <c r="AO841" s="1" t="str">
        <v>@NA</v>
      </c>
      <c r="AP841" s="1" t="str">
        <v>@NA</v>
      </c>
      <c r="AQ841" s="1" t="str">
        <v>@NA</v>
      </c>
      <c r="AR841" s="1" t="str">
        <v>@NA</v>
      </c>
      <c r="AS841" s="1" t="str">
        <v>@NA</v>
      </c>
      <c r="AT841" s="1" t="str">
        <v>@NA</v>
      </c>
      <c r="AU841" s="1" t="str">
        <v>@NA</v>
      </c>
      <c r="AV841" s="1" t="str">
        <v>@NA</v>
      </c>
      <c r="AW841" s="1" t="str">
        <v>@NA</v>
      </c>
      <c r="AX841" s="1" t="str">
        <v>@NA</v>
      </c>
      <c r="AY841" s="1" t="str">
        <v>@NA</v>
      </c>
    </row>
    <row r="842" spans="1:51">
      <c r="A842" s="1" t="str">
        <v>MARCUS CORP</v>
      </c>
      <c r="C842" s="1">
        <v>29.255996704101563</v>
      </c>
      <c r="D842" s="1">
        <v>29.245986938476563</v>
      </c>
      <c r="E842" s="1">
        <v>29.354995727539063</v>
      </c>
      <c r="F842" s="1">
        <v>29.735992431640625</v>
      </c>
      <c r="G842" s="1">
        <v>29.650985717773438</v>
      </c>
      <c r="H842" s="1">
        <v>29.642990112304688</v>
      </c>
      <c r="I842" s="1">
        <v>29.626998901367188</v>
      </c>
      <c r="J842" s="1">
        <v>29.8909912109375</v>
      </c>
      <c r="K842" s="1">
        <v>29.862991333007813</v>
      </c>
      <c r="L842" s="1">
        <v>29.858993530273438</v>
      </c>
      <c r="M842" s="1">
        <v>29.85198974609375</v>
      </c>
      <c r="N842" s="1">
        <v>29.824996948242188</v>
      </c>
      <c r="O842" s="1">
        <v>29.730987548828125</v>
      </c>
      <c r="P842" s="1">
        <v>29.7239990234375</v>
      </c>
      <c r="Q842" s="1">
        <v>29.708999633789063</v>
      </c>
      <c r="R842" s="1">
        <v>29.694992065429687</v>
      </c>
      <c r="S842" s="1">
        <v>29.639999389648438</v>
      </c>
      <c r="T842" s="1">
        <v>30.010986328125</v>
      </c>
      <c r="U842" s="1">
        <v>30.375</v>
      </c>
      <c r="V842" s="1">
        <v>30.394989013671875</v>
      </c>
      <c r="W842" s="1">
        <v>30.516998291015625</v>
      </c>
      <c r="X842" s="1">
        <v>30.495986938476562</v>
      </c>
      <c r="Y842" s="1">
        <v>30.404998779296875</v>
      </c>
      <c r="Z842" s="1">
        <v>30.542999267578125</v>
      </c>
      <c r="AA842" s="1">
        <v>30.65399169921875</v>
      </c>
      <c r="AB842" s="1">
        <v>30.4429931640625</v>
      </c>
      <c r="AC842" s="1">
        <v>30.375</v>
      </c>
      <c r="AD842" s="1">
        <v>30.332992553710938</v>
      </c>
      <c r="AE842" s="1">
        <v>30.2919921875</v>
      </c>
      <c r="AF842" s="1">
        <v>30.194000244140625</v>
      </c>
      <c r="AG842" s="1">
        <v>29.965988159179688</v>
      </c>
      <c r="AH842" s="1">
        <v>29.832992553710937</v>
      </c>
      <c r="AI842" s="1">
        <v>29.74798583984375</v>
      </c>
      <c r="AJ842" s="1">
        <v>29.65399169921875</v>
      </c>
      <c r="AK842" s="1">
        <v>29.565994262695313</v>
      </c>
      <c r="AL842" s="1">
        <v>29.501998901367188</v>
      </c>
      <c r="AM842" s="1">
        <v>29.397994995117188</v>
      </c>
      <c r="AN842" s="1">
        <v>29.380996704101562</v>
      </c>
      <c r="AO842" s="1">
        <v>29.352996826171875</v>
      </c>
      <c r="AP842" s="1">
        <v>29.326995849609375</v>
      </c>
      <c r="AQ842" s="1">
        <v>29.264999389648438</v>
      </c>
      <c r="AR842" s="1">
        <v>29.230987548828125</v>
      </c>
      <c r="AS842" s="1">
        <v>29.2239990234375</v>
      </c>
      <c r="AT842" s="1">
        <v>29.181999999999999</v>
      </c>
      <c r="AU842" s="1">
        <v>29.135999999999999</v>
      </c>
      <c r="AV842" s="1">
        <v>29.134</v>
      </c>
      <c r="AW842" s="1">
        <v>29.263000000000002</v>
      </c>
      <c r="AX842" s="1">
        <v>29.481000000000002</v>
      </c>
      <c r="AY842" s="1">
        <v>29.683</v>
      </c>
    </row>
    <row r="843" spans="1:51">
      <c r="A843" s="1" t="str">
        <v>MARINEMAX INC</v>
      </c>
      <c r="C843" s="1">
        <v>22.631988525390625</v>
      </c>
      <c r="D843" s="1">
        <v>22.631988525390625</v>
      </c>
      <c r="E843" s="1">
        <v>22.511993408203125</v>
      </c>
      <c r="F843" s="1">
        <v>22.448989868164063</v>
      </c>
      <c r="G843" s="1">
        <v>22.360992431640625</v>
      </c>
      <c r="H843" s="1">
        <v>22.310989379882813</v>
      </c>
      <c r="I843" s="1">
        <v>22.147994995117188</v>
      </c>
      <c r="J843" s="1">
        <v>22.131988525390625</v>
      </c>
      <c r="K843" s="1">
        <v>22.0369873046875</v>
      </c>
      <c r="L843" s="1">
        <v>21.938995361328125</v>
      </c>
      <c r="M843" s="1">
        <v>21.70599365234375</v>
      </c>
      <c r="N843" s="1">
        <v>18.660995483398438</v>
      </c>
      <c r="O843" s="1">
        <v>18.511993408203125</v>
      </c>
      <c r="P843" s="1">
        <v>18.503997802734375</v>
      </c>
      <c r="Q843" s="1">
        <v>18.423995971679688</v>
      </c>
      <c r="R843" s="1">
        <v>18.420989990234375</v>
      </c>
      <c r="S843" s="1">
        <v>18.367996215820313</v>
      </c>
      <c r="T843" s="1">
        <v>18.35699462890625</v>
      </c>
      <c r="U843" s="1">
        <v>18.379989624023438</v>
      </c>
      <c r="V843" s="1">
        <v>18.746994018554688</v>
      </c>
      <c r="W843" s="1">
        <v>18.672988891601563</v>
      </c>
      <c r="X843" s="1">
        <v>18.6199951171875</v>
      </c>
      <c r="Y843" s="1">
        <v>18.529998779296875</v>
      </c>
      <c r="Z843" s="1">
        <v>18.733993530273438</v>
      </c>
      <c r="AA843" s="1">
        <v>18.68499755859375</v>
      </c>
      <c r="AB843" s="1">
        <v>17.93798828125</v>
      </c>
      <c r="AC843" s="1">
        <v>17.677993774414063</v>
      </c>
      <c r="AD843" s="1">
        <v>17.574996948242188</v>
      </c>
      <c r="AE843" s="1">
        <v>17.510986328125</v>
      </c>
      <c r="AF843" s="1">
        <v>15.949000358581543</v>
      </c>
      <c r="AG843" s="1">
        <v>15.680999755859375</v>
      </c>
      <c r="AH843" s="1">
        <v>15.732999801635742</v>
      </c>
      <c r="AI843" s="1">
        <v>15.593999862670898</v>
      </c>
      <c r="AJ843" s="1">
        <v>15.458000183105469</v>
      </c>
      <c r="AK843" s="1">
        <v>15.402000427246094</v>
      </c>
      <c r="AL843" s="1">
        <v>15.35200023651123</v>
      </c>
      <c r="AM843" s="1">
        <v>15.315999984741211</v>
      </c>
      <c r="AN843" s="1">
        <v>15.282999992370605</v>
      </c>
      <c r="AO843" s="1">
        <v>15.28600025177002</v>
      </c>
      <c r="AP843" s="1">
        <v>15.279000282287598</v>
      </c>
      <c r="AQ843" s="1">
        <v>15.25</v>
      </c>
      <c r="AR843" s="1">
        <v>15.25</v>
      </c>
      <c r="AS843" s="1">
        <v>15.220999717712402</v>
      </c>
      <c r="AT843" s="1">
        <v>15.140999794006348</v>
      </c>
      <c r="AU843" s="1">
        <v>15.104000091552734</v>
      </c>
      <c r="AV843" s="1">
        <v>15.223999977111816</v>
      </c>
      <c r="AW843" s="1">
        <v>15.222</v>
      </c>
      <c r="AX843" s="1">
        <v>15.218999999999999</v>
      </c>
      <c r="AY843" s="1">
        <v>15.193</v>
      </c>
    </row>
    <row r="844" spans="1:51">
      <c r="A844" s="1" t="str">
        <v>MARRIOTT INTL INC</v>
      </c>
      <c r="C844" s="1">
        <v>332.39990234375</v>
      </c>
      <c r="D844" s="1">
        <v>333</v>
      </c>
      <c r="E844" s="1">
        <v>336.39990234375</v>
      </c>
      <c r="F844" s="1">
        <v>353</v>
      </c>
      <c r="G844" s="1">
        <v>363.099853515625</v>
      </c>
      <c r="H844" s="1">
        <v>366.89990234375</v>
      </c>
      <c r="I844" s="1">
        <v>363.89990234375</v>
      </c>
      <c r="J844" s="1">
        <v>362.699951171875</v>
      </c>
      <c r="K844" s="1">
        <v>361.099853515625</v>
      </c>
      <c r="L844" s="1">
        <v>358.199951171875</v>
      </c>
      <c r="M844" s="1">
        <v>356.91288150587934</v>
      </c>
      <c r="N844" s="1">
        <v>356.55335855484009</v>
      </c>
      <c r="O844" s="1">
        <v>355.94815861817915</v>
      </c>
      <c r="P844" s="1">
        <v>353.42083465692122</v>
      </c>
      <c r="Q844" s="1">
        <v>352.91734433651436</v>
      </c>
      <c r="R844" s="1">
        <v>355.64088143734261</v>
      </c>
      <c r="S844" s="1">
        <v>357.40482522163074</v>
      </c>
      <c r="T844" s="1">
        <v>361.00280654069502</v>
      </c>
      <c r="U844" s="1">
        <v>371.78243557701353</v>
      </c>
      <c r="V844" s="1">
        <v>380.05177047173493</v>
      </c>
      <c r="W844" s="1">
        <v>390.56756070780102</v>
      </c>
      <c r="X844" s="1">
        <v>393.75707316398621</v>
      </c>
      <c r="Y844" s="1">
        <v>399.71232705668081</v>
      </c>
      <c r="Z844" s="1">
        <v>408.65396961453371</v>
      </c>
      <c r="AA844" s="1">
        <v>418.4298265267862</v>
      </c>
      <c r="AB844" s="1">
        <v>416.30079055795795</v>
      </c>
      <c r="AC844" s="1">
        <v>421.29478517349344</v>
      </c>
      <c r="AD844" s="1">
        <v>438.15911941282684</v>
      </c>
      <c r="AE844" s="1">
        <v>450.90087984484853</v>
      </c>
      <c r="AF844" s="1">
        <v>456.53580653185782</v>
      </c>
      <c r="AG844" s="1">
        <v>452.11197151261149</v>
      </c>
      <c r="AH844" s="1">
        <v>462.7873854568752</v>
      </c>
      <c r="AI844" s="1">
        <v>457.34049636195414</v>
      </c>
      <c r="AJ844" s="1">
        <v>467.5246061792277</v>
      </c>
      <c r="AK844" s="1">
        <v>467.5246061792277</v>
      </c>
      <c r="AL844" s="1">
        <v>470.94155311102804</v>
      </c>
      <c r="AM844" s="1">
        <v>468.81051181923249</v>
      </c>
      <c r="AN844" s="1">
        <v>476.95656562814838</v>
      </c>
      <c r="AO844" s="1">
        <v>480.7374632529536</v>
      </c>
      <c r="AP844" s="1">
        <v>488.88755855892668</v>
      </c>
      <c r="AQ844" s="1">
        <v>491.01051685660786</v>
      </c>
      <c r="AR844" s="1">
        <v>486.66149580960337</v>
      </c>
      <c r="AS844" s="1">
        <v>488.31539363967022</v>
      </c>
      <c r="AT844" s="1">
        <v>494.76105697680032</v>
      </c>
      <c r="AU844" s="1">
        <v>487.22965008292522</v>
      </c>
      <c r="AV844" s="1">
        <v>487.26805973052979</v>
      </c>
      <c r="AW844" s="1">
        <v>485.21182895565033</v>
      </c>
      <c r="AX844" s="1">
        <v>485.3877307033539</v>
      </c>
      <c r="AY844" s="1">
        <v>484.475872218132</v>
      </c>
    </row>
    <row r="845" spans="1:51">
      <c r="A845" s="1" t="str">
        <v>MARRIOTT VACATIONS WORLDWIDE</v>
      </c>
      <c r="C845" s="1">
        <v>33.845993041992188</v>
      </c>
      <c r="D845" s="1">
        <v>33.631988525390625</v>
      </c>
      <c r="E845" s="1" t="str">
        <v>@NA</v>
      </c>
      <c r="F845" s="1" t="str">
        <v>@NA</v>
      </c>
      <c r="G845" s="1" t="str">
        <v>@NA</v>
      </c>
      <c r="H845" s="1" t="str">
        <v>@NA</v>
      </c>
      <c r="I845" s="1" t="str">
        <v>@NA</v>
      </c>
      <c r="J845" s="1" t="str">
        <v>@NA</v>
      </c>
      <c r="K845" s="1" t="str">
        <v>@NA</v>
      </c>
      <c r="L845" s="1" t="str">
        <v>@NA</v>
      </c>
      <c r="M845" s="1" t="str">
        <v>@NA</v>
      </c>
      <c r="N845" s="1" t="str">
        <v>@NA</v>
      </c>
      <c r="O845" s="1" t="str">
        <v>@NA</v>
      </c>
      <c r="P845" s="1" t="str">
        <v>@NA</v>
      </c>
      <c r="Q845" s="1" t="str">
        <v>@NA</v>
      </c>
      <c r="R845" s="1" t="str">
        <v>@NA</v>
      </c>
      <c r="S845" s="1" t="str">
        <v>@NA</v>
      </c>
      <c r="T845" s="1" t="str">
        <v>@NA</v>
      </c>
      <c r="U845" s="1" t="str">
        <v>@NA</v>
      </c>
      <c r="V845" s="1" t="str">
        <v>@NA</v>
      </c>
      <c r="W845" s="1" t="str">
        <v>@NA</v>
      </c>
      <c r="X845" s="1" t="str">
        <v>@NA</v>
      </c>
      <c r="Y845" s="1" t="str">
        <v>@NA</v>
      </c>
      <c r="Z845" s="1" t="str">
        <v>@NA</v>
      </c>
      <c r="AA845" s="1" t="str">
        <v>@NA</v>
      </c>
      <c r="AB845" s="1" t="str">
        <v>@NA</v>
      </c>
      <c r="AC845" s="1" t="str">
        <v>@NA</v>
      </c>
      <c r="AD845" s="1" t="str">
        <v>@NA</v>
      </c>
      <c r="AE845" s="1" t="str">
        <v>@NA</v>
      </c>
      <c r="AF845" s="1" t="str">
        <v>@NA</v>
      </c>
      <c r="AG845" s="1" t="str">
        <v>@NA</v>
      </c>
      <c r="AH845" s="1" t="str">
        <v>@NA</v>
      </c>
      <c r="AI845" s="1" t="str">
        <v>@NA</v>
      </c>
      <c r="AJ845" s="1" t="str">
        <v>@NA</v>
      </c>
      <c r="AK845" s="1" t="str">
        <v>@NA</v>
      </c>
      <c r="AL845" s="1" t="str">
        <v>@NA</v>
      </c>
      <c r="AM845" s="1" t="str">
        <v>@NA</v>
      </c>
      <c r="AN845" s="1" t="str">
        <v>@NA</v>
      </c>
      <c r="AO845" s="1" t="str">
        <v>@NA</v>
      </c>
      <c r="AP845" s="1" t="str">
        <v>@NA</v>
      </c>
      <c r="AQ845" s="1" t="str">
        <v>@NA</v>
      </c>
      <c r="AR845" s="1" t="str">
        <v>@NA</v>
      </c>
      <c r="AS845" s="1" t="str">
        <v>@NA</v>
      </c>
      <c r="AT845" s="1" t="str">
        <v>@NA</v>
      </c>
      <c r="AU845" s="1" t="str">
        <v>@NA</v>
      </c>
      <c r="AV845" s="1" t="str">
        <v>@NA</v>
      </c>
      <c r="AW845" s="1" t="str">
        <v>@NA</v>
      </c>
      <c r="AX845" s="1" t="str">
        <v>@NA</v>
      </c>
      <c r="AY845" s="1" t="str">
        <v>@NA</v>
      </c>
    </row>
    <row r="846" spans="1:51">
      <c r="A846" s="1" t="str">
        <v>MARSH &amp; MCLENNAN COS</v>
      </c>
      <c r="C846" s="1">
        <v>539.178955078125</v>
      </c>
      <c r="D846" s="1">
        <v>537.56201171875</v>
      </c>
      <c r="E846" s="1">
        <v>541.23388671875</v>
      </c>
      <c r="F846" s="1">
        <v>548.10791015625</v>
      </c>
      <c r="G846" s="1">
        <v>540.510009765625</v>
      </c>
      <c r="H846" s="1">
        <v>543.117919921875</v>
      </c>
      <c r="I846" s="1">
        <v>541.517822265625</v>
      </c>
      <c r="J846" s="1">
        <v>540.81591796875</v>
      </c>
      <c r="K846" s="1">
        <v>529.6748046875</v>
      </c>
      <c r="L846" s="1">
        <v>525.515869140625</v>
      </c>
      <c r="M846" s="1">
        <v>522.719970703125</v>
      </c>
      <c r="N846" s="1">
        <v>516.625</v>
      </c>
      <c r="O846" s="1">
        <v>514.265869140625</v>
      </c>
      <c r="P846" s="1">
        <v>513.77685546875</v>
      </c>
      <c r="Q846" s="1">
        <v>511.767822265625</v>
      </c>
      <c r="R846" s="1">
        <v>511.07080078125</v>
      </c>
      <c r="S846" s="1">
        <v>520.391845703125</v>
      </c>
      <c r="T846" s="1">
        <v>519.742919921875</v>
      </c>
      <c r="U846" s="1">
        <v>542.138916015625</v>
      </c>
      <c r="V846" s="1">
        <v>554.81591796875</v>
      </c>
      <c r="W846" s="1">
        <v>551.913818359375</v>
      </c>
      <c r="X846" s="1">
        <v>550.532958984375</v>
      </c>
      <c r="Y846" s="1">
        <v>549.65283203125</v>
      </c>
      <c r="Z846" s="1">
        <v>548.767822265625</v>
      </c>
      <c r="AA846" s="1">
        <v>545.5830078125</v>
      </c>
      <c r="AB846" s="1">
        <v>544.02685546875</v>
      </c>
      <c r="AC846" s="1">
        <v>533.739013671875</v>
      </c>
      <c r="AD846" s="1">
        <v>530.23486328125</v>
      </c>
      <c r="AE846" s="1">
        <v>526.809814453125</v>
      </c>
      <c r="AF846" s="1">
        <v>526.099853515625</v>
      </c>
      <c r="AG846" s="1">
        <v>520.548828125</v>
      </c>
      <c r="AH846" s="1">
        <v>523.539794921875</v>
      </c>
      <c r="AI846" s="1">
        <v>526.73681640625</v>
      </c>
      <c r="AJ846" s="1">
        <v>532.0419921875</v>
      </c>
      <c r="AK846" s="1">
        <v>534.177001953125</v>
      </c>
      <c r="AL846" s="1">
        <v>535.761962890625</v>
      </c>
      <c r="AM846" s="1">
        <v>538.199951171875</v>
      </c>
      <c r="AN846" s="1">
        <v>536.573974609375</v>
      </c>
      <c r="AO846" s="1">
        <v>538.1435546875</v>
      </c>
      <c r="AP846" s="1">
        <v>548.70361328125</v>
      </c>
      <c r="AQ846" s="1">
        <v>548.65380859375</v>
      </c>
      <c r="AR846" s="1">
        <v>548.517578125</v>
      </c>
      <c r="AS846" s="1">
        <v>550.3017578125</v>
      </c>
      <c r="AT846" s="1">
        <v>552.681640625</v>
      </c>
      <c r="AU846" s="1">
        <v>552.05399999999997</v>
      </c>
      <c r="AV846" s="1">
        <v>549.11400000000003</v>
      </c>
      <c r="AW846" s="1">
        <v>541.35</v>
      </c>
      <c r="AX846" s="1">
        <v>537.82600000000002</v>
      </c>
      <c r="AY846" s="1">
        <v>534.05200000000002</v>
      </c>
    </row>
    <row r="847" spans="1:51">
      <c r="A847" s="1" t="str">
        <v>MARTIN MARIETTA MATERIALS</v>
      </c>
      <c r="C847" s="1">
        <v>45.725997924804688</v>
      </c>
      <c r="D847" s="1">
        <v>45.696990966796875</v>
      </c>
      <c r="E847" s="1">
        <v>45.680999755859375</v>
      </c>
      <c r="F847" s="1">
        <v>45.5889892578125</v>
      </c>
      <c r="G847" s="1">
        <v>45.578994750976563</v>
      </c>
      <c r="H847" s="1">
        <v>45.52899169921875</v>
      </c>
      <c r="I847" s="1">
        <v>45.519989013671875</v>
      </c>
      <c r="J847" s="1">
        <v>45.402999877929688</v>
      </c>
      <c r="K847" s="1">
        <v>45.39898681640625</v>
      </c>
      <c r="L847" s="1">
        <v>44.636001586914063</v>
      </c>
      <c r="M847" s="1">
        <v>44.612991333007812</v>
      </c>
      <c r="N847" s="1">
        <v>44.517990112304688</v>
      </c>
      <c r="O847" s="1">
        <v>41.461990356445313</v>
      </c>
      <c r="P847" s="1">
        <v>41.42498779296875</v>
      </c>
      <c r="Q847" s="1">
        <v>41.343994140625</v>
      </c>
      <c r="R847" s="1">
        <v>41.32598876953125</v>
      </c>
      <c r="S847" s="1">
        <v>41.3179931640625</v>
      </c>
      <c r="T847" s="1">
        <v>41.858001708984375</v>
      </c>
      <c r="U847" s="1">
        <v>41.7919921875</v>
      </c>
      <c r="V847" s="1">
        <v>42.89898681640625</v>
      </c>
      <c r="W847" s="1">
        <v>44.850997924804688</v>
      </c>
      <c r="X847" s="1">
        <v>45</v>
      </c>
      <c r="Y847" s="1">
        <v>45.29998779296875</v>
      </c>
      <c r="Z847" s="1">
        <v>45.599990844726562</v>
      </c>
      <c r="AA847" s="1">
        <v>45.72698974609375</v>
      </c>
      <c r="AB847" s="1">
        <v>46.29998779296875</v>
      </c>
      <c r="AC847" s="1">
        <v>46.199996948242187</v>
      </c>
      <c r="AD847" s="1">
        <v>46.699996948242188</v>
      </c>
      <c r="AE847" s="1">
        <v>47.305999755859375</v>
      </c>
      <c r="AF847" s="1">
        <v>48.099990844726563</v>
      </c>
      <c r="AG847" s="1">
        <v>48.199996948242187</v>
      </c>
      <c r="AH847" s="1">
        <v>48.099990844726563</v>
      </c>
      <c r="AI847" s="1">
        <v>48.669998168945313</v>
      </c>
      <c r="AJ847" s="1">
        <v>48.899993896484375</v>
      </c>
      <c r="AK847" s="1">
        <v>48.899993896484375</v>
      </c>
      <c r="AL847" s="1">
        <v>48.79998779296875</v>
      </c>
      <c r="AM847" s="1">
        <v>48.841995239257813</v>
      </c>
      <c r="AN847" s="1">
        <v>48.79998779296875</v>
      </c>
      <c r="AO847" s="1">
        <v>48.79998779296875</v>
      </c>
      <c r="AP847" s="1">
        <v>48.599990844726563</v>
      </c>
      <c r="AQ847" s="1">
        <v>48.548995971679688</v>
      </c>
      <c r="AR847" s="1">
        <v>48.399993896484375</v>
      </c>
      <c r="AS847" s="1">
        <v>48.099990844726563</v>
      </c>
      <c r="AT847" s="1">
        <v>47.29998779296875</v>
      </c>
      <c r="AU847" s="1">
        <v>46.783000000000001</v>
      </c>
      <c r="AV847" s="1">
        <v>46.8</v>
      </c>
      <c r="AW847" s="1">
        <v>46.8</v>
      </c>
      <c r="AX847" s="1">
        <v>46.7</v>
      </c>
      <c r="AY847" s="1">
        <v>46.715000000000003</v>
      </c>
    </row>
    <row r="848" spans="1:51">
      <c r="A848" s="1" t="str">
        <v>MASCO CORP</v>
      </c>
      <c r="C848" s="1">
        <v>347.89990234375</v>
      </c>
      <c r="D848" s="1">
        <v>347.7998046875</v>
      </c>
      <c r="E848" s="1">
        <v>347.5</v>
      </c>
      <c r="F848" s="1">
        <v>347.5</v>
      </c>
      <c r="G848" s="1">
        <v>348.599853515625</v>
      </c>
      <c r="H848" s="1">
        <v>348.39990234375</v>
      </c>
      <c r="I848" s="1">
        <v>348.199951171875</v>
      </c>
      <c r="J848" s="1">
        <v>348.099853515625</v>
      </c>
      <c r="K848" s="1">
        <v>350.39990234375</v>
      </c>
      <c r="L848" s="1">
        <v>350.39990234375</v>
      </c>
      <c r="M848" s="1">
        <v>350</v>
      </c>
      <c r="N848" s="1">
        <v>350</v>
      </c>
      <c r="O848" s="1">
        <v>351.39990234375</v>
      </c>
      <c r="P848" s="1">
        <v>351.39990234375</v>
      </c>
      <c r="Q848" s="1">
        <v>351.89990234375</v>
      </c>
      <c r="R848" s="1">
        <v>354.5</v>
      </c>
      <c r="S848" s="1">
        <v>358.89990234375</v>
      </c>
      <c r="T848" s="1">
        <v>361.260009765625</v>
      </c>
      <c r="U848" s="1">
        <v>367.139892578125</v>
      </c>
      <c r="V848" s="1">
        <v>375.83984375</v>
      </c>
      <c r="W848" s="1">
        <v>383.889892578125</v>
      </c>
      <c r="X848" s="1">
        <v>385.969970703125</v>
      </c>
      <c r="Y848" s="1">
        <v>391.83984375</v>
      </c>
      <c r="Z848" s="1">
        <v>400.40380859375</v>
      </c>
      <c r="AA848" s="1">
        <v>419.039794921875</v>
      </c>
      <c r="AB848" s="1">
        <v>426.139892578125</v>
      </c>
      <c r="AC848" s="1">
        <v>431.22998046875</v>
      </c>
      <c r="AD848" s="1">
        <v>435.019775390625</v>
      </c>
      <c r="AE848" s="1">
        <v>446.719970703125</v>
      </c>
      <c r="AF848" s="1">
        <v>449.219970703125</v>
      </c>
      <c r="AG848" s="1">
        <v>434.4599609375</v>
      </c>
      <c r="AH848" s="1">
        <v>442.72998046875</v>
      </c>
      <c r="AI848" s="1">
        <v>458.3798828125</v>
      </c>
      <c r="AJ848" s="1">
        <v>464.539794921875</v>
      </c>
      <c r="AK848" s="1">
        <v>470.43994140625</v>
      </c>
      <c r="AL848" s="1">
        <v>478.58984375</v>
      </c>
      <c r="AM848" s="1">
        <v>488.889892578125</v>
      </c>
      <c r="AN848" s="1">
        <v>493.239990234375</v>
      </c>
      <c r="AO848" s="1">
        <v>484.489990234375</v>
      </c>
      <c r="AP848" s="1">
        <v>460.519775390625</v>
      </c>
      <c r="AQ848" s="1">
        <v>459.0498046875</v>
      </c>
      <c r="AR848" s="1">
        <v>458.9189453125</v>
      </c>
      <c r="AS848" s="1">
        <v>460.198974609375</v>
      </c>
      <c r="AT848" s="1">
        <v>459.85498046875</v>
      </c>
      <c r="AU848" s="1">
        <v>444.75</v>
      </c>
      <c r="AV848" s="1">
        <v>446.27699999999999</v>
      </c>
      <c r="AW848" s="1">
        <v>457.09199999999998</v>
      </c>
      <c r="AX848" s="1">
        <v>448.65</v>
      </c>
      <c r="AY848" s="1">
        <v>443.51</v>
      </c>
    </row>
    <row r="849" spans="1:51">
      <c r="A849" s="1" t="str">
        <v>MASIMO CORP</v>
      </c>
      <c r="C849" s="1">
        <v>58.246994018554688</v>
      </c>
      <c r="D849" s="1">
        <v>60.00299072265625</v>
      </c>
      <c r="E849" s="1">
        <v>59.931991577148438</v>
      </c>
      <c r="F849" s="1">
        <v>59.735992431640625</v>
      </c>
      <c r="G849" s="1">
        <v>59.462997436523438</v>
      </c>
      <c r="H849" s="1">
        <v>58.9119873046875</v>
      </c>
      <c r="I849" s="1">
        <v>58.820999145507813</v>
      </c>
      <c r="J849" s="1">
        <v>58.759994506835937</v>
      </c>
      <c r="K849" s="1">
        <v>57.875991821289063</v>
      </c>
      <c r="L849" s="1">
        <v>57.70599365234375</v>
      </c>
      <c r="M849" s="1">
        <v>57.615997314453125</v>
      </c>
      <c r="N849" s="1">
        <v>57.492996215820313</v>
      </c>
      <c r="O849" s="1">
        <v>57.326995849609375</v>
      </c>
      <c r="P849" s="1">
        <v>57.013992309570312</v>
      </c>
      <c r="Q849" s="1">
        <v>56.447998046875</v>
      </c>
      <c r="R849" s="1">
        <v>55.845993041992188</v>
      </c>
      <c r="S849" s="1">
        <v>54.692001342773437</v>
      </c>
      <c r="T849" s="1">
        <v>54.490997314453125</v>
      </c>
      <c r="U849" s="1">
        <v>16.703994750976562</v>
      </c>
      <c r="V849" s="1">
        <v>16.655990600585938</v>
      </c>
      <c r="W849" s="1">
        <v>16.565994262695312</v>
      </c>
      <c r="X849" s="1" t="str">
        <v>@NA</v>
      </c>
      <c r="Y849" s="1" t="str">
        <v>@NA</v>
      </c>
      <c r="Z849" s="1" t="str">
        <v>@NA</v>
      </c>
      <c r="AA849" s="1">
        <v>9.9399995803833008</v>
      </c>
      <c r="AB849" s="1" t="str">
        <v>@NA</v>
      </c>
      <c r="AC849" s="1" t="str">
        <v>@NA</v>
      </c>
      <c r="AD849" s="1" t="str">
        <v>@NA</v>
      </c>
      <c r="AE849" s="1" t="str">
        <v>@NA</v>
      </c>
      <c r="AF849" s="1" t="str">
        <v>@NA</v>
      </c>
      <c r="AG849" s="1" t="str">
        <v>@NA</v>
      </c>
      <c r="AH849" s="1" t="str">
        <v>@NA</v>
      </c>
      <c r="AI849" s="1" t="str">
        <v>@NA</v>
      </c>
      <c r="AJ849" s="1" t="str">
        <v>@NA</v>
      </c>
      <c r="AK849" s="1" t="str">
        <v>@NA</v>
      </c>
      <c r="AL849" s="1" t="str">
        <v>@NA</v>
      </c>
      <c r="AM849" s="1" t="str">
        <v>@NA</v>
      </c>
      <c r="AN849" s="1" t="str">
        <v>@NA</v>
      </c>
      <c r="AO849" s="1" t="str">
        <v>@NA</v>
      </c>
      <c r="AP849" s="1" t="str">
        <v>@NA</v>
      </c>
      <c r="AQ849" s="1" t="str">
        <v>@NA</v>
      </c>
      <c r="AR849" s="1" t="str">
        <v>@NA</v>
      </c>
      <c r="AS849" s="1" t="str">
        <v>@NA</v>
      </c>
      <c r="AT849" s="1" t="str">
        <v>@NA</v>
      </c>
      <c r="AU849" s="1" t="str">
        <v>@NA</v>
      </c>
      <c r="AV849" s="1" t="str">
        <v>@NA</v>
      </c>
      <c r="AW849" s="1" t="str">
        <v>@NA</v>
      </c>
      <c r="AX849" s="1" t="str">
        <v>@NA</v>
      </c>
      <c r="AY849" s="1" t="str">
        <v>@NA</v>
      </c>
    </row>
    <row r="850" spans="1:51">
      <c r="A850" s="1" t="str">
        <v>MASTERCARD INC</v>
      </c>
      <c r="C850" s="1">
        <v>126.86399841308594</v>
      </c>
      <c r="D850" s="1">
        <v>126.92900085449219</v>
      </c>
      <c r="E850" s="1">
        <v>127.12899780273437</v>
      </c>
      <c r="F850" s="1">
        <v>128.54100036621094</v>
      </c>
      <c r="G850" s="1">
        <v>130.89799499511719</v>
      </c>
      <c r="H850" s="1">
        <v>130.875</v>
      </c>
      <c r="I850" s="1">
        <v>130.83900451660156</v>
      </c>
      <c r="J850" s="1">
        <v>130.79899597167969</v>
      </c>
      <c r="K850" s="1">
        <v>129.77299499511719</v>
      </c>
      <c r="L850" s="1">
        <v>129.70500183105469</v>
      </c>
      <c r="M850" s="1">
        <v>129.64300537109375</v>
      </c>
      <c r="N850" s="1">
        <v>129.36599731445312</v>
      </c>
      <c r="O850" s="1">
        <v>129.23599243164062</v>
      </c>
      <c r="P850" s="1">
        <v>129.23599243164062</v>
      </c>
      <c r="Q850" s="1">
        <v>129.1199951171875</v>
      </c>
      <c r="R850" s="1">
        <v>130.39199829101562</v>
      </c>
      <c r="S850" s="1">
        <v>131.27200317382812</v>
      </c>
      <c r="T850" s="1">
        <v>133.17100524902344</v>
      </c>
      <c r="U850" s="1">
        <v>135.177001953125</v>
      </c>
      <c r="V850" s="1">
        <v>135.08700561523437</v>
      </c>
      <c r="W850" s="1">
        <v>134.97099304199219</v>
      </c>
      <c r="X850" s="1">
        <v>134.97099304199219</v>
      </c>
      <c r="Y850" s="1">
        <v>134.97099304199219</v>
      </c>
      <c r="Z850" s="1">
        <v>134.968994140625</v>
      </c>
      <c r="AA850" s="1">
        <v>100</v>
      </c>
      <c r="AB850" s="1">
        <v>100</v>
      </c>
      <c r="AC850" s="1">
        <v>100</v>
      </c>
      <c r="AD850" s="1">
        <v>100</v>
      </c>
      <c r="AE850" s="1">
        <v>100</v>
      </c>
      <c r="AF850" s="1">
        <v>100</v>
      </c>
      <c r="AG850" s="1">
        <v>100</v>
      </c>
      <c r="AH850" s="1">
        <v>100</v>
      </c>
      <c r="AI850" s="1">
        <v>100</v>
      </c>
      <c r="AJ850" s="1">
        <v>100</v>
      </c>
      <c r="AK850" s="1">
        <v>100</v>
      </c>
      <c r="AL850" s="1">
        <v>100</v>
      </c>
      <c r="AM850" s="1" t="str">
        <v>@NA</v>
      </c>
      <c r="AN850" s="1" t="str">
        <v>@NA</v>
      </c>
      <c r="AO850" s="1" t="str">
        <v>@NA</v>
      </c>
      <c r="AP850" s="1" t="str">
        <v>@NA</v>
      </c>
      <c r="AQ850" s="1" t="str">
        <v>@NA</v>
      </c>
      <c r="AR850" s="1" t="str">
        <v>@NA</v>
      </c>
      <c r="AS850" s="1" t="str">
        <v>@NA</v>
      </c>
      <c r="AT850" s="1" t="str">
        <v>@NA</v>
      </c>
      <c r="AU850" s="1" t="str">
        <v>@NA</v>
      </c>
      <c r="AV850" s="1" t="str">
        <v>@NA</v>
      </c>
      <c r="AW850" s="1" t="str">
        <v>@NA</v>
      </c>
      <c r="AX850" s="1" t="str">
        <v>@NA</v>
      </c>
      <c r="AY850" s="1" t="str">
        <v>@NA</v>
      </c>
    </row>
    <row r="851" spans="1:51">
      <c r="A851" s="1" t="str">
        <v>MATERION CORP</v>
      </c>
      <c r="C851" s="1">
        <v>20.307998657226562</v>
      </c>
      <c r="D851" s="1">
        <v>20.307998657226562</v>
      </c>
      <c r="E851" s="1">
        <v>20.305999755859375</v>
      </c>
      <c r="F851" s="1">
        <v>20.436996459960938</v>
      </c>
      <c r="G851" s="1">
        <v>20.406997680664063</v>
      </c>
      <c r="H851" s="1">
        <v>20.319992065429688</v>
      </c>
      <c r="I851" s="1">
        <v>20.207000732421875</v>
      </c>
      <c r="J851" s="1">
        <v>20.350997924804688</v>
      </c>
      <c r="K851" s="1">
        <v>20.277999877929688</v>
      </c>
      <c r="L851" s="1">
        <v>20.233993530273438</v>
      </c>
      <c r="M851" s="1">
        <v>20.229995727539063</v>
      </c>
      <c r="N851" s="1">
        <v>20.196990966796875</v>
      </c>
      <c r="O851" s="1">
        <v>20.169998168945312</v>
      </c>
      <c r="P851" s="1">
        <v>20.250991821289063</v>
      </c>
      <c r="Q851" s="1">
        <v>20.2919921875</v>
      </c>
      <c r="R851" s="1">
        <v>20.404998779296875</v>
      </c>
      <c r="S851" s="1">
        <v>20.3909912109375</v>
      </c>
      <c r="T851" s="1">
        <v>20.470993041992188</v>
      </c>
      <c r="U851" s="1">
        <v>20.39599609375</v>
      </c>
      <c r="V851" s="1">
        <v>20.3909912109375</v>
      </c>
      <c r="W851" s="1">
        <v>20.29998779296875</v>
      </c>
      <c r="X851" s="1">
        <v>20.104995727539063</v>
      </c>
      <c r="Y851" s="1">
        <v>20.133987426757813</v>
      </c>
      <c r="Z851" s="1">
        <v>19.405990600585937</v>
      </c>
      <c r="AA851" s="1">
        <v>19.405990600585937</v>
      </c>
      <c r="AB851" s="1">
        <v>19.240997314453125</v>
      </c>
      <c r="AC851" s="1">
        <v>19.22698974609375</v>
      </c>
      <c r="AD851" s="1">
        <v>19.22698974609375</v>
      </c>
      <c r="AE851" s="1">
        <v>19.22698974609375</v>
      </c>
      <c r="AF851" s="1">
        <v>19.219985961914063</v>
      </c>
      <c r="AG851" s="1">
        <v>19.196990966796875</v>
      </c>
      <c r="AH851" s="1">
        <v>18.944000244140625</v>
      </c>
      <c r="AI851" s="1">
        <v>16.763992309570313</v>
      </c>
      <c r="AJ851" s="1">
        <v>16.625991821289063</v>
      </c>
      <c r="AK851" s="1">
        <v>16.563995361328125</v>
      </c>
      <c r="AL851" s="1">
        <v>16.56298828125</v>
      </c>
      <c r="AM851" s="1">
        <v>16.56298828125</v>
      </c>
      <c r="AN851" s="1">
        <v>16.636993408203125</v>
      </c>
      <c r="AO851" s="1">
        <v>16.635986328125</v>
      </c>
      <c r="AP851" s="1">
        <v>16.636993408203125</v>
      </c>
      <c r="AQ851" s="1">
        <v>16.636993408203125</v>
      </c>
      <c r="AR851" s="1">
        <v>16.610000610351563</v>
      </c>
      <c r="AS851" s="1">
        <v>16.610992431640625</v>
      </c>
      <c r="AT851" s="1">
        <v>16.610000610351563</v>
      </c>
      <c r="AU851" s="1">
        <v>16.556991577148438</v>
      </c>
      <c r="AV851" s="1">
        <v>16.513999999999999</v>
      </c>
      <c r="AW851" s="1">
        <v>16.564</v>
      </c>
      <c r="AX851" s="1">
        <v>16.364000000000001</v>
      </c>
      <c r="AY851" s="1">
        <v>16.341999999999999</v>
      </c>
    </row>
    <row r="852" spans="1:51">
      <c r="A852" s="1" t="str">
        <v>MATRIX SERVICE CO</v>
      </c>
      <c r="C852" s="1">
        <v>25.717987060546875</v>
      </c>
      <c r="D852" s="1">
        <v>25.989990234375</v>
      </c>
      <c r="E852" s="1">
        <v>26.469985961914063</v>
      </c>
      <c r="F852" s="1">
        <v>26.436996459960938</v>
      </c>
      <c r="G852" s="1">
        <v>26.418991088867188</v>
      </c>
      <c r="H852" s="1">
        <v>26.341995239257813</v>
      </c>
      <c r="I852" s="1">
        <v>26.340988159179688</v>
      </c>
      <c r="J852" s="1">
        <v>26.307998657226563</v>
      </c>
      <c r="K852" s="1">
        <v>26.305999755859375</v>
      </c>
      <c r="L852" s="1">
        <v>26.198989868164063</v>
      </c>
      <c r="M852" s="1" t="str">
        <v>@NA</v>
      </c>
      <c r="N852" s="1" t="str">
        <v>@NA</v>
      </c>
      <c r="O852" s="1" t="str">
        <v>@NA</v>
      </c>
      <c r="P852" s="1" t="str">
        <v>@NA</v>
      </c>
      <c r="Q852" s="1">
        <v>26.191986083984375</v>
      </c>
      <c r="R852" s="1">
        <v>26.149993896484375</v>
      </c>
      <c r="S852" s="1">
        <v>26.131988525390625</v>
      </c>
      <c r="T852" s="1">
        <v>26.082000732421875</v>
      </c>
      <c r="U852" s="1">
        <v>26.061996459960938</v>
      </c>
      <c r="V852" s="1">
        <v>25.995986938476562</v>
      </c>
      <c r="W852" s="1">
        <v>26.668991088867188</v>
      </c>
      <c r="X852" s="1">
        <v>26.600997924804687</v>
      </c>
      <c r="Y852" s="1">
        <v>26.590988159179688</v>
      </c>
      <c r="Z852" s="1">
        <v>23.199996948242188</v>
      </c>
      <c r="AA852" s="1">
        <v>23.0369873046875</v>
      </c>
      <c r="AB852" s="1">
        <v>22.989990234375</v>
      </c>
      <c r="AC852" s="1">
        <v>20.863998413085938</v>
      </c>
      <c r="AD852" s="1">
        <v>20.849990844726563</v>
      </c>
      <c r="AE852" s="1">
        <v>20.756988525390625</v>
      </c>
      <c r="AF852" s="1">
        <v>17.511993408203125</v>
      </c>
      <c r="AG852" s="1">
        <v>17.410995483398437</v>
      </c>
      <c r="AH852" s="1">
        <v>17.354995727539063</v>
      </c>
      <c r="AI852" s="1">
        <v>17.327987670898438</v>
      </c>
      <c r="AJ852" s="1">
        <v>17.315994262695313</v>
      </c>
      <c r="AK852" s="1">
        <v>17.199996948242187</v>
      </c>
      <c r="AL852" s="1">
        <v>17.138992309570313</v>
      </c>
      <c r="AM852" s="1">
        <v>16.936996459960937</v>
      </c>
      <c r="AN852" s="1">
        <v>16.332000732421875</v>
      </c>
      <c r="AO852" s="1">
        <v>16.145999908447266</v>
      </c>
      <c r="AP852" s="1">
        <v>15.965999603271484</v>
      </c>
      <c r="AQ852" s="1">
        <v>15.843999862670898</v>
      </c>
      <c r="AR852" s="1">
        <v>15.729999542236328</v>
      </c>
      <c r="AS852" s="1">
        <v>15.715999603271484</v>
      </c>
      <c r="AT852" s="1">
        <v>15.58799934387207</v>
      </c>
      <c r="AU852" s="1">
        <v>15.378000259399414</v>
      </c>
      <c r="AV852" s="1">
        <v>15.241998672485352</v>
      </c>
      <c r="AW852" s="1">
        <v>15.242000000000001</v>
      </c>
      <c r="AX852" s="1">
        <v>15.923999999999999</v>
      </c>
      <c r="AY852" s="1">
        <v>16.832000000000001</v>
      </c>
    </row>
    <row r="853" spans="1:51">
      <c r="A853" s="1" t="str">
        <v>MATTEL INC</v>
      </c>
      <c r="C853" s="1">
        <v>347.099853515625</v>
      </c>
      <c r="D853" s="1">
        <v>337</v>
      </c>
      <c r="E853" s="1">
        <v>339.599853515625</v>
      </c>
      <c r="F853" s="1">
        <v>344.2998046875</v>
      </c>
      <c r="G853" s="1">
        <v>347.099853515625</v>
      </c>
      <c r="H853" s="1">
        <v>349.099853515625</v>
      </c>
      <c r="I853" s="1">
        <v>359.5</v>
      </c>
      <c r="J853" s="1">
        <v>360.099853515625</v>
      </c>
      <c r="K853" s="1">
        <v>364.599853515625</v>
      </c>
      <c r="L853" s="1">
        <v>361.89990234375</v>
      </c>
      <c r="M853" s="1">
        <v>361.199951171875</v>
      </c>
      <c r="N853" s="1">
        <v>359.2998046875</v>
      </c>
      <c r="O853" s="1">
        <v>358.5</v>
      </c>
      <c r="P853" s="1">
        <v>358.5</v>
      </c>
      <c r="Q853" s="1">
        <v>359</v>
      </c>
      <c r="R853" s="1">
        <v>360.5</v>
      </c>
      <c r="S853" s="1">
        <v>362.5</v>
      </c>
      <c r="T853" s="1">
        <v>361.39990234375</v>
      </c>
      <c r="U853" s="1">
        <v>368.89990234375</v>
      </c>
      <c r="V853" s="1">
        <v>397</v>
      </c>
      <c r="W853" s="1">
        <v>394.599853515625</v>
      </c>
      <c r="X853" s="1">
        <v>384.2998046875</v>
      </c>
      <c r="Y853" s="1">
        <v>379</v>
      </c>
      <c r="Z853" s="1">
        <v>380.199951171875</v>
      </c>
      <c r="AA853" s="1">
        <v>389.5</v>
      </c>
      <c r="AB853" s="1">
        <v>388.599853515625</v>
      </c>
      <c r="AC853" s="1">
        <v>403.89990234375</v>
      </c>
      <c r="AD853" s="1">
        <v>404.2998046875</v>
      </c>
      <c r="AE853" s="1">
        <v>416.89990234375</v>
      </c>
      <c r="AF853" s="1">
        <v>415.39990234375</v>
      </c>
      <c r="AG853" s="1">
        <v>414.7998046875</v>
      </c>
      <c r="AH853" s="1">
        <v>414.39990234375</v>
      </c>
      <c r="AI853" s="1">
        <v>428.2998046875</v>
      </c>
      <c r="AJ853" s="1">
        <v>428.5</v>
      </c>
      <c r="AK853" s="1">
        <v>437.099853515625</v>
      </c>
      <c r="AL853" s="1">
        <v>439.992919921875</v>
      </c>
      <c r="AM853" s="1">
        <v>439.29296875</v>
      </c>
      <c r="AN853" s="1">
        <v>437.19287109375</v>
      </c>
      <c r="AO853" s="1">
        <v>436.89990234375</v>
      </c>
      <c r="AP853" s="1">
        <v>436.2998046875</v>
      </c>
      <c r="AQ853" s="1">
        <v>432.89990234375</v>
      </c>
      <c r="AR853" s="1">
        <v>430.89990234375</v>
      </c>
      <c r="AS853" s="1">
        <v>430.199951171875</v>
      </c>
      <c r="AT853" s="1">
        <v>429.5</v>
      </c>
      <c r="AU853" s="1">
        <v>429.099853515625</v>
      </c>
      <c r="AV853" s="1">
        <v>426</v>
      </c>
      <c r="AW853" s="1">
        <v>424.3</v>
      </c>
      <c r="AX853" s="1">
        <v>423.5</v>
      </c>
      <c r="AY853" s="1">
        <v>422.5</v>
      </c>
    </row>
    <row r="854" spans="1:51">
      <c r="A854" s="1" t="str">
        <v>MATTHEWS INTL CORP  -CL A</v>
      </c>
      <c r="C854" s="1">
        <v>28.366989135742188</v>
      </c>
      <c r="D854" s="1">
        <v>28.366989135742188</v>
      </c>
      <c r="E854" s="1">
        <v>28.449996948242188</v>
      </c>
      <c r="F854" s="1">
        <v>29.235000610351563</v>
      </c>
      <c r="G854" s="1">
        <v>29.51300048828125</v>
      </c>
      <c r="H854" s="1">
        <v>29.586990356445312</v>
      </c>
      <c r="I854" s="1">
        <v>29.477996826171875</v>
      </c>
      <c r="J854" s="1">
        <v>29.777999877929688</v>
      </c>
      <c r="K854" s="1">
        <v>30.208999633789063</v>
      </c>
      <c r="L854" s="1">
        <v>30.355987548828125</v>
      </c>
      <c r="M854" s="1">
        <v>30.301986694335938</v>
      </c>
      <c r="N854" s="1">
        <v>30.3389892578125</v>
      </c>
      <c r="O854" s="1">
        <v>30.432998657226562</v>
      </c>
      <c r="P854" s="1">
        <v>30.85198974609375</v>
      </c>
      <c r="Q854" s="1">
        <v>30.858993530273438</v>
      </c>
      <c r="R854" s="1">
        <v>30.901992797851563</v>
      </c>
      <c r="S854" s="1">
        <v>31.186996459960938</v>
      </c>
      <c r="T854" s="1">
        <v>31.093994140625</v>
      </c>
      <c r="U854" s="1">
        <v>31.056991577148437</v>
      </c>
      <c r="V854" s="1">
        <v>31.301986694335937</v>
      </c>
      <c r="W854" s="1">
        <v>31.594985961914063</v>
      </c>
      <c r="X854" s="1">
        <v>32.787994384765625</v>
      </c>
      <c r="Y854" s="1">
        <v>31.633987426757813</v>
      </c>
      <c r="Z854" s="1">
        <v>31.897994995117188</v>
      </c>
      <c r="AA854" s="1">
        <v>32.1199951171875</v>
      </c>
      <c r="AB854" s="1">
        <v>32.077987670898437</v>
      </c>
      <c r="AC854" s="1">
        <v>32.026992797851563</v>
      </c>
      <c r="AD854" s="1">
        <v>32.016998291015625</v>
      </c>
      <c r="AE854" s="1">
        <v>31.95098876953125</v>
      </c>
      <c r="AF854" s="1">
        <v>32.211990356445313</v>
      </c>
      <c r="AG854" s="1">
        <v>32.410995483398438</v>
      </c>
      <c r="AH854" s="1">
        <v>32.266998291015625</v>
      </c>
      <c r="AI854" s="1">
        <v>32.192001342773437</v>
      </c>
      <c r="AJ854" s="1">
        <v>32.162994384765625</v>
      </c>
      <c r="AK854" s="1">
        <v>32.1619873046875</v>
      </c>
      <c r="AL854" s="1">
        <v>32.233993530273438</v>
      </c>
      <c r="AM854" s="1">
        <v>31.642990112304688</v>
      </c>
      <c r="AN854" s="1">
        <v>31.378997802734375</v>
      </c>
      <c r="AO854" s="1">
        <v>31.1669921875</v>
      </c>
      <c r="AP854" s="1">
        <v>31.1669921875</v>
      </c>
      <c r="AQ854" s="1">
        <v>30.938995361328125</v>
      </c>
      <c r="AR854" s="1">
        <v>30.29998779296875</v>
      </c>
      <c r="AS854" s="1">
        <v>30.27398681640625</v>
      </c>
      <c r="AT854" s="1">
        <v>30.309999465942383</v>
      </c>
      <c r="AU854" s="1">
        <v>30.38800048828125</v>
      </c>
      <c r="AV854" s="1">
        <v>30.760000228881836</v>
      </c>
      <c r="AW854" s="1">
        <v>31.007999999999999</v>
      </c>
      <c r="AX854" s="1">
        <v>30.65</v>
      </c>
      <c r="AY854" s="1">
        <v>30.91</v>
      </c>
    </row>
    <row r="855" spans="1:51">
      <c r="A855" s="1" t="str">
        <v>MAXIMUS INC</v>
      </c>
      <c r="C855" s="1">
        <v>33.73699951171875</v>
      </c>
      <c r="D855" s="1">
        <v>33.792999267578125</v>
      </c>
      <c r="E855" s="1">
        <v>34.582000732421875</v>
      </c>
      <c r="F855" s="1">
        <v>34.649993896484375</v>
      </c>
      <c r="G855" s="1">
        <v>34.327972412109375</v>
      </c>
      <c r="H855" s="1">
        <v>34.347991943359375</v>
      </c>
      <c r="I855" s="1">
        <v>34.70599365234375</v>
      </c>
      <c r="J855" s="1">
        <v>34.91400146484375</v>
      </c>
      <c r="K855" s="1">
        <v>34.947998046875</v>
      </c>
      <c r="L855" s="1">
        <v>35.197998046875</v>
      </c>
      <c r="M855" s="1">
        <v>35.02398681640625</v>
      </c>
      <c r="N855" s="1">
        <v>34.847991943359375</v>
      </c>
      <c r="O855" s="1">
        <v>35.173980712890625</v>
      </c>
      <c r="P855" s="1">
        <v>36.603973388671875</v>
      </c>
      <c r="Q855" s="1">
        <v>37.29998779296875</v>
      </c>
      <c r="R855" s="1">
        <v>37.293975830078125</v>
      </c>
      <c r="S855" s="1">
        <v>36.993988037109375</v>
      </c>
      <c r="T855" s="1">
        <v>44.38800048828125</v>
      </c>
      <c r="U855" s="1">
        <v>44.303985595703125</v>
      </c>
      <c r="V855" s="1">
        <v>43.73797607421875</v>
      </c>
      <c r="W855" s="1">
        <v>43.305999755859375</v>
      </c>
      <c r="X855" s="1">
        <v>43.089996337890625</v>
      </c>
      <c r="Y855" s="1">
        <v>43.0419921875</v>
      </c>
      <c r="Z855" s="1">
        <v>42.725982666015625</v>
      </c>
      <c r="AA855" s="1">
        <v>42.777984619140625</v>
      </c>
      <c r="AB855" s="1">
        <v>42.9019775390625</v>
      </c>
      <c r="AC855" s="1">
        <v>42.64398193359375</v>
      </c>
      <c r="AD855" s="1">
        <v>42.639984130859375</v>
      </c>
      <c r="AE855" s="1">
        <v>42.53399658203125</v>
      </c>
      <c r="AF855" s="1">
        <v>42.639984130859375</v>
      </c>
      <c r="AG855" s="1">
        <v>43.301971435546875</v>
      </c>
      <c r="AH855" s="1">
        <v>43.25799560546875</v>
      </c>
      <c r="AI855" s="1">
        <v>43.46197509765625</v>
      </c>
      <c r="AJ855" s="1">
        <v>42.399993896484375</v>
      </c>
      <c r="AK855" s="1">
        <v>41.485992431640625</v>
      </c>
      <c r="AL855" s="1">
        <v>41.7760009765625</v>
      </c>
      <c r="AM855" s="1">
        <v>42.381988525390625</v>
      </c>
      <c r="AN855" s="1">
        <v>43.017974853515625</v>
      </c>
      <c r="AO855" s="1">
        <v>45.105987548828125</v>
      </c>
      <c r="AP855" s="1">
        <v>46.189971923828125</v>
      </c>
      <c r="AQ855" s="1">
        <v>45.97198486328125</v>
      </c>
      <c r="AR855" s="1">
        <v>45.97198486328125</v>
      </c>
      <c r="AS855" s="1">
        <v>45.503997802734375</v>
      </c>
      <c r="AT855" s="1">
        <v>42.467987060546875</v>
      </c>
      <c r="AU855" s="1">
        <v>42.3599853515625</v>
      </c>
      <c r="AV855" s="1">
        <v>42.252000000000002</v>
      </c>
      <c r="AW855" s="1">
        <v>42.173999999999999</v>
      </c>
      <c r="AX855" s="1">
        <v>42.14</v>
      </c>
      <c r="AY855" s="1">
        <v>41.968000000000004</v>
      </c>
    </row>
    <row r="856" spans="1:51">
      <c r="A856" s="1" t="str">
        <v>MCCORMICK &amp; CO INC</v>
      </c>
      <c r="C856" s="1">
        <v>132.59800720214844</v>
      </c>
      <c r="D856" s="1">
        <v>132.89999389648437</v>
      </c>
      <c r="E856" s="1">
        <v>132.66999816894531</v>
      </c>
      <c r="F856" s="1">
        <v>132.2760009765625</v>
      </c>
      <c r="G856" s="1">
        <v>132.49699401855469</v>
      </c>
      <c r="H856" s="1">
        <v>133.10000610351562</v>
      </c>
      <c r="I856" s="1">
        <v>132.9429931640625</v>
      </c>
      <c r="J856" s="1">
        <v>133.24200439453125</v>
      </c>
      <c r="K856" s="1">
        <v>132.48599243164062</v>
      </c>
      <c r="L856" s="1">
        <v>131.80000305175781</v>
      </c>
      <c r="M856" s="1">
        <v>130.89599609375</v>
      </c>
      <c r="N856" s="1">
        <v>130.68499755859375</v>
      </c>
      <c r="O856" s="1">
        <v>130.30400085449219</v>
      </c>
      <c r="P856" s="1">
        <v>130.10000610351562</v>
      </c>
      <c r="Q856" s="1">
        <v>129.99400329589844</v>
      </c>
      <c r="R856" s="1">
        <v>128.95599365234375</v>
      </c>
      <c r="S856" s="1">
        <v>128.19099426269531</v>
      </c>
      <c r="T856" s="1">
        <v>127.80000305175781</v>
      </c>
      <c r="U856" s="1">
        <v>127.74699401855469</v>
      </c>
      <c r="V856" s="1">
        <v>129.69099426269531</v>
      </c>
      <c r="W856" s="1">
        <v>130.66200256347656</v>
      </c>
      <c r="X856" s="1">
        <v>130.10000610351562</v>
      </c>
      <c r="Y856" s="1">
        <v>131.41000366210937</v>
      </c>
      <c r="Z856" s="1">
        <v>131.84199523925781</v>
      </c>
      <c r="AA856" s="1">
        <v>132.48100280761719</v>
      </c>
      <c r="AB856" s="1">
        <v>132.60000610351562</v>
      </c>
      <c r="AC856" s="1">
        <v>133.85600280761719</v>
      </c>
      <c r="AD856" s="1">
        <v>133.88900756835937</v>
      </c>
      <c r="AE856" s="1">
        <v>135.21400451660156</v>
      </c>
      <c r="AF856" s="1">
        <v>135.5</v>
      </c>
      <c r="AG856" s="1">
        <v>136.71600341796875</v>
      </c>
      <c r="AH856" s="1">
        <v>137.07499694824219</v>
      </c>
      <c r="AI856" s="1">
        <v>137.50799560546875</v>
      </c>
      <c r="AJ856" s="1">
        <v>137.19999694824219</v>
      </c>
      <c r="AK856" s="1">
        <v>138.82200622558594</v>
      </c>
      <c r="AL856" s="1">
        <v>139.47799682617187</v>
      </c>
      <c r="AM856" s="1">
        <v>139.1820068359375</v>
      </c>
      <c r="AN856" s="1">
        <v>140</v>
      </c>
      <c r="AO856" s="1">
        <v>139.92799377441406</v>
      </c>
      <c r="AP856" s="1">
        <v>139.90899658203125</v>
      </c>
      <c r="AQ856" s="1">
        <v>139.2139892578125</v>
      </c>
      <c r="AR856" s="1">
        <v>138.39999389648437</v>
      </c>
      <c r="AS856" s="1">
        <v>138.31399536132812</v>
      </c>
      <c r="AT856" s="1">
        <v>138.22598266601562</v>
      </c>
      <c r="AU856" s="1">
        <v>137.656005859375</v>
      </c>
      <c r="AV856" s="1">
        <v>136.6</v>
      </c>
      <c r="AW856" s="1">
        <v>136.86600000000001</v>
      </c>
      <c r="AX856" s="1">
        <v>136.83199999999999</v>
      </c>
      <c r="AY856" s="1">
        <v>137.392</v>
      </c>
    </row>
    <row r="857" spans="1:51">
      <c r="A857" s="1" t="str">
        <v>MCDONALD'S CORP</v>
      </c>
      <c r="C857" s="1">
        <v>1021.39990234375</v>
      </c>
      <c r="D857" s="1">
        <v>1021.39990234375</v>
      </c>
      <c r="E857" s="1">
        <v>1023.199951171875</v>
      </c>
      <c r="F857" s="1">
        <v>1031.699951171875</v>
      </c>
      <c r="G857" s="1">
        <v>1037.599853515625</v>
      </c>
      <c r="H857" s="1">
        <v>1053.599853515625</v>
      </c>
      <c r="I857" s="1">
        <v>1056.5068359375</v>
      </c>
      <c r="J857" s="1">
        <v>1064.337890625</v>
      </c>
      <c r="K857" s="1">
        <v>1075.800048828125</v>
      </c>
      <c r="L857" s="1">
        <v>1076.699951171875</v>
      </c>
      <c r="M857" s="1">
        <v>1079.18701171875</v>
      </c>
      <c r="N857" s="1">
        <v>1091.347900390625</v>
      </c>
      <c r="O857" s="1">
        <v>1103.199951171875</v>
      </c>
      <c r="P857" s="1">
        <v>1115.300048828125</v>
      </c>
      <c r="Q857" s="1">
        <v>1114.5</v>
      </c>
      <c r="R857" s="1">
        <v>1124.699951171875</v>
      </c>
      <c r="S857" s="1">
        <v>1133.5</v>
      </c>
      <c r="T857" s="1">
        <v>1165.300048828125</v>
      </c>
      <c r="U857" s="1">
        <v>1182.699951171875</v>
      </c>
      <c r="V857" s="1">
        <v>1191.699951171875</v>
      </c>
      <c r="W857" s="1">
        <v>1193.89990234375</v>
      </c>
      <c r="X857" s="1">
        <v>1203.699951171875</v>
      </c>
      <c r="Y857" s="1">
        <v>1236.699951171875</v>
      </c>
      <c r="Z857" s="1">
        <v>1226.300048828125</v>
      </c>
      <c r="AA857" s="1">
        <v>1246.099853515625</v>
      </c>
      <c r="AB857" s="1">
        <v>1263.199951171875</v>
      </c>
      <c r="AC857" s="1">
        <v>1258.5</v>
      </c>
      <c r="AD857" s="1">
        <v>1250</v>
      </c>
      <c r="AE857" s="1">
        <v>1267.5</v>
      </c>
      <c r="AF857" s="1">
        <v>1269.89990234375</v>
      </c>
      <c r="AG857" s="1">
        <v>1257.199951171875</v>
      </c>
      <c r="AH857" s="1">
        <v>1256.199951171875</v>
      </c>
      <c r="AI857" s="1">
        <v>1259.39990234375</v>
      </c>
      <c r="AJ857" s="1">
        <v>1261.89990234375</v>
      </c>
      <c r="AK857" s="1">
        <v>1269.099853515625</v>
      </c>
      <c r="AL857" s="1">
        <v>1272.39990234375</v>
      </c>
      <c r="AM857" s="1">
        <v>1272.300048828125</v>
      </c>
      <c r="AN857" s="1">
        <v>1268.199951171875</v>
      </c>
      <c r="AO857" s="1">
        <v>1269.300048828125</v>
      </c>
      <c r="AP857" s="1">
        <v>1275.199951171875</v>
      </c>
      <c r="AQ857" s="1">
        <v>1272</v>
      </c>
      <c r="AR857" s="1">
        <v>1280.699951171875</v>
      </c>
      <c r="AS857" s="1">
        <v>1285.39990234375</v>
      </c>
      <c r="AT857" s="1">
        <v>1287.099853515625</v>
      </c>
      <c r="AU857" s="1">
        <v>1293.300048828125</v>
      </c>
      <c r="AV857" s="1">
        <v>1304.9000000000001</v>
      </c>
      <c r="AW857" s="1">
        <v>1311.3</v>
      </c>
      <c r="AX857" s="1">
        <v>1320.7</v>
      </c>
      <c r="AY857" s="1">
        <v>1336.2</v>
      </c>
    </row>
    <row r="858" spans="1:51">
      <c r="A858" s="1" t="str">
        <v>MCGRAW-HILL COMPANIES</v>
      </c>
      <c r="C858" s="1">
        <v>279.699951171875</v>
      </c>
      <c r="D858" s="1">
        <v>276</v>
      </c>
      <c r="E858" s="1">
        <v>293.39990234375</v>
      </c>
      <c r="F858" s="1">
        <v>301.2998046875</v>
      </c>
      <c r="G858" s="1">
        <v>304.699951171875</v>
      </c>
      <c r="H858" s="1">
        <v>307.620849609375</v>
      </c>
      <c r="I858" s="1">
        <v>307</v>
      </c>
      <c r="J858" s="1">
        <v>309.099853515625</v>
      </c>
      <c r="K858" s="1">
        <v>315.5</v>
      </c>
      <c r="L858" s="1">
        <v>315.3408203125</v>
      </c>
      <c r="M858" s="1">
        <v>314.89990234375</v>
      </c>
      <c r="N858" s="1">
        <v>314.7998046875</v>
      </c>
      <c r="O858" s="1">
        <v>314.5</v>
      </c>
      <c r="P858" s="1">
        <v>314.40478515625</v>
      </c>
      <c r="Q858" s="1">
        <v>314.5</v>
      </c>
      <c r="R858" s="1">
        <v>317.599853515625</v>
      </c>
      <c r="S858" s="1">
        <v>321.2998046875</v>
      </c>
      <c r="T858" s="1">
        <v>322.367919921875</v>
      </c>
      <c r="U858" s="1">
        <v>329</v>
      </c>
      <c r="V858" s="1">
        <v>338.89990234375</v>
      </c>
      <c r="W858" s="1">
        <v>343.199951171875</v>
      </c>
      <c r="X858" s="1">
        <v>353.958984375</v>
      </c>
      <c r="Y858" s="1">
        <v>354.199951171875</v>
      </c>
      <c r="Z858" s="1">
        <v>351.89990234375</v>
      </c>
      <c r="AA858" s="1">
        <v>357.7998046875</v>
      </c>
      <c r="AB858" s="1">
        <v>372.697998046875</v>
      </c>
      <c r="AC858" s="1">
        <v>374.89990234375</v>
      </c>
      <c r="AD858" s="1">
        <v>373.7998046875</v>
      </c>
      <c r="AE858" s="1">
        <v>374.60000610351562</v>
      </c>
      <c r="AF858" s="1">
        <v>379.62600708007812</v>
      </c>
      <c r="AG858" s="1">
        <v>379.79998779296875</v>
      </c>
      <c r="AH858" s="1">
        <v>381</v>
      </c>
      <c r="AI858" s="1">
        <v>381</v>
      </c>
      <c r="AJ858" s="1">
        <v>380.7919921875</v>
      </c>
      <c r="AK858" s="1">
        <v>383.20001220703125</v>
      </c>
      <c r="AL858" s="1">
        <v>382.39999389648437</v>
      </c>
      <c r="AM858" s="1">
        <v>381.39999389648437</v>
      </c>
      <c r="AN858" s="1">
        <v>383.66598510742187</v>
      </c>
      <c r="AO858" s="1">
        <v>387.60000610351562</v>
      </c>
      <c r="AP858" s="1">
        <v>387</v>
      </c>
      <c r="AQ858" s="1">
        <v>388.60000610351562</v>
      </c>
      <c r="AR858" s="1">
        <v>386.43600463867187</v>
      </c>
      <c r="AS858" s="1">
        <v>386.60000610351562</v>
      </c>
      <c r="AT858" s="1">
        <v>389.39999389648437</v>
      </c>
      <c r="AU858" s="1">
        <v>390.39999389648438</v>
      </c>
      <c r="AV858" s="1">
        <v>388.57</v>
      </c>
      <c r="AW858" s="1">
        <v>390.8</v>
      </c>
      <c r="AX858" s="1">
        <v>389.4</v>
      </c>
      <c r="AY858" s="1">
        <v>389</v>
      </c>
    </row>
    <row r="859" spans="1:51">
      <c r="A859" s="1" t="str">
        <v>MCKESSON CORP</v>
      </c>
      <c r="C859" s="1">
        <v>246</v>
      </c>
      <c r="D859" s="1">
        <v>245</v>
      </c>
      <c r="E859" s="1">
        <v>246</v>
      </c>
      <c r="F859" s="1">
        <v>252</v>
      </c>
      <c r="G859" s="1">
        <v>254</v>
      </c>
      <c r="H859" s="1">
        <v>253</v>
      </c>
      <c r="I859" s="1">
        <v>261</v>
      </c>
      <c r="J859" s="1">
        <v>271</v>
      </c>
      <c r="K859" s="1">
        <v>269</v>
      </c>
      <c r="L859" s="1">
        <v>267.98291015625</v>
      </c>
      <c r="M859" s="1">
        <v>266.139892578125</v>
      </c>
      <c r="N859" s="1">
        <v>271</v>
      </c>
      <c r="O859" s="1">
        <v>273</v>
      </c>
      <c r="P859" s="1">
        <v>273.477783203125</v>
      </c>
      <c r="Q859" s="1">
        <v>275.911865234375</v>
      </c>
      <c r="R859" s="1">
        <v>277</v>
      </c>
      <c r="S859" s="1">
        <v>289</v>
      </c>
      <c r="T859" s="1">
        <v>289</v>
      </c>
      <c r="U859" s="1">
        <v>296</v>
      </c>
      <c r="V859" s="1">
        <v>295</v>
      </c>
      <c r="W859" s="1">
        <v>295</v>
      </c>
      <c r="X859" s="1">
        <v>296</v>
      </c>
      <c r="Y859" s="1">
        <v>299.331787109375</v>
      </c>
      <c r="Z859" s="1">
        <v>304</v>
      </c>
      <c r="AA859" s="1">
        <v>306</v>
      </c>
      <c r="AB859" s="1">
        <v>308</v>
      </c>
      <c r="AC859" s="1">
        <v>308.349853515625</v>
      </c>
      <c r="AD859" s="1">
        <v>299.2998046875</v>
      </c>
      <c r="AE859" s="1">
        <v>295.199951171875</v>
      </c>
      <c r="AF859" s="1">
        <v>293.89990234375</v>
      </c>
      <c r="AG859" s="1">
        <v>293.599853515625</v>
      </c>
      <c r="AH859" s="1">
        <v>290.2998046875</v>
      </c>
      <c r="AI859" s="1">
        <v>291.199951171875</v>
      </c>
      <c r="AJ859" s="1">
        <v>291.39990234375</v>
      </c>
      <c r="AK859" s="1">
        <v>290.2998046875</v>
      </c>
      <c r="AL859" s="1">
        <v>291.199951171875</v>
      </c>
      <c r="AM859" s="1">
        <v>290.39990234375</v>
      </c>
      <c r="AN859" s="1">
        <v>291.122802734375</v>
      </c>
      <c r="AO859" s="1">
        <v>290.031982421875</v>
      </c>
      <c r="AP859" s="1">
        <v>287.927978515625</v>
      </c>
      <c r="AQ859" s="1">
        <v>286.7998046875</v>
      </c>
      <c r="AR859" s="1">
        <v>285.977783203125</v>
      </c>
      <c r="AS859" s="1">
        <v>285.52490234375</v>
      </c>
      <c r="AT859" s="1">
        <v>283.983</v>
      </c>
      <c r="AU859" s="1">
        <v>284.86099999999999</v>
      </c>
      <c r="AV859" s="1">
        <v>283.94900000000001</v>
      </c>
      <c r="AW859" s="1">
        <v>284.101</v>
      </c>
      <c r="AX859" s="1">
        <v>283.35300000000001</v>
      </c>
      <c r="AY859" s="1">
        <v>281.74599999999998</v>
      </c>
    </row>
    <row r="860" spans="1:51">
      <c r="A860" s="1" t="str">
        <v>MDC HOLDINGS INC</v>
      </c>
      <c r="C860" s="1">
        <v>47.957000732421875</v>
      </c>
      <c r="D860" s="1">
        <v>47.4739990234375</v>
      </c>
      <c r="E860" s="1">
        <v>47.4739990234375</v>
      </c>
      <c r="F860" s="1">
        <v>47.294998168945313</v>
      </c>
      <c r="G860" s="1">
        <v>47.141998291015625</v>
      </c>
      <c r="H860" s="1">
        <v>47.138992309570313</v>
      </c>
      <c r="I860" s="1">
        <v>47.138992309570313</v>
      </c>
      <c r="J860" s="1">
        <v>47.139999389648438</v>
      </c>
      <c r="K860" s="1">
        <v>47.016998291015625</v>
      </c>
      <c r="L860" s="1">
        <v>46.972000122070313</v>
      </c>
      <c r="M860" s="1">
        <v>46.9639892578125</v>
      </c>
      <c r="N860" s="1">
        <v>46.78900146484375</v>
      </c>
      <c r="O860" s="1">
        <v>46.666000366210938</v>
      </c>
      <c r="P860" s="1">
        <v>46.548995971679688</v>
      </c>
      <c r="Q860" s="1">
        <v>46.345993041992188</v>
      </c>
      <c r="R860" s="1">
        <v>46.083999633789063</v>
      </c>
      <c r="S860" s="1">
        <v>46.052993774414063</v>
      </c>
      <c r="T860" s="1">
        <v>45.837997436523438</v>
      </c>
      <c r="U860" s="1">
        <v>45.840988159179688</v>
      </c>
      <c r="V860" s="1">
        <v>45.694000244140625</v>
      </c>
      <c r="W860" s="1">
        <v>45.164993286132813</v>
      </c>
      <c r="X860" s="1">
        <v>44.980987548828125</v>
      </c>
      <c r="Y860" s="1">
        <v>44.966995239257813</v>
      </c>
      <c r="Z860" s="1">
        <v>44.914993286132813</v>
      </c>
      <c r="AA860" s="1">
        <v>44.629989624023438</v>
      </c>
      <c r="AB860" s="1">
        <v>44.57598876953125</v>
      </c>
      <c r="AC860" s="1">
        <v>43.751998901367188</v>
      </c>
      <c r="AD860" s="1">
        <v>43.67498779296875</v>
      </c>
      <c r="AE860" s="1">
        <v>43.254891907072306</v>
      </c>
      <c r="AF860" s="1">
        <v>42.702387960052874</v>
      </c>
      <c r="AG860" s="1">
        <v>42.264300512742921</v>
      </c>
      <c r="AH860" s="1">
        <v>42.385183687019889</v>
      </c>
      <c r="AI860" s="1">
        <v>42.233613563184917</v>
      </c>
      <c r="AJ860" s="1">
        <v>41.837492056718474</v>
      </c>
      <c r="AK860" s="1">
        <v>41.424219977150642</v>
      </c>
      <c r="AL860" s="1">
        <v>40.756410572357709</v>
      </c>
      <c r="AM860" s="1">
        <v>41.572817134292563</v>
      </c>
      <c r="AN860" s="1">
        <v>41.920439179230016</v>
      </c>
      <c r="AO860" s="1">
        <v>42.54019674481242</v>
      </c>
      <c r="AP860" s="1">
        <v>42.264916952408385</v>
      </c>
      <c r="AQ860" s="1">
        <v>41.81977447879035</v>
      </c>
      <c r="AR860" s="1">
        <v>41.765981029428076</v>
      </c>
      <c r="AS860" s="1">
        <v>41.911325591543573</v>
      </c>
      <c r="AT860" s="1">
        <v>40.982150083000306</v>
      </c>
      <c r="AU860" s="1">
        <v>40.365821970939635</v>
      </c>
      <c r="AV860" s="1">
        <v>40.046062536239624</v>
      </c>
      <c r="AW860" s="1">
        <v>40.655128126144405</v>
      </c>
      <c r="AX860" s="1">
        <v>41.012954160213468</v>
      </c>
      <c r="AY860" s="1">
        <v>42.474711575984955</v>
      </c>
    </row>
    <row r="861" spans="1:51">
      <c r="A861" s="1" t="str">
        <v>MDU RESOURCES GROUP INC</v>
      </c>
      <c r="C861" s="1">
        <v>188.79299926757812</v>
      </c>
      <c r="D861" s="1">
        <v>188.79299926757812</v>
      </c>
      <c r="E861" s="1">
        <v>188.79299926757812</v>
      </c>
      <c r="F861" s="1">
        <v>188.79299926757812</v>
      </c>
      <c r="G861" s="1">
        <v>188.36199951171875</v>
      </c>
      <c r="H861" s="1">
        <v>188.1929931640625</v>
      </c>
      <c r="I861" s="1">
        <v>188.13400268554687</v>
      </c>
      <c r="J861" s="1">
        <v>188.11700439453125</v>
      </c>
      <c r="K861" s="1">
        <v>187.85000610351562</v>
      </c>
      <c r="L861" s="1">
        <v>187.13400268554687</v>
      </c>
      <c r="M861" s="1">
        <v>183.968994140625</v>
      </c>
      <c r="N861" s="1">
        <v>183.96000671386719</v>
      </c>
      <c r="O861" s="1">
        <v>183.66900634765625</v>
      </c>
      <c r="P861" s="1">
        <v>183.23100280761719</v>
      </c>
      <c r="Q861" s="1">
        <v>183.16700744628906</v>
      </c>
      <c r="R861" s="1">
        <v>181.77999877929687</v>
      </c>
      <c r="S861" s="1">
        <v>182.40800476074219</v>
      </c>
      <c r="T861" s="1">
        <v>182.37600708007812</v>
      </c>
      <c r="U861" s="1">
        <v>181.87699890136719</v>
      </c>
      <c r="V861" s="1">
        <v>181.77999877929687</v>
      </c>
      <c r="W861" s="1">
        <v>181.01899719238281</v>
      </c>
      <c r="X861" s="1">
        <v>180.74000549316406</v>
      </c>
      <c r="Y861" s="1">
        <v>179.97750091552734</v>
      </c>
      <c r="Z861" s="1">
        <v>179.89649963378906</v>
      </c>
      <c r="AA861" s="1">
        <v>179.85598754882812</v>
      </c>
      <c r="AB861" s="1">
        <v>179.74948883056641</v>
      </c>
      <c r="AC861" s="1">
        <v>179.51998901367187</v>
      </c>
      <c r="AD861" s="1">
        <v>177.59699249267578</v>
      </c>
      <c r="AE861" s="1">
        <v>177.34048461914062</v>
      </c>
      <c r="AF861" s="1">
        <v>177.05550384521484</v>
      </c>
      <c r="AG861" s="1">
        <v>176.20648956298828</v>
      </c>
      <c r="AH861" s="1">
        <v>175.14150238037109</v>
      </c>
      <c r="AI861" s="1">
        <v>170.03549194335938</v>
      </c>
      <c r="AJ861" s="1">
        <v>169.56673049926758</v>
      </c>
      <c r="AK861" s="1">
        <v>167.03774642944336</v>
      </c>
      <c r="AL861" s="1">
        <v>166.7182502746582</v>
      </c>
      <c r="AM861" s="1">
        <v>166.59674835205078</v>
      </c>
      <c r="AN861" s="1">
        <v>160.74223709106445</v>
      </c>
      <c r="AO861" s="1">
        <v>160.70625686645508</v>
      </c>
      <c r="AP861" s="1">
        <v>158.34824752807617</v>
      </c>
      <c r="AQ861" s="1">
        <v>156.99823379516602</v>
      </c>
      <c r="AR861" s="1">
        <v>155.5784912109375</v>
      </c>
      <c r="AS861" s="1">
        <v>153.07649230957031</v>
      </c>
      <c r="AT861" s="1">
        <v>148.95222473144531</v>
      </c>
      <c r="AU861" s="1">
        <v>146.31300000000002</v>
      </c>
      <c r="AV861" s="1">
        <v>144.5085</v>
      </c>
      <c r="AW861" s="1">
        <v>137.88</v>
      </c>
      <c r="AX861" s="1">
        <v>128.376</v>
      </c>
      <c r="AY861" s="1">
        <v>128.3355</v>
      </c>
    </row>
    <row r="862" spans="1:51">
      <c r="A862" s="1" t="str">
        <v>MEAD JOHNSON NUTRITION CO</v>
      </c>
      <c r="C862" s="1">
        <v>203.89999389648437</v>
      </c>
      <c r="D862" s="1">
        <v>203.69999694824219</v>
      </c>
      <c r="E862" s="1">
        <v>203.60000610351562</v>
      </c>
      <c r="F862" s="1">
        <v>204</v>
      </c>
      <c r="G862" s="1">
        <v>204.30000305175781</v>
      </c>
      <c r="H862" s="1">
        <v>204.69999694824219</v>
      </c>
      <c r="I862" s="1">
        <v>204.60000610351562</v>
      </c>
      <c r="J862" s="1">
        <v>204.60000610351562</v>
      </c>
      <c r="K862" s="1">
        <v>204.5</v>
      </c>
      <c r="L862" s="1">
        <v>204.5</v>
      </c>
      <c r="M862" s="1">
        <v>204.5</v>
      </c>
      <c r="N862" s="1">
        <v>204.5</v>
      </c>
      <c r="O862" s="1">
        <v>204.5</v>
      </c>
      <c r="P862" s="1">
        <v>204.5</v>
      </c>
      <c r="Q862" s="1" t="str">
        <v>@NA</v>
      </c>
      <c r="R862" s="1" t="str">
        <v>@NA</v>
      </c>
      <c r="S862" s="1" t="str">
        <v>@NA</v>
      </c>
      <c r="T862" s="1" t="str">
        <v>@NA</v>
      </c>
      <c r="U862" s="1" t="str">
        <v>@NA</v>
      </c>
      <c r="V862" s="1" t="str">
        <v>@NA</v>
      </c>
      <c r="W862" s="1" t="str">
        <v>@NA</v>
      </c>
      <c r="X862" s="1" t="str">
        <v>@NA</v>
      </c>
      <c r="Y862" s="1" t="str">
        <v>@NA</v>
      </c>
      <c r="Z862" s="1" t="str">
        <v>@NA</v>
      </c>
      <c r="AA862" s="1" t="str">
        <v>@NA</v>
      </c>
      <c r="AB862" s="1" t="str">
        <v>@NA</v>
      </c>
      <c r="AC862" s="1" t="str">
        <v>@NA</v>
      </c>
      <c r="AD862" s="1" t="str">
        <v>@NA</v>
      </c>
      <c r="AE862" s="1" t="str">
        <v>@NA</v>
      </c>
      <c r="AF862" s="1" t="str">
        <v>@NA</v>
      </c>
      <c r="AG862" s="1" t="str">
        <v>@NA</v>
      </c>
      <c r="AH862" s="1" t="str">
        <v>@NA</v>
      </c>
      <c r="AI862" s="1" t="str">
        <v>@NA</v>
      </c>
      <c r="AJ862" s="1" t="str">
        <v>@NA</v>
      </c>
      <c r="AK862" s="1" t="str">
        <v>@NA</v>
      </c>
      <c r="AL862" s="1" t="str">
        <v>@NA</v>
      </c>
      <c r="AM862" s="1" t="str">
        <v>@NA</v>
      </c>
      <c r="AN862" s="1" t="str">
        <v>@NA</v>
      </c>
      <c r="AO862" s="1" t="str">
        <v>@NA</v>
      </c>
      <c r="AP862" s="1" t="str">
        <v>@NA</v>
      </c>
      <c r="AQ862" s="1" t="str">
        <v>@NA</v>
      </c>
      <c r="AR862" s="1" t="str">
        <v>@NA</v>
      </c>
      <c r="AS862" s="1" t="str">
        <v>@NA</v>
      </c>
      <c r="AT862" s="1" t="str">
        <v>@NA</v>
      </c>
      <c r="AU862" s="1" t="str">
        <v>@NA</v>
      </c>
      <c r="AV862" s="1" t="str">
        <v>@NA</v>
      </c>
      <c r="AW862" s="1" t="str">
        <v>@NA</v>
      </c>
      <c r="AX862" s="1" t="str">
        <v>@NA</v>
      </c>
      <c r="AY862" s="1" t="str">
        <v>@NA</v>
      </c>
    </row>
    <row r="863" spans="1:51">
      <c r="A863" s="1" t="str">
        <v>MEADOWBROOK INS GROUP INC</v>
      </c>
      <c r="C863" s="1">
        <v>51.04998779296875</v>
      </c>
      <c r="D863" s="1">
        <v>51.04998779296875</v>
      </c>
      <c r="E863" s="1">
        <v>52.875</v>
      </c>
      <c r="F863" s="1">
        <v>53.274993896484375</v>
      </c>
      <c r="G863" s="1">
        <v>53.23699951171875</v>
      </c>
      <c r="H863" s="1">
        <v>53.23699951171875</v>
      </c>
      <c r="I863" s="1">
        <v>53.55999755859375</v>
      </c>
      <c r="J863" s="1">
        <v>54.261993408203125</v>
      </c>
      <c r="K863" s="1">
        <v>55.519989013671875</v>
      </c>
      <c r="L863" s="1">
        <v>57.147994995117187</v>
      </c>
      <c r="M863" s="1">
        <v>57.447998046875</v>
      </c>
      <c r="N863" s="1">
        <v>57.447998046875</v>
      </c>
      <c r="O863" s="1">
        <v>57.341995239257813</v>
      </c>
      <c r="P863" s="1">
        <v>57.643997192382812</v>
      </c>
      <c r="Q863" s="1">
        <v>37.02099609375</v>
      </c>
      <c r="R863" s="1">
        <v>37.02099609375</v>
      </c>
      <c r="S863" s="1">
        <v>36.995986938476562</v>
      </c>
      <c r="T863" s="1">
        <v>36.979995727539063</v>
      </c>
      <c r="U863" s="1">
        <v>30.52899169921875</v>
      </c>
      <c r="V863" s="1">
        <v>29.538986206054688</v>
      </c>
      <c r="W863" s="1">
        <v>29.107986450195313</v>
      </c>
      <c r="X863" s="1">
        <v>29.047988891601563</v>
      </c>
      <c r="Y863" s="1">
        <v>28.833999633789063</v>
      </c>
      <c r="Z863" s="1">
        <v>28.814987182617187</v>
      </c>
      <c r="AA863" s="1">
        <v>28.6719970703125</v>
      </c>
      <c r="AB863" s="1">
        <v>28.758987426757813</v>
      </c>
      <c r="AC863" s="1">
        <v>29.172988891601563</v>
      </c>
      <c r="AD863" s="1">
        <v>29.017990112304687</v>
      </c>
      <c r="AE863" s="1">
        <v>29.074996948242188</v>
      </c>
      <c r="AF863" s="1">
        <v>29.0679931640625</v>
      </c>
      <c r="AG863" s="1">
        <v>29.041000366210938</v>
      </c>
      <c r="AH863" s="1">
        <v>29.03399658203125</v>
      </c>
      <c r="AI863" s="1">
        <v>29.021987915039063</v>
      </c>
      <c r="AJ863" s="1">
        <v>29.021987915039063</v>
      </c>
      <c r="AK863" s="1">
        <v>29.021987915039063</v>
      </c>
      <c r="AL863" s="1">
        <v>29.363998413085938</v>
      </c>
      <c r="AM863" s="1">
        <v>29.590988159179688</v>
      </c>
      <c r="AN863" s="1">
        <v>29.7449951171875</v>
      </c>
      <c r="AO863" s="1">
        <v>29.7869873046875</v>
      </c>
      <c r="AP863" s="1">
        <v>8.5120000839233398</v>
      </c>
      <c r="AQ863" s="1">
        <v>8.5120000839233398</v>
      </c>
      <c r="AR863" s="1">
        <v>8.5120000839233398</v>
      </c>
      <c r="AS863" s="1">
        <v>8.5120000839233398</v>
      </c>
      <c r="AT863" s="1">
        <v>8.5120000839233398</v>
      </c>
      <c r="AU863" s="1">
        <v>8.5120000000000005</v>
      </c>
      <c r="AV863" s="1">
        <v>8.5120000000000005</v>
      </c>
      <c r="AW863" s="1">
        <v>8.5120000000000005</v>
      </c>
      <c r="AX863" s="1">
        <v>8.5120000000000005</v>
      </c>
      <c r="AY863" s="1">
        <v>8.5120000000000005</v>
      </c>
    </row>
    <row r="864" spans="1:51">
      <c r="A864" s="1" t="str">
        <v>MEADWESTVACO CORP</v>
      </c>
      <c r="C864" s="1">
        <v>170.8699951171875</v>
      </c>
      <c r="D864" s="1">
        <v>170.8699951171875</v>
      </c>
      <c r="E864" s="1">
        <v>170.73199462890625</v>
      </c>
      <c r="F864" s="1">
        <v>170.61300659179687</v>
      </c>
      <c r="G864" s="1">
        <v>169.46200561523438</v>
      </c>
      <c r="H864" s="1">
        <v>168.33200073242187</v>
      </c>
      <c r="I864" s="1">
        <v>168.23899841308594</v>
      </c>
      <c r="J864" s="1">
        <v>170.81100463867187</v>
      </c>
      <c r="K864" s="1">
        <v>170.81900024414062</v>
      </c>
      <c r="L864" s="1">
        <v>171.2550048828125</v>
      </c>
      <c r="M864" s="1">
        <v>171.14199829101562</v>
      </c>
      <c r="N864" s="1">
        <v>171.11399841308594</v>
      </c>
      <c r="O864" s="1">
        <v>171.093994140625</v>
      </c>
      <c r="P864" s="1">
        <v>170.81399536132812</v>
      </c>
      <c r="Q864" s="1">
        <v>170.81199645996094</v>
      </c>
      <c r="R864" s="1">
        <v>170.79600524902344</v>
      </c>
      <c r="S864" s="1">
        <v>173.72099304199219</v>
      </c>
      <c r="T864" s="1">
        <v>173.83900451660156</v>
      </c>
      <c r="U864" s="1">
        <v>184.6820068359375</v>
      </c>
      <c r="V864" s="1">
        <v>184.281005859375</v>
      </c>
      <c r="W864" s="1">
        <v>183.42100524902344</v>
      </c>
      <c r="X864" s="1">
        <v>182.10699462890625</v>
      </c>
      <c r="Y864" s="1">
        <v>181.17799377441406</v>
      </c>
      <c r="Z864" s="1">
        <v>181.18099975585937</v>
      </c>
      <c r="AA864" s="1">
        <v>180.55999755859375</v>
      </c>
      <c r="AB864" s="1">
        <v>181.41900634765625</v>
      </c>
      <c r="AC864" s="1">
        <v>181.46299743652344</v>
      </c>
      <c r="AD864" s="1">
        <v>184.01699829101562</v>
      </c>
      <c r="AE864" s="1">
        <v>205.05099487304687</v>
      </c>
      <c r="AF864" s="1">
        <v>203.92999267578125</v>
      </c>
      <c r="AG864" s="1">
        <v>202.32200622558594</v>
      </c>
      <c r="AH864" s="1">
        <v>201.55099487304687</v>
      </c>
      <c r="AI864" s="1">
        <v>201.52400207519531</v>
      </c>
      <c r="AJ864" s="1">
        <v>200.89700317382812</v>
      </c>
      <c r="AK864" s="1">
        <v>200.56100463867187</v>
      </c>
      <c r="AL864" s="1">
        <v>200.15199279785156</v>
      </c>
      <c r="AM864" s="1">
        <v>200.15199279785156</v>
      </c>
      <c r="AN864" s="1">
        <v>200.03900146484375</v>
      </c>
      <c r="AO864" s="1">
        <v>200</v>
      </c>
      <c r="AP864" s="1">
        <v>199.77400207519531</v>
      </c>
      <c r="AQ864" s="1">
        <v>199.77400207519531</v>
      </c>
      <c r="AR864" s="1">
        <v>99.346424286432011</v>
      </c>
      <c r="AS864" s="1">
        <v>99.229052151622454</v>
      </c>
      <c r="AT864" s="1">
        <v>97.711976606387907</v>
      </c>
      <c r="AU864" s="1">
        <v>97.730403883542749</v>
      </c>
      <c r="AV864" s="1">
        <v>97.643112879991534</v>
      </c>
      <c r="AW864" s="1">
        <v>97.642142879962933</v>
      </c>
      <c r="AX864" s="1">
        <v>97.63535287976265</v>
      </c>
      <c r="AY864" s="1">
        <v>97.549992877244946</v>
      </c>
    </row>
    <row r="865" spans="1:51">
      <c r="A865" s="1" t="str">
        <v>MEASUREMENT SPECIALTIES INC</v>
      </c>
      <c r="C865" s="1" t="str">
        <v>@NA</v>
      </c>
      <c r="D865" s="1">
        <v>15.086999893188477</v>
      </c>
      <c r="E865" s="1">
        <v>15.005000114440918</v>
      </c>
      <c r="F865" s="1">
        <v>15.135000228881836</v>
      </c>
      <c r="G865" s="1">
        <v>14.989999771118164</v>
      </c>
      <c r="H865" s="1">
        <v>14.906999588012695</v>
      </c>
      <c r="I865" s="1">
        <v>14.595999717712402</v>
      </c>
      <c r="J865" s="1">
        <v>14.555999755859375</v>
      </c>
      <c r="K865" s="1">
        <v>14.534000396728516</v>
      </c>
      <c r="L865" s="1">
        <v>14.510000228881836</v>
      </c>
      <c r="M865" s="1">
        <v>14.486000061035156</v>
      </c>
      <c r="N865" s="1">
        <v>14.486000061035156</v>
      </c>
      <c r="O865" s="1">
        <v>14.484000205993652</v>
      </c>
      <c r="P865" s="1">
        <v>14.47700023651123</v>
      </c>
      <c r="Q865" s="1">
        <v>14.470999717712402</v>
      </c>
      <c r="R865" s="1">
        <v>14.456999778747559</v>
      </c>
      <c r="S865" s="1">
        <v>14.440999984741211</v>
      </c>
      <c r="T865" s="1">
        <v>14.423000335693359</v>
      </c>
      <c r="U865" s="1">
        <v>14.37600040435791</v>
      </c>
      <c r="V865" s="1">
        <v>14.28600025177002</v>
      </c>
      <c r="W865" s="1">
        <v>14.279999732971191</v>
      </c>
      <c r="X865" s="1">
        <v>14.25</v>
      </c>
      <c r="Y865" s="1">
        <v>14.12399959564209</v>
      </c>
      <c r="Z865" s="1">
        <v>14.076999664306641</v>
      </c>
      <c r="AA865" s="1">
        <v>13.970000267028809</v>
      </c>
      <c r="AB865" s="1">
        <v>13.812000274658203</v>
      </c>
      <c r="AC865" s="1">
        <v>13.713000297546387</v>
      </c>
      <c r="AD865" s="1">
        <v>13.618000030517578</v>
      </c>
      <c r="AE865" s="1">
        <v>13.256999969482422</v>
      </c>
      <c r="AF865" s="1">
        <v>13.532999992370605</v>
      </c>
      <c r="AG865" s="1">
        <v>13.256999969482422</v>
      </c>
      <c r="AH865" s="1">
        <v>13.256999969482422</v>
      </c>
      <c r="AI865" s="1">
        <v>13.256999969482422</v>
      </c>
      <c r="AJ865" s="1">
        <v>12.467000007629395</v>
      </c>
      <c r="AK865" s="1">
        <v>12.36400032043457</v>
      </c>
      <c r="AL865" s="1">
        <v>12.310999870300293</v>
      </c>
      <c r="AM865" s="1">
        <v>11.913000106811523</v>
      </c>
      <c r="AN865" s="1">
        <v>11.913000106811523</v>
      </c>
      <c r="AO865" s="1">
        <v>11.913000106811523</v>
      </c>
      <c r="AP865" s="1">
        <v>11.913000106811523</v>
      </c>
      <c r="AQ865" s="1">
        <v>11.864999771118164</v>
      </c>
      <c r="AR865" s="1">
        <v>11.864999771118164</v>
      </c>
      <c r="AS865" s="1">
        <v>11.503999710083008</v>
      </c>
      <c r="AT865" s="1">
        <v>8.4479999542236328</v>
      </c>
      <c r="AU865" s="1">
        <v>8.3330000000000002</v>
      </c>
      <c r="AV865" s="1">
        <v>8.2609999999999992</v>
      </c>
      <c r="AW865" s="1">
        <v>8.0640000000000001</v>
      </c>
      <c r="AX865" s="1">
        <v>8.0280000000000005</v>
      </c>
      <c r="AY865" s="1">
        <v>7.98</v>
      </c>
    </row>
    <row r="866" spans="1:51">
      <c r="A866" s="1" t="str">
        <v>MEDICAL PROPERTIES TRUST</v>
      </c>
      <c r="C866" s="1">
        <v>110.76100158691406</v>
      </c>
      <c r="D866" s="1">
        <v>110.62199401855469</v>
      </c>
      <c r="E866" s="1">
        <v>110.54598999023437</v>
      </c>
      <c r="F866" s="1">
        <v>110.37998962402344</v>
      </c>
      <c r="G866" s="1">
        <v>110.19999694824219</v>
      </c>
      <c r="H866" s="1">
        <v>109.98599243164062</v>
      </c>
      <c r="I866" s="1">
        <v>109.92500305175781</v>
      </c>
      <c r="J866" s="1">
        <v>79.85699462890625</v>
      </c>
      <c r="K866" s="1">
        <v>78.699996948242188</v>
      </c>
      <c r="L866" s="1">
        <v>78.63299560546875</v>
      </c>
      <c r="M866" s="1">
        <v>78.5889892578125</v>
      </c>
      <c r="N866" s="1">
        <v>78.479995727539062</v>
      </c>
      <c r="O866" s="1">
        <v>65.030990600585937</v>
      </c>
      <c r="P866" s="1">
        <v>64.9949951171875</v>
      </c>
      <c r="Q866" s="1">
        <v>64.927001953125</v>
      </c>
      <c r="R866" s="1">
        <v>64.876998901367188</v>
      </c>
      <c r="S866" s="1">
        <v>52.108001708984375</v>
      </c>
      <c r="T866" s="1">
        <v>49.045989990234375</v>
      </c>
      <c r="U866" s="1">
        <v>48.985992431640625</v>
      </c>
      <c r="V866" s="1">
        <v>48.916000366210938</v>
      </c>
      <c r="W866" s="1">
        <v>39.58599853515625</v>
      </c>
      <c r="X866" s="1">
        <v>39.532989501953125</v>
      </c>
      <c r="Y866" s="1">
        <v>39.472000122070313</v>
      </c>
      <c r="Z866" s="1">
        <v>39.418991088867188</v>
      </c>
      <c r="AA866" s="1">
        <v>39.345001220703125</v>
      </c>
      <c r="AB866" s="1">
        <v>39.292999267578125</v>
      </c>
      <c r="AC866" s="1">
        <v>39.292999267578125</v>
      </c>
      <c r="AD866" s="1">
        <v>26.082992553710938</v>
      </c>
      <c r="AE866" s="1">
        <v>26.082992553710938</v>
      </c>
      <c r="AF866" s="1" t="str">
        <v>@NA</v>
      </c>
      <c r="AG866" s="1" t="str">
        <v>@NA</v>
      </c>
      <c r="AH866" s="1" t="str">
        <v>@NA</v>
      </c>
      <c r="AI866" s="1">
        <v>1.6299991607666016</v>
      </c>
      <c r="AJ866" s="1" t="str">
        <v>@NA</v>
      </c>
      <c r="AK866" s="1" t="str">
        <v>@NA</v>
      </c>
      <c r="AL866" s="1" t="str">
        <v>@NA</v>
      </c>
      <c r="AM866" s="1" t="str">
        <v>@NA</v>
      </c>
      <c r="AN866" s="1" t="str">
        <v>@NA</v>
      </c>
      <c r="AO866" s="1" t="str">
        <v>@NA</v>
      </c>
      <c r="AP866" s="1" t="str">
        <v>@NA</v>
      </c>
      <c r="AQ866" s="1" t="str">
        <v>@NA</v>
      </c>
      <c r="AR866" s="1" t="str">
        <v>@NA</v>
      </c>
      <c r="AS866" s="1" t="str">
        <v>@NA</v>
      </c>
      <c r="AT866" s="1" t="str">
        <v>@NA</v>
      </c>
      <c r="AU866" s="1" t="str">
        <v>@NA</v>
      </c>
      <c r="AV866" s="1" t="str">
        <v>@NA</v>
      </c>
      <c r="AW866" s="1" t="str">
        <v>@NA</v>
      </c>
      <c r="AX866" s="1" t="str">
        <v>@NA</v>
      </c>
      <c r="AY866" s="1" t="str">
        <v>@NA</v>
      </c>
    </row>
    <row r="867" spans="1:51">
      <c r="A867" s="1" t="str">
        <v>MEDICINES CO</v>
      </c>
      <c r="C867" s="1">
        <v>54.31298828125</v>
      </c>
      <c r="D867" s="1">
        <v>54.31298828125</v>
      </c>
      <c r="E867" s="1">
        <v>54.093994140625</v>
      </c>
      <c r="F867" s="1">
        <v>54.00299072265625</v>
      </c>
      <c r="G867" s="1">
        <v>53.883987426757813</v>
      </c>
      <c r="H867" s="1">
        <v>53.4639892578125</v>
      </c>
      <c r="I867" s="1">
        <v>53.373992919921875</v>
      </c>
      <c r="J867" s="1">
        <v>53.347000122070313</v>
      </c>
      <c r="K867" s="1">
        <v>53.005996704101562</v>
      </c>
      <c r="L867" s="1">
        <v>52.830001831054688</v>
      </c>
      <c r="M867" s="1">
        <v>52.876998901367188</v>
      </c>
      <c r="N867" s="1">
        <v>52.758987426757812</v>
      </c>
      <c r="O867" s="1">
        <v>52.742996215820312</v>
      </c>
      <c r="P867" s="1">
        <v>52.279998779296875</v>
      </c>
      <c r="Q867" s="1">
        <v>52.27899169921875</v>
      </c>
      <c r="R867" s="1">
        <v>52.05499267578125</v>
      </c>
      <c r="S867" s="1">
        <v>52.001998901367188</v>
      </c>
      <c r="T867" s="1">
        <v>51.865997314453125</v>
      </c>
      <c r="U867" s="1">
        <v>51.840988159179687</v>
      </c>
      <c r="V867" s="1">
        <v>51.774993896484375</v>
      </c>
      <c r="W867" s="1">
        <v>51.707000732421875</v>
      </c>
      <c r="X867" s="1">
        <v>51.22698974609375</v>
      </c>
      <c r="Y867" s="1">
        <v>50.65899658203125</v>
      </c>
      <c r="Z867" s="1">
        <v>50.402999877929688</v>
      </c>
      <c r="AA867" s="1">
        <v>49.821990966796875</v>
      </c>
      <c r="AB867" s="1">
        <v>49.7239990234375</v>
      </c>
      <c r="AC867" s="1">
        <v>49.701995849609375</v>
      </c>
      <c r="AD867" s="1">
        <v>49.52099609375</v>
      </c>
      <c r="AE867" s="1">
        <v>49.38299560546875</v>
      </c>
      <c r="AF867" s="1">
        <v>48.644989013671875</v>
      </c>
      <c r="AG867" s="1">
        <v>47.989990234375</v>
      </c>
      <c r="AH867" s="1">
        <v>47.807998657226563</v>
      </c>
      <c r="AI867" s="1">
        <v>47.615997314453125</v>
      </c>
      <c r="AJ867" s="1">
        <v>47.444000244140625</v>
      </c>
      <c r="AK867" s="1">
        <v>47.307998657226563</v>
      </c>
      <c r="AL867" s="1">
        <v>46.95599365234375</v>
      </c>
      <c r="AM867" s="1">
        <v>46.695999145507812</v>
      </c>
      <c r="AN867" s="1">
        <v>39.893997192382813</v>
      </c>
      <c r="AO867" s="1">
        <v>39.279998779296875</v>
      </c>
      <c r="AP867" s="1">
        <v>39.102996826171875</v>
      </c>
      <c r="AQ867" s="1">
        <v>34.9219970703125</v>
      </c>
      <c r="AR867" s="1">
        <v>34.60699462890625</v>
      </c>
      <c r="AS867" s="1">
        <v>34.565994262695313</v>
      </c>
      <c r="AT867" s="1">
        <v>34.532989501953125</v>
      </c>
      <c r="AU867" s="1">
        <v>30.391998291015625</v>
      </c>
      <c r="AV867" s="1">
        <v>30.32</v>
      </c>
      <c r="AW867" s="1">
        <v>30.297999999999998</v>
      </c>
      <c r="AX867" s="1">
        <v>30.297999999999998</v>
      </c>
      <c r="AY867" s="1">
        <v>0.81899999999999995</v>
      </c>
    </row>
    <row r="868" spans="1:51">
      <c r="A868" s="1" t="str">
        <v>MEDICIS PHARMACEUT CP  -CL A</v>
      </c>
      <c r="C868" s="1">
        <v>56.9949951171875</v>
      </c>
      <c r="D868" s="1">
        <v>61.376998901367188</v>
      </c>
      <c r="E868" s="1">
        <v>61.212997436523438</v>
      </c>
      <c r="F868" s="1">
        <v>59.564987182617187</v>
      </c>
      <c r="G868" s="1">
        <v>58.964996337890625</v>
      </c>
      <c r="H868" s="1">
        <v>58.811996459960938</v>
      </c>
      <c r="I868" s="1">
        <v>58.321990966796875</v>
      </c>
      <c r="J868" s="1">
        <v>58.2139892578125</v>
      </c>
      <c r="K868" s="1">
        <v>57.983001708984375</v>
      </c>
      <c r="L868" s="1">
        <v>57.53900146484375</v>
      </c>
      <c r="M868" s="1">
        <v>57.432998657226563</v>
      </c>
      <c r="N868" s="1">
        <v>56.777999877929688</v>
      </c>
      <c r="O868" s="1">
        <v>56.717987060546875</v>
      </c>
      <c r="P868" s="1">
        <v>56.716995239257813</v>
      </c>
      <c r="Q868" s="1">
        <v>56.608993530273437</v>
      </c>
      <c r="R868" s="1">
        <v>56.410995483398437</v>
      </c>
      <c r="S868" s="1">
        <v>56.3489990234375</v>
      </c>
      <c r="T868" s="1">
        <v>56.185989379882813</v>
      </c>
      <c r="U868" s="1">
        <v>56.091995239257812</v>
      </c>
      <c r="V868" s="1">
        <v>55.824996948242188</v>
      </c>
      <c r="W868" s="1">
        <v>55.393997192382812</v>
      </c>
      <c r="X868" s="1">
        <v>54.90899658203125</v>
      </c>
      <c r="Y868" s="1">
        <v>54.697998046875</v>
      </c>
      <c r="Z868" s="1">
        <v>54.430999755859375</v>
      </c>
      <c r="AA868" s="1">
        <v>54.386993408203125</v>
      </c>
      <c r="AB868" s="1">
        <v>54.365997314453125</v>
      </c>
      <c r="AC868" s="1">
        <v>54.355987548828125</v>
      </c>
      <c r="AD868" s="1">
        <v>56.18798828125</v>
      </c>
      <c r="AE868" s="1">
        <v>57.495986938476562</v>
      </c>
      <c r="AF868" s="1">
        <v>56.855987548828125</v>
      </c>
      <c r="AG868" s="1">
        <v>55.56597569191581</v>
      </c>
      <c r="AH868" s="1">
        <v>54.865994044184845</v>
      </c>
      <c r="AI868" s="1">
        <v>54.585995281577198</v>
      </c>
      <c r="AJ868" s="1">
        <v>54.299984556437266</v>
      </c>
      <c r="AK868" s="1">
        <v>54.227993593931387</v>
      </c>
      <c r="AL868" s="1">
        <v>54.983974994183882</v>
      </c>
      <c r="AM868" s="1">
        <v>55.485989124417756</v>
      </c>
      <c r="AN868" s="1">
        <v>61.44198242175662</v>
      </c>
      <c r="AO868" s="1">
        <v>61.189968276621585</v>
      </c>
      <c r="AP868" s="1">
        <v>60.375972963811364</v>
      </c>
      <c r="AQ868" s="1">
        <v>60.485988826394532</v>
      </c>
      <c r="AR868" s="1">
        <v>60.953975859047205</v>
      </c>
      <c r="AS868" s="1">
        <v>60.867977329016867</v>
      </c>
      <c r="AT868" s="1">
        <v>60.023983238697838</v>
      </c>
      <c r="AU868" s="1">
        <v>58.983996484279636</v>
      </c>
      <c r="AV868" s="1">
        <v>58.661996503472331</v>
      </c>
      <c r="AW868" s="1">
        <v>57.803996554613114</v>
      </c>
      <c r="AX868" s="1">
        <v>57.609996566176413</v>
      </c>
      <c r="AY868" s="1">
        <v>57.323996583223341</v>
      </c>
    </row>
    <row r="869" spans="1:51">
      <c r="A869" s="1" t="str">
        <v>MEDIDATA SOLUTIONS INC</v>
      </c>
      <c r="C869" s="1">
        <v>24.88800048828125</v>
      </c>
      <c r="D869" s="1">
        <v>24.7659912109375</v>
      </c>
      <c r="E869" s="1">
        <v>24.669998168945313</v>
      </c>
      <c r="F869" s="1">
        <v>24.195999145507813</v>
      </c>
      <c r="G869" s="1">
        <v>24.0889892578125</v>
      </c>
      <c r="H869" s="1">
        <v>23.7969970703125</v>
      </c>
      <c r="I869" s="1">
        <v>23.73699951171875</v>
      </c>
      <c r="J869" s="1">
        <v>23.114990234375</v>
      </c>
      <c r="K869" s="1">
        <v>22.894989013671875</v>
      </c>
      <c r="L869" s="1">
        <v>22.663986206054688</v>
      </c>
      <c r="M869" s="1">
        <v>22.647994995117188</v>
      </c>
      <c r="N869" s="1">
        <v>22.353988647460937</v>
      </c>
      <c r="O869" s="1">
        <v>7.0349998474121094</v>
      </c>
      <c r="P869" s="1" t="str">
        <v>@NA</v>
      </c>
      <c r="Q869" s="1" t="str">
        <v>@NA</v>
      </c>
      <c r="R869" s="1" t="str">
        <v>@NA</v>
      </c>
      <c r="S869" s="1">
        <v>6.0739994049072266</v>
      </c>
      <c r="T869" s="1" t="str">
        <v>@NA</v>
      </c>
      <c r="U869" s="1" t="str">
        <v>@NA</v>
      </c>
      <c r="V869" s="1" t="str">
        <v>@NA</v>
      </c>
      <c r="W869" s="1" t="str">
        <v>@NA</v>
      </c>
      <c r="X869" s="1" t="str">
        <v>@NA</v>
      </c>
      <c r="Y869" s="1" t="str">
        <v>@NA</v>
      </c>
      <c r="Z869" s="1" t="str">
        <v>@NA</v>
      </c>
      <c r="AA869" s="1" t="str">
        <v>@NA</v>
      </c>
      <c r="AB869" s="1" t="str">
        <v>@NA</v>
      </c>
      <c r="AC869" s="1" t="str">
        <v>@NA</v>
      </c>
      <c r="AD869" s="1" t="str">
        <v>@NA</v>
      </c>
      <c r="AE869" s="1" t="str">
        <v>@NA</v>
      </c>
      <c r="AF869" s="1" t="str">
        <v>@NA</v>
      </c>
      <c r="AG869" s="1" t="str">
        <v>@NA</v>
      </c>
      <c r="AH869" s="1" t="str">
        <v>@NA</v>
      </c>
      <c r="AI869" s="1" t="str">
        <v>@NA</v>
      </c>
      <c r="AJ869" s="1" t="str">
        <v>@NA</v>
      </c>
      <c r="AK869" s="1" t="str">
        <v>@NA</v>
      </c>
      <c r="AL869" s="1" t="str">
        <v>@NA</v>
      </c>
      <c r="AM869" s="1" t="str">
        <v>@NA</v>
      </c>
      <c r="AN869" s="1" t="str">
        <v>@NA</v>
      </c>
      <c r="AO869" s="1" t="str">
        <v>@NA</v>
      </c>
      <c r="AP869" s="1" t="str">
        <v>@NA</v>
      </c>
      <c r="AQ869" s="1" t="str">
        <v>@NA</v>
      </c>
      <c r="AR869" s="1" t="str">
        <v>@NA</v>
      </c>
      <c r="AS869" s="1" t="str">
        <v>@NA</v>
      </c>
      <c r="AT869" s="1" t="str">
        <v>@NA</v>
      </c>
      <c r="AU869" s="1" t="str">
        <v>@NA</v>
      </c>
      <c r="AV869" s="1" t="str">
        <v>@NA</v>
      </c>
      <c r="AW869" s="1" t="str">
        <v>@NA</v>
      </c>
      <c r="AX869" s="1" t="str">
        <v>@NA</v>
      </c>
      <c r="AY869" s="1" t="str">
        <v>@NA</v>
      </c>
    </row>
    <row r="870" spans="1:51">
      <c r="A870" s="1" t="str">
        <v>MEDIFAST INC</v>
      </c>
      <c r="C870" s="1">
        <v>14.050999641418457</v>
      </c>
      <c r="D870" s="1">
        <v>13.991000175476074</v>
      </c>
      <c r="E870" s="1">
        <v>14.491000175476074</v>
      </c>
      <c r="F870" s="1">
        <v>15.062000274658203</v>
      </c>
      <c r="G870" s="1">
        <v>15.062000274658203</v>
      </c>
      <c r="H870" s="1">
        <v>15.053000450134277</v>
      </c>
      <c r="I870" s="1">
        <v>15.050999641418457</v>
      </c>
      <c r="J870" s="1">
        <v>15.03600025177002</v>
      </c>
      <c r="K870" s="1">
        <v>15.031000137329102</v>
      </c>
      <c r="L870" s="1">
        <v>15.015999794006348</v>
      </c>
      <c r="M870" s="1">
        <v>14.920000076293945</v>
      </c>
      <c r="N870" s="1">
        <v>14.388999938964844</v>
      </c>
      <c r="O870" s="1">
        <v>14.314000129699707</v>
      </c>
      <c r="P870" s="1">
        <v>14.045999526977539</v>
      </c>
      <c r="Q870" s="1">
        <v>13.562000274658203</v>
      </c>
      <c r="R870" s="1">
        <v>13.543000221252441</v>
      </c>
      <c r="S870" s="1">
        <v>13.437999725341797</v>
      </c>
      <c r="T870" s="1">
        <v>13.437999725341797</v>
      </c>
      <c r="U870" s="1">
        <v>13.420000076293945</v>
      </c>
      <c r="V870" s="1">
        <v>13.369999885559082</v>
      </c>
      <c r="W870" s="1">
        <v>13.383000373840332</v>
      </c>
      <c r="X870" s="1">
        <v>13.303000450134277</v>
      </c>
      <c r="Y870" s="1">
        <v>13.208000183105469</v>
      </c>
      <c r="Z870" s="1">
        <v>13.152999877929688</v>
      </c>
      <c r="AA870" s="1">
        <v>12.571999549865723</v>
      </c>
      <c r="AB870" s="1">
        <v>12.659999847412109</v>
      </c>
      <c r="AC870" s="1">
        <v>12.086000442504883</v>
      </c>
      <c r="AD870" s="1">
        <v>12.095000267028809</v>
      </c>
      <c r="AE870" s="1">
        <v>10.923000335693359</v>
      </c>
      <c r="AF870" s="1">
        <v>10.899999618530273</v>
      </c>
      <c r="AG870" s="1">
        <v>10.86299991607666</v>
      </c>
      <c r="AH870" s="1">
        <v>10.562000274658203</v>
      </c>
      <c r="AI870" s="1">
        <v>10.39799976348877</v>
      </c>
      <c r="AJ870" s="1">
        <v>10.064999580383301</v>
      </c>
      <c r="AK870" s="1">
        <v>9.2519998550415039</v>
      </c>
      <c r="AL870" s="1">
        <v>8.8590002059936523</v>
      </c>
      <c r="AM870" s="1">
        <v>7.1750001907348633</v>
      </c>
      <c r="AN870" s="1">
        <v>6.8330001831054687</v>
      </c>
      <c r="AO870" s="1">
        <v>6.6459999084472656</v>
      </c>
      <c r="AP870" s="1">
        <v>6.5649995803833008</v>
      </c>
      <c r="AQ870" s="1">
        <v>6.5649995803833008</v>
      </c>
      <c r="AR870" s="1">
        <v>6.5249996185302734</v>
      </c>
      <c r="AS870" s="1">
        <v>6.5249996185302734</v>
      </c>
      <c r="AT870" s="1">
        <v>6.5249996185302734</v>
      </c>
      <c r="AU870" s="1">
        <v>6.5250000000000004</v>
      </c>
      <c r="AV870" s="1">
        <v>5.5250000000000004</v>
      </c>
      <c r="AW870" s="1">
        <v>5.5250000000000004</v>
      </c>
      <c r="AX870" s="1">
        <v>5.5250000000000004</v>
      </c>
      <c r="AY870" s="1">
        <v>5.5250000000000004</v>
      </c>
    </row>
    <row r="871" spans="1:51">
      <c r="A871" s="1" t="str">
        <v>MEDNAX INC</v>
      </c>
      <c r="C871" s="1">
        <v>48.932998657226563</v>
      </c>
      <c r="D871" s="1">
        <v>48.878997802734375</v>
      </c>
      <c r="E871" s="1">
        <v>48.720001220703125</v>
      </c>
      <c r="F871" s="1">
        <v>48.056991577148438</v>
      </c>
      <c r="G871" s="1">
        <v>47.936996459960938</v>
      </c>
      <c r="H871" s="1">
        <v>47.64898681640625</v>
      </c>
      <c r="I871" s="1">
        <v>47.605987548828125</v>
      </c>
      <c r="J871" s="1">
        <v>47.051986694335938</v>
      </c>
      <c r="K871" s="1">
        <v>46.962997436523438</v>
      </c>
      <c r="L871" s="1">
        <v>46.500991821289063</v>
      </c>
      <c r="M871" s="1">
        <v>46.339996337890625</v>
      </c>
      <c r="N871" s="1">
        <v>45.694000244140625</v>
      </c>
      <c r="O871" s="1">
        <v>45.641998291015625</v>
      </c>
      <c r="P871" s="1">
        <v>45.60198974609375</v>
      </c>
      <c r="Q871" s="1">
        <v>45.55999755859375</v>
      </c>
      <c r="R871" s="1">
        <v>47.113998413085937</v>
      </c>
      <c r="S871" s="1">
        <v>48.420989990234375</v>
      </c>
      <c r="T871" s="1">
        <v>48.871994018554688</v>
      </c>
      <c r="U871" s="1">
        <v>49.019989013671875</v>
      </c>
      <c r="V871" s="1">
        <v>48.964996337890625</v>
      </c>
      <c r="W871" s="1">
        <v>48.860992431640625</v>
      </c>
      <c r="X871" s="1">
        <v>48.787994384765625</v>
      </c>
      <c r="Y871" s="1">
        <v>48.711990356445313</v>
      </c>
      <c r="Z871" s="1">
        <v>48.407989501953125</v>
      </c>
      <c r="AA871" s="1">
        <v>47.457977294921875</v>
      </c>
      <c r="AB871" s="1">
        <v>47.803985595703125</v>
      </c>
      <c r="AC871" s="1">
        <v>46.53399658203125</v>
      </c>
      <c r="AD871" s="1">
        <v>45.60198974609375</v>
      </c>
      <c r="AE871" s="1">
        <v>45.051971435546875</v>
      </c>
      <c r="AF871" s="1">
        <v>48.0059814453125</v>
      </c>
      <c r="AG871" s="1">
        <v>48.649993896484375</v>
      </c>
      <c r="AH871" s="1">
        <v>48.7760009765625</v>
      </c>
      <c r="AI871" s="1">
        <v>47.519989013671875</v>
      </c>
      <c r="AJ871" s="1">
        <v>46.803985595703125</v>
      </c>
      <c r="AK871" s="1">
        <v>47.11199951171875</v>
      </c>
      <c r="AL871" s="1">
        <v>47.537994384765625</v>
      </c>
      <c r="AM871" s="1">
        <v>50.6259765625</v>
      </c>
      <c r="AN871" s="1">
        <v>50.155975341796875</v>
      </c>
      <c r="AO871" s="1">
        <v>53.48199462890625</v>
      </c>
      <c r="AP871" s="1">
        <v>53.40399169921875</v>
      </c>
      <c r="AQ871" s="1">
        <v>49.9219970703125</v>
      </c>
      <c r="AR871" s="1">
        <v>48.79998779296875</v>
      </c>
      <c r="AS871" s="1">
        <v>47.199981689453125</v>
      </c>
      <c r="AT871" s="1">
        <v>31.799999237060547</v>
      </c>
      <c r="AU871" s="1">
        <v>31.756</v>
      </c>
      <c r="AV871" s="1">
        <v>31.6</v>
      </c>
      <c r="AW871" s="1">
        <v>31.6</v>
      </c>
      <c r="AX871" s="1">
        <v>31.25</v>
      </c>
      <c r="AY871" s="1">
        <v>31.25</v>
      </c>
    </row>
    <row r="872" spans="1:51">
      <c r="A872" s="1" t="str">
        <v>MEDTRONIC INC</v>
      </c>
      <c r="C872" s="1">
        <v>1050</v>
      </c>
      <c r="D872" s="1">
        <v>1060</v>
      </c>
      <c r="E872" s="1">
        <v>1060</v>
      </c>
      <c r="F872" s="1">
        <v>1070.161865234375</v>
      </c>
      <c r="G872" s="1">
        <v>1070</v>
      </c>
      <c r="H872" s="1">
        <v>1080</v>
      </c>
      <c r="I872" s="1">
        <v>1080</v>
      </c>
      <c r="J872" s="1">
        <v>1097.343017578125</v>
      </c>
      <c r="K872" s="1">
        <v>1110</v>
      </c>
      <c r="L872" s="1">
        <v>1110</v>
      </c>
      <c r="M872" s="1">
        <v>1110</v>
      </c>
      <c r="N872" s="1">
        <v>1119.139892578125</v>
      </c>
      <c r="O872" s="1">
        <v>1120</v>
      </c>
      <c r="P872" s="1">
        <v>1120</v>
      </c>
      <c r="Q872" s="1">
        <v>1130</v>
      </c>
      <c r="R872" s="1">
        <v>1124.927001953125</v>
      </c>
      <c r="S872" s="1">
        <v>1123.02685546875</v>
      </c>
      <c r="T872" s="1">
        <v>1130.658935546875</v>
      </c>
      <c r="U872" s="1">
        <v>1134.123046875</v>
      </c>
      <c r="V872" s="1">
        <v>1143.406982421875</v>
      </c>
      <c r="W872" s="1">
        <v>1151.56396484375</v>
      </c>
      <c r="X872" s="1">
        <v>1151.133056640625</v>
      </c>
      <c r="Y872" s="1">
        <v>1149.343017578125</v>
      </c>
      <c r="Z872" s="1">
        <v>1155.237060546875</v>
      </c>
      <c r="AA872" s="1">
        <v>1209</v>
      </c>
      <c r="AB872" s="1">
        <v>1207</v>
      </c>
      <c r="AC872" s="1">
        <v>1209</v>
      </c>
      <c r="AD872" s="1">
        <v>1210.18701171875</v>
      </c>
      <c r="AE872" s="1">
        <v>1207</v>
      </c>
      <c r="AF872" s="1">
        <v>1209.4599609375</v>
      </c>
      <c r="AG872" s="1">
        <v>1209.4599609375</v>
      </c>
      <c r="AH872" s="1">
        <v>1209.4599609375</v>
      </c>
      <c r="AI872" s="1">
        <v>1212</v>
      </c>
      <c r="AJ872" s="1">
        <v>1211</v>
      </c>
      <c r="AK872" s="1">
        <v>1216</v>
      </c>
      <c r="AL872" s="1">
        <v>1218.12890625</v>
      </c>
      <c r="AM872" s="1">
        <v>1220</v>
      </c>
      <c r="AN872" s="1">
        <v>1219</v>
      </c>
      <c r="AO872" s="1">
        <v>1214</v>
      </c>
      <c r="AP872" s="1">
        <v>1215.208984375</v>
      </c>
      <c r="AQ872" s="1">
        <v>1214</v>
      </c>
      <c r="AR872" s="1">
        <v>1209.514892578125</v>
      </c>
      <c r="AS872" s="1">
        <v>1209.514892578125</v>
      </c>
      <c r="AT872" s="1">
        <v>1209.5150000000001</v>
      </c>
      <c r="AU872" s="1">
        <v>1208</v>
      </c>
      <c r="AV872" s="1">
        <v>1200</v>
      </c>
      <c r="AW872" s="1">
        <v>1199</v>
      </c>
      <c r="AX872" s="1">
        <v>1197.6980000000001</v>
      </c>
      <c r="AY872" s="1">
        <v>1195</v>
      </c>
    </row>
    <row r="873" spans="1:51">
      <c r="A873" s="1" t="str">
        <v>MEMC ELECTRONIC MATRIALS INC</v>
      </c>
      <c r="C873" s="1">
        <v>230.80000305175781</v>
      </c>
      <c r="D873" s="1">
        <v>230.5</v>
      </c>
      <c r="E873" s="1">
        <v>230.30000305175781</v>
      </c>
      <c r="F873" s="1">
        <v>230.30000305175781</v>
      </c>
      <c r="G873" s="1">
        <v>227.89999389648437</v>
      </c>
      <c r="H873" s="1">
        <v>227.39999389648437</v>
      </c>
      <c r="I873" s="1">
        <v>227.39999389648437</v>
      </c>
      <c r="J873" s="1">
        <v>227.39999389648437</v>
      </c>
      <c r="K873" s="1">
        <v>227.39999389648437</v>
      </c>
      <c r="L873" s="1">
        <v>213.60000610351562</v>
      </c>
      <c r="M873" s="1">
        <v>213.69999694824219</v>
      </c>
      <c r="N873" s="1">
        <v>223.5</v>
      </c>
      <c r="O873" s="1">
        <v>224.5</v>
      </c>
      <c r="P873" s="1">
        <v>225.89999389648437</v>
      </c>
      <c r="Q873" s="1">
        <v>228.39999389648437</v>
      </c>
      <c r="R873" s="1">
        <v>228.69999694824219</v>
      </c>
      <c r="S873" s="1">
        <v>229.30000305175781</v>
      </c>
      <c r="T873" s="1">
        <v>225.10000610351562</v>
      </c>
      <c r="U873" s="1">
        <v>225.39999389648437</v>
      </c>
      <c r="V873" s="1">
        <v>224.39999389648437</v>
      </c>
      <c r="W873" s="1">
        <v>223.25700378417969</v>
      </c>
      <c r="X873" s="1">
        <v>222.13400268554687</v>
      </c>
      <c r="Y873" s="1">
        <v>222.04899597167969</v>
      </c>
      <c r="Z873" s="1">
        <v>221.88800048828125</v>
      </c>
      <c r="AA873" s="1">
        <v>221.51699829101562</v>
      </c>
      <c r="AB873" s="1">
        <v>220.21400451660156</v>
      </c>
      <c r="AC873" s="1">
        <v>209.322998046875</v>
      </c>
      <c r="AD873" s="1">
        <v>209.11500549316406</v>
      </c>
      <c r="AE873" s="1">
        <v>208.39399719238281</v>
      </c>
      <c r="AF873" s="1">
        <v>207.83500671386719</v>
      </c>
      <c r="AG873" s="1">
        <v>207.80299377441406</v>
      </c>
      <c r="AH873" s="1">
        <v>207.57699584960937</v>
      </c>
      <c r="AI873" s="1">
        <v>207.00300598144531</v>
      </c>
      <c r="AJ873" s="1">
        <v>206.94599914550781</v>
      </c>
      <c r="AK873" s="1">
        <v>206.23699951171875</v>
      </c>
      <c r="AL873" s="1">
        <v>195.88999938964844</v>
      </c>
      <c r="AM873" s="1">
        <v>195.53199768066406</v>
      </c>
      <c r="AN873" s="1">
        <v>195.53199768066406</v>
      </c>
      <c r="AO873" s="1">
        <v>70.524002075195313</v>
      </c>
      <c r="AP873" s="1">
        <v>70.238998413085937</v>
      </c>
      <c r="AQ873" s="1">
        <v>69.612991333007812</v>
      </c>
      <c r="AR873" s="1">
        <v>69.612991333007812</v>
      </c>
      <c r="AS873" s="1">
        <v>69.612991333007812</v>
      </c>
      <c r="AT873" s="1">
        <v>69.612991333007812</v>
      </c>
      <c r="AU873" s="1">
        <v>69.613</v>
      </c>
      <c r="AV873" s="1">
        <v>69.613</v>
      </c>
      <c r="AW873" s="1">
        <v>69.611000000000004</v>
      </c>
      <c r="AX873" s="1">
        <v>69.611000000000004</v>
      </c>
      <c r="AY873" s="1">
        <v>69.534000000000006</v>
      </c>
    </row>
    <row r="874" spans="1:51">
      <c r="A874" s="1" t="str">
        <v>MENS WEARHOUSE INC</v>
      </c>
      <c r="C874" s="1">
        <v>51.379989624023438</v>
      </c>
      <c r="D874" s="1">
        <v>51.251998901367187</v>
      </c>
      <c r="E874" s="1">
        <v>51.551986694335938</v>
      </c>
      <c r="F874" s="1">
        <v>51.451995849609375</v>
      </c>
      <c r="G874" s="1">
        <v>52.88800048828125</v>
      </c>
      <c r="H874" s="1">
        <v>52.781997680664062</v>
      </c>
      <c r="I874" s="1">
        <v>52.680999755859375</v>
      </c>
      <c r="J874" s="1">
        <v>52.58099365234375</v>
      </c>
      <c r="K874" s="1">
        <v>52.4119873046875</v>
      </c>
      <c r="L874" s="1">
        <v>52.287994384765625</v>
      </c>
      <c r="M874" s="1">
        <v>52.18798828125</v>
      </c>
      <c r="N874" s="1">
        <v>52.087997436523438</v>
      </c>
      <c r="O874" s="1">
        <v>51.917999267578125</v>
      </c>
      <c r="P874" s="1">
        <v>51.795989990234375</v>
      </c>
      <c r="Q874" s="1">
        <v>51.695999145507813</v>
      </c>
      <c r="R874" s="1">
        <v>51.595993041992187</v>
      </c>
      <c r="S874" s="1">
        <v>51.478988647460937</v>
      </c>
      <c r="T874" s="1">
        <v>52.563995361328125</v>
      </c>
      <c r="U874" s="1">
        <v>53.381988525390625</v>
      </c>
      <c r="V874" s="1">
        <v>53.777999877929687</v>
      </c>
      <c r="W874" s="1">
        <v>53.918991088867188</v>
      </c>
      <c r="X874" s="1">
        <v>52.896987915039062</v>
      </c>
      <c r="Y874" s="1">
        <v>53.0889892578125</v>
      </c>
      <c r="Z874" s="1">
        <v>53.365997314453125</v>
      </c>
      <c r="AA874" s="1">
        <v>53.069000244140625</v>
      </c>
      <c r="AB874" s="1">
        <v>52.8389892578125</v>
      </c>
      <c r="AC874" s="1">
        <v>53.891998291015625</v>
      </c>
      <c r="AD874" s="1">
        <v>54.088485717773438</v>
      </c>
      <c r="AE874" s="1">
        <v>54.353988647460938</v>
      </c>
      <c r="AF874" s="1">
        <v>54.230987548828125</v>
      </c>
      <c r="AG874" s="1">
        <v>53.717994689941406</v>
      </c>
      <c r="AH874" s="1">
        <v>54.233985900878906</v>
      </c>
      <c r="AI874" s="1">
        <v>54.112495422363281</v>
      </c>
      <c r="AJ874" s="1">
        <v>55.696495056152344</v>
      </c>
      <c r="AK874" s="1">
        <v>59.146499633789063</v>
      </c>
      <c r="AL874" s="1">
        <v>59.122489929199219</v>
      </c>
      <c r="AM874" s="1">
        <v>59.6099853515625</v>
      </c>
      <c r="AN874" s="1">
        <v>59.567985534667969</v>
      </c>
      <c r="AO874" s="1">
        <v>61.2659912109375</v>
      </c>
      <c r="AP874" s="1">
        <v>63.797996520996094</v>
      </c>
      <c r="AQ874" s="1">
        <v>61.504486083984375</v>
      </c>
      <c r="AR874" s="1">
        <v>63.520500183105469</v>
      </c>
      <c r="AS874" s="1">
        <v>61.433990478515625</v>
      </c>
      <c r="AT874" s="1">
        <v>61.38299560546875</v>
      </c>
      <c r="AU874" s="1">
        <v>62.917500000000004</v>
      </c>
      <c r="AV874" s="1">
        <v>63.164999999999999</v>
      </c>
      <c r="AW874" s="1">
        <v>62.677499999999995</v>
      </c>
      <c r="AX874" s="1">
        <v>62.104500000000002</v>
      </c>
      <c r="AY874" s="1">
        <v>62.831999999999994</v>
      </c>
    </row>
    <row r="875" spans="1:51">
      <c r="A875" s="1" t="str">
        <v>MENTOR GRAPHICS CORP</v>
      </c>
      <c r="C875" s="1">
        <v>109.34599304199219</v>
      </c>
      <c r="D875" s="1">
        <v>109.33200073242187</v>
      </c>
      <c r="E875" s="1">
        <v>109.84300231933594</v>
      </c>
      <c r="F875" s="1">
        <v>110.8699951171875</v>
      </c>
      <c r="G875" s="1">
        <v>111.24899291992187</v>
      </c>
      <c r="H875" s="1">
        <v>109.47099304199219</v>
      </c>
      <c r="I875" s="1">
        <v>109.26799011230469</v>
      </c>
      <c r="J875" s="1">
        <v>106.68899536132812</v>
      </c>
      <c r="K875" s="1">
        <v>100.47799682617187</v>
      </c>
      <c r="L875" s="1">
        <v>98.304000854492187</v>
      </c>
      <c r="M875" s="1">
        <v>96.20098876953125</v>
      </c>
      <c r="N875" s="1">
        <v>94.168991088867188</v>
      </c>
      <c r="O875" s="1">
        <v>94.125991821289063</v>
      </c>
      <c r="P875" s="1">
        <v>92.360000610351563</v>
      </c>
      <c r="Q875" s="1">
        <v>92.337997436523438</v>
      </c>
      <c r="R875" s="1">
        <v>90.763992309570313</v>
      </c>
      <c r="S875" s="1">
        <v>90.741989135742188</v>
      </c>
      <c r="T875" s="1">
        <v>89.716995239257813</v>
      </c>
      <c r="U875" s="1">
        <v>89.555999755859375</v>
      </c>
      <c r="V875" s="1">
        <v>85.317001342773438</v>
      </c>
      <c r="W875" s="1">
        <v>83.5419921875</v>
      </c>
      <c r="X875" s="1">
        <v>82.2449951171875</v>
      </c>
      <c r="Y875" s="1">
        <v>80.436996459960937</v>
      </c>
      <c r="Z875" s="1">
        <v>80.220001220703125</v>
      </c>
      <c r="AA875" s="1">
        <v>79.248001098632812</v>
      </c>
      <c r="AB875" s="1">
        <v>79.15899658203125</v>
      </c>
      <c r="AC875" s="1">
        <v>78.203994750976563</v>
      </c>
      <c r="AD875" s="1">
        <v>78.129989624023437</v>
      </c>
      <c r="AE875" s="1">
        <v>76.42999267578125</v>
      </c>
      <c r="AF875" s="1">
        <v>76.332000732421875</v>
      </c>
      <c r="AG875" s="1">
        <v>71.727996826171875</v>
      </c>
      <c r="AH875" s="1">
        <v>70.041000366210937</v>
      </c>
      <c r="AI875" s="1">
        <v>68.276992797851562</v>
      </c>
      <c r="AJ875" s="1">
        <v>68.192001342773438</v>
      </c>
      <c r="AK875" s="1">
        <v>68.847000122070312</v>
      </c>
      <c r="AL875" s="1">
        <v>67.405990600585937</v>
      </c>
      <c r="AM875" s="1">
        <v>66.628997802734375</v>
      </c>
      <c r="AN875" s="1">
        <v>66.5780029296875</v>
      </c>
      <c r="AO875" s="1">
        <v>66.03900146484375</v>
      </c>
      <c r="AP875" s="1">
        <v>65.401992797851563</v>
      </c>
      <c r="AQ875" s="1">
        <v>64.70599365234375</v>
      </c>
      <c r="AR875" s="1">
        <v>64.485000610351562</v>
      </c>
      <c r="AS875" s="1">
        <v>64.619003295898437</v>
      </c>
      <c r="AT875" s="1">
        <v>63.90899658203125</v>
      </c>
      <c r="AU875" s="1">
        <v>64.623999999999995</v>
      </c>
      <c r="AV875" s="1">
        <v>64.569999999999993</v>
      </c>
      <c r="AW875" s="1">
        <v>64.171999999999997</v>
      </c>
      <c r="AX875" s="1">
        <v>63.219000000000001</v>
      </c>
      <c r="AY875" s="1">
        <v>64.337999999999994</v>
      </c>
    </row>
    <row r="876" spans="1:51">
      <c r="A876" s="1" t="str">
        <v>MERCK &amp; CO</v>
      </c>
      <c r="C876" s="1">
        <v>3040.837890625</v>
      </c>
      <c r="D876" s="1">
        <v>3040.837890625</v>
      </c>
      <c r="E876" s="1">
        <v>3051.947998046875</v>
      </c>
      <c r="F876" s="1">
        <v>3083.011962890625</v>
      </c>
      <c r="G876" s="1">
        <v>3085.291015625</v>
      </c>
      <c r="H876" s="1">
        <v>3082.10693359375</v>
      </c>
      <c r="I876" s="1">
        <v>3079.9189453125</v>
      </c>
      <c r="J876" s="1">
        <v>3081.300048828125</v>
      </c>
      <c r="K876" s="1">
        <v>3117.64208984375</v>
      </c>
      <c r="L876" s="1">
        <v>3108.222900390625</v>
      </c>
      <c r="M876" s="1">
        <v>2109.177978515625</v>
      </c>
      <c r="N876" s="1">
        <v>2108.864990234375</v>
      </c>
      <c r="O876" s="1">
        <v>2108.6689453125</v>
      </c>
      <c r="P876" s="1">
        <v>2107.68994140625</v>
      </c>
      <c r="Q876" s="1">
        <v>2114.18603515625</v>
      </c>
      <c r="R876" s="1">
        <v>2142.47412109375</v>
      </c>
      <c r="S876" s="1">
        <v>2146.528076171875</v>
      </c>
      <c r="T876" s="1">
        <v>2172.5029296875</v>
      </c>
      <c r="U876" s="1">
        <v>2176.56689453125</v>
      </c>
      <c r="V876" s="1">
        <v>2167.7880859375</v>
      </c>
      <c r="W876" s="1">
        <v>2164.554931640625</v>
      </c>
      <c r="X876" s="1">
        <v>2167.784912109375</v>
      </c>
      <c r="Y876" s="1">
        <v>2172.55908203125</v>
      </c>
      <c r="Z876" s="1">
        <v>2177.85009765625</v>
      </c>
      <c r="AA876" s="1">
        <v>2184.658935546875</v>
      </c>
      <c r="AB876" s="1">
        <v>2181.924072265625</v>
      </c>
      <c r="AC876" s="1">
        <v>2189.676025390625</v>
      </c>
      <c r="AD876" s="1">
        <v>2198.054931640625</v>
      </c>
      <c r="AE876" s="1">
        <v>2205.404052734375</v>
      </c>
      <c r="AF876" s="1">
        <v>2208.638916015625</v>
      </c>
      <c r="AG876" s="1">
        <v>2216.950927734375</v>
      </c>
      <c r="AH876" s="1">
        <v>2220.094970703125</v>
      </c>
      <c r="AI876" s="1">
        <v>2222.56689453125</v>
      </c>
      <c r="AJ876" s="1">
        <v>2221.763916015625</v>
      </c>
      <c r="AK876" s="1">
        <v>2231.89404296875</v>
      </c>
      <c r="AL876" s="1">
        <v>2240.409912109375</v>
      </c>
      <c r="AM876" s="1">
        <v>2243.118896484375</v>
      </c>
      <c r="AN876" s="1">
        <v>2244.98291015625</v>
      </c>
      <c r="AO876" s="1">
        <v>2246.278076171875</v>
      </c>
      <c r="AP876" s="1">
        <v>2255.489990234375</v>
      </c>
      <c r="AQ876" s="1">
        <v>2268.612060546875</v>
      </c>
      <c r="AR876" s="1">
        <v>2272.72900390625</v>
      </c>
      <c r="AS876" s="1">
        <v>2274.97509765625</v>
      </c>
      <c r="AT876" s="1">
        <v>2285.02197265625</v>
      </c>
      <c r="AU876" s="1">
        <v>2297.47802734375</v>
      </c>
      <c r="AV876" s="1">
        <v>2307.5990000000002</v>
      </c>
      <c r="AW876" s="1">
        <v>2297.7260000000001</v>
      </c>
      <c r="AX876" s="1">
        <v>2299.732</v>
      </c>
      <c r="AY876" s="1">
        <v>2301.1869999999999</v>
      </c>
    </row>
    <row r="877" spans="1:51">
      <c r="A877" s="1" t="str">
        <v>MERCURY COMPUTER SYSTEMS INC</v>
      </c>
      <c r="C877" s="1">
        <v>29.542999267578125</v>
      </c>
      <c r="D877" s="1">
        <v>29.542999267578125</v>
      </c>
      <c r="E877" s="1">
        <v>29.405990600585938</v>
      </c>
      <c r="F877" s="1">
        <v>29.143997192382813</v>
      </c>
      <c r="G877" s="1">
        <v>27.7449951171875</v>
      </c>
      <c r="H877" s="1">
        <v>23.228988647460937</v>
      </c>
      <c r="I877" s="1">
        <v>23.035995483398438</v>
      </c>
      <c r="J877" s="1">
        <v>22.88299560546875</v>
      </c>
      <c r="K877" s="1">
        <v>22.664993286132813</v>
      </c>
      <c r="L877" s="1">
        <v>22.590988159179688</v>
      </c>
      <c r="M877" s="1">
        <v>22.453994750976563</v>
      </c>
      <c r="N877" s="1">
        <v>22.375991821289063</v>
      </c>
      <c r="O877" s="1">
        <v>22.228988647460937</v>
      </c>
      <c r="P877" s="1">
        <v>22.189987182617188</v>
      </c>
      <c r="Q877" s="1">
        <v>22.099990844726563</v>
      </c>
      <c r="R877" s="1">
        <v>21.972000122070313</v>
      </c>
      <c r="S877" s="1">
        <v>21.722000122070313</v>
      </c>
      <c r="T877" s="1">
        <v>21.662994384765625</v>
      </c>
      <c r="U877" s="1">
        <v>21.573989868164063</v>
      </c>
      <c r="V877" s="1">
        <v>21.414993286132813</v>
      </c>
      <c r="W877" s="1">
        <v>21.294998168945313</v>
      </c>
      <c r="X877" s="1">
        <v>21.219985961914063</v>
      </c>
      <c r="Y877" s="1">
        <v>21.169998168945312</v>
      </c>
      <c r="Z877" s="1">
        <v>21.052993774414063</v>
      </c>
      <c r="AA877" s="1">
        <v>20.977996826171875</v>
      </c>
      <c r="AB877" s="1">
        <v>21.004989624023437</v>
      </c>
      <c r="AC877" s="1">
        <v>21.078994750976562</v>
      </c>
      <c r="AD877" s="1">
        <v>21.005996704101563</v>
      </c>
      <c r="AE877" s="1">
        <v>20.923995971679688</v>
      </c>
      <c r="AF877" s="1">
        <v>21.1199951171875</v>
      </c>
      <c r="AG877" s="1">
        <v>21.052993774414063</v>
      </c>
      <c r="AH877" s="1">
        <v>21.288986206054688</v>
      </c>
      <c r="AI877" s="1">
        <v>21.201995849609375</v>
      </c>
      <c r="AJ877" s="1">
        <v>21.14599609375</v>
      </c>
      <c r="AK877" s="1">
        <v>21.026992797851563</v>
      </c>
      <c r="AL877" s="1">
        <v>20.989990234375</v>
      </c>
      <c r="AM877" s="1">
        <v>21.135986328125</v>
      </c>
      <c r="AN877" s="1">
        <v>21.198989868164062</v>
      </c>
      <c r="AO877" s="1">
        <v>21.150985717773438</v>
      </c>
      <c r="AP877" s="1">
        <v>21.125</v>
      </c>
      <c r="AQ877" s="1">
        <v>21.618988037109375</v>
      </c>
      <c r="AR877" s="1">
        <v>22.057998657226563</v>
      </c>
      <c r="AS877" s="1">
        <v>21.89898681640625</v>
      </c>
      <c r="AT877" s="1">
        <v>21.811996459960937</v>
      </c>
      <c r="AU877" s="1">
        <v>21.675994873046875</v>
      </c>
      <c r="AV877" s="1">
        <v>21.593994140625</v>
      </c>
      <c r="AW877" s="1">
        <v>21.42498779296875</v>
      </c>
      <c r="AX877" s="1">
        <v>21.395</v>
      </c>
      <c r="AY877" s="1">
        <v>21.256</v>
      </c>
    </row>
    <row r="878" spans="1:51">
      <c r="A878" s="1" t="str">
        <v>MERCURY GENERAL CORP</v>
      </c>
      <c r="C878" s="1">
        <v>54.855987548828125</v>
      </c>
      <c r="D878" s="1">
        <v>54.826995849609375</v>
      </c>
      <c r="E878" s="1">
        <v>54.821990966796875</v>
      </c>
      <c r="F878" s="1">
        <v>54.8179931640625</v>
      </c>
      <c r="G878" s="1">
        <v>54.802993774414062</v>
      </c>
      <c r="H878" s="1">
        <v>54.79998779296875</v>
      </c>
      <c r="I878" s="1">
        <v>54.792999267578125</v>
      </c>
      <c r="J878" s="1">
        <v>54.784988403320312</v>
      </c>
      <c r="K878" s="1">
        <v>54.776992797851563</v>
      </c>
      <c r="L878" s="1">
        <v>54.769989013671875</v>
      </c>
      <c r="M878" s="1">
        <v>54.769989013671875</v>
      </c>
      <c r="N878" s="1">
        <v>54.769989013671875</v>
      </c>
      <c r="O878" s="1">
        <v>54.763992309570312</v>
      </c>
      <c r="P878" s="1">
        <v>54.759994506835937</v>
      </c>
      <c r="Q878" s="1">
        <v>54.743988037109375</v>
      </c>
      <c r="R878" s="1">
        <v>54.729995727539063</v>
      </c>
      <c r="S878" s="1">
        <v>54.729995727539063</v>
      </c>
      <c r="T878" s="1">
        <v>54.722000122070313</v>
      </c>
      <c r="U878" s="1">
        <v>54.716995239257813</v>
      </c>
      <c r="V878" s="1">
        <v>54.680999755859375</v>
      </c>
      <c r="W878" s="1">
        <v>54.669998168945313</v>
      </c>
      <c r="X878" s="1">
        <v>54.68499755859375</v>
      </c>
      <c r="Y878" s="1">
        <v>54.677993774414063</v>
      </c>
      <c r="Z878" s="1">
        <v>54.634994506835938</v>
      </c>
      <c r="AA878" s="1">
        <v>54.604995727539063</v>
      </c>
      <c r="AB878" s="1">
        <v>54.595001220703125</v>
      </c>
      <c r="AC878" s="1">
        <v>54.560989379882813</v>
      </c>
      <c r="AD878" s="1">
        <v>54.541000366210938</v>
      </c>
      <c r="AE878" s="1">
        <v>54.514999389648437</v>
      </c>
      <c r="AF878" s="1">
        <v>54.495986938476563</v>
      </c>
      <c r="AG878" s="1">
        <v>54.48199462890625</v>
      </c>
      <c r="AH878" s="1">
        <v>54.446990966796875</v>
      </c>
      <c r="AI878" s="1">
        <v>54.423995971679688</v>
      </c>
      <c r="AJ878" s="1">
        <v>54.409988403320312</v>
      </c>
      <c r="AK878" s="1">
        <v>54.407989501953125</v>
      </c>
      <c r="AL878" s="1">
        <v>54.39599609375</v>
      </c>
      <c r="AM878" s="1">
        <v>54.36199951171875</v>
      </c>
      <c r="AN878" s="1">
        <v>54.347991943359375</v>
      </c>
      <c r="AO878" s="1">
        <v>54.345001220703125</v>
      </c>
      <c r="AP878" s="1">
        <v>54.298995971679688</v>
      </c>
      <c r="AQ878" s="1">
        <v>54.276992797851563</v>
      </c>
      <c r="AR878" s="1">
        <v>54.218994140625</v>
      </c>
      <c r="AS878" s="1">
        <v>54.208999633789063</v>
      </c>
      <c r="AT878" s="1">
        <v>54.198989868164063</v>
      </c>
      <c r="AU878" s="1">
        <v>54.192999999999998</v>
      </c>
      <c r="AV878" s="1">
        <v>54.128999999999998</v>
      </c>
      <c r="AW878" s="1">
        <v>54.128999999999998</v>
      </c>
      <c r="AX878" s="1">
        <v>54.112000000000002</v>
      </c>
      <c r="AY878" s="1">
        <v>54.424999999999997</v>
      </c>
    </row>
    <row r="879" spans="1:51">
      <c r="A879" s="1" t="str">
        <v>MEREDITH CORP</v>
      </c>
      <c r="C879" s="1">
        <v>44.78900146484375</v>
      </c>
      <c r="D879" s="1">
        <v>44.78900146484375</v>
      </c>
      <c r="E879" s="1">
        <v>44.966995239257813</v>
      </c>
      <c r="F879" s="1">
        <v>45.057998657226563</v>
      </c>
      <c r="G879" s="1">
        <v>45.534988403320313</v>
      </c>
      <c r="H879" s="1">
        <v>45.60198974609375</v>
      </c>
      <c r="I879" s="1">
        <v>45.555999755859375</v>
      </c>
      <c r="J879" s="1">
        <v>45.414993286132812</v>
      </c>
      <c r="K879" s="1">
        <v>45.371994018554688</v>
      </c>
      <c r="L879" s="1">
        <v>45.322998046875</v>
      </c>
      <c r="M879" s="1">
        <v>45.272994995117188</v>
      </c>
      <c r="N879" s="1">
        <v>45.067001342773438</v>
      </c>
      <c r="O879" s="1">
        <v>44.998992919921875</v>
      </c>
      <c r="P879" s="1">
        <v>44.95599365234375</v>
      </c>
      <c r="Q879" s="1">
        <v>45.116989135742188</v>
      </c>
      <c r="R879" s="1">
        <v>45.475997924804688</v>
      </c>
      <c r="S879" s="1">
        <v>46.267990112304687</v>
      </c>
      <c r="T879" s="1">
        <v>47.139999389648438</v>
      </c>
      <c r="U879" s="1">
        <v>47.445999145507813</v>
      </c>
      <c r="V879" s="1">
        <v>48.23199462890625</v>
      </c>
      <c r="W879" s="1">
        <v>48.093994140625</v>
      </c>
      <c r="X879" s="1">
        <v>48.056991577148438</v>
      </c>
      <c r="Y879" s="1">
        <v>47.820999145507812</v>
      </c>
      <c r="Z879" s="1">
        <v>48.190994262695313</v>
      </c>
      <c r="AA879" s="1">
        <v>49.738998413085938</v>
      </c>
      <c r="AB879" s="1">
        <v>49.256988525390625</v>
      </c>
      <c r="AC879" s="1">
        <v>49.308990478515625</v>
      </c>
      <c r="AD879" s="1">
        <v>49.295989990234375</v>
      </c>
      <c r="AE879" s="1">
        <v>49.394989013671875</v>
      </c>
      <c r="AF879" s="1">
        <v>49.978988647460938</v>
      </c>
      <c r="AG879" s="1">
        <v>49.998992919921875</v>
      </c>
      <c r="AH879" s="1">
        <v>50.485000610351563</v>
      </c>
      <c r="AI879" s="1">
        <v>50.246994018554688</v>
      </c>
      <c r="AJ879" s="1">
        <v>50.082992553710937</v>
      </c>
      <c r="AK879" s="1">
        <v>50.18499755859375</v>
      </c>
      <c r="AL879" s="1">
        <v>50.14898681640625</v>
      </c>
      <c r="AM879" s="1">
        <v>49.7239990234375</v>
      </c>
      <c r="AN879" s="1">
        <v>49.7449951171875</v>
      </c>
      <c r="AO879" s="1">
        <v>49.498001098632812</v>
      </c>
      <c r="AP879" s="1">
        <v>49.57598876953125</v>
      </c>
      <c r="AQ879" s="1">
        <v>49.597000122070313</v>
      </c>
      <c r="AR879" s="1">
        <v>49.345993041992188</v>
      </c>
      <c r="AS879" s="1">
        <v>49.453994750976563</v>
      </c>
      <c r="AT879" s="1">
        <v>49.7919921875</v>
      </c>
      <c r="AU879" s="1">
        <v>49.763992309570313</v>
      </c>
      <c r="AV879" s="1">
        <v>49.967987060546875</v>
      </c>
      <c r="AW879" s="1">
        <v>50.086990356445312</v>
      </c>
      <c r="AX879" s="1">
        <v>49.209000000000003</v>
      </c>
      <c r="AY879" s="1">
        <v>49.521999999999998</v>
      </c>
    </row>
    <row r="880" spans="1:51">
      <c r="A880" s="1" t="str">
        <v>MERIDIAN BIOSCIENCE INC</v>
      </c>
      <c r="C880" s="1">
        <v>41.248001098632812</v>
      </c>
      <c r="D880" s="1">
        <v>41.248001098632812</v>
      </c>
      <c r="E880" s="1">
        <v>41.23699951171875</v>
      </c>
      <c r="F880" s="1">
        <v>41.047988891601563</v>
      </c>
      <c r="G880" s="1">
        <v>40.952987670898437</v>
      </c>
      <c r="H880" s="1">
        <v>40.96099853515625</v>
      </c>
      <c r="I880" s="1">
        <v>40.65399169921875</v>
      </c>
      <c r="J880" s="1">
        <v>40.63299560546875</v>
      </c>
      <c r="K880" s="1">
        <v>40.629989624023438</v>
      </c>
      <c r="L880" s="1">
        <v>40.597000122070313</v>
      </c>
      <c r="M880" s="1">
        <v>40.492996215820313</v>
      </c>
      <c r="N880" s="1">
        <v>40.52099609375</v>
      </c>
      <c r="O880" s="1">
        <v>40.487991333007813</v>
      </c>
      <c r="P880" s="1">
        <v>40.330001831054687</v>
      </c>
      <c r="Q880" s="1">
        <v>40.313995361328125</v>
      </c>
      <c r="R880" s="1">
        <v>40.155990600585937</v>
      </c>
      <c r="S880" s="1">
        <v>40.125</v>
      </c>
      <c r="T880" s="1">
        <v>39.970001220703125</v>
      </c>
      <c r="U880" s="1">
        <v>39.847000122070312</v>
      </c>
      <c r="V880" s="1">
        <v>39.768997192382813</v>
      </c>
      <c r="W880" s="1">
        <v>39.701980590820313</v>
      </c>
      <c r="X880" s="1">
        <v>39.340484619140625</v>
      </c>
      <c r="Y880" s="1">
        <v>39.235496520996094</v>
      </c>
      <c r="Z880" s="1">
        <v>39.158981323242187</v>
      </c>
      <c r="AA880" s="1">
        <v>39.116981506347656</v>
      </c>
      <c r="AB880" s="1">
        <v>39.079490661621094</v>
      </c>
      <c r="AC880" s="1">
        <v>38.891990661621094</v>
      </c>
      <c r="AD880" s="1">
        <v>35.745750188827515</v>
      </c>
      <c r="AE880" s="1">
        <v>35.297999382019043</v>
      </c>
      <c r="AF880" s="1">
        <v>34.276500463485718</v>
      </c>
      <c r="AG880" s="1">
        <v>33.66675066947937</v>
      </c>
      <c r="AH880" s="1">
        <v>33.504749536514282</v>
      </c>
      <c r="AI880" s="1">
        <v>33.493499279022217</v>
      </c>
      <c r="AJ880" s="1">
        <v>33.351749897003174</v>
      </c>
      <c r="AK880" s="1">
        <v>33.120000600814819</v>
      </c>
      <c r="AL880" s="1">
        <v>32.987250566482544</v>
      </c>
      <c r="AM880" s="1">
        <v>32.953499794006348</v>
      </c>
      <c r="AN880" s="1">
        <v>32.917500257492065</v>
      </c>
      <c r="AO880" s="1">
        <v>32.90625</v>
      </c>
      <c r="AP880" s="1">
        <v>32.924250841140747</v>
      </c>
      <c r="AQ880" s="1">
        <v>32.886000394821167</v>
      </c>
      <c r="AR880" s="1">
        <v>32.82974910736084</v>
      </c>
      <c r="AS880" s="1">
        <v>32.82974910736084</v>
      </c>
      <c r="AT880" s="1">
        <v>32.847749948501587</v>
      </c>
      <c r="AU880" s="1">
        <v>32.847749948501587</v>
      </c>
      <c r="AV880" s="1">
        <v>32.845499038696289</v>
      </c>
      <c r="AW880" s="1">
        <v>32.820749999999997</v>
      </c>
      <c r="AX880" s="1">
        <v>32.8185</v>
      </c>
      <c r="AY880" s="1">
        <v>32.8185</v>
      </c>
    </row>
    <row r="881" spans="1:51">
      <c r="A881" s="1" t="str">
        <v>MERIT MEDICAL SYSTEMS INC</v>
      </c>
      <c r="C881" s="1">
        <v>42.00799560546875</v>
      </c>
      <c r="D881" s="1">
        <v>42.00799560546875</v>
      </c>
      <c r="E881" s="1">
        <v>41.917999267578125</v>
      </c>
      <c r="F881" s="1">
        <v>41.907989501953125</v>
      </c>
      <c r="G881" s="1">
        <v>35.892486572265625</v>
      </c>
      <c r="H881" s="1">
        <v>35.496234893798828</v>
      </c>
      <c r="I881" s="1">
        <v>35.393733978271484</v>
      </c>
      <c r="J881" s="1">
        <v>35.256233215332031</v>
      </c>
      <c r="K881" s="1">
        <v>35.233745574951172</v>
      </c>
      <c r="L881" s="1">
        <v>35.226249694824219</v>
      </c>
      <c r="M881" s="1">
        <v>35.073738098144531</v>
      </c>
      <c r="N881" s="1">
        <v>34.928741455078125</v>
      </c>
      <c r="O881" s="1">
        <v>34.895000457763672</v>
      </c>
      <c r="P881" s="1">
        <v>35.116233825683594</v>
      </c>
      <c r="Q881" s="1">
        <v>35.069999694824219</v>
      </c>
      <c r="R881" s="1">
        <v>34.543743133544922</v>
      </c>
      <c r="S881" s="1">
        <v>34.486236572265625</v>
      </c>
      <c r="T881" s="1">
        <v>34.266242980957031</v>
      </c>
      <c r="U881" s="1">
        <v>34.130001068115234</v>
      </c>
      <c r="V881" s="1">
        <v>34.228744506835938</v>
      </c>
      <c r="W881" s="1">
        <v>34.638748168945313</v>
      </c>
      <c r="X881" s="1">
        <v>34.558734893798828</v>
      </c>
      <c r="Y881" s="1">
        <v>34.248733520507813</v>
      </c>
      <c r="Z881" s="1">
        <v>34.134998321533203</v>
      </c>
      <c r="AA881" s="1">
        <v>34.021244049072266</v>
      </c>
      <c r="AB881" s="1">
        <v>33.953742980957031</v>
      </c>
      <c r="AC881" s="1">
        <v>33.909988403320313</v>
      </c>
      <c r="AD881" s="1">
        <v>33.618736267089844</v>
      </c>
      <c r="AE881" s="1">
        <v>33.143749237060547</v>
      </c>
      <c r="AF881" s="1">
        <v>33.107490539550781</v>
      </c>
      <c r="AG881" s="1">
        <v>33.036251068115234</v>
      </c>
      <c r="AH881" s="1">
        <v>32.918739318847656</v>
      </c>
      <c r="AI881" s="1">
        <v>32.831249237060547</v>
      </c>
      <c r="AJ881" s="1">
        <v>32.502498626708984</v>
      </c>
      <c r="AK881" s="1">
        <v>32.109183042892255</v>
      </c>
      <c r="AL881" s="1">
        <v>31.659199300356704</v>
      </c>
      <c r="AM881" s="1">
        <v>31.436983965750187</v>
      </c>
      <c r="AN881" s="1">
        <v>30.808110987327382</v>
      </c>
      <c r="AO881" s="1">
        <v>30.59478155350007</v>
      </c>
      <c r="AP881" s="1">
        <v>29.725915081244239</v>
      </c>
      <c r="AQ881" s="1">
        <v>30.03813009526084</v>
      </c>
      <c r="AR881" s="1">
        <v>29.727025553938802</v>
      </c>
      <c r="AS881" s="1">
        <v>29.427033686647519</v>
      </c>
      <c r="AT881" s="1">
        <v>27.940266808515844</v>
      </c>
      <c r="AU881" s="1">
        <v>27.089594231283627</v>
      </c>
      <c r="AV881" s="1">
        <v>27.040984188079836</v>
      </c>
      <c r="AW881" s="1">
        <v>26.968069361686709</v>
      </c>
      <c r="AX881" s="1">
        <v>26.902098804473876</v>
      </c>
      <c r="AY881" s="1">
        <v>26.839600381851199</v>
      </c>
    </row>
    <row r="882" spans="1:51">
      <c r="A882" s="1" t="str">
        <v>MERITAGE HOMES CORP</v>
      </c>
      <c r="C882" s="1">
        <v>32.485992431640625</v>
      </c>
      <c r="D882" s="1">
        <v>32.485992431640625</v>
      </c>
      <c r="E882" s="1">
        <v>32.42498779296875</v>
      </c>
      <c r="F882" s="1">
        <v>32.409988403320313</v>
      </c>
      <c r="G882" s="1">
        <v>32.38800048828125</v>
      </c>
      <c r="H882" s="1">
        <v>32.138992309570313</v>
      </c>
      <c r="I882" s="1">
        <v>32.11199951171875</v>
      </c>
      <c r="J882" s="1">
        <v>32.082000732421875</v>
      </c>
      <c r="K882" s="1">
        <v>32.065994262695313</v>
      </c>
      <c r="L882" s="1">
        <v>31.819992065429688</v>
      </c>
      <c r="M882" s="1">
        <v>31.780990600585938</v>
      </c>
      <c r="N882" s="1">
        <v>31.667999267578125</v>
      </c>
      <c r="O882" s="1">
        <v>30.975997924804688</v>
      </c>
      <c r="P882" s="1">
        <v>30.697998046875</v>
      </c>
      <c r="Q882" s="1">
        <v>30.694000244140625</v>
      </c>
      <c r="R882" s="1">
        <v>30.686996459960938</v>
      </c>
      <c r="S882" s="1">
        <v>26.38800048828125</v>
      </c>
      <c r="T882" s="1">
        <v>26.253997802734375</v>
      </c>
      <c r="U882" s="1">
        <v>26.248992919921875</v>
      </c>
      <c r="V882" s="1">
        <v>26.248992919921875</v>
      </c>
      <c r="W882" s="1">
        <v>26.2239990234375</v>
      </c>
      <c r="X882" s="1">
        <v>26.143997192382812</v>
      </c>
      <c r="Y882" s="1">
        <v>26.117996215820312</v>
      </c>
      <c r="Z882" s="1">
        <v>26.074996948242187</v>
      </c>
      <c r="AA882" s="1">
        <v>26.625</v>
      </c>
      <c r="AB882" s="1">
        <v>27.176986694335938</v>
      </c>
      <c r="AC882" s="1">
        <v>27.353988647460938</v>
      </c>
      <c r="AD882" s="1">
        <v>27.271987915039062</v>
      </c>
      <c r="AE882" s="1">
        <v>27.009994506835938</v>
      </c>
      <c r="AF882" s="1">
        <v>25.756000518798828</v>
      </c>
      <c r="AG882" s="1">
        <v>25.648000717163086</v>
      </c>
      <c r="AH882" s="1">
        <v>26.073999404907227</v>
      </c>
      <c r="AI882" s="1">
        <v>26.568000793457031</v>
      </c>
      <c r="AJ882" s="1">
        <v>26.356000900268555</v>
      </c>
      <c r="AK882" s="1">
        <v>26.107999801635742</v>
      </c>
      <c r="AL882" s="1">
        <v>26.035999298095703</v>
      </c>
      <c r="AM882" s="1">
        <v>25.878000259399414</v>
      </c>
      <c r="AN882" s="1">
        <v>26.177999496459961</v>
      </c>
      <c r="AO882" s="1">
        <v>27.041999816894531</v>
      </c>
      <c r="AP882" s="1">
        <v>26.961999893188477</v>
      </c>
      <c r="AQ882" s="1">
        <v>25.927997589111328</v>
      </c>
      <c r="AR882" s="1">
        <v>21.951999664306641</v>
      </c>
      <c r="AS882" s="1">
        <v>21.55999755859375</v>
      </c>
      <c r="AT882" s="1">
        <v>21.351997375488281</v>
      </c>
      <c r="AU882" s="1">
        <v>20.515998840332031</v>
      </c>
      <c r="AV882" s="1">
        <v>20.443999999999999</v>
      </c>
      <c r="AW882" s="1">
        <v>21.704000000000001</v>
      </c>
      <c r="AX882" s="1">
        <v>20.768000000000001</v>
      </c>
      <c r="AY882" s="1">
        <v>21.303999999999998</v>
      </c>
    </row>
    <row r="883" spans="1:51">
      <c r="A883" s="1" t="str">
        <v>METHODE ELECTRONICS INC</v>
      </c>
      <c r="C883" s="1">
        <v>37.02099609375</v>
      </c>
      <c r="D883" s="1">
        <v>37.02099609375</v>
      </c>
      <c r="E883" s="1">
        <v>37.02099609375</v>
      </c>
      <c r="F883" s="1">
        <v>36.970001220703125</v>
      </c>
      <c r="G883" s="1">
        <v>36.93798828125</v>
      </c>
      <c r="H883" s="1">
        <v>36.832992553710938</v>
      </c>
      <c r="I883" s="1">
        <v>36.832992553710938</v>
      </c>
      <c r="J883" s="1">
        <v>36.807998657226563</v>
      </c>
      <c r="K883" s="1">
        <v>36.9429931640625</v>
      </c>
      <c r="L883" s="1">
        <v>36.9429931640625</v>
      </c>
      <c r="M883" s="1">
        <v>36.9429931640625</v>
      </c>
      <c r="N883" s="1">
        <v>36.918991088867188</v>
      </c>
      <c r="O883" s="1">
        <v>36.89898681640625</v>
      </c>
      <c r="P883" s="1">
        <v>36.939987182617188</v>
      </c>
      <c r="Q883" s="1">
        <v>37.578994750976563</v>
      </c>
      <c r="R883" s="1">
        <v>37.522994995117187</v>
      </c>
      <c r="S883" s="1">
        <v>37.495986938476563</v>
      </c>
      <c r="T883" s="1">
        <v>37.4739990234375</v>
      </c>
      <c r="U883" s="1">
        <v>37.412994384765625</v>
      </c>
      <c r="V883" s="1">
        <v>37.32598876953125</v>
      </c>
      <c r="W883" s="1">
        <v>36.556991577148438</v>
      </c>
      <c r="X883" s="1">
        <v>36.641998291015625</v>
      </c>
      <c r="Y883" s="1">
        <v>36.837997436523438</v>
      </c>
      <c r="Z883" s="1">
        <v>37.279998779296875</v>
      </c>
      <c r="AA883" s="1">
        <v>37.285995483398438</v>
      </c>
      <c r="AB883" s="1">
        <v>37.703994750976562</v>
      </c>
      <c r="AC883" s="1">
        <v>37.362991333007813</v>
      </c>
      <c r="AD883" s="1">
        <v>37.060989379882812</v>
      </c>
      <c r="AE883" s="1">
        <v>36.371994018554688</v>
      </c>
      <c r="AF883" s="1">
        <v>36.340988159179688</v>
      </c>
      <c r="AG883" s="1">
        <v>35.814987182617188</v>
      </c>
      <c r="AH883" s="1">
        <v>35.489990234375</v>
      </c>
      <c r="AI883" s="1">
        <v>35.48199462890625</v>
      </c>
      <c r="AJ883" s="1">
        <v>35.772994995117187</v>
      </c>
      <c r="AK883" s="1">
        <v>35.707992553710938</v>
      </c>
      <c r="AL883" s="1">
        <v>36.20098876953125</v>
      </c>
      <c r="AM883" s="1">
        <v>35.0989990234375</v>
      </c>
      <c r="AN883" s="1">
        <v>35.089996337890625</v>
      </c>
      <c r="AO883" s="1">
        <v>36.1719970703125</v>
      </c>
      <c r="AP883" s="1">
        <v>36.123001098632812</v>
      </c>
      <c r="AQ883" s="1">
        <v>36.01300048828125</v>
      </c>
      <c r="AR883" s="1">
        <v>35.9119873046875</v>
      </c>
      <c r="AS883" s="1">
        <v>35.828994750976562</v>
      </c>
      <c r="AT883" s="1">
        <v>35.75</v>
      </c>
      <c r="AU883" s="1">
        <v>34.661000000000001</v>
      </c>
      <c r="AV883" s="1">
        <v>35.728999999999999</v>
      </c>
      <c r="AW883" s="1">
        <v>35.720999999999997</v>
      </c>
      <c r="AX883" s="1">
        <v>35.597000000000001</v>
      </c>
      <c r="AY883" s="1">
        <v>35.57</v>
      </c>
    </row>
    <row r="884" spans="1:51">
      <c r="A884" s="1" t="str">
        <v>METLIFE INC</v>
      </c>
      <c r="C884" s="1">
        <v>1060.89990234375</v>
      </c>
      <c r="D884" s="1">
        <v>1057.95703125</v>
      </c>
      <c r="E884" s="1">
        <v>1057.56005859375</v>
      </c>
      <c r="F884" s="1">
        <v>1057.390869140625</v>
      </c>
      <c r="G884" s="1">
        <v>1056.0830078125</v>
      </c>
      <c r="H884" s="1">
        <v>985.837890625</v>
      </c>
      <c r="I884" s="1">
        <v>906.909912109375</v>
      </c>
      <c r="J884" s="1">
        <v>820.39697265625</v>
      </c>
      <c r="K884" s="1">
        <v>819.392822265625</v>
      </c>
      <c r="L884" s="1">
        <v>818.833984375</v>
      </c>
      <c r="M884" s="1">
        <v>818.7529296875</v>
      </c>
      <c r="N884" s="1">
        <v>818.5859375</v>
      </c>
      <c r="O884" s="1">
        <v>818.0859375</v>
      </c>
      <c r="P884" s="1">
        <v>793.62890625</v>
      </c>
      <c r="Q884" s="1">
        <v>707.31201171875</v>
      </c>
      <c r="R884" s="1">
        <v>709.7490234375</v>
      </c>
      <c r="S884" s="1">
        <v>709.434814453125</v>
      </c>
      <c r="T884" s="1">
        <v>729.222900390625</v>
      </c>
      <c r="U884" s="1">
        <v>740.286865234375</v>
      </c>
      <c r="V884" s="1">
        <v>742.788818359375</v>
      </c>
      <c r="W884" s="1">
        <v>741.114990234375</v>
      </c>
      <c r="X884" s="1">
        <v>751.98486328125</v>
      </c>
      <c r="Y884" s="1">
        <v>759.98291015625</v>
      </c>
      <c r="Z884" s="1">
        <v>759.183837890625</v>
      </c>
      <c r="AA884" s="1">
        <v>758.157958984375</v>
      </c>
      <c r="AB884" s="1">
        <v>757.536865234375</v>
      </c>
      <c r="AC884" s="1">
        <v>757.056884765625</v>
      </c>
      <c r="AD884" s="1">
        <v>733.889892578125</v>
      </c>
      <c r="AE884" s="1">
        <v>733.130859375</v>
      </c>
      <c r="AF884" s="1">
        <v>732.48779296875</v>
      </c>
      <c r="AG884" s="1">
        <v>744.52294921875</v>
      </c>
      <c r="AH884" s="1">
        <v>750.055908203125</v>
      </c>
      <c r="AI884" s="1">
        <v>755.4169921875</v>
      </c>
      <c r="AJ884" s="1">
        <v>757.185791015625</v>
      </c>
      <c r="AK884" s="1">
        <v>760.162841796875</v>
      </c>
      <c r="AL884" s="1">
        <v>760.143798828125</v>
      </c>
      <c r="AM884" s="1">
        <v>700.366943359375</v>
      </c>
      <c r="AN884" s="1">
        <v>700.27880859375</v>
      </c>
      <c r="AO884" s="1">
        <v>700.27783203125</v>
      </c>
      <c r="AP884" s="1">
        <v>701.8779296875</v>
      </c>
      <c r="AQ884" s="1">
        <v>707.825927734375</v>
      </c>
      <c r="AR884" s="1">
        <v>715.5068359375</v>
      </c>
      <c r="AS884" s="1">
        <v>725.85498046875</v>
      </c>
      <c r="AT884" s="1">
        <v>743.8388671875</v>
      </c>
      <c r="AU884" s="1">
        <v>752.851806640625</v>
      </c>
      <c r="AV884" s="1">
        <v>760.68200000000002</v>
      </c>
      <c r="AW884" s="1">
        <v>767</v>
      </c>
      <c r="AX884" s="1">
        <v>774.94100000000003</v>
      </c>
      <c r="AY884" s="1">
        <v>755.90300000000002</v>
      </c>
    </row>
    <row r="885" spans="1:51">
      <c r="A885" s="1" t="str">
        <v>METROPCS COMMUNICATIONS INC</v>
      </c>
      <c r="C885" s="1">
        <v>362.349853515625</v>
      </c>
      <c r="D885" s="1">
        <v>361.85791015625</v>
      </c>
      <c r="E885" s="1">
        <v>361.681884765625</v>
      </c>
      <c r="F885" s="1">
        <v>361.10595703125</v>
      </c>
      <c r="G885" s="1">
        <v>357.787841796875</v>
      </c>
      <c r="H885" s="1">
        <v>355.080810546875</v>
      </c>
      <c r="I885" s="1">
        <v>354.15283203125</v>
      </c>
      <c r="J885" s="1">
        <v>353.476806640625</v>
      </c>
      <c r="K885" s="1">
        <v>352.8349609375</v>
      </c>
      <c r="L885" s="1">
        <v>352.7109375</v>
      </c>
      <c r="M885" s="1">
        <v>352.25390625</v>
      </c>
      <c r="N885" s="1">
        <v>352.0888671875</v>
      </c>
      <c r="O885" s="1">
        <v>351.430908203125</v>
      </c>
      <c r="P885" s="1">
        <v>350.91796875</v>
      </c>
      <c r="Q885" s="1">
        <v>350.097900390625</v>
      </c>
      <c r="R885" s="1">
        <v>349.89892578125</v>
      </c>
      <c r="S885" s="1">
        <v>348.248779296875</v>
      </c>
      <c r="T885" s="1">
        <v>348.10791015625</v>
      </c>
      <c r="U885" s="1">
        <v>346.919921875</v>
      </c>
      <c r="V885" s="1">
        <v>346.727783203125</v>
      </c>
      <c r="W885" s="1">
        <v>346.643798828125</v>
      </c>
      <c r="X885" s="1">
        <v>157.052001953125</v>
      </c>
      <c r="Y885" s="1">
        <v>156.21400451660156</v>
      </c>
      <c r="Z885" s="1">
        <v>156.06599426269531</v>
      </c>
      <c r="AA885" s="1" t="str">
        <v>@NA</v>
      </c>
      <c r="AB885" s="1">
        <v>155.32699584960937</v>
      </c>
      <c r="AC885" s="1" t="str">
        <v>@NA</v>
      </c>
      <c r="AD885" s="1" t="str">
        <v>@NA</v>
      </c>
      <c r="AE885" s="1" t="str">
        <v>@NA</v>
      </c>
      <c r="AF885" s="1" t="str">
        <v>@NA</v>
      </c>
      <c r="AG885" s="1" t="str">
        <v>@NA</v>
      </c>
      <c r="AH885" s="1" t="str">
        <v>@NA</v>
      </c>
      <c r="AI885" s="1" t="str">
        <v>@NA</v>
      </c>
      <c r="AJ885" s="1" t="str">
        <v>@NA</v>
      </c>
      <c r="AK885" s="1" t="str">
        <v>@NA</v>
      </c>
      <c r="AL885" s="1" t="str">
        <v>@NA</v>
      </c>
      <c r="AM885" s="1" t="str">
        <v>@NA</v>
      </c>
      <c r="AN885" s="1" t="str">
        <v>@NA</v>
      </c>
      <c r="AO885" s="1" t="str">
        <v>@NA</v>
      </c>
      <c r="AP885" s="1" t="str">
        <v>@NA</v>
      </c>
      <c r="AQ885" s="1" t="str">
        <v>@NA</v>
      </c>
      <c r="AR885" s="1" t="str">
        <v>@NA</v>
      </c>
      <c r="AS885" s="1" t="str">
        <v>@NA</v>
      </c>
      <c r="AT885" s="1" t="str">
        <v>@NA</v>
      </c>
      <c r="AU885" s="1" t="str">
        <v>@NA</v>
      </c>
      <c r="AV885" s="1" t="str">
        <v>@NA</v>
      </c>
      <c r="AW885" s="1" t="str">
        <v>@NA</v>
      </c>
      <c r="AX885" s="1" t="str">
        <v>@NA</v>
      </c>
      <c r="AY885" s="1" t="str">
        <v>@NA</v>
      </c>
    </row>
    <row r="886" spans="1:51">
      <c r="A886" s="1" t="str">
        <v>METTLER-TOLEDO INTL INC</v>
      </c>
      <c r="C886" s="1">
        <v>31.589996337890625</v>
      </c>
      <c r="D886" s="1">
        <v>31.583999633789063</v>
      </c>
      <c r="E886" s="1">
        <v>31.883987426757813</v>
      </c>
      <c r="F886" s="1">
        <v>32.142990112304688</v>
      </c>
      <c r="G886" s="1">
        <v>32.42498779296875</v>
      </c>
      <c r="H886" s="1">
        <v>32.824996948242187</v>
      </c>
      <c r="I886" s="1">
        <v>33.406997680664063</v>
      </c>
      <c r="J886" s="1">
        <v>33.644989013671875</v>
      </c>
      <c r="K886" s="1">
        <v>33.850997924804688</v>
      </c>
      <c r="L886" s="1">
        <v>33.750991821289063</v>
      </c>
      <c r="M886" s="1">
        <v>33.707000732421875</v>
      </c>
      <c r="N886" s="1">
        <v>33.668991088867188</v>
      </c>
      <c r="O886" s="1">
        <v>33.595001220703125</v>
      </c>
      <c r="P886" s="1">
        <v>33.521987915039062</v>
      </c>
      <c r="Q886" s="1">
        <v>34.180999755859375</v>
      </c>
      <c r="R886" s="1">
        <v>34.733993530273438</v>
      </c>
      <c r="S886" s="1">
        <v>35.63800048828125</v>
      </c>
      <c r="T886" s="1">
        <v>36.058990478515625</v>
      </c>
      <c r="U886" s="1">
        <v>37.179000854492187</v>
      </c>
      <c r="V886" s="1">
        <v>37.772994995117187</v>
      </c>
      <c r="W886" s="1">
        <v>38.42999267578125</v>
      </c>
      <c r="X886" s="1">
        <v>39.293991088867188</v>
      </c>
      <c r="Y886" s="1">
        <v>40.227996826171875</v>
      </c>
      <c r="Z886" s="1">
        <v>40.766998291015625</v>
      </c>
      <c r="AA886" s="1">
        <v>41.40399169921875</v>
      </c>
      <c r="AB886" s="1">
        <v>41.557998657226563</v>
      </c>
      <c r="AC886" s="1">
        <v>41.987991333007813</v>
      </c>
      <c r="AD886" s="1">
        <v>42.89898681640625</v>
      </c>
      <c r="AE886" s="1">
        <v>43.365997314453125</v>
      </c>
      <c r="AF886" s="1">
        <v>43.705001831054687</v>
      </c>
      <c r="AG886" s="1">
        <v>44.439987182617187</v>
      </c>
      <c r="AH886" s="1">
        <v>44.276992797851563</v>
      </c>
      <c r="AI886" s="1">
        <v>44.582000732421875</v>
      </c>
      <c r="AJ886" s="1">
        <v>44.485992431640625</v>
      </c>
      <c r="AK886" s="1">
        <v>44.43499755859375</v>
      </c>
      <c r="AL886" s="1">
        <v>44.392990112304688</v>
      </c>
      <c r="AM886" s="1">
        <v>44.384994506835938</v>
      </c>
      <c r="AN886" s="1">
        <v>44.354995727539063</v>
      </c>
      <c r="AO886" s="1">
        <v>44.207992553710938</v>
      </c>
      <c r="AP886" s="1">
        <v>44.173995971679688</v>
      </c>
      <c r="AQ886" s="1">
        <v>44.14599609375</v>
      </c>
      <c r="AR886" s="1">
        <v>40.157989501953125</v>
      </c>
      <c r="AS886" s="1">
        <v>40.11199951171875</v>
      </c>
      <c r="AT886" s="1">
        <v>39.716995239257813</v>
      </c>
      <c r="AU886" s="1">
        <v>39.372999999999998</v>
      </c>
      <c r="AV886" s="1">
        <v>38.753</v>
      </c>
      <c r="AW886" s="1">
        <v>38.753</v>
      </c>
      <c r="AX886" s="1">
        <v>38.648000000000003</v>
      </c>
      <c r="AY886" s="1">
        <v>38.674999999999997</v>
      </c>
    </row>
    <row r="887" spans="1:51">
      <c r="A887" s="1" t="str">
        <v>MICREL INC</v>
      </c>
      <c r="C887" s="1">
        <v>61.03900146484375</v>
      </c>
      <c r="D887" s="1">
        <v>61.03900146484375</v>
      </c>
      <c r="E887" s="1">
        <v>61.741989135742188</v>
      </c>
      <c r="F887" s="1">
        <v>62.17999267578125</v>
      </c>
      <c r="G887" s="1">
        <v>62.112991333007813</v>
      </c>
      <c r="H887" s="1">
        <v>61.603988647460938</v>
      </c>
      <c r="I887" s="1">
        <v>61.399993896484375</v>
      </c>
      <c r="J887" s="1">
        <v>62.4639892578125</v>
      </c>
      <c r="K887" s="1">
        <v>62.345993041992187</v>
      </c>
      <c r="L887" s="1">
        <v>62.347991943359375</v>
      </c>
      <c r="M887" s="1">
        <v>62.337997436523438</v>
      </c>
      <c r="N887" s="1">
        <v>62.319000244140625</v>
      </c>
      <c r="O887" s="1">
        <v>65.378997802734375</v>
      </c>
      <c r="P887" s="1">
        <v>67.308990478515625</v>
      </c>
      <c r="Q887" s="1">
        <v>69.767990112304688</v>
      </c>
      <c r="R887" s="1">
        <v>70.686996459960938</v>
      </c>
      <c r="S887" s="1">
        <v>71.392990112304688</v>
      </c>
      <c r="T887" s="1">
        <v>74.000991821289063</v>
      </c>
      <c r="U887" s="1">
        <v>76.190994262695313</v>
      </c>
      <c r="V887" s="1">
        <v>77.910003662109375</v>
      </c>
      <c r="W887" s="1">
        <v>77.555999755859375</v>
      </c>
      <c r="X887" s="1">
        <v>78.0780029296875</v>
      </c>
      <c r="Y887" s="1">
        <v>79.207992553710938</v>
      </c>
      <c r="Z887" s="1">
        <v>82.455001831054687</v>
      </c>
      <c r="AA887" s="1">
        <v>83.626998901367188</v>
      </c>
      <c r="AB887" s="1">
        <v>84.647003173828125</v>
      </c>
      <c r="AC887" s="1">
        <v>86.248992919921875</v>
      </c>
      <c r="AD887" s="1">
        <v>86.815994262695313</v>
      </c>
      <c r="AE887" s="1">
        <v>88.086990356445312</v>
      </c>
      <c r="AF887" s="1">
        <v>89.82598876953125</v>
      </c>
      <c r="AG887" s="1">
        <v>90.5</v>
      </c>
      <c r="AH887" s="1">
        <v>91.970001220703125</v>
      </c>
      <c r="AI887" s="1">
        <v>92.427993774414063</v>
      </c>
      <c r="AJ887" s="1">
        <v>92.522994995117188</v>
      </c>
      <c r="AK887" s="1">
        <v>92.233993530273438</v>
      </c>
      <c r="AL887" s="1">
        <v>92.0889892578125</v>
      </c>
      <c r="AM887" s="1">
        <v>92.0889892578125</v>
      </c>
      <c r="AN887" s="1">
        <v>92.007003784179688</v>
      </c>
      <c r="AO887" s="1">
        <v>92.048995971679688</v>
      </c>
      <c r="AP887" s="1">
        <v>92.804000854492188</v>
      </c>
      <c r="AQ887" s="1">
        <v>93.1669921875</v>
      </c>
      <c r="AR887" s="1">
        <v>92.823989868164062</v>
      </c>
      <c r="AS887" s="1">
        <v>92.761001586914063</v>
      </c>
      <c r="AT887" s="1">
        <v>92.938003540039063</v>
      </c>
      <c r="AU887" s="1">
        <v>85.9169921875</v>
      </c>
      <c r="AV887" s="1">
        <v>85.373999999999995</v>
      </c>
      <c r="AW887" s="1">
        <v>85.081000000000003</v>
      </c>
      <c r="AX887" s="1">
        <v>84.131</v>
      </c>
      <c r="AY887" s="1">
        <v>83.578000000000003</v>
      </c>
    </row>
    <row r="888" spans="1:51">
      <c r="A888" s="1" t="str">
        <v>MICROCHIP TECHNOLOGY INC</v>
      </c>
      <c r="C888" s="1">
        <v>192.05400085449219</v>
      </c>
      <c r="D888" s="1">
        <v>191.12800598144531</v>
      </c>
      <c r="E888" s="1">
        <v>190.56199645996094</v>
      </c>
      <c r="F888" s="1">
        <v>189.54200744628906</v>
      </c>
      <c r="G888" s="1">
        <v>188.30599975585937</v>
      </c>
      <c r="H888" s="1">
        <v>186.822998046875</v>
      </c>
      <c r="I888" s="1">
        <v>185.89900207519531</v>
      </c>
      <c r="J888" s="1">
        <v>185.32899475097656</v>
      </c>
      <c r="K888" s="1">
        <v>184.23399353027344</v>
      </c>
      <c r="L888" s="1">
        <v>183.5780029296875</v>
      </c>
      <c r="M888" s="1">
        <v>182.93299865722656</v>
      </c>
      <c r="N888" s="1">
        <v>182.76899719238281</v>
      </c>
      <c r="O888" s="1">
        <v>182.04600524902344</v>
      </c>
      <c r="P888" s="1">
        <v>181.85800170898437</v>
      </c>
      <c r="Q888" s="1">
        <v>184.46699523925781</v>
      </c>
      <c r="R888" s="1">
        <v>184.33900451660156</v>
      </c>
      <c r="S888" s="1">
        <v>189.01400756835937</v>
      </c>
      <c r="T888" s="1">
        <v>215.46499633789062</v>
      </c>
      <c r="U888" s="1">
        <v>218.61399841308594</v>
      </c>
      <c r="V888" s="1">
        <v>217.44000244140625</v>
      </c>
      <c r="W888" s="1">
        <v>216.03799438476562</v>
      </c>
      <c r="X888" s="1">
        <v>215.48300170898437</v>
      </c>
      <c r="Y888" s="1">
        <v>214.6510009765625</v>
      </c>
      <c r="Z888" s="1">
        <v>213.61399841308594</v>
      </c>
      <c r="AA888" s="1">
        <v>211.70799255371094</v>
      </c>
      <c r="AB888" s="1">
        <v>210.072998046875</v>
      </c>
      <c r="AC888" s="1">
        <v>208.88099670410156</v>
      </c>
      <c r="AD888" s="1">
        <v>207.73800659179687</v>
      </c>
      <c r="AE888" s="1">
        <v>207.17300415039062</v>
      </c>
      <c r="AF888" s="1">
        <v>206.13999938964844</v>
      </c>
      <c r="AG888" s="1">
        <v>207.07400512695312</v>
      </c>
      <c r="AH888" s="1">
        <v>206.58900451660156</v>
      </c>
      <c r="AI888" s="1">
        <v>207.96499633789062</v>
      </c>
      <c r="AJ888" s="1">
        <v>205.93299865722656</v>
      </c>
      <c r="AK888" s="1">
        <v>204.24099731445312</v>
      </c>
      <c r="AL888" s="1">
        <v>203.43299865722656</v>
      </c>
      <c r="AM888" s="1">
        <v>203.468994140625</v>
      </c>
      <c r="AN888" s="1">
        <v>202.68600463867187</v>
      </c>
      <c r="AO888" s="1">
        <v>201.80900573730469</v>
      </c>
      <c r="AP888" s="1">
        <v>200.62950897216797</v>
      </c>
      <c r="AQ888" s="1">
        <v>200.79899597167969</v>
      </c>
      <c r="AR888" s="1">
        <v>199.75650787353516</v>
      </c>
      <c r="AS888" s="1">
        <v>197.77649688720703</v>
      </c>
      <c r="AT888" s="1">
        <v>196.34699999999998</v>
      </c>
      <c r="AU888" s="1">
        <v>180.35249999999999</v>
      </c>
      <c r="AV888" s="1">
        <v>178.7955</v>
      </c>
      <c r="AW888" s="1">
        <v>177.63750000000002</v>
      </c>
      <c r="AX888" s="1">
        <v>177.54300000000001</v>
      </c>
      <c r="AY888" s="1">
        <v>172.16887499999999</v>
      </c>
    </row>
    <row r="889" spans="1:51">
      <c r="A889" s="1" t="str">
        <v>MICRON TECHNOLOGY INC</v>
      </c>
      <c r="C889" s="1">
        <v>989.39990234375</v>
      </c>
      <c r="D889" s="1">
        <v>987.699951171875</v>
      </c>
      <c r="E889" s="1">
        <v>984.2998046875</v>
      </c>
      <c r="F889" s="1">
        <v>1003.89990234375</v>
      </c>
      <c r="G889" s="1">
        <v>1000.89990234375</v>
      </c>
      <c r="H889" s="1">
        <v>996.7998046875</v>
      </c>
      <c r="I889" s="1">
        <v>994.5</v>
      </c>
      <c r="J889" s="1">
        <v>993.89990234375</v>
      </c>
      <c r="K889" s="1">
        <v>855.5</v>
      </c>
      <c r="L889" s="1">
        <v>849.7998046875</v>
      </c>
      <c r="M889" s="1">
        <v>848.699951171875</v>
      </c>
      <c r="N889" s="1">
        <v>846.7998046875</v>
      </c>
      <c r="O889" s="1">
        <v>777.2998046875</v>
      </c>
      <c r="P889" s="1">
        <v>763.7998046875</v>
      </c>
      <c r="Q889" s="1">
        <v>761.099853515625</v>
      </c>
      <c r="R889" s="1">
        <v>761</v>
      </c>
      <c r="S889" s="1">
        <v>760.7998046875</v>
      </c>
      <c r="T889" s="1">
        <v>760.5</v>
      </c>
      <c r="U889" s="1">
        <v>757.89990234375</v>
      </c>
      <c r="V889" s="1">
        <v>756.5</v>
      </c>
      <c r="W889" s="1">
        <v>755.7998046875</v>
      </c>
      <c r="X889" s="1">
        <v>754.5</v>
      </c>
      <c r="Y889" s="1">
        <v>749.39990234375</v>
      </c>
      <c r="Z889" s="1">
        <v>678.5</v>
      </c>
      <c r="AA889" s="1">
        <v>675.599853515625</v>
      </c>
      <c r="AB889" s="1">
        <v>593.18798828125</v>
      </c>
      <c r="AC889" s="1">
        <v>616.199951171875</v>
      </c>
      <c r="AD889" s="1">
        <v>614.89990234375</v>
      </c>
      <c r="AE889" s="1">
        <v>613.7998046875</v>
      </c>
      <c r="AF889" s="1">
        <v>612.699951171875</v>
      </c>
      <c r="AG889" s="1">
        <v>611.5</v>
      </c>
      <c r="AH889" s="1">
        <v>610.599853515625</v>
      </c>
      <c r="AI889" s="1">
        <v>609.5</v>
      </c>
      <c r="AJ889" s="1">
        <v>609.099853515625</v>
      </c>
      <c r="AK889" s="1">
        <v>609.89990234375</v>
      </c>
      <c r="AL889" s="1">
        <v>608.699951171875</v>
      </c>
      <c r="AM889" s="1">
        <v>607.599853515625</v>
      </c>
      <c r="AN889" s="1">
        <v>606.5</v>
      </c>
      <c r="AO889" s="1">
        <v>602.89990234375</v>
      </c>
      <c r="AP889" s="1">
        <v>602.099853515625</v>
      </c>
      <c r="AQ889" s="1">
        <v>601.099853515625</v>
      </c>
      <c r="AR889" s="1">
        <v>599.89990234375</v>
      </c>
      <c r="AS889" s="1">
        <v>598.39990234375</v>
      </c>
      <c r="AT889" s="1">
        <v>596.89990234375</v>
      </c>
      <c r="AU889" s="1">
        <v>595.2998046875</v>
      </c>
      <c r="AV889" s="1">
        <v>593</v>
      </c>
      <c r="AW889" s="1">
        <v>567.29999999999995</v>
      </c>
      <c r="AX889" s="1">
        <v>573.5</v>
      </c>
      <c r="AY889" s="1">
        <v>545.4</v>
      </c>
    </row>
    <row r="890" spans="1:51">
      <c r="A890" s="1" t="str">
        <v>MICROS SYSTEMS INC</v>
      </c>
      <c r="C890" s="1">
        <v>79.920989990234375</v>
      </c>
      <c r="D890" s="1">
        <v>79.920989990234375</v>
      </c>
      <c r="E890" s="1">
        <v>80.285003662109375</v>
      </c>
      <c r="F890" s="1">
        <v>80.80499267578125</v>
      </c>
      <c r="G890" s="1">
        <v>81.070999145507812</v>
      </c>
      <c r="H890" s="1">
        <v>80.856002807617188</v>
      </c>
      <c r="I890" s="1">
        <v>80.55999755859375</v>
      </c>
      <c r="J890" s="1">
        <v>80.0419921875</v>
      </c>
      <c r="K890" s="1">
        <v>79.821990966796875</v>
      </c>
      <c r="L890" s="1">
        <v>79.65399169921875</v>
      </c>
      <c r="M890" s="1">
        <v>79.6669921875</v>
      </c>
      <c r="N890" s="1">
        <v>80.30999755859375</v>
      </c>
      <c r="O890" s="1">
        <v>80.384002685546875</v>
      </c>
      <c r="P890" s="1">
        <v>80.380996704101563</v>
      </c>
      <c r="Q890" s="1">
        <v>80.628997802734375</v>
      </c>
      <c r="R890" s="1">
        <v>80.897994995117188</v>
      </c>
      <c r="S890" s="1">
        <v>81.5260009765625</v>
      </c>
      <c r="T890" s="1">
        <v>81.865997314453125</v>
      </c>
      <c r="U890" s="1">
        <v>82.18597412109375</v>
      </c>
      <c r="V890" s="1">
        <v>81.095977783203125</v>
      </c>
      <c r="W890" s="1">
        <v>81.35198974609375</v>
      </c>
      <c r="X890" s="1">
        <v>80.58599853515625</v>
      </c>
      <c r="Y890" s="1">
        <v>78.741973876953125</v>
      </c>
      <c r="Z890" s="1">
        <v>77.959991455078125</v>
      </c>
      <c r="AA890" s="1">
        <v>77.660003662109375</v>
      </c>
      <c r="AB890" s="1">
        <v>77.657989501953125</v>
      </c>
      <c r="AC890" s="1">
        <v>76.46197509765625</v>
      </c>
      <c r="AD890" s="1">
        <v>77.28997802734375</v>
      </c>
      <c r="AE890" s="1">
        <v>75.951995849609375</v>
      </c>
      <c r="AF890" s="1">
        <v>75.41998291015625</v>
      </c>
      <c r="AG890" s="1">
        <v>73.64398193359375</v>
      </c>
      <c r="AH890" s="1">
        <v>73.3399658203125</v>
      </c>
      <c r="AI890" s="1">
        <v>73.6519775390625</v>
      </c>
      <c r="AJ890" s="1">
        <v>72.9439697265625</v>
      </c>
      <c r="AK890" s="1">
        <v>72.38800048828125</v>
      </c>
      <c r="AL890" s="1">
        <v>72.07196044921875</v>
      </c>
      <c r="AM890" s="1">
        <v>69.25994873046875</v>
      </c>
      <c r="AN890" s="1">
        <v>69.4959716796875</v>
      </c>
      <c r="AO890" s="1">
        <v>69.803955078125</v>
      </c>
      <c r="AP890" s="1">
        <v>70.083984375</v>
      </c>
      <c r="AQ890" s="1">
        <v>70.10394287109375</v>
      </c>
      <c r="AR890" s="1">
        <v>70.02398681640625</v>
      </c>
      <c r="AS890" s="1">
        <v>70</v>
      </c>
      <c r="AT890" s="1">
        <v>69.89996337890625</v>
      </c>
      <c r="AU890" s="1">
        <v>69.60394287109375</v>
      </c>
      <c r="AV890" s="1">
        <v>69.407958984375</v>
      </c>
      <c r="AW890" s="1">
        <v>69.38800048828125</v>
      </c>
      <c r="AX890" s="1">
        <v>69.343999999999994</v>
      </c>
      <c r="AY890" s="1">
        <v>68.983999999999995</v>
      </c>
    </row>
    <row r="891" spans="1:51">
      <c r="A891" s="1" t="str">
        <v>MICROSEMI CORP</v>
      </c>
      <c r="C891" s="1">
        <v>87.444992065429687</v>
      </c>
      <c r="D891" s="1">
        <v>87.444992065429687</v>
      </c>
      <c r="E891" s="1">
        <v>86.805999755859375</v>
      </c>
      <c r="F891" s="1">
        <v>86.672988891601562</v>
      </c>
      <c r="G891" s="1">
        <v>86.246994018554688</v>
      </c>
      <c r="H891" s="1">
        <v>85.888992309570313</v>
      </c>
      <c r="I891" s="1">
        <v>83.239990234375</v>
      </c>
      <c r="J891" s="1">
        <v>83.069000244140625</v>
      </c>
      <c r="K891" s="1">
        <v>82.996994018554688</v>
      </c>
      <c r="L891" s="1">
        <v>82.830001831054688</v>
      </c>
      <c r="M891" s="1">
        <v>81.412994384765625</v>
      </c>
      <c r="N891" s="1">
        <v>81.358993530273438</v>
      </c>
      <c r="O891" s="1">
        <v>81.112991333007812</v>
      </c>
      <c r="P891" s="1">
        <v>81.08599853515625</v>
      </c>
      <c r="Q891" s="1">
        <v>79.7969970703125</v>
      </c>
      <c r="R891" s="1">
        <v>79.253997802734375</v>
      </c>
      <c r="S891" s="1">
        <v>78.466995239257812</v>
      </c>
      <c r="T891" s="1">
        <v>78.17999267578125</v>
      </c>
      <c r="U891" s="1">
        <v>77.15399169921875</v>
      </c>
      <c r="V891" s="1">
        <v>76.545989990234375</v>
      </c>
      <c r="W891" s="1">
        <v>76.261001586914063</v>
      </c>
      <c r="X891" s="1">
        <v>71.792999267578125</v>
      </c>
      <c r="Y891" s="1">
        <v>71.571990966796875</v>
      </c>
      <c r="Z891" s="1">
        <v>70.9949951171875</v>
      </c>
      <c r="AA891" s="1">
        <v>65.782989501953125</v>
      </c>
      <c r="AB891" s="1">
        <v>64.776992797851563</v>
      </c>
      <c r="AC891" s="1">
        <v>63.503997802734375</v>
      </c>
      <c r="AD891" s="1">
        <v>62.608993530273438</v>
      </c>
      <c r="AE891" s="1">
        <v>61.623001098632813</v>
      </c>
      <c r="AF891" s="1">
        <v>61.074996948242188</v>
      </c>
      <c r="AG891" s="1">
        <v>59.830001831054687</v>
      </c>
      <c r="AH891" s="1">
        <v>59.597991943359375</v>
      </c>
      <c r="AI891" s="1">
        <v>59.364990234375</v>
      </c>
      <c r="AJ891" s="1">
        <v>58.8079833984375</v>
      </c>
      <c r="AK891" s="1">
        <v>58.2039794921875</v>
      </c>
      <c r="AL891" s="1">
        <v>57.9539794921875</v>
      </c>
      <c r="AM891" s="1">
        <v>57.879974365234375</v>
      </c>
      <c r="AN891" s="1">
        <v>57.837982177734375</v>
      </c>
      <c r="AO891" s="1">
        <v>57.78997802734375</v>
      </c>
      <c r="AP891" s="1">
        <v>57.769989013671875</v>
      </c>
      <c r="AQ891" s="1">
        <v>57.743988037109375</v>
      </c>
      <c r="AR891" s="1">
        <v>57</v>
      </c>
      <c r="AS891" s="1">
        <v>56.4959716796875</v>
      </c>
      <c r="AT891" s="1">
        <v>56.192001342773438</v>
      </c>
      <c r="AU891" s="1">
        <v>55.868000030517578</v>
      </c>
      <c r="AV891" s="1">
        <v>55.2760009765625</v>
      </c>
      <c r="AW891" s="1">
        <v>55.176000000000002</v>
      </c>
      <c r="AX891" s="1">
        <v>55.103999999999999</v>
      </c>
      <c r="AY891" s="1">
        <v>45.808</v>
      </c>
    </row>
    <row r="892" spans="1:51">
      <c r="A892" s="1" t="str">
        <v>MICROSOFT CORP</v>
      </c>
      <c r="C892" s="1">
        <v>8400</v>
      </c>
      <c r="D892" s="1">
        <v>8382</v>
      </c>
      <c r="E892" s="1">
        <v>8410</v>
      </c>
      <c r="F892" s="1">
        <v>8376</v>
      </c>
      <c r="G892" s="1">
        <v>8431</v>
      </c>
      <c r="H892" s="1">
        <v>8403</v>
      </c>
      <c r="I892" s="1">
        <v>8562</v>
      </c>
      <c r="J892" s="1">
        <v>8668</v>
      </c>
      <c r="K892" s="1">
        <v>8762</v>
      </c>
      <c r="L892" s="1">
        <v>8811</v>
      </c>
      <c r="M892" s="1">
        <v>8900</v>
      </c>
      <c r="N892" s="1">
        <v>8908</v>
      </c>
      <c r="O892" s="1">
        <v>8898</v>
      </c>
      <c r="P892" s="1">
        <v>8889</v>
      </c>
      <c r="Q892" s="1">
        <v>8977</v>
      </c>
      <c r="R892" s="1">
        <v>9151</v>
      </c>
      <c r="S892" s="1">
        <v>9310</v>
      </c>
      <c r="T892" s="1">
        <v>9329</v>
      </c>
      <c r="U892" s="1">
        <v>9355</v>
      </c>
      <c r="V892" s="1">
        <v>9380</v>
      </c>
      <c r="W892" s="1">
        <v>9572</v>
      </c>
      <c r="X892" s="1">
        <v>9777</v>
      </c>
      <c r="Y892" s="1">
        <v>9820</v>
      </c>
      <c r="Z892" s="1">
        <v>10062</v>
      </c>
      <c r="AA892" s="1">
        <v>10225</v>
      </c>
      <c r="AB892" s="1">
        <v>10384</v>
      </c>
      <c r="AC892" s="1">
        <v>10645</v>
      </c>
      <c r="AD892" s="1">
        <v>10710</v>
      </c>
      <c r="AE892" s="1">
        <v>10804</v>
      </c>
      <c r="AF892" s="1">
        <v>10880</v>
      </c>
      <c r="AG892" s="1">
        <v>10865</v>
      </c>
      <c r="AH892" s="1">
        <v>10862</v>
      </c>
      <c r="AI892" s="1">
        <v>10777</v>
      </c>
      <c r="AJ892" s="1">
        <v>10789</v>
      </c>
      <c r="AK892" s="1">
        <v>10805</v>
      </c>
      <c r="AL892" s="1">
        <v>10771</v>
      </c>
      <c r="AM892" s="1">
        <v>10722</v>
      </c>
      <c r="AN892" s="1">
        <v>10702</v>
      </c>
      <c r="AO892" s="1">
        <v>10692</v>
      </c>
      <c r="AP892" s="1">
        <v>10718</v>
      </c>
      <c r="AQ892" s="1">
        <v>10830</v>
      </c>
      <c r="AR892" s="1">
        <v>10806</v>
      </c>
      <c r="AS892" s="1">
        <v>10771.5078125</v>
      </c>
      <c r="AT892" s="1">
        <v>10766</v>
      </c>
      <c r="AU892" s="1">
        <v>10672</v>
      </c>
      <c r="AV892" s="1">
        <v>10642</v>
      </c>
      <c r="AW892" s="1">
        <v>10632</v>
      </c>
      <c r="AX892" s="1">
        <v>10566</v>
      </c>
      <c r="AY892" s="1">
        <v>10484</v>
      </c>
    </row>
    <row r="893" spans="1:51">
      <c r="A893" s="1" t="str">
        <v>MICROSTRATEGY INC</v>
      </c>
      <c r="C893" s="1">
        <v>10.782999992370605</v>
      </c>
      <c r="D893" s="1">
        <v>10.76099967956543</v>
      </c>
      <c r="E893" s="1">
        <v>10.710000038146973</v>
      </c>
      <c r="F893" s="1">
        <v>10.706999778747559</v>
      </c>
      <c r="G893" s="1">
        <v>10.640999794006348</v>
      </c>
      <c r="H893" s="1">
        <v>10.913000106811523</v>
      </c>
      <c r="I893" s="1">
        <v>11.416000366210938</v>
      </c>
      <c r="J893" s="1">
        <v>11.781999588012695</v>
      </c>
      <c r="K893" s="1">
        <v>11.949000358581543</v>
      </c>
      <c r="L893" s="1">
        <v>11.914999961853027</v>
      </c>
      <c r="M893" s="1">
        <v>11.89900016784668</v>
      </c>
      <c r="N893" s="1">
        <v>11.890999794006348</v>
      </c>
      <c r="O893" s="1">
        <v>11.890000343322754</v>
      </c>
      <c r="P893" s="1">
        <v>11.887999534606934</v>
      </c>
      <c r="Q893" s="1">
        <v>11.883999824523926</v>
      </c>
      <c r="R893" s="1">
        <v>11.878999710083008</v>
      </c>
      <c r="S893" s="1">
        <v>11.954000473022461</v>
      </c>
      <c r="T893" s="1">
        <v>12.159999847412109</v>
      </c>
      <c r="U893" s="1">
        <v>12.413000106811523</v>
      </c>
      <c r="V893" s="1">
        <v>12.401000022888184</v>
      </c>
      <c r="W893" s="1">
        <v>12.692999839782715</v>
      </c>
      <c r="X893" s="1">
        <v>12.604000091552734</v>
      </c>
      <c r="Y893" s="1">
        <v>12.810999870300293</v>
      </c>
      <c r="Z893" s="1">
        <v>13.319999694824219</v>
      </c>
      <c r="AA893" s="1">
        <v>13.852999687194824</v>
      </c>
      <c r="AB893" s="1">
        <v>13.914999961853027</v>
      </c>
      <c r="AC893" s="1">
        <v>13.803999900817871</v>
      </c>
      <c r="AD893" s="1">
        <v>16.293991088867188</v>
      </c>
      <c r="AE893" s="1">
        <v>16.235000610351563</v>
      </c>
      <c r="AF893" s="1">
        <v>16.0159912109375</v>
      </c>
      <c r="AG893" s="1">
        <v>16.066986083984375</v>
      </c>
      <c r="AH893" s="1">
        <v>16.044998168945313</v>
      </c>
      <c r="AI893" s="1">
        <v>15.965999603271484</v>
      </c>
      <c r="AJ893" s="1">
        <v>15.927000045776367</v>
      </c>
      <c r="AK893" s="1">
        <v>14.157999992370605</v>
      </c>
      <c r="AL893" s="1">
        <v>13.848999977111816</v>
      </c>
      <c r="AM893" s="1">
        <v>13.776000022888184</v>
      </c>
      <c r="AN893" s="1">
        <v>13.175999641418457</v>
      </c>
      <c r="AO893" s="1">
        <v>10.165799101677521</v>
      </c>
      <c r="AP893" s="1">
        <v>9.2959992840289942</v>
      </c>
      <c r="AQ893" s="1">
        <v>9.1921998440056996</v>
      </c>
      <c r="AR893" s="1">
        <v>9.209300369162861</v>
      </c>
      <c r="AS893" s="1">
        <v>8.7789002773001812</v>
      </c>
      <c r="AT893" s="1">
        <v>8.1630997920498203</v>
      </c>
      <c r="AU893" s="1">
        <v>8.0769001203551891</v>
      </c>
      <c r="AV893" s="1">
        <v>8.0141001194193962</v>
      </c>
      <c r="AW893" s="1">
        <v>7.984400118976831</v>
      </c>
      <c r="AX893" s="1">
        <v>7.9449001183882357</v>
      </c>
      <c r="AY893" s="1">
        <v>7.8252001166045657</v>
      </c>
    </row>
    <row r="894" spans="1:51">
      <c r="A894" s="1" t="str">
        <v>MID-AMERICA APT CMNTYS INC</v>
      </c>
      <c r="C894" s="1">
        <v>38.958999633789063</v>
      </c>
      <c r="D894" s="1">
        <v>37.823989868164063</v>
      </c>
      <c r="E894" s="1">
        <v>37.141998291015625</v>
      </c>
      <c r="F894" s="1">
        <v>36.544998168945313</v>
      </c>
      <c r="G894" s="1">
        <v>34.870986938476563</v>
      </c>
      <c r="H894" s="1">
        <v>33.897994995117188</v>
      </c>
      <c r="I894" s="1">
        <v>32.298995971679687</v>
      </c>
      <c r="J894" s="1">
        <v>29.683990478515625</v>
      </c>
      <c r="K894" s="1">
        <v>29.094985961914062</v>
      </c>
      <c r="L894" s="1">
        <v>28.83599853515625</v>
      </c>
      <c r="M894" s="1">
        <v>28.2239990234375</v>
      </c>
      <c r="N894" s="1">
        <v>28.220993041992187</v>
      </c>
      <c r="O894" s="1">
        <v>28.224990844726563</v>
      </c>
      <c r="P894" s="1">
        <v>28.0889892578125</v>
      </c>
      <c r="Q894" s="1">
        <v>27.482986450195313</v>
      </c>
      <c r="R894" s="1">
        <v>26.1409912109375</v>
      </c>
      <c r="S894" s="1">
        <v>25.718994140625</v>
      </c>
      <c r="T894" s="1">
        <v>25.572998046875</v>
      </c>
      <c r="U894" s="1">
        <v>25.510986328125</v>
      </c>
      <c r="V894" s="1">
        <v>25.36199951171875</v>
      </c>
      <c r="W894" s="1">
        <v>25.092987060546875</v>
      </c>
      <c r="X894" s="1">
        <v>24.489990234375</v>
      </c>
      <c r="Y894" s="1">
        <v>24.024993896484375</v>
      </c>
      <c r="Z894" s="1">
        <v>22.623992919921875</v>
      </c>
      <c r="AA894" s="1">
        <v>22.047988891601563</v>
      </c>
      <c r="AB894" s="1">
        <v>21.74798583984375</v>
      </c>
      <c r="AC894" s="1">
        <v>21.517990112304688</v>
      </c>
      <c r="AD894" s="1">
        <v>21.33099365234375</v>
      </c>
      <c r="AE894" s="1">
        <v>20.85699462890625</v>
      </c>
      <c r="AF894" s="1">
        <v>20.582000732421875</v>
      </c>
      <c r="AG894" s="1">
        <v>20.384994506835938</v>
      </c>
      <c r="AH894" s="1">
        <v>20.353988647460937</v>
      </c>
      <c r="AI894" s="1">
        <v>20.031997680664063</v>
      </c>
      <c r="AJ894" s="1">
        <v>19.498992919921875</v>
      </c>
      <c r="AK894" s="1">
        <v>17.985000610351563</v>
      </c>
      <c r="AL894" s="1">
        <v>17.881988525390625</v>
      </c>
      <c r="AM894" s="1">
        <v>17.839996337890625</v>
      </c>
      <c r="AN894" s="1">
        <v>17.807998657226563</v>
      </c>
      <c r="AO894" s="1">
        <v>17.628997802734375</v>
      </c>
      <c r="AP894" s="1">
        <v>17.483993530273438</v>
      </c>
      <c r="AQ894" s="1">
        <v>17.452987670898437</v>
      </c>
      <c r="AR894" s="1">
        <v>17.422988891601562</v>
      </c>
      <c r="AS894" s="1">
        <v>17.416000366210938</v>
      </c>
      <c r="AT894" s="1">
        <v>17.425994873046875</v>
      </c>
      <c r="AU894" s="1">
        <v>17.507000000000001</v>
      </c>
      <c r="AV894" s="1">
        <v>17.481000000000002</v>
      </c>
      <c r="AW894" s="1">
        <v>17.564</v>
      </c>
      <c r="AX894" s="1">
        <v>17.649000000000001</v>
      </c>
      <c r="AY894" s="1">
        <v>17.616</v>
      </c>
    </row>
    <row r="895" spans="1:51">
      <c r="A895" s="1" t="str">
        <v>MILLER (HERMAN) INC</v>
      </c>
      <c r="C895" s="1">
        <v>58.328994750976563</v>
      </c>
      <c r="D895" s="1">
        <v>58.282989501953125</v>
      </c>
      <c r="E895" s="1">
        <v>58.22698974609375</v>
      </c>
      <c r="F895" s="1">
        <v>58.048995971679688</v>
      </c>
      <c r="G895" s="1">
        <v>57.289993286132812</v>
      </c>
      <c r="H895" s="1">
        <v>57.136993408203125</v>
      </c>
      <c r="I895" s="1">
        <v>57.090988159179688</v>
      </c>
      <c r="J895" s="1">
        <v>57.00299072265625</v>
      </c>
      <c r="K895" s="1">
        <v>56.958999633789063</v>
      </c>
      <c r="L895" s="1">
        <v>55.922988891601562</v>
      </c>
      <c r="M895" s="1">
        <v>55.884994506835938</v>
      </c>
      <c r="N895" s="1">
        <v>53.82598876953125</v>
      </c>
      <c r="O895" s="1">
        <v>53.782989501953125</v>
      </c>
      <c r="P895" s="1">
        <v>53.67999267578125</v>
      </c>
      <c r="Q895" s="1">
        <v>55.75299072265625</v>
      </c>
      <c r="R895" s="1">
        <v>55.707000732421875</v>
      </c>
      <c r="S895" s="1">
        <v>56.112991333007813</v>
      </c>
      <c r="T895" s="1">
        <v>60.9949951171875</v>
      </c>
      <c r="U895" s="1">
        <v>61.129989624023438</v>
      </c>
      <c r="V895" s="1">
        <v>62.918991088867188</v>
      </c>
      <c r="W895" s="1">
        <v>64.5</v>
      </c>
      <c r="X895" s="1">
        <v>64.352996826171875</v>
      </c>
      <c r="Y895" s="1">
        <v>64.375991821289062</v>
      </c>
      <c r="Z895" s="1">
        <v>66.03399658203125</v>
      </c>
      <c r="AA895" s="1">
        <v>66.384994506835937</v>
      </c>
      <c r="AB895" s="1">
        <v>68.5</v>
      </c>
      <c r="AC895" s="1">
        <v>69.58599853515625</v>
      </c>
      <c r="AD895" s="1">
        <v>69.58599853515625</v>
      </c>
      <c r="AE895" s="1">
        <v>70</v>
      </c>
      <c r="AF895" s="1">
        <v>70</v>
      </c>
      <c r="AG895" s="1">
        <v>71</v>
      </c>
      <c r="AH895" s="1">
        <v>71.750991821289063</v>
      </c>
      <c r="AI895" s="1">
        <v>72.5</v>
      </c>
      <c r="AJ895" s="1">
        <v>73</v>
      </c>
      <c r="AK895" s="1">
        <v>73</v>
      </c>
      <c r="AL895" s="1">
        <v>72.830001831054688</v>
      </c>
      <c r="AM895" s="1">
        <v>73</v>
      </c>
      <c r="AN895" s="1">
        <v>73.5</v>
      </c>
      <c r="AO895" s="1">
        <v>76</v>
      </c>
      <c r="AP895" s="1">
        <v>76.157989501953125</v>
      </c>
      <c r="AQ895" s="1">
        <v>76</v>
      </c>
      <c r="AR895" s="1">
        <v>75.5</v>
      </c>
      <c r="AS895" s="1">
        <v>75.5</v>
      </c>
      <c r="AT895" s="1">
        <v>76.02</v>
      </c>
      <c r="AU895" s="1">
        <v>76</v>
      </c>
      <c r="AV895" s="1">
        <v>76.5</v>
      </c>
      <c r="AW895" s="1">
        <v>77</v>
      </c>
      <c r="AX895" s="1">
        <v>78.298000000000002</v>
      </c>
      <c r="AY895" s="1">
        <v>78.569999999999993</v>
      </c>
    </row>
    <row r="896" spans="1:51">
      <c r="A896" s="1" t="str">
        <v>MINE SAFETY APPLIANCES CO</v>
      </c>
      <c r="C896" s="1">
        <v>36.6929931640625</v>
      </c>
      <c r="D896" s="1">
        <v>36.6929931640625</v>
      </c>
      <c r="E896" s="1">
        <v>36.643997192382813</v>
      </c>
      <c r="F896" s="1">
        <v>36.625991821289063</v>
      </c>
      <c r="G896" s="1">
        <v>36.599990844726563</v>
      </c>
      <c r="H896" s="1">
        <v>36.519989013671875</v>
      </c>
      <c r="I896" s="1">
        <v>36.324996948242187</v>
      </c>
      <c r="J896" s="1">
        <v>36.27398681640625</v>
      </c>
      <c r="K896" s="1">
        <v>36.097000122070313</v>
      </c>
      <c r="L896" s="1">
        <v>35.972991943359375</v>
      </c>
      <c r="M896" s="1">
        <v>35.9639892578125</v>
      </c>
      <c r="N896" s="1">
        <v>35.962997436523438</v>
      </c>
      <c r="O896" s="1">
        <v>35.938995361328125</v>
      </c>
      <c r="P896" s="1">
        <v>35.785995483398438</v>
      </c>
      <c r="Q896" s="1">
        <v>35.7869873046875</v>
      </c>
      <c r="R896" s="1">
        <v>35.781997680664063</v>
      </c>
      <c r="S896" s="1">
        <v>35.722991943359375</v>
      </c>
      <c r="T896" s="1">
        <v>35.6619873046875</v>
      </c>
      <c r="U896" s="1">
        <v>35.64599609375</v>
      </c>
      <c r="V896" s="1">
        <v>35.781997680664063</v>
      </c>
      <c r="W896" s="1">
        <v>35.922988891601563</v>
      </c>
      <c r="X896" s="1">
        <v>36.014999389648438</v>
      </c>
      <c r="Y896" s="1">
        <v>36.207992553710938</v>
      </c>
      <c r="Z896" s="1">
        <v>36.378997802734375</v>
      </c>
      <c r="AA896" s="1">
        <v>36.556991577148438</v>
      </c>
      <c r="AB896" s="1">
        <v>36.545989990234375</v>
      </c>
      <c r="AC896" s="1">
        <v>36.62799072265625</v>
      </c>
      <c r="AD896" s="1">
        <v>36.600997924804688</v>
      </c>
      <c r="AE896" s="1">
        <v>36.410995483398438</v>
      </c>
      <c r="AF896" s="1">
        <v>37.340988159179688</v>
      </c>
      <c r="AG896" s="1">
        <v>37.243988037109375</v>
      </c>
      <c r="AH896" s="1">
        <v>37.090988159179688</v>
      </c>
      <c r="AI896" s="1">
        <v>36.993988037109375</v>
      </c>
      <c r="AJ896" s="1">
        <v>36.927000045776367</v>
      </c>
      <c r="AK896" s="1">
        <v>36.801000595092773</v>
      </c>
      <c r="AL896" s="1">
        <v>36.708000183105469</v>
      </c>
      <c r="AM896" s="1">
        <v>36.67500114440918</v>
      </c>
      <c r="AN896" s="1">
        <v>36.620999336242676</v>
      </c>
      <c r="AO896" s="1">
        <v>36.605998992919922</v>
      </c>
      <c r="AP896" s="1">
        <v>36.576001167297363</v>
      </c>
      <c r="AQ896" s="1">
        <v>36.390000343322754</v>
      </c>
      <c r="AR896" s="1">
        <v>36.302999496459961</v>
      </c>
      <c r="AS896" s="1">
        <v>40.191000938415527</v>
      </c>
      <c r="AT896" s="1">
        <v>40.23900032043457</v>
      </c>
      <c r="AU896" s="1">
        <v>40.347001075744629</v>
      </c>
      <c r="AV896" s="1">
        <v>40.401000000000003</v>
      </c>
      <c r="AW896" s="1">
        <v>40.494</v>
      </c>
      <c r="AX896" s="1">
        <v>40.634999999999998</v>
      </c>
      <c r="AY896" s="1">
        <v>38.628</v>
      </c>
    </row>
    <row r="897" spans="1:51">
      <c r="A897" s="1" t="str">
        <v>MINERALS TECHNOLOGIES INC</v>
      </c>
      <c r="C897" s="1">
        <v>17.654998779296875</v>
      </c>
      <c r="D897" s="1">
        <v>17.654998779296875</v>
      </c>
      <c r="E897" s="1">
        <v>17.6619873046875</v>
      </c>
      <c r="F897" s="1">
        <v>18.07598876953125</v>
      </c>
      <c r="G897" s="1">
        <v>18.268997192382812</v>
      </c>
      <c r="H897" s="1">
        <v>18.298995971679688</v>
      </c>
      <c r="I897" s="1">
        <v>18.51300048828125</v>
      </c>
      <c r="J897" s="1">
        <v>18.563995361328125</v>
      </c>
      <c r="K897" s="1">
        <v>18.7969970703125</v>
      </c>
      <c r="L897" s="1">
        <v>18.740997314453125</v>
      </c>
      <c r="M897" s="1">
        <v>18.732986450195313</v>
      </c>
      <c r="N897" s="1">
        <v>18.728988647460938</v>
      </c>
      <c r="O897" s="1">
        <v>18.724990844726562</v>
      </c>
      <c r="P897" s="1">
        <v>18.691986083984375</v>
      </c>
      <c r="Q897" s="1">
        <v>18.740997314453125</v>
      </c>
      <c r="R897" s="1">
        <v>18.906997680664063</v>
      </c>
      <c r="S897" s="1">
        <v>18.888992309570313</v>
      </c>
      <c r="T897" s="1">
        <v>19.089996337890625</v>
      </c>
      <c r="U897" s="1">
        <v>19.255996704101562</v>
      </c>
      <c r="V897" s="1">
        <v>19.275985717773438</v>
      </c>
      <c r="W897" s="1">
        <v>19.086990356445313</v>
      </c>
      <c r="X897" s="1">
        <v>19.08599853515625</v>
      </c>
      <c r="Y897" s="1">
        <v>19.152999877929687</v>
      </c>
      <c r="Z897" s="1">
        <v>19.621994018554687</v>
      </c>
      <c r="AA897" s="1">
        <v>19.883987426757813</v>
      </c>
      <c r="AB897" s="1">
        <v>19.98699951171875</v>
      </c>
      <c r="AC897" s="1">
        <v>20.082992553710938</v>
      </c>
      <c r="AD897" s="1">
        <v>20.271987915039063</v>
      </c>
      <c r="AE897" s="1">
        <v>20.513992309570312</v>
      </c>
      <c r="AF897" s="1">
        <v>20.561996459960938</v>
      </c>
      <c r="AG897" s="1">
        <v>20.495986938476563</v>
      </c>
      <c r="AH897" s="1">
        <v>20.579986572265625</v>
      </c>
      <c r="AI897" s="1">
        <v>20.535995483398437</v>
      </c>
      <c r="AJ897" s="1">
        <v>20.490997314453125</v>
      </c>
      <c r="AK897" s="1">
        <v>20.37298583984375</v>
      </c>
      <c r="AL897" s="1">
        <v>20.115997314453125</v>
      </c>
      <c r="AM897" s="1">
        <v>20.08599853515625</v>
      </c>
      <c r="AN897" s="1">
        <v>20.155990600585938</v>
      </c>
      <c r="AO897" s="1">
        <v>20.147994995117188</v>
      </c>
      <c r="AP897" s="1">
        <v>20.14599609375</v>
      </c>
      <c r="AQ897" s="1">
        <v>20.42999267578125</v>
      </c>
      <c r="AR897" s="1">
        <v>19.613998413085938</v>
      </c>
      <c r="AS897" s="1">
        <v>19.574996948242188</v>
      </c>
      <c r="AT897" s="1">
        <v>19.58099365234375</v>
      </c>
      <c r="AU897" s="1">
        <v>19.563995361328125</v>
      </c>
      <c r="AV897" s="1">
        <v>19.966999999999999</v>
      </c>
      <c r="AW897" s="1">
        <v>20.273</v>
      </c>
      <c r="AX897" s="1">
        <v>20.417000000000002</v>
      </c>
      <c r="AY897" s="1">
        <v>20.614999999999998</v>
      </c>
    </row>
    <row r="898" spans="1:51">
      <c r="A898" s="1" t="str">
        <v>MKS INSTRUMENTS INC</v>
      </c>
      <c r="C898" s="1">
        <v>52.491989135742188</v>
      </c>
      <c r="D898" s="1">
        <v>52.491989135742188</v>
      </c>
      <c r="E898" s="1">
        <v>52.444992065429688</v>
      </c>
      <c r="F898" s="1">
        <v>52.438995361328125</v>
      </c>
      <c r="G898" s="1">
        <v>52.235000610351563</v>
      </c>
      <c r="H898" s="1">
        <v>50.64898681640625</v>
      </c>
      <c r="I898" s="1">
        <v>50.317001342773438</v>
      </c>
      <c r="J898" s="1">
        <v>50.157989501953125</v>
      </c>
      <c r="K898" s="1">
        <v>49.814987182617188</v>
      </c>
      <c r="L898" s="1">
        <v>49.514999389648438</v>
      </c>
      <c r="M898" s="1">
        <v>49.493988037109375</v>
      </c>
      <c r="N898" s="1">
        <v>49.457000732421875</v>
      </c>
      <c r="O898" s="1">
        <v>49.233001708984375</v>
      </c>
      <c r="P898" s="1">
        <v>49.2760009765625</v>
      </c>
      <c r="Q898" s="1">
        <v>49.130996704101563</v>
      </c>
      <c r="R898" s="1">
        <v>49.711990356445313</v>
      </c>
      <c r="S898" s="1">
        <v>50.871994018554688</v>
      </c>
      <c r="T898" s="1">
        <v>54.261993408203125</v>
      </c>
      <c r="U898" s="1">
        <v>56.987991333007813</v>
      </c>
      <c r="V898" s="1">
        <v>57.68798828125</v>
      </c>
      <c r="W898" s="1">
        <v>56.938995361328125</v>
      </c>
      <c r="X898" s="1">
        <v>56.6719970703125</v>
      </c>
      <c r="Y898" s="1">
        <v>56.349990844726563</v>
      </c>
      <c r="Z898" s="1">
        <v>56.194000244140625</v>
      </c>
      <c r="AA898" s="1">
        <v>55.597991943359375</v>
      </c>
      <c r="AB898" s="1">
        <v>54.396987915039063</v>
      </c>
      <c r="AC898" s="1">
        <v>54.230987548828125</v>
      </c>
      <c r="AD898" s="1">
        <v>54.067001342773438</v>
      </c>
      <c r="AE898" s="1">
        <v>53.923995971679687</v>
      </c>
      <c r="AF898" s="1">
        <v>53.8389892578125</v>
      </c>
      <c r="AG898" s="1">
        <v>53.605987548828125</v>
      </c>
      <c r="AH898" s="1">
        <v>53.597000122070313</v>
      </c>
      <c r="AI898" s="1">
        <v>53.483001708984375</v>
      </c>
      <c r="AJ898" s="1">
        <v>52.039993286132813</v>
      </c>
      <c r="AK898" s="1">
        <v>51.772994995117187</v>
      </c>
      <c r="AL898" s="1">
        <v>51.50799560546875</v>
      </c>
      <c r="AM898" s="1">
        <v>51.383987426757812</v>
      </c>
      <c r="AN898" s="1">
        <v>51.360000610351563</v>
      </c>
      <c r="AO898" s="1">
        <v>51.242996215820313</v>
      </c>
      <c r="AP898" s="1">
        <v>51.258987426757813</v>
      </c>
      <c r="AQ898" s="1">
        <v>50.9739990234375</v>
      </c>
      <c r="AR898" s="1">
        <v>37.998992919921875</v>
      </c>
      <c r="AS898" s="1">
        <v>37.808990478515625</v>
      </c>
      <c r="AT898" s="1">
        <v>37.766998291015625</v>
      </c>
      <c r="AU898" s="1">
        <v>36.89599609375</v>
      </c>
      <c r="AV898" s="1">
        <v>25.603999999999999</v>
      </c>
      <c r="AW898" s="1">
        <v>25.532</v>
      </c>
      <c r="AX898" s="1">
        <v>25.094999999999999</v>
      </c>
      <c r="AY898" s="1">
        <v>24.981000000000002</v>
      </c>
    </row>
    <row r="899" spans="1:51">
      <c r="A899" s="1" t="str">
        <v>MOBILE MINI INC</v>
      </c>
      <c r="C899" s="1">
        <v>45.61199951171875</v>
      </c>
      <c r="D899" s="1">
        <v>44.995986938476562</v>
      </c>
      <c r="E899" s="1">
        <v>44.9739990234375</v>
      </c>
      <c r="F899" s="1">
        <v>36.805999755859375</v>
      </c>
      <c r="G899" s="1">
        <v>36.7869873046875</v>
      </c>
      <c r="H899" s="1">
        <v>36.438995361328125</v>
      </c>
      <c r="I899" s="1">
        <v>36.41400146484375</v>
      </c>
      <c r="J899" s="1">
        <v>36.373992919921875</v>
      </c>
      <c r="K899" s="1">
        <v>36.2760009765625</v>
      </c>
      <c r="L899" s="1">
        <v>35.517990112304687</v>
      </c>
      <c r="M899" s="1">
        <v>35.470993041992188</v>
      </c>
      <c r="N899" s="1">
        <v>35.470001220703125</v>
      </c>
      <c r="O899" s="1">
        <v>35.313995361328125</v>
      </c>
      <c r="P899" s="1">
        <v>34.868988037109375</v>
      </c>
      <c r="Q899" s="1">
        <v>34.827987670898438</v>
      </c>
      <c r="R899" s="1">
        <v>34.625</v>
      </c>
      <c r="S899" s="1">
        <v>34.572998046875</v>
      </c>
      <c r="T899" s="1">
        <v>35.751998901367188</v>
      </c>
      <c r="U899" s="1">
        <v>36.376998901367188</v>
      </c>
      <c r="V899" s="1">
        <v>35.901992797851562</v>
      </c>
      <c r="W899" s="1">
        <v>35.897994995117188</v>
      </c>
      <c r="X899" s="1">
        <v>35.670989990234375</v>
      </c>
      <c r="Y899" s="1">
        <v>35.407989501953125</v>
      </c>
      <c r="Z899" s="1">
        <v>35.25</v>
      </c>
      <c r="AA899" s="1">
        <v>30.618000030517578</v>
      </c>
      <c r="AB899" s="1">
        <v>30.409999847412109</v>
      </c>
      <c r="AC899" s="1">
        <v>29.687999725341797</v>
      </c>
      <c r="AD899" s="1">
        <v>29.573999404907227</v>
      </c>
      <c r="AE899" s="1">
        <v>29.365999221801758</v>
      </c>
      <c r="AF899" s="1">
        <v>29.204000473022461</v>
      </c>
      <c r="AG899" s="1">
        <v>29.156000137329102</v>
      </c>
      <c r="AH899" s="1">
        <v>28.705999374389648</v>
      </c>
      <c r="AI899" s="1">
        <v>28.705999374389648</v>
      </c>
      <c r="AJ899" s="1">
        <v>28.667999267578125</v>
      </c>
      <c r="AK899" s="1">
        <v>28.601999282836914</v>
      </c>
      <c r="AL899" s="1">
        <v>28.590000152587891</v>
      </c>
      <c r="AM899" s="1">
        <v>28.586000442504883</v>
      </c>
      <c r="AN899" s="1">
        <v>28.517999649047852</v>
      </c>
      <c r="AO899" s="1">
        <v>28.507999420166016</v>
      </c>
      <c r="AP899" s="1">
        <v>28.464000701904297</v>
      </c>
      <c r="AQ899" s="1">
        <v>28.447999954223633</v>
      </c>
      <c r="AR899" s="1">
        <v>28.16200065612793</v>
      </c>
      <c r="AS899" s="1">
        <v>28.065999984741211</v>
      </c>
      <c r="AT899" s="1">
        <v>27.74799919128418</v>
      </c>
      <c r="AU899" s="1">
        <v>23.184000000000001</v>
      </c>
      <c r="AV899" s="1">
        <v>23.172000000000001</v>
      </c>
      <c r="AW899" s="1">
        <v>23.134</v>
      </c>
      <c r="AX899" s="1">
        <v>23.018000000000001</v>
      </c>
      <c r="AY899" s="1">
        <v>22.876000000000001</v>
      </c>
    </row>
    <row r="900" spans="1:51">
      <c r="A900" s="1" t="str">
        <v>MOHAWK INDUSTRIES INC</v>
      </c>
      <c r="C900" s="1">
        <v>68.780990600585938</v>
      </c>
      <c r="D900" s="1">
        <v>68.75799560546875</v>
      </c>
      <c r="E900" s="1">
        <v>68.757003784179688</v>
      </c>
      <c r="F900" s="1">
        <v>68.724990844726563</v>
      </c>
      <c r="G900" s="1">
        <v>68.628997802734375</v>
      </c>
      <c r="H900" s="1">
        <v>68.597991943359375</v>
      </c>
      <c r="I900" s="1">
        <v>68.591995239257813</v>
      </c>
      <c r="J900" s="1">
        <v>68.571990966796875</v>
      </c>
      <c r="K900" s="1">
        <v>68.483993530273438</v>
      </c>
      <c r="L900" s="1">
        <v>68.464996337890625</v>
      </c>
      <c r="M900" s="1">
        <v>68.45098876953125</v>
      </c>
      <c r="N900" s="1">
        <v>68.445999145507813</v>
      </c>
      <c r="O900" s="1">
        <v>68.420989990234375</v>
      </c>
      <c r="P900" s="1">
        <v>68.412994384765625</v>
      </c>
      <c r="Q900" s="1">
        <v>68.40899658203125</v>
      </c>
      <c r="R900" s="1">
        <v>68.392990112304688</v>
      </c>
      <c r="S900" s="1">
        <v>68.358001708984375</v>
      </c>
      <c r="T900" s="1">
        <v>68.302993774414063</v>
      </c>
      <c r="U900" s="1">
        <v>68.25</v>
      </c>
      <c r="V900" s="1">
        <v>68.054000854492188</v>
      </c>
      <c r="W900" s="1">
        <v>67.764999389648438</v>
      </c>
      <c r="X900" s="1">
        <v>67.696990966796875</v>
      </c>
      <c r="Y900" s="1">
        <v>67.716995239257812</v>
      </c>
      <c r="Z900" s="1">
        <v>67.666000366210937</v>
      </c>
      <c r="AA900" s="1">
        <v>67.496994018554687</v>
      </c>
      <c r="AB900" s="1">
        <v>66.888992309570313</v>
      </c>
      <c r="AC900" s="1">
        <v>66.823989868164062</v>
      </c>
      <c r="AD900" s="1">
        <v>66.873992919921875</v>
      </c>
      <c r="AE900" s="1">
        <v>66.759002685546875</v>
      </c>
      <c r="AF900" s="1">
        <v>66.623001098632813</v>
      </c>
      <c r="AG900" s="1">
        <v>66.707992553710938</v>
      </c>
      <c r="AH900" s="1">
        <v>66.761001586914063</v>
      </c>
      <c r="AI900" s="1">
        <v>66.535003662109375</v>
      </c>
      <c r="AJ900" s="1">
        <v>66.422988891601563</v>
      </c>
      <c r="AK900" s="1">
        <v>65.95599365234375</v>
      </c>
      <c r="AL900" s="1">
        <v>65.93499755859375</v>
      </c>
      <c r="AM900" s="1">
        <v>66.364990234375</v>
      </c>
      <c r="AN900" s="1">
        <v>66.449996948242188</v>
      </c>
      <c r="AO900" s="1">
        <v>67.554000854492187</v>
      </c>
      <c r="AP900" s="1">
        <v>67.352996826171875</v>
      </c>
      <c r="AQ900" s="1">
        <v>52.6929931640625</v>
      </c>
      <c r="AR900" s="1">
        <v>52.56298828125</v>
      </c>
      <c r="AS900" s="1">
        <v>52.233001708984375</v>
      </c>
      <c r="AT900" s="1">
        <v>52.261001586914063</v>
      </c>
      <c r="AU900" s="1">
        <v>52.3</v>
      </c>
      <c r="AV900" s="1">
        <v>53.008000000000003</v>
      </c>
      <c r="AW900" s="1">
        <v>53.125999999999998</v>
      </c>
      <c r="AX900" s="1">
        <v>54.6</v>
      </c>
      <c r="AY900" s="1">
        <v>56.704999999999998</v>
      </c>
    </row>
    <row r="901" spans="1:51">
      <c r="A901" s="1" t="str">
        <v>MOLEX INC</v>
      </c>
      <c r="C901" s="1">
        <v>176.35899353027344</v>
      </c>
      <c r="D901" s="1">
        <v>176.04400634765625</v>
      </c>
      <c r="E901" s="1">
        <v>175.7969970703125</v>
      </c>
      <c r="F901" s="1">
        <v>175.34199523925781</v>
      </c>
      <c r="G901" s="1">
        <v>176.00199890136719</v>
      </c>
      <c r="H901" s="1">
        <v>174.85299682617187</v>
      </c>
      <c r="I901" s="1">
        <v>174.8800048828125</v>
      </c>
      <c r="J901" s="1">
        <v>174.19500732421875</v>
      </c>
      <c r="K901" s="1">
        <v>174.02799987792969</v>
      </c>
      <c r="L901" s="1">
        <v>173.802001953125</v>
      </c>
      <c r="M901" s="1">
        <v>173.73599243164062</v>
      </c>
      <c r="N901" s="1">
        <v>173.33299255371094</v>
      </c>
      <c r="O901" s="1">
        <v>173.2760009765625</v>
      </c>
      <c r="P901" s="1">
        <v>173.22999572753906</v>
      </c>
      <c r="Q901" s="1">
        <v>176.06700134277344</v>
      </c>
      <c r="R901" s="1">
        <v>177.43800354003906</v>
      </c>
      <c r="S901" s="1">
        <v>178.48300170898437</v>
      </c>
      <c r="T901" s="1">
        <v>180.25999450683594</v>
      </c>
      <c r="U901" s="1">
        <v>181.49099731445312</v>
      </c>
      <c r="V901" s="1">
        <v>184.04899597167969</v>
      </c>
      <c r="W901" s="1">
        <v>184.46099853515625</v>
      </c>
      <c r="X901" s="1">
        <v>184.125</v>
      </c>
      <c r="Y901" s="1">
        <v>184.11799621582031</v>
      </c>
      <c r="Z901" s="1">
        <v>183.60499572753906</v>
      </c>
      <c r="AA901" s="1">
        <v>184.35200500488281</v>
      </c>
      <c r="AB901" s="1">
        <v>185.05099487304688</v>
      </c>
      <c r="AC901" s="1">
        <v>186.427001953125</v>
      </c>
      <c r="AD901" s="1">
        <v>187.85699462890625</v>
      </c>
      <c r="AE901" s="1">
        <v>188.9010009765625</v>
      </c>
      <c r="AF901" s="1">
        <v>188.69200134277344</v>
      </c>
      <c r="AG901" s="1">
        <v>188.41600036621094</v>
      </c>
      <c r="AH901" s="1">
        <v>189.07000732421875</v>
      </c>
      <c r="AI901" s="1">
        <v>189.62899780273437</v>
      </c>
      <c r="AJ901" s="1">
        <v>190.39799499511719</v>
      </c>
      <c r="AK901" s="1">
        <v>190.77699279785156</v>
      </c>
      <c r="AL901" s="1">
        <v>190.77699279785156</v>
      </c>
      <c r="AM901" s="1">
        <v>191.12100219726562</v>
      </c>
      <c r="AN901" s="1">
        <v>191.78900146484375</v>
      </c>
      <c r="AO901" s="1">
        <v>192.23599243164062</v>
      </c>
      <c r="AP901" s="1">
        <v>193.03599548339844</v>
      </c>
      <c r="AQ901" s="1">
        <v>193.52299499511719</v>
      </c>
      <c r="AR901" s="1">
        <v>194.29100036621094</v>
      </c>
      <c r="AS901" s="1">
        <v>194.85000610351562</v>
      </c>
      <c r="AT901" s="1">
        <v>195.31100463867187</v>
      </c>
      <c r="AU901" s="1">
        <v>195.39399719238281</v>
      </c>
      <c r="AV901" s="1">
        <v>195.34700012207031</v>
      </c>
      <c r="AW901" s="1">
        <v>195.54800415039062</v>
      </c>
      <c r="AX901" s="1">
        <v>195.70699999999999</v>
      </c>
      <c r="AY901" s="1">
        <v>196.172</v>
      </c>
    </row>
    <row r="902" spans="1:51">
      <c r="A902" s="1" t="str">
        <v>MOLINA HEALTHCARE INC</v>
      </c>
      <c r="C902" s="1">
        <v>45.814987182617188</v>
      </c>
      <c r="D902" s="1">
        <v>45.689987182617188</v>
      </c>
      <c r="E902" s="1">
        <v>46.061996459960937</v>
      </c>
      <c r="F902" s="1">
        <v>45.827980041503906</v>
      </c>
      <c r="G902" s="1">
        <v>45.463485717773438</v>
      </c>
      <c r="H902" s="1">
        <v>45.310501098632812</v>
      </c>
      <c r="I902" s="1">
        <v>38.716484069824219</v>
      </c>
      <c r="J902" s="1">
        <v>38.591995239257813</v>
      </c>
      <c r="K902" s="1">
        <v>38.410491943359375</v>
      </c>
      <c r="L902" s="1">
        <v>38.323493957519531</v>
      </c>
      <c r="M902" s="1">
        <v>38.293487548828125</v>
      </c>
      <c r="N902" s="1">
        <v>38.986495971679687</v>
      </c>
      <c r="O902" s="1">
        <v>40.087486267089844</v>
      </c>
      <c r="P902" s="1">
        <v>41.089485168457031</v>
      </c>
      <c r="Q902" s="1">
        <v>41.179481506347656</v>
      </c>
      <c r="R902" s="1">
        <v>42.718482971191406</v>
      </c>
      <c r="S902" s="1">
        <v>42.666000366210938</v>
      </c>
      <c r="T902" s="1">
        <v>42.520500183105469</v>
      </c>
      <c r="U902" s="1">
        <v>42.425994873046875</v>
      </c>
      <c r="V902" s="1">
        <v>42.298484802246094</v>
      </c>
      <c r="W902" s="1">
        <v>42.178482055664063</v>
      </c>
      <c r="X902" s="1">
        <v>42.106498718261719</v>
      </c>
      <c r="Y902" s="1">
        <v>41.993980407714844</v>
      </c>
      <c r="Z902" s="1">
        <v>41.902496337890625</v>
      </c>
      <c r="AA902" s="1">
        <v>41.68798828125</v>
      </c>
      <c r="AB902" s="1">
        <v>41.647499084472656</v>
      </c>
      <c r="AC902" s="1">
        <v>41.6099853515625</v>
      </c>
      <c r="AD902" s="1">
        <v>41.531982421875</v>
      </c>
      <c r="AE902" s="1">
        <v>41.402984619140625</v>
      </c>
      <c r="AF902" s="1">
        <v>41.27398681640625</v>
      </c>
      <c r="AG902" s="1">
        <v>41.143501281738281</v>
      </c>
      <c r="AH902" s="1">
        <v>41.018989562988281</v>
      </c>
      <c r="AI902" s="1">
        <v>38.060989379882813</v>
      </c>
      <c r="AJ902" s="1">
        <v>37.901985168457031</v>
      </c>
      <c r="AK902" s="1">
        <v>36.418487548828125</v>
      </c>
      <c r="AL902" s="1">
        <v>28.198493957519531</v>
      </c>
      <c r="AM902" s="1">
        <v>30</v>
      </c>
      <c r="AN902" s="1" t="str">
        <v>@NA</v>
      </c>
      <c r="AO902" s="1" t="str">
        <v>@NA</v>
      </c>
      <c r="AP902" s="1" t="str">
        <v>@NA</v>
      </c>
      <c r="AQ902" s="1">
        <v>30</v>
      </c>
      <c r="AR902" s="1" t="str">
        <v>@NA</v>
      </c>
      <c r="AS902" s="1" t="str">
        <v>@NA</v>
      </c>
      <c r="AT902" s="1" t="str">
        <v>@NA</v>
      </c>
      <c r="AU902" s="1" t="str">
        <v>@NA</v>
      </c>
      <c r="AV902" s="1" t="str">
        <v>@NA</v>
      </c>
      <c r="AW902" s="1" t="str">
        <v>@NA</v>
      </c>
      <c r="AX902" s="1" t="str">
        <v>@NA</v>
      </c>
      <c r="AY902" s="1" t="str">
        <v>@NA</v>
      </c>
    </row>
    <row r="903" spans="1:51">
      <c r="A903" s="1" t="str">
        <v>MOLSON COORS BREWING CO</v>
      </c>
      <c r="C903" s="1">
        <v>180</v>
      </c>
      <c r="D903" s="1">
        <v>181.10000610351562</v>
      </c>
      <c r="E903" s="1">
        <v>187.19999694824219</v>
      </c>
      <c r="F903" s="1">
        <v>186.89999389648437</v>
      </c>
      <c r="G903" s="1">
        <v>186.80000305175781</v>
      </c>
      <c r="H903" s="1">
        <v>186.19999694824219</v>
      </c>
      <c r="I903" s="1">
        <v>185.89999389648437</v>
      </c>
      <c r="J903" s="1">
        <v>185.69999694824219</v>
      </c>
      <c r="K903" s="1">
        <v>185.39999389648437</v>
      </c>
      <c r="L903" s="1">
        <v>185.10000610351562</v>
      </c>
      <c r="M903" s="1">
        <v>184.39999389648437</v>
      </c>
      <c r="N903" s="1">
        <v>184</v>
      </c>
      <c r="O903" s="1">
        <v>183.89999389648437</v>
      </c>
      <c r="P903" s="1">
        <v>183.60000610351562</v>
      </c>
      <c r="Q903" s="1">
        <v>183.39999389648437</v>
      </c>
      <c r="R903" s="1">
        <v>181.39999389648437</v>
      </c>
      <c r="S903" s="1">
        <v>180.75300598144531</v>
      </c>
      <c r="T903" s="1">
        <v>179.7039794921875</v>
      </c>
      <c r="U903" s="1">
        <v>179.3079833984375</v>
      </c>
      <c r="V903" s="1">
        <v>178.57998657226562</v>
      </c>
      <c r="W903" s="1">
        <v>174.04998779296875</v>
      </c>
      <c r="X903" s="1">
        <v>172.552001953125</v>
      </c>
      <c r="Y903" s="1">
        <v>172.10400390625</v>
      </c>
      <c r="Z903" s="1">
        <v>171.59597778320312</v>
      </c>
      <c r="AA903" s="1">
        <v>171.30599975585937</v>
      </c>
      <c r="AB903" s="1">
        <v>170.68399047851563</v>
      </c>
      <c r="AC903" s="1">
        <v>170.58798217773437</v>
      </c>
      <c r="AD903" s="1">
        <v>170.64398193359375</v>
      </c>
      <c r="AE903" s="1">
        <v>75.303985595703125</v>
      </c>
      <c r="AF903" s="1">
        <v>74.85198974609375</v>
      </c>
      <c r="AG903" s="1">
        <v>74.531982421875</v>
      </c>
      <c r="AH903" s="1">
        <v>74.2039794921875</v>
      </c>
      <c r="AI903" s="1">
        <v>72.8280029296875</v>
      </c>
      <c r="AJ903" s="1">
        <v>72.7760009765625</v>
      </c>
      <c r="AK903" s="1">
        <v>72.694000244140625</v>
      </c>
      <c r="AL903" s="1">
        <v>72.683990478515625</v>
      </c>
      <c r="AM903" s="1">
        <v>72.681976318359375</v>
      </c>
      <c r="AN903" s="1">
        <v>72.449981689453125</v>
      </c>
      <c r="AO903" s="1">
        <v>72.389984130859375</v>
      </c>
      <c r="AP903" s="1">
        <v>72.079986572265625</v>
      </c>
      <c r="AQ903" s="1">
        <v>71.897979736328125</v>
      </c>
      <c r="AR903" s="1">
        <v>72.9019775390625</v>
      </c>
      <c r="AS903" s="1">
        <v>74.527984619140625</v>
      </c>
      <c r="AT903" s="1">
        <v>74.615997314453125</v>
      </c>
      <c r="AU903" s="1">
        <v>74.262</v>
      </c>
      <c r="AV903" s="1">
        <v>73.736000000000004</v>
      </c>
      <c r="AW903" s="1">
        <v>73.682000000000002</v>
      </c>
      <c r="AX903" s="1">
        <v>73.474000000000004</v>
      </c>
      <c r="AY903" s="1">
        <v>73.444000000000003</v>
      </c>
    </row>
    <row r="904" spans="1:51">
      <c r="A904" s="1" t="str">
        <v>MOMENTA PHARMACEUTICALS INC</v>
      </c>
      <c r="C904" s="1">
        <v>51.284988403320312</v>
      </c>
      <c r="D904" s="1">
        <v>51.208999633789063</v>
      </c>
      <c r="E904" s="1">
        <v>51.100997924804688</v>
      </c>
      <c r="F904" s="1">
        <v>50.808990478515625</v>
      </c>
      <c r="G904" s="1">
        <v>49.746994018554687</v>
      </c>
      <c r="H904" s="1">
        <v>45.394989013671875</v>
      </c>
      <c r="I904" s="1">
        <v>44.993988037109375</v>
      </c>
      <c r="J904" s="1">
        <v>44.881988525390625</v>
      </c>
      <c r="K904" s="1">
        <v>44.626998901367188</v>
      </c>
      <c r="L904" s="1">
        <v>44.625991821289063</v>
      </c>
      <c r="M904" s="1">
        <v>39.894989013671875</v>
      </c>
      <c r="N904" s="1">
        <v>39.884994506835938</v>
      </c>
      <c r="O904" s="1">
        <v>39.690994262695313</v>
      </c>
      <c r="P904" s="1">
        <v>36.9219970703125</v>
      </c>
      <c r="Q904" s="1">
        <v>36.784988403320312</v>
      </c>
      <c r="R904" s="1">
        <v>36.772994995117188</v>
      </c>
      <c r="S904" s="1">
        <v>36.488998413085938</v>
      </c>
      <c r="T904" s="1">
        <v>36.452987670898438</v>
      </c>
      <c r="U904" s="1">
        <v>36.358001708984375</v>
      </c>
      <c r="V904" s="1">
        <v>36.319000244140625</v>
      </c>
      <c r="W904" s="1">
        <v>36.097991943359375</v>
      </c>
      <c r="X904" s="1">
        <v>36.027999877929688</v>
      </c>
      <c r="Y904" s="1">
        <v>31.169998168945313</v>
      </c>
      <c r="Z904" s="1">
        <v>31.157989501953125</v>
      </c>
      <c r="AA904" s="1">
        <v>30.464996337890625</v>
      </c>
      <c r="AB904" s="1">
        <v>30.459991455078125</v>
      </c>
      <c r="AC904" s="1">
        <v>25.526992797851563</v>
      </c>
      <c r="AD904" s="1">
        <v>25.4949951171875</v>
      </c>
      <c r="AE904" s="1">
        <v>25.40899658203125</v>
      </c>
      <c r="AF904" s="1">
        <v>25.391998291015625</v>
      </c>
      <c r="AG904" s="1">
        <v>25.389999389648438</v>
      </c>
      <c r="AH904" s="1">
        <v>24.557998657226562</v>
      </c>
      <c r="AI904" s="1">
        <v>4.1630001068115234</v>
      </c>
      <c r="AJ904" s="1" t="str">
        <v>@NA</v>
      </c>
      <c r="AK904" s="1" t="str">
        <v>@NA</v>
      </c>
      <c r="AL904" s="1" t="str">
        <v>@NA</v>
      </c>
      <c r="AM904" s="1" t="str">
        <v>@NA</v>
      </c>
      <c r="AN904" s="1" t="str">
        <v>@NA</v>
      </c>
      <c r="AO904" s="1" t="str">
        <v>@NA</v>
      </c>
      <c r="AP904" s="1" t="str">
        <v>@NA</v>
      </c>
      <c r="AQ904" s="1" t="str">
        <v>@NA</v>
      </c>
      <c r="AR904" s="1" t="str">
        <v>@NA</v>
      </c>
      <c r="AS904" s="1" t="str">
        <v>@NA</v>
      </c>
      <c r="AT904" s="1" t="str">
        <v>@NA</v>
      </c>
      <c r="AU904" s="1" t="str">
        <v>@NA</v>
      </c>
      <c r="AV904" s="1" t="str">
        <v>@NA</v>
      </c>
      <c r="AW904" s="1" t="str">
        <v>@NA</v>
      </c>
      <c r="AX904" s="1" t="str">
        <v>@NA</v>
      </c>
      <c r="AY904" s="1" t="str">
        <v>@NA</v>
      </c>
    </row>
    <row r="905" spans="1:51">
      <c r="A905" s="1" t="str">
        <v>MONARCH CASINO &amp; RESORT INC</v>
      </c>
      <c r="C905" s="1">
        <v>16.13800048828125</v>
      </c>
      <c r="D905" s="1">
        <v>16.13800048828125</v>
      </c>
      <c r="E905" s="1">
        <v>16.13800048828125</v>
      </c>
      <c r="F905" s="1">
        <v>16.13800048828125</v>
      </c>
      <c r="G905" s="1">
        <v>16.13800048828125</v>
      </c>
      <c r="H905" s="1">
        <v>16.13800048828125</v>
      </c>
      <c r="I905" s="1">
        <v>16.13800048828125</v>
      </c>
      <c r="J905" s="1">
        <v>16.131988525390625</v>
      </c>
      <c r="K905" s="1">
        <v>16.125</v>
      </c>
      <c r="L905" s="1">
        <v>16.125</v>
      </c>
      <c r="M905" s="1">
        <v>16.125</v>
      </c>
      <c r="N905" s="1">
        <v>16.121994018554687</v>
      </c>
      <c r="O905" s="1">
        <v>16.121994018554687</v>
      </c>
      <c r="P905" s="1">
        <v>16.121994018554687</v>
      </c>
      <c r="Q905" s="1">
        <v>16.121994018554687</v>
      </c>
      <c r="R905" s="1">
        <v>16.121994018554687</v>
      </c>
      <c r="S905" s="1">
        <v>17.870986938476563</v>
      </c>
      <c r="T905" s="1">
        <v>18.566986083984375</v>
      </c>
      <c r="U905" s="1">
        <v>19.0679931640625</v>
      </c>
      <c r="V905" s="1">
        <v>19.094985961914063</v>
      </c>
      <c r="W905" s="1">
        <v>19.08599853515625</v>
      </c>
      <c r="X905" s="1">
        <v>19.065994262695313</v>
      </c>
      <c r="Y905" s="1">
        <v>19.05999755859375</v>
      </c>
      <c r="Z905" s="1">
        <v>19.052993774414063</v>
      </c>
      <c r="AA905" s="1">
        <v>18.894989013671875</v>
      </c>
      <c r="AB905" s="1">
        <v>18.878997802734375</v>
      </c>
      <c r="AC905" s="1">
        <v>18.867996215820312</v>
      </c>
      <c r="AD905" s="1">
        <v>18.864990234375</v>
      </c>
      <c r="AE905" s="1">
        <v>18.819000244140625</v>
      </c>
      <c r="AF905" s="1">
        <v>18.812000274658203</v>
      </c>
      <c r="AG905" s="1">
        <v>18.809999465942383</v>
      </c>
      <c r="AH905" s="1">
        <v>18.753999710083008</v>
      </c>
      <c r="AI905" s="1">
        <v>18.729999542236328</v>
      </c>
      <c r="AJ905" s="1">
        <v>18.680000305175781</v>
      </c>
      <c r="AK905" s="1">
        <v>18.680000305175781</v>
      </c>
      <c r="AL905" s="1">
        <v>18.673999786376953</v>
      </c>
      <c r="AM905" s="1">
        <v>18.659999847412109</v>
      </c>
      <c r="AN905" s="1">
        <v>18.950000762939453</v>
      </c>
      <c r="AO905" s="1">
        <v>18.937999725341797</v>
      </c>
      <c r="AP905" s="1">
        <v>18.937999725341797</v>
      </c>
      <c r="AQ905" s="1">
        <v>18.871999740600586</v>
      </c>
      <c r="AR905" s="1">
        <v>18.871999740600586</v>
      </c>
      <c r="AS905" s="1">
        <v>18.871999740600586</v>
      </c>
      <c r="AT905" s="1">
        <v>18.871999740600586</v>
      </c>
      <c r="AU905" s="1">
        <v>18.871999740600586</v>
      </c>
      <c r="AV905" s="1">
        <v>18.872</v>
      </c>
      <c r="AW905" s="1">
        <v>18.872</v>
      </c>
      <c r="AX905" s="1">
        <v>19.071999999999999</v>
      </c>
      <c r="AY905" s="1">
        <v>18.872</v>
      </c>
    </row>
    <row r="906" spans="1:51">
      <c r="A906" s="1" t="str">
        <v>MONOLITHIC POWER SYSTEMS INC</v>
      </c>
      <c r="C906" s="1">
        <v>33.82598876953125</v>
      </c>
      <c r="D906" s="1">
        <v>33.694000244140625</v>
      </c>
      <c r="E906" s="1">
        <v>33.465988159179688</v>
      </c>
      <c r="F906" s="1">
        <v>34.881988525390625</v>
      </c>
      <c r="G906" s="1">
        <v>35.06298828125</v>
      </c>
      <c r="H906" s="1">
        <v>35.822998046875</v>
      </c>
      <c r="I906" s="1">
        <v>36.545989990234375</v>
      </c>
      <c r="J906" s="1">
        <v>35.754989624023438</v>
      </c>
      <c r="K906" s="1">
        <v>35.164993286132812</v>
      </c>
      <c r="L906" s="1">
        <v>34.840988159179688</v>
      </c>
      <c r="M906" s="1">
        <v>34.256988525390625</v>
      </c>
      <c r="N906" s="1">
        <v>33.862991333007812</v>
      </c>
      <c r="O906" s="1">
        <v>33.646987915039063</v>
      </c>
      <c r="P906" s="1">
        <v>33.927993774414063</v>
      </c>
      <c r="Q906" s="1">
        <v>33.669998168945312</v>
      </c>
      <c r="R906" s="1">
        <v>33.162994384765625</v>
      </c>
      <c r="S906" s="1">
        <v>33.455001831054687</v>
      </c>
      <c r="T906" s="1">
        <v>32.754989624023438</v>
      </c>
      <c r="U906" s="1">
        <v>31.900985717773437</v>
      </c>
      <c r="V906" s="1">
        <v>31.33099365234375</v>
      </c>
      <c r="W906" s="1">
        <v>30.368988037109375</v>
      </c>
      <c r="X906" s="1">
        <v>30.18499755859375</v>
      </c>
      <c r="Y906" s="1">
        <v>29.978988647460938</v>
      </c>
      <c r="Z906" s="1">
        <v>29.371994018554687</v>
      </c>
      <c r="AA906" s="1">
        <v>29.155990600585938</v>
      </c>
      <c r="AB906" s="1">
        <v>28.191986083984375</v>
      </c>
      <c r="AC906" s="1">
        <v>28.189987182617188</v>
      </c>
      <c r="AD906" s="1">
        <v>27.833999633789063</v>
      </c>
      <c r="AE906" s="1">
        <v>27.740997314453125</v>
      </c>
      <c r="AF906" s="1">
        <v>26.683990478515625</v>
      </c>
      <c r="AG906" s="1" t="str">
        <v>@NA</v>
      </c>
      <c r="AH906" s="1" t="str">
        <v>@NA</v>
      </c>
      <c r="AI906" s="1">
        <v>6.5279998779296875</v>
      </c>
      <c r="AJ906" s="1" t="str">
        <v>@NA</v>
      </c>
      <c r="AK906" s="1" t="str">
        <v>@NA</v>
      </c>
      <c r="AL906" s="1" t="str">
        <v>@NA</v>
      </c>
      <c r="AM906" s="1">
        <v>5.880000114440918</v>
      </c>
      <c r="AN906" s="1" t="str">
        <v>@NA</v>
      </c>
      <c r="AO906" s="1" t="str">
        <v>@NA</v>
      </c>
      <c r="AP906" s="1" t="str">
        <v>@NA</v>
      </c>
      <c r="AQ906" s="1" t="str">
        <v>@NA</v>
      </c>
      <c r="AR906" s="1" t="str">
        <v>@NA</v>
      </c>
      <c r="AS906" s="1" t="str">
        <v>@NA</v>
      </c>
      <c r="AT906" s="1" t="str">
        <v>@NA</v>
      </c>
      <c r="AU906" s="1" t="str">
        <v>@NA</v>
      </c>
      <c r="AV906" s="1" t="str">
        <v>@NA</v>
      </c>
      <c r="AW906" s="1" t="str">
        <v>@NA</v>
      </c>
      <c r="AX906" s="1" t="str">
        <v>@NA</v>
      </c>
      <c r="AY906" s="1" t="str">
        <v>@NA</v>
      </c>
    </row>
    <row r="907" spans="1:51">
      <c r="A907" s="1" t="str">
        <v>MONOTYPE IMAGING HOLDINGS</v>
      </c>
      <c r="C907" s="1">
        <v>36.242996215820313</v>
      </c>
      <c r="D907" s="1">
        <v>35.991989135742188</v>
      </c>
      <c r="E907" s="1">
        <v>35.916000366210937</v>
      </c>
      <c r="F907" s="1">
        <v>35.782989501953125</v>
      </c>
      <c r="G907" s="1">
        <v>35.394989013671875</v>
      </c>
      <c r="H907" s="1">
        <v>34.974990844726563</v>
      </c>
      <c r="I907" s="1">
        <v>34.931991577148438</v>
      </c>
      <c r="J907" s="1">
        <v>34.813995361328125</v>
      </c>
      <c r="K907" s="1">
        <v>34.668991088867188</v>
      </c>
      <c r="L907" s="1">
        <v>34.639999389648438</v>
      </c>
      <c r="M907" s="1">
        <v>34.587997436523438</v>
      </c>
      <c r="N907" s="1">
        <v>34.555999755859375</v>
      </c>
      <c r="O907" s="1">
        <v>34.51300048828125</v>
      </c>
      <c r="P907" s="1">
        <v>34.495986938476562</v>
      </c>
      <c r="Q907" s="1">
        <v>34.358001708984375</v>
      </c>
      <c r="R907" s="1">
        <v>34.30999755859375</v>
      </c>
      <c r="S907" s="1">
        <v>34.26300048828125</v>
      </c>
      <c r="T907" s="1">
        <v>34.154998779296875</v>
      </c>
      <c r="U907" s="1">
        <v>34.154998779296875</v>
      </c>
      <c r="V907" s="1">
        <v>3.731999397277832</v>
      </c>
      <c r="W907" s="1">
        <v>3.7639999389648438</v>
      </c>
      <c r="X907" s="1" t="str">
        <v>@NA</v>
      </c>
      <c r="Y907" s="1" t="str">
        <v>@NA</v>
      </c>
      <c r="Z907" s="1" t="str">
        <v>@NA</v>
      </c>
      <c r="AA907" s="1">
        <v>3.7299995422363281</v>
      </c>
      <c r="AB907" s="1" t="str">
        <v>@NA</v>
      </c>
      <c r="AC907" s="1" t="str">
        <v>@NA</v>
      </c>
      <c r="AD907" s="1" t="str">
        <v>@NA</v>
      </c>
      <c r="AE907" s="1" t="str">
        <v>@NA</v>
      </c>
      <c r="AF907" s="1" t="str">
        <v>@NA</v>
      </c>
      <c r="AG907" s="1" t="str">
        <v>@NA</v>
      </c>
      <c r="AH907" s="1" t="str">
        <v>@NA</v>
      </c>
      <c r="AI907" s="1" t="str">
        <v>@NA</v>
      </c>
      <c r="AJ907" s="1" t="str">
        <v>@NA</v>
      </c>
      <c r="AK907" s="1" t="str">
        <v>@NA</v>
      </c>
      <c r="AL907" s="1" t="str">
        <v>@NA</v>
      </c>
      <c r="AM907" s="1" t="str">
        <v>@NA</v>
      </c>
      <c r="AN907" s="1" t="str">
        <v>@NA</v>
      </c>
      <c r="AO907" s="1" t="str">
        <v>@NA</v>
      </c>
      <c r="AP907" s="1" t="str">
        <v>@NA</v>
      </c>
      <c r="AQ907" s="1" t="str">
        <v>@NA</v>
      </c>
      <c r="AR907" s="1" t="str">
        <v>@NA</v>
      </c>
      <c r="AS907" s="1" t="str">
        <v>@NA</v>
      </c>
      <c r="AT907" s="1" t="str">
        <v>@NA</v>
      </c>
      <c r="AU907" s="1" t="str">
        <v>@NA</v>
      </c>
      <c r="AV907" s="1" t="str">
        <v>@NA</v>
      </c>
      <c r="AW907" s="1" t="str">
        <v>@NA</v>
      </c>
      <c r="AX907" s="1" t="str">
        <v>@NA</v>
      </c>
      <c r="AY907" s="1" t="str">
        <v>@NA</v>
      </c>
    </row>
    <row r="908" spans="1:51">
      <c r="A908" s="1" t="str">
        <v>MONRO MUFFLER BRAKE INC</v>
      </c>
      <c r="C908" s="1">
        <v>30.86199951171875</v>
      </c>
      <c r="D908" s="1">
        <v>30.7919921875</v>
      </c>
      <c r="E908" s="1">
        <v>30.538986206054688</v>
      </c>
      <c r="F908" s="1">
        <v>30.46099853515625</v>
      </c>
      <c r="G908" s="1">
        <v>30.371994018554688</v>
      </c>
      <c r="H908" s="1">
        <v>30.188987731933594</v>
      </c>
      <c r="I908" s="1">
        <v>30.06298828125</v>
      </c>
      <c r="J908" s="1">
        <v>29.94598388671875</v>
      </c>
      <c r="K908" s="1">
        <v>29.764480590820313</v>
      </c>
      <c r="L908" s="1">
        <v>29.521499633789063</v>
      </c>
      <c r="M908" s="1">
        <v>29.227500915527344</v>
      </c>
      <c r="N908" s="1">
        <v>29.126998901367188</v>
      </c>
      <c r="O908" s="1">
        <v>29.030982971191406</v>
      </c>
      <c r="P908" s="1">
        <v>27.821983337402344</v>
      </c>
      <c r="Q908" s="1">
        <v>27.7664794921875</v>
      </c>
      <c r="R908" s="1">
        <v>27.541488647460938</v>
      </c>
      <c r="S908" s="1">
        <v>28.238983154296875</v>
      </c>
      <c r="T908" s="1">
        <v>30.325499296188354</v>
      </c>
      <c r="U908" s="1">
        <v>31.351500034332275</v>
      </c>
      <c r="V908" s="1">
        <v>31.518000841140747</v>
      </c>
      <c r="W908" s="1">
        <v>31.484250068664551</v>
      </c>
      <c r="X908" s="1">
        <v>31.184999227523804</v>
      </c>
      <c r="Y908" s="1">
        <v>31.133249759674072</v>
      </c>
      <c r="Z908" s="1">
        <v>30.701251029968262</v>
      </c>
      <c r="AA908" s="1">
        <v>30.602249622344971</v>
      </c>
      <c r="AB908" s="1">
        <v>30.510000944137573</v>
      </c>
      <c r="AC908" s="1">
        <v>30.208499193191528</v>
      </c>
      <c r="AD908" s="1">
        <v>30.098249673843384</v>
      </c>
      <c r="AE908" s="1">
        <v>29.524499416351318</v>
      </c>
      <c r="AF908" s="1">
        <v>29.508749485015869</v>
      </c>
      <c r="AG908" s="1">
        <v>29.391749382019043</v>
      </c>
      <c r="AH908" s="1">
        <v>29.227499485015869</v>
      </c>
      <c r="AI908" s="1">
        <v>29.202750205993652</v>
      </c>
      <c r="AJ908" s="1">
        <v>29.190375566482544</v>
      </c>
      <c r="AK908" s="1">
        <v>29.149875283241272</v>
      </c>
      <c r="AL908" s="1">
        <v>28.920375823974609</v>
      </c>
      <c r="AM908" s="1">
        <v>28.721250772476196</v>
      </c>
      <c r="AN908" s="1">
        <v>28.714501261711121</v>
      </c>
      <c r="AO908" s="1">
        <v>28.700999021530151</v>
      </c>
      <c r="AP908" s="1">
        <v>27.735751390457153</v>
      </c>
      <c r="AQ908" s="1">
        <v>27.708750128746033</v>
      </c>
      <c r="AR908" s="1">
        <v>27.702000617980957</v>
      </c>
      <c r="AS908" s="1">
        <v>27.553498506546021</v>
      </c>
      <c r="AT908" s="1">
        <v>27.529875000000001</v>
      </c>
      <c r="AU908" s="1">
        <v>27.455624999999998</v>
      </c>
      <c r="AV908" s="1">
        <v>27.695249999999998</v>
      </c>
      <c r="AW908" s="1">
        <v>27.6615</v>
      </c>
      <c r="AX908" s="1">
        <v>27.74925</v>
      </c>
      <c r="AY908" s="1">
        <v>27.958500000000001</v>
      </c>
    </row>
    <row r="909" spans="1:51">
      <c r="A909" s="1" t="str">
        <v>MONSANTO CO</v>
      </c>
      <c r="C909" s="1">
        <v>533.31396484375</v>
      </c>
      <c r="D909" s="1">
        <v>535.4228515625</v>
      </c>
      <c r="E909" s="1">
        <v>535.296875</v>
      </c>
      <c r="F909" s="1">
        <v>534.77099609375</v>
      </c>
      <c r="G909" s="1">
        <v>535.893798828125</v>
      </c>
      <c r="H909" s="1">
        <v>536.4599609375</v>
      </c>
      <c r="I909" s="1">
        <v>540.3759765625</v>
      </c>
      <c r="J909" s="1">
        <v>540.52197265625</v>
      </c>
      <c r="K909" s="1">
        <v>545.56884765625</v>
      </c>
      <c r="L909" s="1">
        <v>545.35498046875</v>
      </c>
      <c r="M909" s="1">
        <v>545.406982421875</v>
      </c>
      <c r="N909" s="1">
        <v>545.98681640625</v>
      </c>
      <c r="O909" s="1">
        <v>545.804931640625</v>
      </c>
      <c r="P909" s="1">
        <v>548.001953125</v>
      </c>
      <c r="Q909" s="1">
        <v>548.593017578125</v>
      </c>
      <c r="R909" s="1">
        <v>549.615966796875</v>
      </c>
      <c r="S909" s="1">
        <v>548.685791015625</v>
      </c>
      <c r="T909" s="1">
        <v>547.22802734375</v>
      </c>
      <c r="U909" s="1">
        <v>545.60888671875</v>
      </c>
      <c r="V909" s="1">
        <v>545.079833984375</v>
      </c>
      <c r="W909" s="1">
        <v>544.4609375</v>
      </c>
      <c r="X909" s="1">
        <v>543.142822265625</v>
      </c>
      <c r="Y909" s="1">
        <v>543.177001953125</v>
      </c>
      <c r="Z909" s="1">
        <v>542.81201171875</v>
      </c>
      <c r="AA909" s="1">
        <v>540.3759765625</v>
      </c>
      <c r="AB909" s="1">
        <v>538.15576171875</v>
      </c>
      <c r="AC909" s="1">
        <v>536.3818359375</v>
      </c>
      <c r="AD909" s="1">
        <v>536.43798828125</v>
      </c>
      <c r="AE909" s="1">
        <v>533.98779296875</v>
      </c>
      <c r="AF909" s="1">
        <v>531.06201171875</v>
      </c>
      <c r="AG909" s="1">
        <v>528.82568359375</v>
      </c>
      <c r="AH909" s="1">
        <v>532.35986328125</v>
      </c>
      <c r="AI909" s="1">
        <v>529.6416015625</v>
      </c>
      <c r="AJ909" s="1">
        <v>523.7998046875</v>
      </c>
      <c r="AK909" s="1">
        <v>525.36181640625</v>
      </c>
      <c r="AL909" s="1" t="str">
        <v>@NA</v>
      </c>
      <c r="AM909" s="1" t="str">
        <v>@NA</v>
      </c>
      <c r="AN909" s="1" t="str">
        <v>@NA</v>
      </c>
      <c r="AO909" s="1">
        <v>522.82568359375</v>
      </c>
      <c r="AP909" s="1">
        <v>522.77197265625</v>
      </c>
      <c r="AQ909" s="1">
        <v>522.53173828125</v>
      </c>
      <c r="AR909" s="1">
        <v>520</v>
      </c>
      <c r="AS909" s="1">
        <v>516.2236328125</v>
      </c>
      <c r="AT909" s="1">
        <v>516.177734375</v>
      </c>
      <c r="AU909" s="1">
        <v>516.16796875</v>
      </c>
      <c r="AV909" s="1">
        <v>516.0859375</v>
      </c>
      <c r="AW909" s="1">
        <v>516.08600000000001</v>
      </c>
      <c r="AX909" s="1" t="str">
        <v>@NA</v>
      </c>
      <c r="AY909" s="1" t="str">
        <v>@NA</v>
      </c>
    </row>
    <row r="910" spans="1:51">
      <c r="A910" s="1" t="str">
        <v>MONSTER BEVERAGE CORP</v>
      </c>
      <c r="C910" s="1">
        <v>174.27798461914062</v>
      </c>
      <c r="D910" s="1">
        <v>174.833984375</v>
      </c>
      <c r="E910" s="1">
        <v>177.239990234375</v>
      </c>
      <c r="F910" s="1">
        <v>176.78399658203125</v>
      </c>
      <c r="G910" s="1">
        <v>177.95999145507812</v>
      </c>
      <c r="H910" s="1">
        <v>177.12197875976562</v>
      </c>
      <c r="I910" s="1">
        <v>176.33200073242187</v>
      </c>
      <c r="J910" s="1">
        <v>177.531982421875</v>
      </c>
      <c r="K910" s="1">
        <v>176.3179931640625</v>
      </c>
      <c r="L910" s="1">
        <v>178.17999267578125</v>
      </c>
      <c r="M910" s="1">
        <v>181.25997924804687</v>
      </c>
      <c r="N910" s="1">
        <v>181.14797973632812</v>
      </c>
      <c r="O910" s="1">
        <v>180.656005859375</v>
      </c>
      <c r="P910" s="1">
        <v>184.86398315429687</v>
      </c>
      <c r="Q910" s="1">
        <v>184.35800170898437</v>
      </c>
      <c r="R910" s="1">
        <v>186.88198852539062</v>
      </c>
      <c r="S910" s="1">
        <v>186.38198852539062</v>
      </c>
      <c r="T910" s="1">
        <v>185.3079833984375</v>
      </c>
      <c r="U910" s="1">
        <v>181.99200439453125</v>
      </c>
      <c r="V910" s="1">
        <v>174.80999755859375</v>
      </c>
      <c r="W910" s="1">
        <v>180.11798095703125</v>
      </c>
      <c r="X910" s="1">
        <v>180.06399536132812</v>
      </c>
      <c r="Y910" s="1">
        <v>181.4320068359375</v>
      </c>
      <c r="Z910" s="1">
        <v>178.68798828125</v>
      </c>
      <c r="AA910" s="1">
        <v>177.552001953125</v>
      </c>
      <c r="AB910" s="1">
        <v>177.2958984375</v>
      </c>
      <c r="AC910" s="1">
        <v>176.51199340820313</v>
      </c>
      <c r="AD910" s="1">
        <v>175.90400695800781</v>
      </c>
      <c r="AE910" s="1">
        <v>174.60800170898437</v>
      </c>
      <c r="AF910" s="1">
        <v>174.11199951171875</v>
      </c>
      <c r="AG910" s="1">
        <v>169.88800048828125</v>
      </c>
      <c r="AH910" s="1">
        <v>167.15199279785156</v>
      </c>
      <c r="AI910" s="1">
        <v>166.68800354003906</v>
      </c>
      <c r="AJ910" s="1">
        <v>165.42399597167969</v>
      </c>
      <c r="AK910" s="1">
        <v>164.04800415039062</v>
      </c>
      <c r="AL910" s="1">
        <v>164.04800415039062</v>
      </c>
      <c r="AM910" s="1">
        <v>160.84800720214844</v>
      </c>
      <c r="AN910" s="1">
        <v>160.84800720214844</v>
      </c>
      <c r="AO910" s="1">
        <v>160.84800720214844</v>
      </c>
      <c r="AP910" s="1">
        <v>160.84800720214844</v>
      </c>
      <c r="AQ910" s="1">
        <v>160.72000122070313</v>
      </c>
      <c r="AR910" s="1">
        <v>160.72000122070313</v>
      </c>
      <c r="AS910" s="1">
        <v>160.72000122070313</v>
      </c>
      <c r="AT910" s="1">
        <v>160.72000122070313</v>
      </c>
      <c r="AU910" s="1">
        <v>159.072</v>
      </c>
      <c r="AV910" s="1">
        <v>156.24</v>
      </c>
      <c r="AW910" s="1">
        <v>155.87200000000001</v>
      </c>
      <c r="AX910" s="1">
        <v>159.31200000000001</v>
      </c>
      <c r="AY910" s="1">
        <v>160.16</v>
      </c>
    </row>
    <row r="911" spans="1:51">
      <c r="A911" s="1" t="str">
        <v>MONSTER WORLDWIDE INC</v>
      </c>
      <c r="C911" s="1">
        <v>117.62799072265625</v>
      </c>
      <c r="D911" s="1">
        <v>117.62799072265625</v>
      </c>
      <c r="E911" s="1">
        <v>123.08499145507812</v>
      </c>
      <c r="F911" s="1">
        <v>122.83000183105469</v>
      </c>
      <c r="G911" s="1">
        <v>122.04598999023437</v>
      </c>
      <c r="H911" s="1">
        <v>121.11299133300781</v>
      </c>
      <c r="I911" s="1">
        <v>120.83399963378906</v>
      </c>
      <c r="J911" s="1">
        <v>120.75099182128906</v>
      </c>
      <c r="K911" s="1">
        <v>120.64599609375</v>
      </c>
      <c r="L911" s="1">
        <v>119.65899658203125</v>
      </c>
      <c r="M911" s="1">
        <v>119.56500244140625</v>
      </c>
      <c r="N911" s="1">
        <v>119.31199645996094</v>
      </c>
      <c r="O911" s="1">
        <v>119.23199462890625</v>
      </c>
      <c r="P911" s="1">
        <v>118.61399841308594</v>
      </c>
      <c r="Q911" s="1">
        <v>118.58099365234375</v>
      </c>
      <c r="R911" s="1">
        <v>120.71800231933594</v>
      </c>
      <c r="S911" s="1">
        <v>120.84799194335937</v>
      </c>
      <c r="T911" s="1">
        <v>123.77499389648437</v>
      </c>
      <c r="U911" s="1">
        <v>126.52499389648437</v>
      </c>
      <c r="V911" s="1">
        <v>131.01499938964844</v>
      </c>
      <c r="W911" s="1">
        <v>130.26300048828125</v>
      </c>
      <c r="X911" s="1">
        <v>128.56399536132812</v>
      </c>
      <c r="Y911" s="1">
        <v>128.48500061035156</v>
      </c>
      <c r="Z911" s="1">
        <v>128.47799682617187</v>
      </c>
      <c r="AA911" s="1">
        <v>128.07200622558594</v>
      </c>
      <c r="AB911" s="1">
        <v>125.46499633789063</v>
      </c>
      <c r="AC911" s="1">
        <v>118.05899047851562</v>
      </c>
      <c r="AD911" s="1">
        <v>121.57199096679687</v>
      </c>
      <c r="AE911" s="1">
        <v>120.78199768066406</v>
      </c>
      <c r="AF911" s="1">
        <v>120.53199768066406</v>
      </c>
      <c r="AG911" s="1">
        <v>118.7030029296875</v>
      </c>
      <c r="AH911" s="1">
        <v>118.51499938964844</v>
      </c>
      <c r="AI911" s="1">
        <v>115.84100341796875</v>
      </c>
      <c r="AJ911" s="1">
        <v>113.05099487304687</v>
      </c>
      <c r="AK911" s="1">
        <v>112.66999816894531</v>
      </c>
      <c r="AL911" s="1">
        <v>112.01399230957031</v>
      </c>
      <c r="AM911" s="1">
        <v>111.78500366210937</v>
      </c>
      <c r="AN911" s="1">
        <v>111.30999755859375</v>
      </c>
      <c r="AO911" s="1">
        <v>111.16600036621094</v>
      </c>
      <c r="AP911" s="1">
        <v>111.46499633789062</v>
      </c>
      <c r="AQ911" s="1">
        <v>111.31700134277344</v>
      </c>
      <c r="AR911" s="1">
        <v>110.9429931640625</v>
      </c>
      <c r="AS911" s="1">
        <v>110.197998046875</v>
      </c>
      <c r="AT911" s="1">
        <v>109.60499572753906</v>
      </c>
      <c r="AU911" s="1">
        <v>105.95700073242187</v>
      </c>
      <c r="AV911" s="1">
        <v>103.973</v>
      </c>
      <c r="AW911" s="1">
        <v>97.284000000000006</v>
      </c>
      <c r="AX911" s="1">
        <v>95.966999999999999</v>
      </c>
      <c r="AY911" s="1">
        <v>92.158000000000001</v>
      </c>
    </row>
    <row r="912" spans="1:51">
      <c r="A912" s="1" t="str">
        <v>MOODY'S CORP</v>
      </c>
      <c r="C912" s="1">
        <v>224.69999694824219</v>
      </c>
      <c r="D912" s="1">
        <v>222.44000244140625</v>
      </c>
      <c r="E912" s="1">
        <v>222.03900146484375</v>
      </c>
      <c r="F912" s="1">
        <v>228.69200134277344</v>
      </c>
      <c r="G912" s="1">
        <v>227.75999450683594</v>
      </c>
      <c r="H912" s="1">
        <v>230.78599548339844</v>
      </c>
      <c r="I912" s="1">
        <v>234.21200561523437</v>
      </c>
      <c r="J912" s="1">
        <v>234.25</v>
      </c>
      <c r="K912" s="1">
        <v>236.96200561523437</v>
      </c>
      <c r="L912" s="1">
        <v>236.85699462890625</v>
      </c>
      <c r="M912" s="1">
        <v>236.46299743652344</v>
      </c>
      <c r="N912" s="1">
        <v>236.31700134277344</v>
      </c>
      <c r="O912" s="1">
        <v>235.67999267578125</v>
      </c>
      <c r="P912" s="1">
        <v>235.14500427246094</v>
      </c>
      <c r="Q912" s="1">
        <v>239.80499267578125</v>
      </c>
      <c r="R912" s="1">
        <v>243.65400695800781</v>
      </c>
      <c r="S912" s="1">
        <v>244.73300170898437</v>
      </c>
      <c r="T912" s="1">
        <v>251.40699768066406</v>
      </c>
      <c r="U912" s="1">
        <v>258.3828125</v>
      </c>
      <c r="V912" s="1">
        <v>266.94677734375</v>
      </c>
      <c r="W912" s="1">
        <v>273.7958984375</v>
      </c>
      <c r="X912" s="1">
        <v>278.60498046875</v>
      </c>
      <c r="Y912" s="1">
        <v>279.802978515625</v>
      </c>
      <c r="Z912" s="1">
        <v>281.906982421875</v>
      </c>
      <c r="AA912" s="1">
        <v>290.761962890625</v>
      </c>
      <c r="AB912" s="1">
        <v>290.2978515625</v>
      </c>
      <c r="AC912" s="1">
        <v>295.42578125</v>
      </c>
      <c r="AD912" s="1">
        <v>300.87890625</v>
      </c>
      <c r="AE912" s="1">
        <v>300.12399291992187</v>
      </c>
      <c r="AF912" s="1">
        <v>297.82400512695312</v>
      </c>
      <c r="AG912" s="1">
        <v>295.85598754882812</v>
      </c>
      <c r="AH912" s="1">
        <v>295.5360107421875</v>
      </c>
      <c r="AI912" s="1">
        <v>299.44400024414062</v>
      </c>
      <c r="AJ912" s="1">
        <v>297.343994140625</v>
      </c>
      <c r="AK912" s="1">
        <v>297.65798950195313</v>
      </c>
      <c r="AL912" s="1">
        <v>298.45999145507812</v>
      </c>
      <c r="AM912" s="1">
        <v>296.50799560546875</v>
      </c>
      <c r="AN912" s="1">
        <v>297.77999877929687</v>
      </c>
      <c r="AO912" s="1">
        <v>306.96798706054687</v>
      </c>
      <c r="AP912" s="1">
        <v>310.83200073242187</v>
      </c>
      <c r="AQ912" s="1">
        <v>308.52398681640625</v>
      </c>
      <c r="AR912" s="1">
        <v>308.81600952148437</v>
      </c>
      <c r="AS912" s="1">
        <v>312.09201049804687</v>
      </c>
      <c r="AT912" s="1">
        <v>316.6099853515625</v>
      </c>
      <c r="AU912" s="1">
        <v>314.92401123046875</v>
      </c>
      <c r="AV912" s="1">
        <v>320.822</v>
      </c>
      <c r="AW912" s="1">
        <v>324.70400000000001</v>
      </c>
      <c r="AX912" s="1">
        <v>324.19799999999998</v>
      </c>
      <c r="AY912" s="1" t="str">
        <v>@NA</v>
      </c>
    </row>
    <row r="913" spans="1:51">
      <c r="A913" s="1" t="str">
        <v>MOOG INC  -CL A</v>
      </c>
      <c r="C913" s="1">
        <v>45.2239990234375</v>
      </c>
      <c r="D913" s="1">
        <v>45.2239990234375</v>
      </c>
      <c r="E913" s="1">
        <v>45.185989379882813</v>
      </c>
      <c r="F913" s="1">
        <v>45.899993896484375</v>
      </c>
      <c r="G913" s="1">
        <v>45.416000366210938</v>
      </c>
      <c r="H913" s="1">
        <v>45.41400146484375</v>
      </c>
      <c r="I913" s="1">
        <v>45.37799072265625</v>
      </c>
      <c r="J913" s="1">
        <v>45.381988525390625</v>
      </c>
      <c r="K913" s="1">
        <v>45.376998901367188</v>
      </c>
      <c r="L913" s="1">
        <v>45.355987548828125</v>
      </c>
      <c r="M913" s="1">
        <v>45.271987915039063</v>
      </c>
      <c r="N913" s="1">
        <v>42.60699462890625</v>
      </c>
      <c r="O913" s="1">
        <v>42.535995483398438</v>
      </c>
      <c r="P913" s="1">
        <v>42.532989501953125</v>
      </c>
      <c r="Q913" s="1">
        <v>42.682998657226563</v>
      </c>
      <c r="R913" s="1">
        <v>43.1619873046875</v>
      </c>
      <c r="S913" s="1">
        <v>42.6199951171875</v>
      </c>
      <c r="T913" s="1">
        <v>42.544998168945313</v>
      </c>
      <c r="U913" s="1">
        <v>42.524993896484375</v>
      </c>
      <c r="V913" s="1">
        <v>42.492996215820313</v>
      </c>
      <c r="W913" s="1">
        <v>42.448989868164063</v>
      </c>
      <c r="X913" s="1">
        <v>42.358001708984375</v>
      </c>
      <c r="Y913" s="1">
        <v>42.295989990234375</v>
      </c>
      <c r="Z913" s="1">
        <v>41.768997192382813</v>
      </c>
      <c r="AA913" s="1">
        <v>41.683990478515625</v>
      </c>
      <c r="AB913" s="1">
        <v>38.695999145507813</v>
      </c>
      <c r="AC913" s="1">
        <v>38.655990600585938</v>
      </c>
      <c r="AD913" s="1">
        <v>39.083999633789063</v>
      </c>
      <c r="AE913" s="1">
        <v>38.608497619628906</v>
      </c>
      <c r="AF913" s="1">
        <v>38.597991943359375</v>
      </c>
      <c r="AG913" s="1">
        <v>38.558990478515625</v>
      </c>
      <c r="AH913" s="1">
        <v>39.028495788574219</v>
      </c>
      <c r="AI913" s="1">
        <v>39.019500732421875</v>
      </c>
      <c r="AJ913" s="1">
        <v>38.882228851318359</v>
      </c>
      <c r="AK913" s="1">
        <v>38.796741485595703</v>
      </c>
      <c r="AL913" s="1">
        <v>34.251749038696289</v>
      </c>
      <c r="AM913" s="1">
        <v>34.175250291824341</v>
      </c>
      <c r="AN913" s="1">
        <v>34.132500171661377</v>
      </c>
      <c r="AO913" s="1">
        <v>34.074000120162964</v>
      </c>
      <c r="AP913" s="1">
        <v>33.95474910736084</v>
      </c>
      <c r="AQ913" s="1">
        <v>33.938999176025391</v>
      </c>
      <c r="AR913" s="1">
        <v>33.927751064300537</v>
      </c>
      <c r="AS913" s="1">
        <v>29.421000480651855</v>
      </c>
      <c r="AT913" s="1">
        <v>29.450249433517456</v>
      </c>
      <c r="AU913" s="1">
        <v>29.446876287460327</v>
      </c>
      <c r="AV913" s="1">
        <v>29.497499227523804</v>
      </c>
      <c r="AW913" s="1">
        <v>29.517750000000003</v>
      </c>
      <c r="AX913" s="1">
        <v>29.602125000000001</v>
      </c>
      <c r="AY913" s="1">
        <v>29.662875</v>
      </c>
    </row>
    <row r="914" spans="1:51">
      <c r="A914" s="1" t="str">
        <v>MORGAN STANLEY</v>
      </c>
      <c r="C914" s="1">
        <v>1978.337890625</v>
      </c>
      <c r="D914" s="1">
        <v>1926.98583984375</v>
      </c>
      <c r="E914" s="1">
        <v>1927.5400390625</v>
      </c>
      <c r="F914" s="1">
        <v>1929.032958984375</v>
      </c>
      <c r="G914" s="1">
        <v>1545.06396484375</v>
      </c>
      <c r="H914" s="1">
        <v>1512.02197265625</v>
      </c>
      <c r="I914" s="1">
        <v>1512.989990234375</v>
      </c>
      <c r="J914" s="1">
        <v>1397.0068359375</v>
      </c>
      <c r="K914" s="1">
        <v>1398.469970703125</v>
      </c>
      <c r="L914" s="1">
        <v>1360.594970703125</v>
      </c>
      <c r="M914" s="1">
        <v>1358.90087890625</v>
      </c>
      <c r="N914" s="1">
        <v>1359.203857421875</v>
      </c>
      <c r="O914" s="1">
        <v>1081.60791015625</v>
      </c>
      <c r="P914" s="1">
        <v>1047.597900390625</v>
      </c>
      <c r="Q914" s="1">
        <v>1109.155029296875</v>
      </c>
      <c r="R914" s="1">
        <v>1108.864990234375</v>
      </c>
      <c r="S914" s="1">
        <v>1105.302001953125</v>
      </c>
      <c r="T914" s="1">
        <v>1056.2900390625</v>
      </c>
      <c r="U914" s="1">
        <v>1062.450927734375</v>
      </c>
      <c r="V914" s="1">
        <v>1051.68994140625</v>
      </c>
      <c r="W914" s="1">
        <v>1061.64404296875</v>
      </c>
      <c r="X914" s="1">
        <v>1048.876953125</v>
      </c>
      <c r="Y914" s="1">
        <v>1070.407958984375</v>
      </c>
      <c r="Z914" s="1">
        <v>1071.785888671875</v>
      </c>
      <c r="AA914" s="1">
        <v>1070.407958984375</v>
      </c>
      <c r="AB914" s="1">
        <v>1057.677978515625</v>
      </c>
      <c r="AC914" s="1">
        <v>1082.72705078125</v>
      </c>
      <c r="AD914" s="1">
        <v>1086.65283203125</v>
      </c>
      <c r="AE914" s="1">
        <v>1103.262939453125</v>
      </c>
      <c r="AF914" s="1">
        <v>1087.0869140625</v>
      </c>
      <c r="AG914" s="1">
        <v>1096.70703125</v>
      </c>
      <c r="AH914" s="1">
        <v>1098.126953125</v>
      </c>
      <c r="AI914" s="1">
        <v>1097.65283203125</v>
      </c>
      <c r="AJ914" s="1">
        <v>1084.696044921875</v>
      </c>
      <c r="AK914" s="1">
        <v>1088.10791015625</v>
      </c>
      <c r="AL914" s="1">
        <v>1086.73486328125</v>
      </c>
      <c r="AM914" s="1">
        <v>1089.745849609375</v>
      </c>
      <c r="AN914" s="1">
        <v>1081.4169921875</v>
      </c>
      <c r="AO914" s="1">
        <v>1093.052001953125</v>
      </c>
      <c r="AP914" s="1">
        <v>1097.10986328125</v>
      </c>
      <c r="AQ914" s="1">
        <v>1101.19384765625</v>
      </c>
      <c r="AR914" s="1">
        <v>1093.0068359375</v>
      </c>
      <c r="AS914" s="1">
        <v>1106.31689453125</v>
      </c>
      <c r="AT914" s="1">
        <v>1110.06103515625</v>
      </c>
      <c r="AU914" s="1">
        <v>1114.43505859375</v>
      </c>
      <c r="AV914" s="1">
        <v>1107.27</v>
      </c>
      <c r="AW914" s="1">
        <v>1121.598</v>
      </c>
      <c r="AX914" s="1">
        <v>1124.979</v>
      </c>
      <c r="AY914" s="1">
        <v>1134.181</v>
      </c>
    </row>
    <row r="915" spans="1:51">
      <c r="A915" s="1" t="str">
        <v>MOSAIC CO</v>
      </c>
      <c r="C915" s="1">
        <v>425.43994140625</v>
      </c>
      <c r="D915" s="1">
        <v>425.409912109375</v>
      </c>
      <c r="E915" s="1">
        <v>446.642822265625</v>
      </c>
      <c r="F915" s="1">
        <v>446.572998046875</v>
      </c>
      <c r="G915" s="1">
        <v>446.5</v>
      </c>
      <c r="H915" s="1">
        <v>446.099853515625</v>
      </c>
      <c r="I915" s="1">
        <v>445.599853515625</v>
      </c>
      <c r="J915" s="1">
        <v>445.43994140625</v>
      </c>
      <c r="K915" s="1">
        <v>445.3388671875</v>
      </c>
      <c r="L915" s="1">
        <v>445.052978515625</v>
      </c>
      <c r="M915" s="1">
        <v>444.91796875</v>
      </c>
      <c r="N915" s="1">
        <v>444.512939453125</v>
      </c>
      <c r="O915" s="1">
        <v>444.40283203125</v>
      </c>
      <c r="P915" s="1">
        <v>444.375</v>
      </c>
      <c r="Q915" s="1">
        <v>444.23779296875</v>
      </c>
      <c r="R915" s="1">
        <v>443.9248046875</v>
      </c>
      <c r="S915" s="1">
        <v>443.596923828125</v>
      </c>
      <c r="T915" s="1">
        <v>442.974853515625</v>
      </c>
      <c r="U915" s="1">
        <v>441.699951171875</v>
      </c>
      <c r="V915" s="1">
        <v>440.81494140625</v>
      </c>
      <c r="W915" s="1">
        <v>440.2958984375</v>
      </c>
      <c r="X915" s="1">
        <v>439.0849609375</v>
      </c>
      <c r="Y915" s="1">
        <v>437.44677734375</v>
      </c>
      <c r="Z915" s="1">
        <v>389.852783203125</v>
      </c>
      <c r="AA915" s="1">
        <v>389.298828125</v>
      </c>
      <c r="AB915" s="1">
        <v>386.594970703125</v>
      </c>
      <c r="AC915" s="1">
        <v>386.8828125</v>
      </c>
      <c r="AD915" s="1">
        <v>384.867919921875</v>
      </c>
      <c r="AE915" s="1">
        <v>384.226806640625</v>
      </c>
      <c r="AF915" s="1">
        <v>382.806884765625</v>
      </c>
      <c r="AG915" s="1" t="str">
        <v>@NA</v>
      </c>
      <c r="AH915" s="1" t="str">
        <v>@NA</v>
      </c>
      <c r="AI915" s="1" t="str">
        <v>@NA</v>
      </c>
      <c r="AJ915" s="1" t="str">
        <v>@NA</v>
      </c>
      <c r="AK915" s="1" t="str">
        <v>@NA</v>
      </c>
      <c r="AL915" s="1" t="str">
        <v>@NA</v>
      </c>
      <c r="AM915" s="1" t="str">
        <v>@NA</v>
      </c>
      <c r="AN915" s="1" t="str">
        <v>@NA</v>
      </c>
      <c r="AO915" s="1" t="str">
        <v>@NA</v>
      </c>
      <c r="AP915" s="1" t="str">
        <v>@NA</v>
      </c>
      <c r="AQ915" s="1" t="str">
        <v>@NA</v>
      </c>
      <c r="AR915" s="1" t="str">
        <v>@NA</v>
      </c>
      <c r="AS915" s="1" t="str">
        <v>@NA</v>
      </c>
      <c r="AT915" s="1" t="str">
        <v>@NA</v>
      </c>
      <c r="AU915" s="1" t="str">
        <v>@NA</v>
      </c>
      <c r="AV915" s="1" t="str">
        <v>@NA</v>
      </c>
      <c r="AW915" s="1" t="str">
        <v>@NA</v>
      </c>
      <c r="AX915" s="1" t="str">
        <v>@NA</v>
      </c>
      <c r="AY915" s="1" t="str">
        <v>@NA</v>
      </c>
    </row>
    <row r="916" spans="1:51">
      <c r="A916" s="1" t="str">
        <v>MOTOROLA MOBILITY HLDGS INC</v>
      </c>
      <c r="C916" s="1">
        <v>301.699951171875</v>
      </c>
      <c r="D916" s="1">
        <v>299.48681640625</v>
      </c>
      <c r="E916" s="1">
        <v>296.93994140625</v>
      </c>
      <c r="F916" s="1">
        <v>294.98486328125</v>
      </c>
      <c r="G916" s="1">
        <v>294.52880859375</v>
      </c>
      <c r="H916" s="1" t="str">
        <v>@NA</v>
      </c>
      <c r="I916" s="1" t="str">
        <v>@NA</v>
      </c>
      <c r="J916" s="1" t="str">
        <v>@NA</v>
      </c>
      <c r="K916" s="1" t="str">
        <v>@NA</v>
      </c>
      <c r="L916" s="1" t="str">
        <v>@NA</v>
      </c>
      <c r="M916" s="1" t="str">
        <v>@NA</v>
      </c>
      <c r="N916" s="1" t="str">
        <v>@NA</v>
      </c>
      <c r="O916" s="1" t="str">
        <v>@NA</v>
      </c>
      <c r="P916" s="1" t="str">
        <v>@NA</v>
      </c>
      <c r="Q916" s="1" t="str">
        <v>@NA</v>
      </c>
      <c r="R916" s="1" t="str">
        <v>@NA</v>
      </c>
      <c r="S916" s="1" t="str">
        <v>@NA</v>
      </c>
      <c r="T916" s="1" t="str">
        <v>@NA</v>
      </c>
      <c r="U916" s="1" t="str">
        <v>@NA</v>
      </c>
      <c r="V916" s="1" t="str">
        <v>@NA</v>
      </c>
      <c r="W916" s="1" t="str">
        <v>@NA</v>
      </c>
      <c r="X916" s="1" t="str">
        <v>@NA</v>
      </c>
      <c r="Y916" s="1" t="str">
        <v>@NA</v>
      </c>
      <c r="Z916" s="1" t="str">
        <v>@NA</v>
      </c>
      <c r="AA916" s="1" t="str">
        <v>@NA</v>
      </c>
      <c r="AB916" s="1" t="str">
        <v>@NA</v>
      </c>
      <c r="AC916" s="1" t="str">
        <v>@NA</v>
      </c>
      <c r="AD916" s="1" t="str">
        <v>@NA</v>
      </c>
      <c r="AE916" s="1" t="str">
        <v>@NA</v>
      </c>
      <c r="AF916" s="1" t="str">
        <v>@NA</v>
      </c>
      <c r="AG916" s="1" t="str">
        <v>@NA</v>
      </c>
      <c r="AH916" s="1" t="str">
        <v>@NA</v>
      </c>
      <c r="AI916" s="1" t="str">
        <v>@NA</v>
      </c>
      <c r="AJ916" s="1" t="str">
        <v>@NA</v>
      </c>
      <c r="AK916" s="1" t="str">
        <v>@NA</v>
      </c>
      <c r="AL916" s="1" t="str">
        <v>@NA</v>
      </c>
      <c r="AM916" s="1" t="str">
        <v>@NA</v>
      </c>
      <c r="AN916" s="1" t="str">
        <v>@NA</v>
      </c>
      <c r="AO916" s="1" t="str">
        <v>@NA</v>
      </c>
      <c r="AP916" s="1" t="str">
        <v>@NA</v>
      </c>
      <c r="AQ916" s="1" t="str">
        <v>@NA</v>
      </c>
      <c r="AR916" s="1" t="str">
        <v>@NA</v>
      </c>
      <c r="AS916" s="1" t="str">
        <v>@NA</v>
      </c>
      <c r="AT916" s="1" t="str">
        <v>@NA</v>
      </c>
      <c r="AU916" s="1" t="str">
        <v>@NA</v>
      </c>
      <c r="AV916" s="1" t="str">
        <v>@NA</v>
      </c>
      <c r="AW916" s="1" t="str">
        <v>@NA</v>
      </c>
      <c r="AX916" s="1" t="str">
        <v>@NA</v>
      </c>
      <c r="AY916" s="1" t="str">
        <v>@NA</v>
      </c>
    </row>
    <row r="917" spans="1:51">
      <c r="A917" s="1" t="str">
        <v>MOTOROLA SOLUTIONS INC</v>
      </c>
      <c r="C917" s="1">
        <v>292.099853515625</v>
      </c>
      <c r="D917" s="1">
        <v>318.7998046875</v>
      </c>
      <c r="E917" s="1">
        <v>325.5</v>
      </c>
      <c r="F917" s="1">
        <v>343.099853515625</v>
      </c>
      <c r="G917" s="1">
        <v>339.5</v>
      </c>
      <c r="H917" s="1">
        <v>336.29999390584999</v>
      </c>
      <c r="I917" s="1">
        <v>335.62853747265763</v>
      </c>
      <c r="J917" s="1">
        <v>333.41425189035363</v>
      </c>
      <c r="K917" s="1">
        <v>332.01427987558418</v>
      </c>
      <c r="L917" s="1">
        <v>330.29999426347786</v>
      </c>
      <c r="M917" s="1">
        <v>330.12853780048317</v>
      </c>
      <c r="N917" s="1">
        <v>327.91425221817917</v>
      </c>
      <c r="O917" s="1">
        <v>327.48568081515259</v>
      </c>
      <c r="P917" s="1">
        <v>325.21426633000374</v>
      </c>
      <c r="Q917" s="1">
        <v>323.75713053515938</v>
      </c>
      <c r="R917" s="1">
        <v>323.62853818791336</v>
      </c>
      <c r="S917" s="1">
        <v>322.171402393069</v>
      </c>
      <c r="T917" s="1">
        <v>323.29999468071037</v>
      </c>
      <c r="U917" s="1">
        <v>326.32855895331886</v>
      </c>
      <c r="V917" s="1">
        <v>327.65713727814727</v>
      </c>
      <c r="W917" s="1">
        <v>330.65713709933334</v>
      </c>
      <c r="X917" s="1">
        <v>342.48567992108292</v>
      </c>
      <c r="Y917" s="1">
        <v>345.35712227225304</v>
      </c>
      <c r="Z917" s="1">
        <v>349.99997913837433</v>
      </c>
      <c r="AA917" s="1">
        <v>352.84282216089196</v>
      </c>
      <c r="AB917" s="1">
        <v>357.29999265415245</v>
      </c>
      <c r="AC917" s="1">
        <v>355.82855719498184</v>
      </c>
      <c r="AD917" s="1">
        <v>352.72856435520225</v>
      </c>
      <c r="AE917" s="1">
        <v>350.31425785848114</v>
      </c>
      <c r="AF917" s="1">
        <v>349.68570041826752</v>
      </c>
      <c r="AG917" s="1">
        <v>337.86810904675804</v>
      </c>
      <c r="AH917" s="1">
        <v>337.50583925808314</v>
      </c>
      <c r="AI917" s="1">
        <v>334.88425738309161</v>
      </c>
      <c r="AJ917" s="1">
        <v>334.09997311064217</v>
      </c>
      <c r="AK917" s="1">
        <v>332.53813587114564</v>
      </c>
      <c r="AL917" s="1">
        <v>332.4629754403577</v>
      </c>
      <c r="AM917" s="1">
        <v>330.81642140903568</v>
      </c>
      <c r="AN917" s="1">
        <v>330.75713011792686</v>
      </c>
      <c r="AO917" s="1">
        <v>328.70983671316935</v>
      </c>
      <c r="AP917" s="1">
        <v>328.43270224308071</v>
      </c>
      <c r="AQ917" s="1">
        <v>324.4001271486195</v>
      </c>
      <c r="AR917" s="1">
        <v>321.99998080730438</v>
      </c>
      <c r="AS917" s="1">
        <v>317.96213925110351</v>
      </c>
      <c r="AT917" s="1">
        <v>316.13485141358979</v>
      </c>
      <c r="AU917" s="1">
        <v>313.73770451406017</v>
      </c>
      <c r="AV917" s="1">
        <v>313.02855277061462</v>
      </c>
      <c r="AW917" s="1">
        <v>312.05226711452008</v>
      </c>
      <c r="AX917" s="1">
        <v>311.51698143213991</v>
      </c>
      <c r="AY917" s="1">
        <v>307.46314591151474</v>
      </c>
    </row>
    <row r="918" spans="1:51">
      <c r="A918" s="1" t="str">
        <v>MOVADO GROUP INC</v>
      </c>
      <c r="C918" s="1">
        <v>24.980987548828125</v>
      </c>
      <c r="D918" s="1">
        <v>24.8909912109375</v>
      </c>
      <c r="E918" s="1">
        <v>24.867996215820313</v>
      </c>
      <c r="F918" s="1">
        <v>24.857986450195313</v>
      </c>
      <c r="G918" s="1">
        <v>24.800994873046875</v>
      </c>
      <c r="H918" s="1">
        <v>24.737991333007813</v>
      </c>
      <c r="I918" s="1">
        <v>24.709991455078125</v>
      </c>
      <c r="J918" s="1">
        <v>24.675994873046875</v>
      </c>
      <c r="K918" s="1">
        <v>24.597000122070313</v>
      </c>
      <c r="L918" s="1">
        <v>24.565994262695313</v>
      </c>
      <c r="M918" s="1">
        <v>24.461990356445313</v>
      </c>
      <c r="N918" s="1">
        <v>24.436996459960938</v>
      </c>
      <c r="O918" s="1">
        <v>24.399993896484375</v>
      </c>
      <c r="P918" s="1">
        <v>24.396987915039063</v>
      </c>
      <c r="Q918" s="1">
        <v>24.25299072265625</v>
      </c>
      <c r="R918" s="1">
        <v>24.327987670898438</v>
      </c>
      <c r="S918" s="1">
        <v>26.070999145507813</v>
      </c>
      <c r="T918" s="1">
        <v>26.08599853515625</v>
      </c>
      <c r="U918" s="1">
        <v>26.024993896484375</v>
      </c>
      <c r="V918" s="1">
        <v>25.916000366210938</v>
      </c>
      <c r="W918" s="1">
        <v>25.83599853515625</v>
      </c>
      <c r="X918" s="1">
        <v>25.733993530273438</v>
      </c>
      <c r="Y918" s="1">
        <v>25.686996459960937</v>
      </c>
      <c r="Z918" s="1">
        <v>25.412994384765625</v>
      </c>
      <c r="AA918" s="1">
        <v>25.368988037109375</v>
      </c>
      <c r="AB918" s="1">
        <v>25.337997436523438</v>
      </c>
      <c r="AC918" s="1">
        <v>25.275985717773438</v>
      </c>
      <c r="AD918" s="1">
        <v>25.142990112304688</v>
      </c>
      <c r="AE918" s="1">
        <v>24.947998046875</v>
      </c>
      <c r="AF918" s="1">
        <v>24.741989135742188</v>
      </c>
      <c r="AG918" s="1">
        <v>24.698989868164063</v>
      </c>
      <c r="AH918" s="1">
        <v>24.534000396728516</v>
      </c>
      <c r="AI918" s="1">
        <v>24.444000244140625</v>
      </c>
      <c r="AJ918" s="1">
        <v>24.205999374389648</v>
      </c>
      <c r="AK918" s="1">
        <v>24.104000091552734</v>
      </c>
      <c r="AL918" s="1">
        <v>23.856000900268555</v>
      </c>
      <c r="AM918" s="1">
        <v>23.878000259399414</v>
      </c>
      <c r="AN918" s="1">
        <v>23.832000732421875</v>
      </c>
      <c r="AO918" s="1">
        <v>23.857999801635742</v>
      </c>
      <c r="AP918" s="1">
        <v>23.63800048828125</v>
      </c>
      <c r="AQ918" s="1">
        <v>23.525999069213867</v>
      </c>
      <c r="AR918" s="1">
        <v>23.444000244140625</v>
      </c>
      <c r="AS918" s="1">
        <v>23.378000259399414</v>
      </c>
      <c r="AT918" s="1">
        <v>23.281999588012695</v>
      </c>
      <c r="AU918" s="1">
        <v>23.106000000000002</v>
      </c>
      <c r="AV918" s="1">
        <v>22.931999999999999</v>
      </c>
      <c r="AW918" s="1">
        <v>23.155999999999999</v>
      </c>
      <c r="AX918" s="1">
        <v>23.942</v>
      </c>
      <c r="AY918" s="1">
        <v>24.172000000000001</v>
      </c>
    </row>
    <row r="919" spans="1:51">
      <c r="A919" s="1" t="str">
        <v>MSC INDUSTRIAL DIRECT  -CL A</v>
      </c>
      <c r="C919" s="1">
        <v>63.282989501953125</v>
      </c>
      <c r="D919" s="1">
        <v>63.121994018554687</v>
      </c>
      <c r="E919" s="1">
        <v>62.800994873046875</v>
      </c>
      <c r="F919" s="1">
        <v>63.947998046875</v>
      </c>
      <c r="G919" s="1">
        <v>63.641998291015625</v>
      </c>
      <c r="H919" s="1">
        <v>63.409988403320313</v>
      </c>
      <c r="I919" s="1">
        <v>62.776992797851563</v>
      </c>
      <c r="J919" s="1">
        <v>63.634994506835938</v>
      </c>
      <c r="K919" s="1">
        <v>63.18798828125</v>
      </c>
      <c r="L919" s="1">
        <v>63.149993896484375</v>
      </c>
      <c r="M919" s="1">
        <v>62.63800048828125</v>
      </c>
      <c r="N919" s="1">
        <v>62.597991943359375</v>
      </c>
      <c r="O919" s="1">
        <v>62.301986694335938</v>
      </c>
      <c r="P919" s="1">
        <v>62.272994995117188</v>
      </c>
      <c r="Q919" s="1">
        <v>62.029998779296875</v>
      </c>
      <c r="R919" s="1">
        <v>63.384994506835938</v>
      </c>
      <c r="S919" s="1">
        <v>63.222000122070313</v>
      </c>
      <c r="T919" s="1">
        <v>65.664993286132813</v>
      </c>
      <c r="U919" s="1">
        <v>66.080001831054687</v>
      </c>
      <c r="V919" s="1">
        <v>65.946990966796875</v>
      </c>
      <c r="W919" s="1">
        <v>65.766998291015625</v>
      </c>
      <c r="X919" s="1">
        <v>66.30999755859375</v>
      </c>
      <c r="Y919" s="1">
        <v>66.927001953125</v>
      </c>
      <c r="Z919" s="1">
        <v>67.539993286132812</v>
      </c>
      <c r="AA919" s="1">
        <v>67.220001220703125</v>
      </c>
      <c r="AB919" s="1">
        <v>66.8489990234375</v>
      </c>
      <c r="AC919" s="1">
        <v>66.519989013671875</v>
      </c>
      <c r="AD919" s="1">
        <v>66.6719970703125</v>
      </c>
      <c r="AE919" s="1">
        <v>68.89599609375</v>
      </c>
      <c r="AF919" s="1">
        <v>68.940994262695313</v>
      </c>
      <c r="AG919" s="1">
        <v>68.304000854492187</v>
      </c>
      <c r="AH919" s="1">
        <v>67.50299072265625</v>
      </c>
      <c r="AI919" s="1">
        <v>67.2969970703125</v>
      </c>
      <c r="AJ919" s="1">
        <v>66.662002563476563</v>
      </c>
      <c r="AK919" s="1">
        <v>65.77899169921875</v>
      </c>
      <c r="AL919" s="1">
        <v>66.744003295898438</v>
      </c>
      <c r="AM919" s="1">
        <v>66.602996826171875</v>
      </c>
      <c r="AN919" s="1">
        <v>66.47698974609375</v>
      </c>
      <c r="AO919" s="1">
        <v>66.72698974609375</v>
      </c>
      <c r="AP919" s="1">
        <v>69.7449951171875</v>
      </c>
      <c r="AQ919" s="1">
        <v>69.224990844726563</v>
      </c>
      <c r="AR919" s="1">
        <v>68.862991333007813</v>
      </c>
      <c r="AS919" s="1">
        <v>68.617996215820313</v>
      </c>
      <c r="AT919" s="1">
        <v>68.358001708984375</v>
      </c>
      <c r="AU919" s="1">
        <v>68.244003295898437</v>
      </c>
      <c r="AV919" s="1">
        <v>68.017990112304688</v>
      </c>
      <c r="AW919" s="1">
        <v>67.956000000000003</v>
      </c>
      <c r="AX919" s="1">
        <v>67.369</v>
      </c>
      <c r="AY919" s="1">
        <v>66.972999999999999</v>
      </c>
    </row>
    <row r="920" spans="1:51">
      <c r="A920" s="1" t="str">
        <v>MSCI INC</v>
      </c>
      <c r="C920" s="1">
        <v>121.21199035644531</v>
      </c>
      <c r="D920" s="1">
        <v>120.55899047851562</v>
      </c>
      <c r="E920" s="1">
        <v>120.46299743652344</v>
      </c>
      <c r="F920" s="1">
        <v>120.0989990234375</v>
      </c>
      <c r="G920" s="1">
        <v>119.52200317382812</v>
      </c>
      <c r="H920" s="1">
        <v>118.55999755859375</v>
      </c>
      <c r="I920" s="1">
        <v>105.01899719238281</v>
      </c>
      <c r="J920" s="1">
        <v>104.99699401855469</v>
      </c>
      <c r="K920" s="1">
        <v>104.78099060058594</v>
      </c>
      <c r="L920" s="1">
        <v>100.14700317382812</v>
      </c>
      <c r="M920" s="1">
        <v>100.13600158691406</v>
      </c>
      <c r="N920" s="1">
        <v>100.072998046875</v>
      </c>
      <c r="O920" s="1">
        <v>100.03999328613281</v>
      </c>
      <c r="P920" s="1">
        <v>100.03399658203125</v>
      </c>
      <c r="Q920" s="1">
        <v>100.03399658203125</v>
      </c>
      <c r="R920" s="1">
        <v>100.01199340820312</v>
      </c>
      <c r="S920" s="1">
        <v>100.01100158691406</v>
      </c>
      <c r="T920" s="1">
        <v>97.899993896484375</v>
      </c>
      <c r="U920" s="1">
        <v>2.8999999165534973E-2</v>
      </c>
      <c r="V920" s="1" t="str">
        <v>@NA</v>
      </c>
      <c r="W920" s="1">
        <v>2.8999999165534973E-2</v>
      </c>
      <c r="X920" s="1" t="str">
        <v>@NA</v>
      </c>
      <c r="Y920" s="1" t="str">
        <v>@NA</v>
      </c>
      <c r="Z920" s="1" t="str">
        <v>@NA</v>
      </c>
      <c r="AA920" s="1" t="str">
        <v>@NA</v>
      </c>
      <c r="AB920" s="1" t="str">
        <v>@NA</v>
      </c>
      <c r="AC920" s="1" t="str">
        <v>@NA</v>
      </c>
      <c r="AD920" s="1" t="str">
        <v>@NA</v>
      </c>
      <c r="AE920" s="1" t="str">
        <v>@NA</v>
      </c>
      <c r="AF920" s="1" t="str">
        <v>@NA</v>
      </c>
      <c r="AG920" s="1" t="str">
        <v>@NA</v>
      </c>
      <c r="AH920" s="1" t="str">
        <v>@NA</v>
      </c>
      <c r="AI920" s="1" t="str">
        <v>@NA</v>
      </c>
      <c r="AJ920" s="1" t="str">
        <v>@NA</v>
      </c>
      <c r="AK920" s="1" t="str">
        <v>@NA</v>
      </c>
      <c r="AL920" s="1" t="str">
        <v>@NA</v>
      </c>
      <c r="AM920" s="1" t="str">
        <v>@NA</v>
      </c>
      <c r="AN920" s="1" t="str">
        <v>@NA</v>
      </c>
      <c r="AO920" s="1" t="str">
        <v>@NA</v>
      </c>
      <c r="AP920" s="1" t="str">
        <v>@NA</v>
      </c>
      <c r="AQ920" s="1" t="str">
        <v>@NA</v>
      </c>
      <c r="AR920" s="1" t="str">
        <v>@NA</v>
      </c>
      <c r="AS920" s="1" t="str">
        <v>@NA</v>
      </c>
      <c r="AT920" s="1" t="str">
        <v>@NA</v>
      </c>
      <c r="AU920" s="1" t="str">
        <v>@NA</v>
      </c>
      <c r="AV920" s="1" t="str">
        <v>@NA</v>
      </c>
      <c r="AW920" s="1" t="str">
        <v>@NA</v>
      </c>
      <c r="AX920" s="1" t="str">
        <v>@NA</v>
      </c>
      <c r="AY920" s="1" t="str">
        <v>@NA</v>
      </c>
    </row>
    <row r="921" spans="1:51">
      <c r="A921" s="1" t="str">
        <v>MTS SYSTEMS CORP</v>
      </c>
      <c r="C921" s="1">
        <v>15.772000312805176</v>
      </c>
      <c r="D921" s="1">
        <v>15.631999969482422</v>
      </c>
      <c r="E921" s="1">
        <v>15.595999717712402</v>
      </c>
      <c r="F921" s="1">
        <v>15.548000335693359</v>
      </c>
      <c r="G921" s="1">
        <v>15.303999900817871</v>
      </c>
      <c r="H921" s="1">
        <v>15.263999938964844</v>
      </c>
      <c r="I921" s="1">
        <v>16.239990234375</v>
      </c>
      <c r="J921" s="1">
        <v>16.367996215820313</v>
      </c>
      <c r="K921" s="1">
        <v>16.52398681640625</v>
      </c>
      <c r="L921" s="1">
        <v>16.563995361328125</v>
      </c>
      <c r="M921" s="1">
        <v>16.6719970703125</v>
      </c>
      <c r="N921" s="1">
        <v>16.759994506835937</v>
      </c>
      <c r="O921" s="1">
        <v>16.860000610351563</v>
      </c>
      <c r="P921" s="1">
        <v>16.975997924804688</v>
      </c>
      <c r="Q921" s="1">
        <v>16.863998413085938</v>
      </c>
      <c r="R921" s="1">
        <v>17.535995483398438</v>
      </c>
      <c r="S921" s="1">
        <v>17.623992919921875</v>
      </c>
      <c r="T921" s="1">
        <v>17.703994750976562</v>
      </c>
      <c r="U921" s="1">
        <v>17.771987915039063</v>
      </c>
      <c r="V921" s="1">
        <v>17.67999267578125</v>
      </c>
      <c r="W921" s="1">
        <v>18.199996948242187</v>
      </c>
      <c r="X921" s="1">
        <v>18.215988159179688</v>
      </c>
      <c r="Y921" s="1">
        <v>18.1719970703125</v>
      </c>
      <c r="Z921" s="1">
        <v>18.199996948242187</v>
      </c>
      <c r="AA921" s="1">
        <v>19.071990966796875</v>
      </c>
      <c r="AB921" s="1">
        <v>19.663986206054687</v>
      </c>
      <c r="AC921" s="1">
        <v>19.651992797851563</v>
      </c>
      <c r="AD921" s="1">
        <v>19.767990112304688</v>
      </c>
      <c r="AE921" s="1">
        <v>19.719985961914062</v>
      </c>
      <c r="AF921" s="1">
        <v>19.651992797851563</v>
      </c>
      <c r="AG921" s="1">
        <v>20.347991943359375</v>
      </c>
      <c r="AH921" s="1">
        <v>21.123992919921875</v>
      </c>
      <c r="AI921" s="1">
        <v>20.883987426757813</v>
      </c>
      <c r="AJ921" s="1">
        <v>20.718994140625</v>
      </c>
      <c r="AK921" s="1">
        <v>21.1719970703125</v>
      </c>
      <c r="AL921" s="1">
        <v>21.071990966796875</v>
      </c>
      <c r="AM921" s="1">
        <v>21.131988525390625</v>
      </c>
      <c r="AN921" s="1">
        <v>21.207992553710938</v>
      </c>
      <c r="AO921" s="1">
        <v>21.183990478515625</v>
      </c>
      <c r="AP921" s="1">
        <v>21.071990966796875</v>
      </c>
      <c r="AQ921" s="1">
        <v>21.055999755859375</v>
      </c>
      <c r="AR921" s="1">
        <v>21.030990600585938</v>
      </c>
      <c r="AS921" s="1">
        <v>20.833999633789063</v>
      </c>
      <c r="AT921" s="1">
        <v>20.610000610351562</v>
      </c>
      <c r="AU921" s="1">
        <v>20.696990966796875</v>
      </c>
      <c r="AV921" s="1">
        <v>20.748000000000001</v>
      </c>
      <c r="AW921" s="1">
        <v>20.849</v>
      </c>
      <c r="AX921" s="1">
        <v>20.786999999999999</v>
      </c>
      <c r="AY921" s="1">
        <v>20.887</v>
      </c>
    </row>
    <row r="922" spans="1:51">
      <c r="A922" s="1" t="str">
        <v>MUELLER INDUSTRIES</v>
      </c>
      <c r="C922" s="1">
        <v>38.23699951171875</v>
      </c>
      <c r="D922" s="1">
        <v>38.23699951171875</v>
      </c>
      <c r="E922" s="1">
        <v>38.220993041992188</v>
      </c>
      <c r="F922" s="1">
        <v>37.8909912109375</v>
      </c>
      <c r="G922" s="1">
        <v>37.854995727539063</v>
      </c>
      <c r="H922" s="1">
        <v>37.854995727539063</v>
      </c>
      <c r="I922" s="1">
        <v>37.836990356445313</v>
      </c>
      <c r="J922" s="1">
        <v>37.771987915039063</v>
      </c>
      <c r="K922" s="1">
        <v>37.686996459960938</v>
      </c>
      <c r="L922" s="1">
        <v>37.649993896484375</v>
      </c>
      <c r="M922" s="1">
        <v>37.64599609375</v>
      </c>
      <c r="N922" s="1">
        <v>37.142990112304688</v>
      </c>
      <c r="O922" s="1">
        <v>37.142990112304688</v>
      </c>
      <c r="P922" s="1">
        <v>37.142990112304688</v>
      </c>
      <c r="Q922" s="1">
        <v>37.136001586914063</v>
      </c>
      <c r="R922" s="1">
        <v>37.136001586914063</v>
      </c>
      <c r="S922" s="1">
        <v>37.097000122070313</v>
      </c>
      <c r="T922" s="1">
        <v>37.080001831054688</v>
      </c>
      <c r="U922" s="1">
        <v>37.077987670898438</v>
      </c>
      <c r="V922" s="1">
        <v>37.072998046875</v>
      </c>
      <c r="W922" s="1">
        <v>37.032989501953125</v>
      </c>
      <c r="X922" s="1">
        <v>37.024993896484375</v>
      </c>
      <c r="Y922" s="1">
        <v>37.00799560546875</v>
      </c>
      <c r="Z922" s="1">
        <v>36.946990966796875</v>
      </c>
      <c r="AA922" s="1">
        <v>36.854995727539062</v>
      </c>
      <c r="AB922" s="1">
        <v>36.643997192382813</v>
      </c>
      <c r="AC922" s="1">
        <v>36.633987426757813</v>
      </c>
      <c r="AD922" s="1">
        <v>36.604995727539063</v>
      </c>
      <c r="AE922" s="1">
        <v>36.597000122070313</v>
      </c>
      <c r="AF922" s="1">
        <v>36.389999389648438</v>
      </c>
      <c r="AG922" s="1">
        <v>36.022994995117188</v>
      </c>
      <c r="AH922" s="1">
        <v>34.978988647460938</v>
      </c>
      <c r="AI922" s="1">
        <v>34.975997924804688</v>
      </c>
      <c r="AJ922" s="1">
        <v>34.2760009765625</v>
      </c>
      <c r="AK922" s="1">
        <v>34.267990112304688</v>
      </c>
      <c r="AL922" s="1">
        <v>34.266998291015625</v>
      </c>
      <c r="AM922" s="1">
        <v>34.256988525390625</v>
      </c>
      <c r="AN922" s="1">
        <v>34.256988525390625</v>
      </c>
      <c r="AO922" s="1">
        <v>34.253997802734375</v>
      </c>
      <c r="AP922" s="1">
        <v>34.114990234375</v>
      </c>
      <c r="AQ922" s="1">
        <v>33.614990234375</v>
      </c>
      <c r="AR922" s="1">
        <v>33.466995239257813</v>
      </c>
      <c r="AS922" s="1">
        <v>33.42498779296875</v>
      </c>
      <c r="AT922" s="1">
        <v>33.422988891601563</v>
      </c>
      <c r="AU922" s="1">
        <v>33.373992919921875</v>
      </c>
      <c r="AV922" s="1">
        <v>33.357999999999997</v>
      </c>
      <c r="AW922" s="1">
        <v>34.381999999999998</v>
      </c>
      <c r="AX922" s="1">
        <v>34.469000000000001</v>
      </c>
      <c r="AY922" s="1">
        <v>34.46</v>
      </c>
    </row>
    <row r="923" spans="1:51">
      <c r="A923" s="1" t="str">
        <v>MULTIMEDIA GAMES HOLDING CO</v>
      </c>
      <c r="C923" s="1">
        <v>27.089996337890625</v>
      </c>
      <c r="D923" s="1">
        <v>26.832000732421875</v>
      </c>
      <c r="E923" s="1">
        <v>26.55999755859375</v>
      </c>
      <c r="F923" s="1">
        <v>27.026992797851562</v>
      </c>
      <c r="G923" s="1">
        <v>27.368988037109375</v>
      </c>
      <c r="H923" s="1">
        <v>27.6199951171875</v>
      </c>
      <c r="I923" s="1">
        <v>27.444992065429687</v>
      </c>
      <c r="J923" s="1">
        <v>27.429000854492188</v>
      </c>
      <c r="K923" s="1">
        <v>27.304000854492188</v>
      </c>
      <c r="L923" s="1">
        <v>27.217987060546875</v>
      </c>
      <c r="M923" s="1">
        <v>26.860000610351562</v>
      </c>
      <c r="N923" s="1">
        <v>26.642990112304688</v>
      </c>
      <c r="O923" s="1">
        <v>26.641998291015625</v>
      </c>
      <c r="P923" s="1">
        <v>26.608993530273437</v>
      </c>
      <c r="Q923" s="1">
        <v>26.587997436523438</v>
      </c>
      <c r="R923" s="1">
        <v>26.271987915039063</v>
      </c>
      <c r="S923" s="1">
        <v>26.268997192382813</v>
      </c>
      <c r="T923" s="1">
        <v>26.230987548828125</v>
      </c>
      <c r="U923" s="1">
        <v>28.129989624023438</v>
      </c>
      <c r="V923" s="1">
        <v>27.797988891601562</v>
      </c>
      <c r="W923" s="1">
        <v>27.610992431640625</v>
      </c>
      <c r="X923" s="1">
        <v>27.531997680664063</v>
      </c>
      <c r="Y923" s="1">
        <v>27.472000122070313</v>
      </c>
      <c r="Z923" s="1">
        <v>27.048995971679688</v>
      </c>
      <c r="AA923" s="1">
        <v>26.978988647460937</v>
      </c>
      <c r="AB923" s="1">
        <v>27.04998779296875</v>
      </c>
      <c r="AC923" s="1">
        <v>27.154998779296875</v>
      </c>
      <c r="AD923" s="1">
        <v>27.608993530273438</v>
      </c>
      <c r="AE923" s="1">
        <v>28.017990112304688</v>
      </c>
      <c r="AF923" s="1">
        <v>27.917999267578125</v>
      </c>
      <c r="AG923" s="1">
        <v>28.083999633789062</v>
      </c>
      <c r="AH923" s="1">
        <v>27.698989868164063</v>
      </c>
      <c r="AI923" s="1">
        <v>27.003999710083008</v>
      </c>
      <c r="AJ923" s="1">
        <v>26.483999252319336</v>
      </c>
      <c r="AK923" s="1">
        <v>26.25</v>
      </c>
      <c r="AL923" s="1">
        <v>25.884000778198242</v>
      </c>
      <c r="AM923" s="1">
        <v>25.860000610351563</v>
      </c>
      <c r="AN923" s="1">
        <v>25.777999877929688</v>
      </c>
      <c r="AO923" s="1">
        <v>25.634000778198242</v>
      </c>
      <c r="AP923" s="1">
        <v>25.104000091552734</v>
      </c>
      <c r="AQ923" s="1">
        <v>24.384000778198242</v>
      </c>
      <c r="AR923" s="1">
        <v>23.819998741149902</v>
      </c>
      <c r="AS923" s="1">
        <v>18.152998924255371</v>
      </c>
      <c r="AT923" s="1">
        <v>15.788998603820801</v>
      </c>
      <c r="AU923" s="1">
        <v>16.31099796295166</v>
      </c>
      <c r="AV923" s="1">
        <v>16.506</v>
      </c>
      <c r="AW923" s="1">
        <v>16.658999999999999</v>
      </c>
      <c r="AX923" s="1">
        <v>16.856999999999999</v>
      </c>
      <c r="AY923" s="1">
        <v>16.856999999999999</v>
      </c>
    </row>
    <row r="924" spans="1:51">
      <c r="A924" s="1" t="str">
        <v>MURPHY OIL CORP</v>
      </c>
      <c r="C924" s="1">
        <v>193.72300720214844</v>
      </c>
      <c r="D924" s="1">
        <v>193.52200317382812</v>
      </c>
      <c r="E924" s="1">
        <v>193.51300048828125</v>
      </c>
      <c r="F924" s="1">
        <v>193.42599487304688</v>
      </c>
      <c r="G924" s="1">
        <v>192.83599853515625</v>
      </c>
      <c r="H924" s="1">
        <v>192.36700439453125</v>
      </c>
      <c r="I924" s="1">
        <v>191.79400634765625</v>
      </c>
      <c r="J924" s="1">
        <v>191.48300170898437</v>
      </c>
      <c r="K924" s="1">
        <v>191.11500549316406</v>
      </c>
      <c r="L924" s="1">
        <v>190.9320068359375</v>
      </c>
      <c r="M924" s="1">
        <v>190.81700134277344</v>
      </c>
      <c r="N924" s="1">
        <v>190.78700256347656</v>
      </c>
      <c r="O924" s="1">
        <v>190.71400451660156</v>
      </c>
      <c r="P924" s="1">
        <v>190.48500061035156</v>
      </c>
      <c r="Q924" s="1">
        <v>190.43499755859375</v>
      </c>
      <c r="R924" s="1">
        <v>189.97900390625</v>
      </c>
      <c r="S924" s="1">
        <v>189.71400451660156</v>
      </c>
      <c r="T924" s="1">
        <v>189.25799560546875</v>
      </c>
      <c r="U924" s="1">
        <v>188.50300598144531</v>
      </c>
      <c r="V924" s="1">
        <v>188.12699890136719</v>
      </c>
      <c r="W924" s="1">
        <v>187.57200622558594</v>
      </c>
      <c r="X924" s="1">
        <v>187.0570068359375</v>
      </c>
      <c r="Y924" s="1">
        <v>186.84100341796875</v>
      </c>
      <c r="Z924" s="1">
        <v>186.63499450683594</v>
      </c>
      <c r="AA924" s="1">
        <v>185.94700622558594</v>
      </c>
      <c r="AB924" s="1">
        <v>185.531005859375</v>
      </c>
      <c r="AC924" s="1">
        <v>184.43099975585937</v>
      </c>
      <c r="AD924" s="1">
        <v>184.42999267578125</v>
      </c>
      <c r="AE924" s="1">
        <v>184.07000732421875</v>
      </c>
      <c r="AF924" s="1">
        <v>184.0159912109375</v>
      </c>
      <c r="AG924" s="1">
        <v>184.00997924804687</v>
      </c>
      <c r="AH924" s="1">
        <v>183.95199584960937</v>
      </c>
      <c r="AI924" s="1">
        <v>183.74200439453125</v>
      </c>
      <c r="AJ924" s="1">
        <v>183.71200561523438</v>
      </c>
      <c r="AK924" s="1">
        <v>183.6820068359375</v>
      </c>
      <c r="AL924" s="1">
        <v>183.57400512695312</v>
      </c>
      <c r="AM924" s="1">
        <v>183.37799072265625</v>
      </c>
      <c r="AN924" s="1">
        <v>183.27996826171875</v>
      </c>
      <c r="AO924" s="1">
        <v>183.26397705078125</v>
      </c>
      <c r="AP924" s="1">
        <v>182.89599609375</v>
      </c>
      <c r="AQ924" s="1">
        <v>181.323974609375</v>
      </c>
      <c r="AR924" s="1">
        <v>181.2359619140625</v>
      </c>
      <c r="AS924" s="1">
        <v>181.199951171875</v>
      </c>
      <c r="AT924" s="1">
        <v>180.29998779296875</v>
      </c>
      <c r="AU924" s="1">
        <v>180.18</v>
      </c>
      <c r="AV924" s="1">
        <v>180.21199999999999</v>
      </c>
      <c r="AW924" s="1">
        <v>180.124</v>
      </c>
      <c r="AX924" s="1">
        <v>180.048</v>
      </c>
      <c r="AY924" s="1">
        <v>179.99199999999999</v>
      </c>
    </row>
    <row r="925" spans="1:51">
      <c r="A925" s="1" t="str">
        <v>MWI VETERINARY SUPPLY</v>
      </c>
      <c r="C925" s="1">
        <v>12.720000267028809</v>
      </c>
      <c r="D925" s="1">
        <v>12.618000030517578</v>
      </c>
      <c r="E925" s="1">
        <v>12.559000015258789</v>
      </c>
      <c r="F925" s="1">
        <v>12.545999526977539</v>
      </c>
      <c r="G925" s="1">
        <v>12.517000198364258</v>
      </c>
      <c r="H925" s="1">
        <v>12.456999778747559</v>
      </c>
      <c r="I925" s="1">
        <v>12.326000213623047</v>
      </c>
      <c r="J925" s="1">
        <v>12.270999908447266</v>
      </c>
      <c r="K925" s="1">
        <v>12.218000411987305</v>
      </c>
      <c r="L925" s="1">
        <v>12.196000099182129</v>
      </c>
      <c r="M925" s="1">
        <v>12.119999885559082</v>
      </c>
      <c r="N925" s="1">
        <v>12.116999626159668</v>
      </c>
      <c r="O925" s="1">
        <v>12.116000175476074</v>
      </c>
      <c r="P925" s="1">
        <v>12.097999572753906</v>
      </c>
      <c r="Q925" s="1">
        <v>12.053000450134277</v>
      </c>
      <c r="R925" s="1">
        <v>12.050999641418457</v>
      </c>
      <c r="S925" s="1">
        <v>12.048999786376953</v>
      </c>
      <c r="T925" s="1">
        <v>12.02400016784668</v>
      </c>
      <c r="U925" s="1">
        <v>12.015000343322754</v>
      </c>
      <c r="V925" s="1">
        <v>11.569000244140625</v>
      </c>
      <c r="W925" s="1">
        <v>11.564000129699707</v>
      </c>
      <c r="X925" s="1">
        <v>11.548999786376953</v>
      </c>
      <c r="Y925" s="1">
        <v>10.62600040435791</v>
      </c>
      <c r="Z925" s="1">
        <v>10.593000411987305</v>
      </c>
      <c r="AA925" s="1">
        <v>10.583000183105469</v>
      </c>
      <c r="AB925" s="1">
        <v>10.576000213623047</v>
      </c>
      <c r="AC925" s="1">
        <v>5.5599994659423828</v>
      </c>
      <c r="AD925" s="1">
        <v>5.5599994659423828</v>
      </c>
      <c r="AE925" s="1" t="str">
        <v>@NA</v>
      </c>
      <c r="AF925" s="1">
        <v>5.5599994659423828</v>
      </c>
      <c r="AG925" s="1" t="str">
        <v>@NA</v>
      </c>
      <c r="AH925" s="1" t="str">
        <v>@NA</v>
      </c>
      <c r="AI925" s="1" t="str">
        <v>@NA</v>
      </c>
      <c r="AJ925" s="1">
        <v>5.5599994659423828</v>
      </c>
      <c r="AK925" s="1" t="str">
        <v>@NA</v>
      </c>
      <c r="AL925" s="1" t="str">
        <v>@NA</v>
      </c>
      <c r="AM925" s="1" t="str">
        <v>@NA</v>
      </c>
      <c r="AN925" s="1" t="str">
        <v>@NA</v>
      </c>
      <c r="AO925" s="1" t="str">
        <v>@NA</v>
      </c>
      <c r="AP925" s="1" t="str">
        <v>@NA</v>
      </c>
      <c r="AQ925" s="1" t="str">
        <v>@NA</v>
      </c>
      <c r="AR925" s="1" t="str">
        <v>@NA</v>
      </c>
      <c r="AS925" s="1" t="str">
        <v>@NA</v>
      </c>
      <c r="AT925" s="1" t="str">
        <v>@NA</v>
      </c>
      <c r="AU925" s="1" t="str">
        <v>@NA</v>
      </c>
      <c r="AV925" s="1" t="str">
        <v>@NA</v>
      </c>
      <c r="AW925" s="1" t="str">
        <v>@NA</v>
      </c>
      <c r="AX925" s="1" t="str">
        <v>@NA</v>
      </c>
      <c r="AY925" s="1" t="str">
        <v>@NA</v>
      </c>
    </row>
    <row r="926" spans="1:51">
      <c r="A926" s="1" t="str">
        <v>MYERS INDUSTRIES INC</v>
      </c>
      <c r="C926" s="1">
        <v>33.419998168945312</v>
      </c>
      <c r="D926" s="1">
        <v>33.419998168945312</v>
      </c>
      <c r="E926" s="1">
        <v>33.571990966796875</v>
      </c>
      <c r="F926" s="1">
        <v>34.985000610351563</v>
      </c>
      <c r="G926" s="1">
        <v>35.323989868164063</v>
      </c>
      <c r="H926" s="1">
        <v>35.315994262695312</v>
      </c>
      <c r="I926" s="1">
        <v>35.311996459960937</v>
      </c>
      <c r="J926" s="1">
        <v>35.307998657226563</v>
      </c>
      <c r="K926" s="1">
        <v>35.292999267578125</v>
      </c>
      <c r="L926" s="1">
        <v>35.285995483398438</v>
      </c>
      <c r="M926" s="1">
        <v>35.274993896484375</v>
      </c>
      <c r="N926" s="1">
        <v>35.271987915039062</v>
      </c>
      <c r="O926" s="1">
        <v>35.25</v>
      </c>
      <c r="P926" s="1">
        <v>35.235992431640625</v>
      </c>
      <c r="Q926" s="1">
        <v>35.224990844726563</v>
      </c>
      <c r="R926" s="1">
        <v>35.209991455078125</v>
      </c>
      <c r="S926" s="1">
        <v>35.192001342773438</v>
      </c>
      <c r="T926" s="1">
        <v>35.17999267578125</v>
      </c>
      <c r="U926" s="1">
        <v>35.167999267578125</v>
      </c>
      <c r="V926" s="1">
        <v>35.14898681640625</v>
      </c>
      <c r="W926" s="1">
        <v>35.117996215820313</v>
      </c>
      <c r="X926" s="1">
        <v>35.067001342773437</v>
      </c>
      <c r="Y926" s="1">
        <v>35.0419921875</v>
      </c>
      <c r="Z926" s="1">
        <v>34.991989135742187</v>
      </c>
      <c r="AA926" s="1">
        <v>34.965988159179688</v>
      </c>
      <c r="AB926" s="1">
        <v>34.805999755859375</v>
      </c>
      <c r="AC926" s="1">
        <v>34.7659912109375</v>
      </c>
      <c r="AD926" s="1">
        <v>34.7139892578125</v>
      </c>
      <c r="AE926" s="1">
        <v>34.681991577148437</v>
      </c>
      <c r="AF926" s="1">
        <v>34.64599609375</v>
      </c>
      <c r="AG926" s="1">
        <v>34.447998046875</v>
      </c>
      <c r="AH926" s="1">
        <v>33.335492665886704</v>
      </c>
      <c r="AI926" s="1">
        <v>33.237587695502953</v>
      </c>
      <c r="AJ926" s="1">
        <v>33.201299242567984</v>
      </c>
      <c r="AK926" s="1">
        <v>33.162795213413119</v>
      </c>
      <c r="AL926" s="1">
        <v>33.121001389265075</v>
      </c>
      <c r="AM926" s="1">
        <v>33.096797897529541</v>
      </c>
      <c r="AN926" s="1">
        <v>33.079190780448698</v>
      </c>
      <c r="AO926" s="1">
        <v>33.064890243029367</v>
      </c>
      <c r="AP926" s="1">
        <v>33</v>
      </c>
      <c r="AQ926" s="1">
        <v>32.833621978759766</v>
      </c>
      <c r="AR926" s="1">
        <v>32.790988922119141</v>
      </c>
      <c r="AS926" s="1">
        <v>32.751125335693359</v>
      </c>
      <c r="AT926" s="1">
        <v>32.736546785545215</v>
      </c>
      <c r="AU926" s="1">
        <v>32.677557068109309</v>
      </c>
      <c r="AV926" s="1">
        <v>32.654876029491426</v>
      </c>
      <c r="AW926" s="1">
        <v>32.632188528776169</v>
      </c>
      <c r="AX926" s="1">
        <v>32.699343530893323</v>
      </c>
      <c r="AY926" s="1">
        <v>32.960552289128302</v>
      </c>
    </row>
    <row r="927" spans="1:51">
      <c r="A927" s="1" t="str">
        <v>MYLAN INC</v>
      </c>
      <c r="C927" s="1">
        <v>426.677978515625</v>
      </c>
      <c r="D927" s="1">
        <v>426.677978515625</v>
      </c>
      <c r="E927" s="1">
        <v>426.48486328125</v>
      </c>
      <c r="F927" s="1">
        <v>426.15478515625</v>
      </c>
      <c r="G927" s="1">
        <v>438.282958984375</v>
      </c>
      <c r="H927" s="1">
        <v>436.11083984375</v>
      </c>
      <c r="I927" s="1">
        <v>309.6259765625</v>
      </c>
      <c r="J927" s="1">
        <v>309.35400390625</v>
      </c>
      <c r="K927" s="1">
        <v>308.48486328125</v>
      </c>
      <c r="L927" s="1">
        <v>306.48486328125</v>
      </c>
      <c r="M927" s="1">
        <v>305.546875</v>
      </c>
      <c r="N927" s="1">
        <v>305.119873046875</v>
      </c>
      <c r="O927" s="1">
        <v>304.94384765625</v>
      </c>
      <c r="P927" s="1">
        <v>304.73291015625</v>
      </c>
      <c r="Q927" s="1">
        <v>304.725830078125</v>
      </c>
      <c r="R927" s="1">
        <v>304.510009765625</v>
      </c>
      <c r="S927" s="1">
        <v>304.474853515625</v>
      </c>
      <c r="T927" s="1">
        <v>304.375</v>
      </c>
      <c r="U927" s="1">
        <v>248.83399963378906</v>
      </c>
      <c r="V927" s="1">
        <v>248.74899291992187</v>
      </c>
      <c r="W927" s="1">
        <v>248.41200256347656</v>
      </c>
      <c r="X927" s="1">
        <v>248.41200256347656</v>
      </c>
      <c r="Y927" s="1">
        <v>213.0989990234375</v>
      </c>
      <c r="Z927" s="1">
        <v>211.91299438476562</v>
      </c>
      <c r="AA927" s="1">
        <v>210.83099365234375</v>
      </c>
      <c r="AB927" s="1">
        <v>210.17900085449219</v>
      </c>
      <c r="AC927" s="1">
        <v>210.156005859375</v>
      </c>
      <c r="AD927" s="1">
        <v>215.1300048828125</v>
      </c>
      <c r="AE927" s="1">
        <v>269.765869140625</v>
      </c>
      <c r="AF927" s="1">
        <v>269.305908203125</v>
      </c>
      <c r="AG927" s="1">
        <v>269.239990234375</v>
      </c>
      <c r="AH927" s="1">
        <v>269.117919921875</v>
      </c>
      <c r="AI927" s="1">
        <v>268.69384765625</v>
      </c>
      <c r="AJ927" s="1">
        <v>268.4228515625</v>
      </c>
      <c r="AK927" s="1">
        <v>268.183837890625</v>
      </c>
      <c r="AL927" s="1">
        <v>269.13450622558594</v>
      </c>
      <c r="AM927" s="1">
        <v>269.12999725341797</v>
      </c>
      <c r="AN927" s="1">
        <v>271.76099395751953</v>
      </c>
      <c r="AO927" s="1">
        <v>275.12773132324219</v>
      </c>
      <c r="AP927" s="1">
        <v>281.06549835205078</v>
      </c>
      <c r="AQ927" s="1">
        <v>281.90924835205078</v>
      </c>
      <c r="AR927" s="1">
        <v>284.37300109863281</v>
      </c>
      <c r="AS927" s="1">
        <v>282.68100357055664</v>
      </c>
      <c r="AT927" s="1">
        <v>282.31872940063477</v>
      </c>
      <c r="AU927" s="1">
        <v>281.55823516845703</v>
      </c>
      <c r="AV927" s="1">
        <v>281.15550000000002</v>
      </c>
      <c r="AW927" s="1">
        <v>280.87874999999997</v>
      </c>
      <c r="AX927" s="1">
        <v>280.74375000000003</v>
      </c>
      <c r="AY927" s="1">
        <v>280.53449999999998</v>
      </c>
    </row>
    <row r="928" spans="1:51">
      <c r="A928" s="1" t="str">
        <v>N B T BANCORP INC</v>
      </c>
      <c r="C928" s="1">
        <v>33.156997680664063</v>
      </c>
      <c r="D928" s="1">
        <v>33.156997680664063</v>
      </c>
      <c r="E928" s="1">
        <v>33.102996826171875</v>
      </c>
      <c r="F928" s="1">
        <v>33.587997436523438</v>
      </c>
      <c r="G928" s="1">
        <v>34.453994750976563</v>
      </c>
      <c r="H928" s="1">
        <v>34.50299072265625</v>
      </c>
      <c r="I928" s="1">
        <v>34.470993041992187</v>
      </c>
      <c r="J928" s="1">
        <v>34.48699951171875</v>
      </c>
      <c r="K928" s="1">
        <v>34.433990478515625</v>
      </c>
      <c r="L928" s="1">
        <v>34.384994506835938</v>
      </c>
      <c r="M928" s="1">
        <v>34.333999633789063</v>
      </c>
      <c r="N928" s="1">
        <v>34.2919921875</v>
      </c>
      <c r="O928" s="1">
        <v>32.652999877929687</v>
      </c>
      <c r="P928" s="1">
        <v>32.605987548828125</v>
      </c>
      <c r="Q928" s="1">
        <v>32.530990600585937</v>
      </c>
      <c r="R928" s="1">
        <v>32.155990600585938</v>
      </c>
      <c r="S928" s="1">
        <v>32.073989868164062</v>
      </c>
      <c r="T928" s="1">
        <v>32.32598876953125</v>
      </c>
      <c r="U928" s="1">
        <v>32.220001220703125</v>
      </c>
      <c r="V928" s="1">
        <v>33.367996215820313</v>
      </c>
      <c r="W928" s="1">
        <v>33.995986938476562</v>
      </c>
      <c r="X928" s="1">
        <v>34.255996704101563</v>
      </c>
      <c r="Y928" s="1">
        <v>34.060989379882813</v>
      </c>
      <c r="Z928" s="1">
        <v>33.88299560546875</v>
      </c>
      <c r="AA928" s="1">
        <v>34.332992553710937</v>
      </c>
      <c r="AB928" s="1">
        <v>32.29998779296875</v>
      </c>
      <c r="AC928" s="1">
        <v>32.399993896484375</v>
      </c>
      <c r="AD928" s="1">
        <v>32.3699951171875</v>
      </c>
      <c r="AE928" s="1">
        <v>32.423995971679688</v>
      </c>
      <c r="AF928" s="1">
        <v>32.85699462890625</v>
      </c>
      <c r="AG928" s="1">
        <v>32.759994506835938</v>
      </c>
      <c r="AH928" s="1">
        <v>32.614990234375</v>
      </c>
      <c r="AI928" s="1">
        <v>32.871994018554688</v>
      </c>
      <c r="AJ928" s="1">
        <v>32.808990478515625</v>
      </c>
      <c r="AK928" s="1">
        <v>32.705001831054688</v>
      </c>
      <c r="AL928" s="1">
        <v>32.420989990234375</v>
      </c>
      <c r="AM928" s="1">
        <v>32.39898681640625</v>
      </c>
      <c r="AN928" s="1">
        <v>32.64898681640625</v>
      </c>
      <c r="AO928" s="1">
        <v>32.730987548828125</v>
      </c>
      <c r="AP928" s="1">
        <v>33.180999755859375</v>
      </c>
      <c r="AQ928" s="1">
        <v>33.20098876953125</v>
      </c>
      <c r="AR928" s="1">
        <v>33.104995727539062</v>
      </c>
      <c r="AS928" s="1">
        <v>24.33599853515625</v>
      </c>
      <c r="AT928" s="1">
        <v>24.7659912109375</v>
      </c>
      <c r="AU928" s="1">
        <v>23.820999145507812</v>
      </c>
      <c r="AV928" s="1">
        <v>23.725000000000001</v>
      </c>
      <c r="AW928" s="1">
        <v>23.693000000000001</v>
      </c>
      <c r="AX928" s="1">
        <v>18.521999999999998</v>
      </c>
      <c r="AY928" s="1">
        <v>18.100000000000001</v>
      </c>
    </row>
    <row r="929" spans="1:51">
      <c r="A929" s="1" t="str">
        <v>NABORS INDUSTRIES LTD</v>
      </c>
      <c r="C929" s="1">
        <v>287.6279296875</v>
      </c>
      <c r="D929" s="1">
        <v>287.6279296875</v>
      </c>
      <c r="E929" s="1">
        <v>287.5078125</v>
      </c>
      <c r="F929" s="1">
        <v>287.44384765625</v>
      </c>
      <c r="G929" s="1">
        <v>287.02099609375</v>
      </c>
      <c r="H929" s="1">
        <v>285.619873046875</v>
      </c>
      <c r="I929" s="1">
        <v>285.31982421875</v>
      </c>
      <c r="J929" s="1">
        <v>285.263916015625</v>
      </c>
      <c r="K929" s="1">
        <v>285.014892578125</v>
      </c>
      <c r="L929" s="1">
        <v>284.5009765625</v>
      </c>
      <c r="M929" s="1">
        <v>283.287841796875</v>
      </c>
      <c r="N929" s="1">
        <v>283.02685546875</v>
      </c>
      <c r="O929" s="1">
        <v>283.0478515625</v>
      </c>
      <c r="P929" s="1">
        <v>282.928955078125</v>
      </c>
      <c r="Q929" s="1">
        <v>281.06494140625</v>
      </c>
      <c r="R929" s="1">
        <v>280.091796875</v>
      </c>
      <c r="S929" s="1">
        <v>281.118896484375</v>
      </c>
      <c r="T929" s="1">
        <v>279.3359375</v>
      </c>
      <c r="U929" s="1">
        <v>283.06298828125</v>
      </c>
      <c r="V929" s="1">
        <v>281.599853515625</v>
      </c>
      <c r="W929" s="1">
        <v>281.185791015625</v>
      </c>
      <c r="X929" s="1">
        <v>276.992919921875</v>
      </c>
      <c r="Y929" s="1">
        <v>276.90283203125</v>
      </c>
      <c r="Z929" s="1">
        <v>279.5859375</v>
      </c>
      <c r="AA929" s="1">
        <v>310.04800415039063</v>
      </c>
      <c r="AB929" s="1">
        <v>315.39401245117187</v>
      </c>
      <c r="AC929" s="1">
        <v>315.45599365234375</v>
      </c>
      <c r="AD929" s="1">
        <v>314.17800903320312</v>
      </c>
      <c r="AE929" s="1">
        <v>315.2659912109375</v>
      </c>
      <c r="AF929" s="1">
        <v>299.72198486328125</v>
      </c>
      <c r="AG929" s="1">
        <v>298.18399047851562</v>
      </c>
      <c r="AH929" s="1">
        <v>297.302001953125</v>
      </c>
      <c r="AI929" s="1">
        <v>297.04000854492188</v>
      </c>
      <c r="AJ929" s="1">
        <v>293.31201171875</v>
      </c>
      <c r="AK929" s="1">
        <v>293.03399658203125</v>
      </c>
      <c r="AL929" s="1">
        <v>292.90399169921875</v>
      </c>
      <c r="AM929" s="1">
        <v>290.52801513671875</v>
      </c>
      <c r="AN929" s="1">
        <v>289.92999267578125</v>
      </c>
      <c r="AO929" s="1">
        <v>288.83599853515625</v>
      </c>
      <c r="AP929" s="1">
        <v>288.73599243164062</v>
      </c>
      <c r="AQ929" s="1">
        <v>282.14999389648438</v>
      </c>
      <c r="AR929" s="1">
        <v>281.77801513671875</v>
      </c>
      <c r="AS929" s="1">
        <v>281.71200561523437</v>
      </c>
      <c r="AT929" s="1">
        <v>291.1719970703125</v>
      </c>
      <c r="AU929" s="1">
        <v>293.62200927734375</v>
      </c>
      <c r="AV929" s="1">
        <v>293.13200000000001</v>
      </c>
      <c r="AW929" s="1">
        <v>292.59199999999998</v>
      </c>
      <c r="AX929" s="1">
        <v>291.714</v>
      </c>
      <c r="AY929" s="1">
        <v>290.8</v>
      </c>
    </row>
    <row r="930" spans="1:51">
      <c r="A930" s="1" t="str">
        <v>NANOMETRICS INC</v>
      </c>
      <c r="C930" s="1">
        <v>23.436996459960938</v>
      </c>
      <c r="D930" s="1">
        <v>23.182998657226563</v>
      </c>
      <c r="E930" s="1">
        <v>22.95098876953125</v>
      </c>
      <c r="F930" s="1">
        <v>22.70098876953125</v>
      </c>
      <c r="G930" s="1">
        <v>22.688995361328125</v>
      </c>
      <c r="H930" s="1">
        <v>22.314987182617188</v>
      </c>
      <c r="I930" s="1">
        <v>22.169998168945313</v>
      </c>
      <c r="J930" s="1">
        <v>21.847991943359375</v>
      </c>
      <c r="K930" s="1">
        <v>21.57598876953125</v>
      </c>
      <c r="L930" s="1">
        <v>21.506988525390625</v>
      </c>
      <c r="M930" s="1">
        <v>18.629989624023438</v>
      </c>
      <c r="N930" s="1">
        <v>18.587997436523437</v>
      </c>
      <c r="O930" s="1">
        <v>18.417999267578125</v>
      </c>
      <c r="P930" s="1">
        <v>18.412994384765625</v>
      </c>
      <c r="Q930" s="1">
        <v>18.2969970703125</v>
      </c>
      <c r="R930" s="1">
        <v>18.647994995117188</v>
      </c>
      <c r="S930" s="1">
        <v>18.577987670898437</v>
      </c>
      <c r="T930" s="1">
        <v>18.620986938476563</v>
      </c>
      <c r="U930" s="1">
        <v>18.577987670898437</v>
      </c>
      <c r="V930" s="1">
        <v>18.646987915039063</v>
      </c>
      <c r="W930" s="1">
        <v>18.151992797851563</v>
      </c>
      <c r="X930" s="1">
        <v>18.141998291015625</v>
      </c>
      <c r="Y930" s="1">
        <v>18.025985717773438</v>
      </c>
      <c r="Z930" s="1">
        <v>13.095000267028809</v>
      </c>
      <c r="AA930" s="1">
        <v>13.032999992370605</v>
      </c>
      <c r="AB930" s="1">
        <v>12.991000175476074</v>
      </c>
      <c r="AC930" s="1">
        <v>12.942000389099121</v>
      </c>
      <c r="AD930" s="1">
        <v>12.76200008392334</v>
      </c>
      <c r="AE930" s="1">
        <v>12.585000038146973</v>
      </c>
      <c r="AF930" s="1">
        <v>12.567000389099121</v>
      </c>
      <c r="AG930" s="1">
        <v>12.366000175476074</v>
      </c>
      <c r="AH930" s="1">
        <v>12.303000450134277</v>
      </c>
      <c r="AI930" s="1">
        <v>12.206999778747559</v>
      </c>
      <c r="AJ930" s="1">
        <v>12.166000366210937</v>
      </c>
      <c r="AK930" s="1">
        <v>12.092000007629395</v>
      </c>
      <c r="AL930" s="1">
        <v>12.019000053405762</v>
      </c>
      <c r="AM930" s="1">
        <v>12.006999969482422</v>
      </c>
      <c r="AN930" s="1">
        <v>12.006999969482422</v>
      </c>
      <c r="AO930" s="1">
        <v>11.901000022888184</v>
      </c>
      <c r="AP930" s="1">
        <v>11.668999671936035</v>
      </c>
      <c r="AQ930" s="1">
        <v>11.800999641418457</v>
      </c>
      <c r="AR930" s="1">
        <v>11.786999702453613</v>
      </c>
      <c r="AS930" s="1">
        <v>11.725000381469727</v>
      </c>
      <c r="AT930" s="1">
        <v>11.668999671936035</v>
      </c>
      <c r="AU930" s="1">
        <v>11.630000114440918</v>
      </c>
      <c r="AV930" s="1">
        <v>11.608000000000001</v>
      </c>
      <c r="AW930" s="1">
        <v>11.515000000000001</v>
      </c>
      <c r="AX930" s="1">
        <v>11.318</v>
      </c>
      <c r="AY930" s="1">
        <v>11.272</v>
      </c>
    </row>
    <row r="931" spans="1:51">
      <c r="A931" s="1" t="str">
        <v>NASDAQ OMX GROUP INC</v>
      </c>
      <c r="C931" s="1">
        <v>173.55299377441406</v>
      </c>
      <c r="D931" s="1">
        <v>173.55299377441406</v>
      </c>
      <c r="E931" s="1">
        <v>177.13600158691406</v>
      </c>
      <c r="F931" s="1">
        <v>177.06399536132812</v>
      </c>
      <c r="G931" s="1">
        <v>176.30099487304688</v>
      </c>
      <c r="H931" s="1">
        <v>175.78300476074219</v>
      </c>
      <c r="I931" s="1">
        <v>197.82699584960937</v>
      </c>
      <c r="J931" s="1">
        <v>202.69500732421875</v>
      </c>
      <c r="K931" s="1">
        <v>209.35499572753906</v>
      </c>
      <c r="L931" s="1">
        <v>211.38499450683594</v>
      </c>
      <c r="M931" s="1">
        <v>211.05999755859375</v>
      </c>
      <c r="N931" s="1">
        <v>202.72500610351562</v>
      </c>
      <c r="O931" s="1">
        <v>202.04800415039063</v>
      </c>
      <c r="P931" s="1">
        <v>201.89700317382812</v>
      </c>
      <c r="Q931" s="1">
        <v>200.14300537109375</v>
      </c>
      <c r="R931" s="1">
        <v>199.86099243164062</v>
      </c>
      <c r="S931" s="1">
        <v>199.66499328613281</v>
      </c>
      <c r="T931" s="1">
        <v>138.86900329589844</v>
      </c>
      <c r="U931" s="1">
        <v>113.50399780273438</v>
      </c>
      <c r="V931" s="1">
        <v>112.9219970703125</v>
      </c>
      <c r="W931" s="1">
        <v>112.56700134277344</v>
      </c>
      <c r="X931" s="1">
        <v>112.3179931640625</v>
      </c>
      <c r="Y931" s="1">
        <v>111.83099365234375</v>
      </c>
      <c r="Z931" s="1">
        <v>111.6199951171875</v>
      </c>
      <c r="AA931" s="1">
        <v>92.871002197265625</v>
      </c>
      <c r="AB931" s="1">
        <v>83.149002075195313</v>
      </c>
      <c r="AC931" s="1">
        <v>81.8909912109375</v>
      </c>
      <c r="AD931" s="1">
        <v>80.440994262695313</v>
      </c>
      <c r="AE931" s="1">
        <v>79.050003051757813</v>
      </c>
      <c r="AF931" s="1">
        <v>78.972991943359375</v>
      </c>
      <c r="AG931" s="1">
        <v>78.617996215820313</v>
      </c>
      <c r="AH931" s="1">
        <v>78.617996215820313</v>
      </c>
      <c r="AI931" s="1">
        <v>78.5159912109375</v>
      </c>
      <c r="AJ931" s="1">
        <v>78.483993530273437</v>
      </c>
      <c r="AK931" s="1">
        <v>78.431991577148437</v>
      </c>
      <c r="AL931" s="1">
        <v>78.431991577148437</v>
      </c>
      <c r="AM931" s="1">
        <v>78.339996337890625</v>
      </c>
      <c r="AN931" s="1">
        <v>78.266998291015625</v>
      </c>
      <c r="AO931" s="1">
        <v>78.183990478515625</v>
      </c>
      <c r="AP931" s="1">
        <v>78.170989990234375</v>
      </c>
      <c r="AQ931" s="1">
        <v>78.03900146484375</v>
      </c>
      <c r="AR931" s="1">
        <v>111.69999694824219</v>
      </c>
      <c r="AS931" s="1">
        <v>110.50799560546875</v>
      </c>
      <c r="AT931" s="1">
        <v>110.23100280761719</v>
      </c>
      <c r="AU931" s="1">
        <v>128.6929931640625</v>
      </c>
      <c r="AV931" s="1">
        <v>123.664</v>
      </c>
      <c r="AW931" s="1" t="str">
        <v>@NA</v>
      </c>
      <c r="AX931" s="1" t="str">
        <v>@NA</v>
      </c>
      <c r="AY931" s="1" t="str">
        <v>@NA</v>
      </c>
    </row>
    <row r="932" spans="1:51">
      <c r="A932" s="1" t="str">
        <v>NASH FINCH CO</v>
      </c>
      <c r="C932" s="1">
        <v>12.185999870300293</v>
      </c>
      <c r="D932" s="1">
        <v>12.13599967956543</v>
      </c>
      <c r="E932" s="1">
        <v>12.13599967956543</v>
      </c>
      <c r="F932" s="1">
        <v>12.107999801635742</v>
      </c>
      <c r="G932" s="1">
        <v>12.107999801635742</v>
      </c>
      <c r="H932" s="1">
        <v>12.168000221252441</v>
      </c>
      <c r="I932" s="1">
        <v>12.392999649047852</v>
      </c>
      <c r="J932" s="1">
        <v>12.553000450134277</v>
      </c>
      <c r="K932" s="1">
        <v>12.812000274658203</v>
      </c>
      <c r="L932" s="1">
        <v>12.840999603271484</v>
      </c>
      <c r="M932" s="1">
        <v>12.840999603271484</v>
      </c>
      <c r="N932" s="1">
        <v>12.817000389099121</v>
      </c>
      <c r="O932" s="1">
        <v>12.817000389099121</v>
      </c>
      <c r="P932" s="1">
        <v>12.798000335693359</v>
      </c>
      <c r="Q932" s="1">
        <v>12.755000114440918</v>
      </c>
      <c r="R932" s="1">
        <v>12.777999877929687</v>
      </c>
      <c r="S932" s="1">
        <v>13.125</v>
      </c>
      <c r="T932" s="1">
        <v>13.527000427246094</v>
      </c>
      <c r="U932" s="1">
        <v>13.458999633789063</v>
      </c>
      <c r="V932" s="1">
        <v>13.402999877929688</v>
      </c>
      <c r="W932" s="1">
        <v>13.387999534606934</v>
      </c>
      <c r="X932" s="1">
        <v>13.383000373840332</v>
      </c>
      <c r="Y932" s="1">
        <v>13.336999893188477</v>
      </c>
      <c r="Z932" s="1">
        <v>13.328000068664551</v>
      </c>
      <c r="AA932" s="1">
        <v>13.305999755859375</v>
      </c>
      <c r="AB932" s="1">
        <v>13.196999549865723</v>
      </c>
      <c r="AC932" s="1">
        <v>12.784999847412109</v>
      </c>
      <c r="AD932" s="1">
        <v>12.682000160217285</v>
      </c>
      <c r="AE932" s="1">
        <v>12.645999908447266</v>
      </c>
      <c r="AF932" s="1">
        <v>12.409000396728516</v>
      </c>
      <c r="AG932" s="1">
        <v>12.302000045776367</v>
      </c>
      <c r="AH932" s="1">
        <v>12.293000221252441</v>
      </c>
      <c r="AI932" s="1">
        <v>12.116999626159668</v>
      </c>
      <c r="AJ932" s="1">
        <v>12.076999664306641</v>
      </c>
      <c r="AK932" s="1">
        <v>11.954999923706055</v>
      </c>
      <c r="AL932" s="1">
        <v>11.942000389099121</v>
      </c>
      <c r="AM932" s="1">
        <v>11.942000389099121</v>
      </c>
      <c r="AN932" s="1">
        <v>11.944000244140625</v>
      </c>
      <c r="AO932" s="1">
        <v>11.913000106811523</v>
      </c>
      <c r="AP932" s="1">
        <v>11.895000457763672</v>
      </c>
      <c r="AQ932" s="1">
        <v>11.758000373840332</v>
      </c>
      <c r="AR932" s="1">
        <v>11.744999885559082</v>
      </c>
      <c r="AS932" s="1">
        <v>11.671999931335449</v>
      </c>
      <c r="AT932" s="1">
        <v>11.604999542236328</v>
      </c>
      <c r="AU932" s="1">
        <v>11.484999999999999</v>
      </c>
      <c r="AV932" s="1">
        <v>11.484</v>
      </c>
      <c r="AW932" s="1">
        <v>11.413</v>
      </c>
      <c r="AX932" s="1">
        <v>11.411</v>
      </c>
      <c r="AY932" s="1">
        <v>11.41</v>
      </c>
    </row>
    <row r="933" spans="1:51">
      <c r="A933" s="1" t="str">
        <v>NATIONAL FINANCIAL PRTNRS CP</v>
      </c>
      <c r="C933" s="1">
        <v>40.584991455078125</v>
      </c>
      <c r="D933" s="1">
        <v>40.748992919921875</v>
      </c>
      <c r="E933" s="1">
        <v>41.703994750976562</v>
      </c>
      <c r="F933" s="1">
        <v>43.35699462890625</v>
      </c>
      <c r="G933" s="1">
        <v>43.975997924804688</v>
      </c>
      <c r="H933" s="1">
        <v>43.501998901367188</v>
      </c>
      <c r="I933" s="1">
        <v>43.573989868164063</v>
      </c>
      <c r="J933" s="1">
        <v>42.618988037109375</v>
      </c>
      <c r="K933" s="1">
        <v>41.925994873046875</v>
      </c>
      <c r="L933" s="1">
        <v>41.362991333007813</v>
      </c>
      <c r="M933" s="1">
        <v>41.20098876953125</v>
      </c>
      <c r="N933" s="1">
        <v>41.103988647460937</v>
      </c>
      <c r="O933" s="1">
        <v>40.0260009765625</v>
      </c>
      <c r="P933" s="1">
        <v>39.75299072265625</v>
      </c>
      <c r="Q933" s="1">
        <v>39.639999389648437</v>
      </c>
      <c r="R933" s="1">
        <v>39.17498779296875</v>
      </c>
      <c r="S933" s="1">
        <v>39.531997680664062</v>
      </c>
      <c r="T933" s="1">
        <v>38.93499755859375</v>
      </c>
      <c r="U933" s="1">
        <v>38.431991577148438</v>
      </c>
      <c r="V933" s="1">
        <v>37.995986938476563</v>
      </c>
      <c r="W933" s="1">
        <v>37.604995727539063</v>
      </c>
      <c r="X933" s="1">
        <v>38.748992919921875</v>
      </c>
      <c r="Y933" s="1">
        <v>38.42999267578125</v>
      </c>
      <c r="Z933" s="1">
        <v>37.709991455078125</v>
      </c>
      <c r="AA933" s="1">
        <v>37.339996337890625</v>
      </c>
      <c r="AB933" s="1">
        <v>36.794998168945312</v>
      </c>
      <c r="AC933" s="1">
        <v>36.694000244140625</v>
      </c>
      <c r="AD933" s="1">
        <v>35.47698974609375</v>
      </c>
      <c r="AE933" s="1">
        <v>34.817001342773438</v>
      </c>
      <c r="AF933" s="1">
        <v>34.20599365234375</v>
      </c>
      <c r="AG933" s="1">
        <v>34.009994506835938</v>
      </c>
      <c r="AH933" s="1">
        <v>33.589996337890625</v>
      </c>
      <c r="AI933" s="1">
        <v>33.340988159179687</v>
      </c>
      <c r="AJ933" s="1">
        <v>32.121994018554687</v>
      </c>
      <c r="AK933" s="1">
        <v>32.267990112304688</v>
      </c>
      <c r="AL933" s="1">
        <v>31.311996459960937</v>
      </c>
      <c r="AM933" s="1" t="str">
        <v>@NA</v>
      </c>
      <c r="AN933" s="1">
        <v>26.646987915039063</v>
      </c>
      <c r="AO933" s="1" t="str">
        <v>@NA</v>
      </c>
      <c r="AP933" s="1" t="str">
        <v>@NA</v>
      </c>
      <c r="AQ933" s="1" t="str">
        <v>@NA</v>
      </c>
      <c r="AR933" s="1">
        <v>25.1409912109375</v>
      </c>
      <c r="AS933" s="1" t="str">
        <v>@NA</v>
      </c>
      <c r="AT933" s="1" t="str">
        <v>@NA</v>
      </c>
      <c r="AU933" s="1" t="str">
        <v>@NA</v>
      </c>
      <c r="AV933" s="1" t="str">
        <v>@NA</v>
      </c>
      <c r="AW933" s="1" t="str">
        <v>@NA</v>
      </c>
      <c r="AX933" s="1" t="str">
        <v>@NA</v>
      </c>
      <c r="AY933" s="1" t="str">
        <v>@NA</v>
      </c>
    </row>
    <row r="934" spans="1:51">
      <c r="A934" s="1" t="str">
        <v>NATIONAL FUEL GAS CO</v>
      </c>
      <c r="C934" s="1">
        <v>83.037994384765625</v>
      </c>
      <c r="D934" s="1">
        <v>82.813003540039063</v>
      </c>
      <c r="E934" s="1">
        <v>82.699996948242188</v>
      </c>
      <c r="F934" s="1">
        <v>82.543991088867188</v>
      </c>
      <c r="G934" s="1">
        <v>82.337997436523438</v>
      </c>
      <c r="H934" s="1">
        <v>82.074996948242188</v>
      </c>
      <c r="I934" s="1">
        <v>81.964996337890625</v>
      </c>
      <c r="J934" s="1">
        <v>81.25799560546875</v>
      </c>
      <c r="K934" s="1">
        <v>80.98199462890625</v>
      </c>
      <c r="L934" s="1">
        <v>80.5</v>
      </c>
      <c r="M934" s="1">
        <v>79.880996704101563</v>
      </c>
      <c r="N934" s="1">
        <v>79.514999389648437</v>
      </c>
      <c r="O934" s="1">
        <v>79.51300048828125</v>
      </c>
      <c r="P934" s="1">
        <v>79.121002197265625</v>
      </c>
      <c r="Q934" s="1">
        <v>81.4739990234375</v>
      </c>
      <c r="R934" s="1">
        <v>81.636001586914063</v>
      </c>
      <c r="S934" s="1">
        <v>83.946990966796875</v>
      </c>
      <c r="T934" s="1">
        <v>83.46099853515625</v>
      </c>
      <c r="U934" s="1">
        <v>83.537002563476563</v>
      </c>
      <c r="V934" s="1">
        <v>83.132003784179687</v>
      </c>
      <c r="W934" s="1">
        <v>82.625</v>
      </c>
      <c r="X934" s="1">
        <v>83.402999877929688</v>
      </c>
      <c r="Y934" s="1">
        <v>83.308990478515625</v>
      </c>
      <c r="Z934" s="1">
        <v>83.919998168945313</v>
      </c>
      <c r="AA934" s="1">
        <v>84.498992919921875</v>
      </c>
      <c r="AB934" s="1">
        <v>84.35699462890625</v>
      </c>
      <c r="AC934" s="1">
        <v>83.897994995117187</v>
      </c>
      <c r="AD934" s="1">
        <v>83.509002685546875</v>
      </c>
      <c r="AE934" s="1">
        <v>83.214996337890625</v>
      </c>
      <c r="AF934" s="1">
        <v>82.989990234375</v>
      </c>
      <c r="AG934" s="1">
        <v>82.375991821289063</v>
      </c>
      <c r="AH934" s="1">
        <v>81.931991577148438</v>
      </c>
      <c r="AI934" s="1">
        <v>81.652999877929688</v>
      </c>
      <c r="AJ934" s="1">
        <v>81.438003540039063</v>
      </c>
      <c r="AK934" s="1">
        <v>81.19000244140625</v>
      </c>
      <c r="AL934" s="1">
        <v>80.655990600585937</v>
      </c>
      <c r="AM934" s="1">
        <v>80.46099853515625</v>
      </c>
      <c r="AN934" s="1">
        <v>80.264999389648438</v>
      </c>
      <c r="AO934" s="1">
        <v>80.035003662109375</v>
      </c>
      <c r="AP934" s="1">
        <v>79.800994873046875</v>
      </c>
      <c r="AQ934" s="1">
        <v>79.524002075195313</v>
      </c>
      <c r="AR934" s="1">
        <v>79.405990600585937</v>
      </c>
      <c r="AS934" s="1">
        <v>79.2039794921875</v>
      </c>
      <c r="AT934" s="1">
        <v>79.055999755859375</v>
      </c>
      <c r="AU934" s="1">
        <v>78.837982177734375</v>
      </c>
      <c r="AV934" s="1">
        <v>78.66</v>
      </c>
      <c r="AW934" s="1">
        <v>78.445999999999998</v>
      </c>
      <c r="AX934" s="1">
        <v>78.221999999999994</v>
      </c>
      <c r="AY934" s="1">
        <v>77.97</v>
      </c>
    </row>
    <row r="935" spans="1:51">
      <c r="A935" s="1" t="str">
        <v>NATIONAL INSTRUMENTS CORP</v>
      </c>
      <c r="C935" s="1">
        <v>120.677001953125</v>
      </c>
      <c r="D935" s="1">
        <v>120.677001953125</v>
      </c>
      <c r="E935" s="1">
        <v>120.39900207519531</v>
      </c>
      <c r="F935" s="1">
        <v>120.12998962402344</v>
      </c>
      <c r="G935" s="1">
        <v>119.00999450683594</v>
      </c>
      <c r="H935" s="1">
        <v>117.90449523925781</v>
      </c>
      <c r="I935" s="1">
        <v>117.06298828125</v>
      </c>
      <c r="J935" s="1">
        <v>117.28049468994141</v>
      </c>
      <c r="K935" s="1">
        <v>115.98898315429687</v>
      </c>
      <c r="L935" s="1">
        <v>116.05199432373047</v>
      </c>
      <c r="M935" s="1">
        <v>116.53349304199219</v>
      </c>
      <c r="N935" s="1">
        <v>116.35198974609375</v>
      </c>
      <c r="O935" s="1">
        <v>115.75948333740234</v>
      </c>
      <c r="P935" s="1">
        <v>115.78948974609375</v>
      </c>
      <c r="Q935" s="1">
        <v>118.45200347900391</v>
      </c>
      <c r="R935" s="1">
        <v>117.8280029296875</v>
      </c>
      <c r="S935" s="1">
        <v>117.24449157714844</v>
      </c>
      <c r="T935" s="1">
        <v>119.10749816894531</v>
      </c>
      <c r="U935" s="1">
        <v>119.04299926757812</v>
      </c>
      <c r="V935" s="1">
        <v>118.48349761962891</v>
      </c>
      <c r="W935" s="1">
        <v>119.34450531005859</v>
      </c>
      <c r="X935" s="1">
        <v>119.82600402832031</v>
      </c>
      <c r="Y935" s="1">
        <v>119.14199066162109</v>
      </c>
      <c r="Z935" s="1">
        <v>119.55299377441406</v>
      </c>
      <c r="AA935" s="1">
        <v>118.80599212646484</v>
      </c>
      <c r="AB935" s="1">
        <v>118.91400146484375</v>
      </c>
      <c r="AC935" s="1">
        <v>117.41999816894531</v>
      </c>
      <c r="AD935" s="1">
        <v>116.92048645019531</v>
      </c>
      <c r="AE935" s="1">
        <v>119.01750183105469</v>
      </c>
      <c r="AF935" s="1">
        <v>118.41899871826172</v>
      </c>
      <c r="AG935" s="1">
        <v>118.03500366210937</v>
      </c>
      <c r="AH935" s="1">
        <v>118.13550567626953</v>
      </c>
      <c r="AI935" s="1">
        <v>117.90598297119141</v>
      </c>
      <c r="AJ935" s="1">
        <v>117.40275192260742</v>
      </c>
      <c r="AK935" s="1">
        <v>116.63322830200195</v>
      </c>
      <c r="AL935" s="1">
        <v>116.03474807739258</v>
      </c>
      <c r="AM935" s="1">
        <v>115.25173187255859</v>
      </c>
      <c r="AN935" s="1">
        <v>114.91874313354492</v>
      </c>
      <c r="AO935" s="1">
        <v>114.23024368286133</v>
      </c>
      <c r="AP935" s="1">
        <v>115.87723159790039</v>
      </c>
      <c r="AQ935" s="1">
        <v>115.47224807739258</v>
      </c>
      <c r="AR935" s="1">
        <v>115.11447143554687</v>
      </c>
      <c r="AS935" s="1">
        <v>114.5317497253418</v>
      </c>
      <c r="AT935" s="1">
        <v>114.40798187255859</v>
      </c>
      <c r="AU935" s="1">
        <v>114.2189826965332</v>
      </c>
      <c r="AV935" s="1">
        <v>113.92874999999999</v>
      </c>
      <c r="AW935" s="1">
        <v>113.44725</v>
      </c>
      <c r="AX935" s="1">
        <v>113.25150000000001</v>
      </c>
      <c r="AY935" s="1">
        <v>112.869</v>
      </c>
    </row>
    <row r="936" spans="1:51">
      <c r="A936" s="1" t="str">
        <v>NATIONAL OILWELL VARCO INC</v>
      </c>
      <c r="C936" s="1">
        <v>426.183837890625</v>
      </c>
      <c r="D936" s="1">
        <v>423.90087890625</v>
      </c>
      <c r="E936" s="1">
        <v>423.81787109375</v>
      </c>
      <c r="F936" s="1">
        <v>423.22900390625</v>
      </c>
      <c r="G936" s="1">
        <v>422.9580078125</v>
      </c>
      <c r="H936" s="1">
        <v>421.141845703125</v>
      </c>
      <c r="I936" s="1">
        <v>419.16796875</v>
      </c>
      <c r="J936" s="1">
        <v>419.054931640625</v>
      </c>
      <c r="K936" s="1">
        <v>418.93896484375</v>
      </c>
      <c r="L936" s="1">
        <v>418.451904296875</v>
      </c>
      <c r="M936" s="1">
        <v>418.281005859375</v>
      </c>
      <c r="N936" s="1">
        <v>418.19189453125</v>
      </c>
      <c r="O936" s="1">
        <v>418.1298828125</v>
      </c>
      <c r="P936" s="1">
        <v>417.350830078125</v>
      </c>
      <c r="Q936" s="1">
        <v>417.3369140625</v>
      </c>
      <c r="R936" s="1">
        <v>417.0830078125</v>
      </c>
      <c r="S936" s="1">
        <v>357.81591796875</v>
      </c>
      <c r="T936" s="1">
        <v>356.866943359375</v>
      </c>
      <c r="U936" s="1">
        <v>356.60000610351562</v>
      </c>
      <c r="V936" s="1">
        <v>356.2080078125</v>
      </c>
      <c r="W936" s="1">
        <v>354.58200073242187</v>
      </c>
      <c r="X936" s="1">
        <v>351.14401245117187</v>
      </c>
      <c r="Y936" s="1">
        <v>350.98800659179687</v>
      </c>
      <c r="Z936" s="1">
        <v>350.72601318359375</v>
      </c>
      <c r="AA936" s="1">
        <v>349.70599365234375</v>
      </c>
      <c r="AB936" s="1">
        <v>348.7239990234375</v>
      </c>
      <c r="AC936" s="1">
        <v>348.406005859375</v>
      </c>
      <c r="AD936" s="1">
        <v>346.2139892578125</v>
      </c>
      <c r="AE936" s="1">
        <v>342.96798706054687</v>
      </c>
      <c r="AF936" s="1">
        <v>171.989990234375</v>
      </c>
      <c r="AG936" s="1">
        <v>171.80599975585937</v>
      </c>
      <c r="AH936" s="1">
        <v>171.64999389648437</v>
      </c>
      <c r="AI936" s="1">
        <v>171.52398681640625</v>
      </c>
      <c r="AJ936" s="1">
        <v>170.25</v>
      </c>
      <c r="AK936" s="1">
        <v>170.10800170898437</v>
      </c>
      <c r="AL936" s="1">
        <v>169.89599609375</v>
      </c>
      <c r="AM936" s="1">
        <v>168.46200561523437</v>
      </c>
      <c r="AN936" s="1">
        <v>162.02999877929687</v>
      </c>
      <c r="AO936" s="1">
        <v>161.99200439453125</v>
      </c>
      <c r="AP936" s="1">
        <v>161.97598266601562</v>
      </c>
      <c r="AQ936" s="1">
        <v>161.93399047851563</v>
      </c>
      <c r="AR936" s="1">
        <v>161.80599975585937</v>
      </c>
      <c r="AS936" s="1">
        <v>161.77999877929687</v>
      </c>
      <c r="AT936" s="1">
        <v>161.74600219726562</v>
      </c>
      <c r="AU936" s="1">
        <v>161.66598510742187</v>
      </c>
      <c r="AV936" s="1">
        <v>161.018</v>
      </c>
      <c r="AW936" s="1">
        <v>160.54</v>
      </c>
      <c r="AX936" s="1">
        <v>159.80000000000001</v>
      </c>
      <c r="AY936" s="1">
        <v>132.68199999999999</v>
      </c>
    </row>
    <row r="937" spans="1:51">
      <c r="A937" s="1" t="str">
        <v>NATIONAL PENN BANCSHARES INC</v>
      </c>
      <c r="C937" s="1">
        <v>152.29600524902344</v>
      </c>
      <c r="D937" s="1">
        <v>151.88299560546875</v>
      </c>
      <c r="E937" s="1">
        <v>151.71499633789062</v>
      </c>
      <c r="F937" s="1">
        <v>151.66000366210937</v>
      </c>
      <c r="G937" s="1">
        <v>151.50700378417969</v>
      </c>
      <c r="H937" s="1">
        <v>136.79200744628906</v>
      </c>
      <c r="I937" s="1">
        <v>126.114990234375</v>
      </c>
      <c r="J937" s="1">
        <v>126.06399536132812</v>
      </c>
      <c r="K937" s="1">
        <v>126.00399780273437</v>
      </c>
      <c r="L937" s="1">
        <v>125.7139892578125</v>
      </c>
      <c r="M937" s="1">
        <v>125.65899658203125</v>
      </c>
      <c r="N937" s="1">
        <v>95.507003784179688</v>
      </c>
      <c r="O937" s="1">
        <v>83.005996704101563</v>
      </c>
      <c r="P937" s="1">
        <v>80.73199462890625</v>
      </c>
      <c r="Q937" s="1">
        <v>79.886001586914063</v>
      </c>
      <c r="R937" s="1">
        <v>79.602996826171875</v>
      </c>
      <c r="S937" s="1">
        <v>79.410995483398438</v>
      </c>
      <c r="T937" s="1">
        <v>49.069000244140625</v>
      </c>
      <c r="U937" s="1">
        <v>49.1510009765625</v>
      </c>
      <c r="V937" s="1">
        <v>49.585219569940818</v>
      </c>
      <c r="W937" s="1">
        <v>49.542989193916583</v>
      </c>
      <c r="X937" s="1">
        <v>49.379222718973324</v>
      </c>
      <c r="Y937" s="1">
        <v>49.162915809698461</v>
      </c>
      <c r="Z937" s="1">
        <v>49.563111207207839</v>
      </c>
      <c r="AA937" s="1">
        <v>49.502648844554642</v>
      </c>
      <c r="AB937" s="1">
        <v>46.023950451613928</v>
      </c>
      <c r="AC937" s="1">
        <v>46.200855526592932</v>
      </c>
      <c r="AD937" s="1">
        <v>45.979403007644578</v>
      </c>
      <c r="AE937" s="1">
        <v>45.825576066028589</v>
      </c>
      <c r="AF937" s="1">
        <v>45.765902868077319</v>
      </c>
      <c r="AG937" s="1">
        <v>45.78114245931647</v>
      </c>
      <c r="AH937" s="1">
        <v>45.572266042690899</v>
      </c>
      <c r="AI937" s="1">
        <v>40.375522984104464</v>
      </c>
      <c r="AJ937" s="1">
        <v>40.256161418343254</v>
      </c>
      <c r="AK937" s="1">
        <v>40.151748503856652</v>
      </c>
      <c r="AL937" s="1">
        <v>40.133347629853233</v>
      </c>
      <c r="AM937" s="1">
        <v>40.102008577923698</v>
      </c>
      <c r="AN937" s="1">
        <v>36.029153518938983</v>
      </c>
      <c r="AO937" s="1">
        <v>36.165678911647774</v>
      </c>
      <c r="AP937" s="1">
        <v>36.251597047194082</v>
      </c>
      <c r="AQ937" s="1">
        <v>36.225997291130625</v>
      </c>
      <c r="AR937" s="1">
        <v>36.417883915828497</v>
      </c>
      <c r="AS937" s="1">
        <v>36.559831379927346</v>
      </c>
      <c r="AT937" s="1">
        <v>36.62382630805223</v>
      </c>
      <c r="AU937" s="1">
        <v>36.480756856979497</v>
      </c>
      <c r="AV937" s="1">
        <v>35.183807609915732</v>
      </c>
      <c r="AW937" s="1">
        <v>34.756975311040883</v>
      </c>
      <c r="AX937" s="1">
        <v>34.917072837352755</v>
      </c>
      <c r="AY937" s="1">
        <v>34.954626578092572</v>
      </c>
    </row>
    <row r="938" spans="1:51">
      <c r="A938" s="1" t="str">
        <v>NATIONAL PRESTO INDS INC</v>
      </c>
      <c r="C938" s="1">
        <v>6.875</v>
      </c>
      <c r="D938" s="1">
        <v>6.8739995956420898</v>
      </c>
      <c r="E938" s="1">
        <v>6.8719997406005859</v>
      </c>
      <c r="F938" s="1">
        <v>6.8709993362426758</v>
      </c>
      <c r="G938" s="1">
        <v>6.8649997711181641</v>
      </c>
      <c r="H938" s="1">
        <v>6.8639993667602539</v>
      </c>
      <c r="I938" s="1">
        <v>6.8629999160766602</v>
      </c>
      <c r="J938" s="1">
        <v>6.86199951171875</v>
      </c>
      <c r="K938" s="1">
        <v>6.8579998016357422</v>
      </c>
      <c r="L938" s="1">
        <v>6.856999397277832</v>
      </c>
      <c r="M938" s="1">
        <v>6.8559999465942383</v>
      </c>
      <c r="N938" s="1">
        <v>6.8549995422363281</v>
      </c>
      <c r="O938" s="1">
        <v>6.8479995727539062</v>
      </c>
      <c r="P938" s="1">
        <v>6.8470001220703125</v>
      </c>
      <c r="Q938" s="1">
        <v>6.8459997177124023</v>
      </c>
      <c r="R938" s="1">
        <v>6.8449993133544922</v>
      </c>
      <c r="S938" s="1">
        <v>6.8400001525878906</v>
      </c>
      <c r="T938" s="1">
        <v>6.8449993133544922</v>
      </c>
      <c r="U938" s="1">
        <v>6.8449993133544922</v>
      </c>
      <c r="V938" s="1">
        <v>6.8449993133544922</v>
      </c>
      <c r="W938" s="1">
        <v>6.8330001831054687</v>
      </c>
      <c r="X938" s="1">
        <v>6.8369998931884766</v>
      </c>
      <c r="Y938" s="1">
        <v>6.8369998931884766</v>
      </c>
      <c r="Z938" s="1">
        <v>6.8369998931884766</v>
      </c>
      <c r="AA938" s="1">
        <v>6.8289995193481445</v>
      </c>
      <c r="AB938" s="1">
        <v>6.8269996643066406</v>
      </c>
      <c r="AC938" s="1">
        <v>6.8260002136230469</v>
      </c>
      <c r="AD938" s="1">
        <v>6.8260002136230469</v>
      </c>
      <c r="AE938" s="1">
        <v>6.8229999542236328</v>
      </c>
      <c r="AF938" s="1">
        <v>6.8219995498657227</v>
      </c>
      <c r="AG938" s="1">
        <v>6.8210000991821289</v>
      </c>
      <c r="AH938" s="1">
        <v>6.8210000991821289</v>
      </c>
      <c r="AI938" s="1">
        <v>6.8179998397827148</v>
      </c>
      <c r="AJ938" s="1">
        <v>6.8169994354248047</v>
      </c>
      <c r="AK938" s="1">
        <v>6.8169994354248047</v>
      </c>
      <c r="AL938" s="1">
        <v>6.8159999847412109</v>
      </c>
      <c r="AM938" s="1">
        <v>6.8350000381469727</v>
      </c>
      <c r="AN938" s="1">
        <v>6.8339996337890625</v>
      </c>
      <c r="AO938" s="1">
        <v>6.8409996032714844</v>
      </c>
      <c r="AP938" s="1">
        <v>6.8400001525878906</v>
      </c>
      <c r="AQ938" s="1">
        <v>6.8369998931884766</v>
      </c>
      <c r="AR938" s="1">
        <v>6.8359994888305664</v>
      </c>
      <c r="AS938" s="1">
        <v>6.8489999771118164</v>
      </c>
      <c r="AT938" s="1">
        <v>6.8809995651245117</v>
      </c>
      <c r="AU938" s="1">
        <v>6.8780000000000001</v>
      </c>
      <c r="AV938" s="1">
        <v>6.9349999999999996</v>
      </c>
      <c r="AW938" s="1">
        <v>7.0110000000000001</v>
      </c>
      <c r="AX938" s="1">
        <v>7.0549999999999997</v>
      </c>
      <c r="AY938" s="1">
        <v>7.21</v>
      </c>
    </row>
    <row r="939" spans="1:51">
      <c r="A939" s="1" t="str">
        <v>NATIONAL RETAIL PROPERTIES</v>
      </c>
      <c r="C939" s="1">
        <v>104.75498962402344</v>
      </c>
      <c r="D939" s="1">
        <v>95.379989624023438</v>
      </c>
      <c r="E939" s="1">
        <v>86.03399658203125</v>
      </c>
      <c r="F939" s="1">
        <v>84.570999145507813</v>
      </c>
      <c r="G939" s="1">
        <v>83.612991333007813</v>
      </c>
      <c r="H939" s="1">
        <v>83.481002807617188</v>
      </c>
      <c r="I939" s="1">
        <v>83.375991821289063</v>
      </c>
      <c r="J939" s="1">
        <v>83.310989379882812</v>
      </c>
      <c r="K939" s="1">
        <v>82.427993774414063</v>
      </c>
      <c r="L939" s="1">
        <v>82.009994506835938</v>
      </c>
      <c r="M939" s="1">
        <v>80.074996948242187</v>
      </c>
      <c r="N939" s="1">
        <v>79.302993774414063</v>
      </c>
      <c r="O939" s="1">
        <v>78.414993286132813</v>
      </c>
      <c r="P939" s="1">
        <v>74.919998168945313</v>
      </c>
      <c r="Q939" s="1">
        <v>73.974990844726563</v>
      </c>
      <c r="R939" s="1">
        <v>73.030990600585937</v>
      </c>
      <c r="S939" s="1">
        <v>72.527999877929687</v>
      </c>
      <c r="T939" s="1">
        <v>67.571990966796875</v>
      </c>
      <c r="U939" s="1">
        <v>67.074996948242188</v>
      </c>
      <c r="V939" s="1">
        <v>65.746002197265625</v>
      </c>
      <c r="W939" s="1">
        <v>59.822998046875</v>
      </c>
      <c r="X939" s="1">
        <v>58.6199951171875</v>
      </c>
      <c r="Y939" s="1">
        <v>57.998001098632812</v>
      </c>
      <c r="Z939" s="1">
        <v>56.27398681640625</v>
      </c>
      <c r="AA939" s="1">
        <v>55.130996704101563</v>
      </c>
      <c r="AB939" s="1">
        <v>54.194992065429688</v>
      </c>
      <c r="AC939" s="1">
        <v>53.881988525390625</v>
      </c>
      <c r="AD939" s="1">
        <v>52.189987182617188</v>
      </c>
      <c r="AE939" s="1">
        <v>52.077987670898437</v>
      </c>
      <c r="AF939" s="1">
        <v>51.883987426757812</v>
      </c>
      <c r="AG939" s="1">
        <v>51.802993774414063</v>
      </c>
      <c r="AH939" s="1">
        <v>51.36199951171875</v>
      </c>
      <c r="AI939" s="1">
        <v>50.001998901367188</v>
      </c>
      <c r="AJ939" s="1">
        <v>46.22698974609375</v>
      </c>
      <c r="AK939" s="1">
        <v>40.58099365234375</v>
      </c>
      <c r="AL939" s="1">
        <v>40.488998413085938</v>
      </c>
      <c r="AM939" s="1">
        <v>40.40399169921875</v>
      </c>
      <c r="AN939" s="1">
        <v>40.376998901367187</v>
      </c>
      <c r="AO939" s="1">
        <v>40.358993530273438</v>
      </c>
      <c r="AP939" s="1">
        <v>40.6510009765625</v>
      </c>
      <c r="AQ939" s="1">
        <v>40.5989990234375</v>
      </c>
      <c r="AR939" s="1">
        <v>30.9119873046875</v>
      </c>
      <c r="AS939" s="1">
        <v>30.547988891601563</v>
      </c>
      <c r="AT939" s="1">
        <v>30.501998901367188</v>
      </c>
      <c r="AU939" s="1">
        <v>30.457000000000001</v>
      </c>
      <c r="AV939" s="1">
        <v>30.396000000000001</v>
      </c>
      <c r="AW939" s="1">
        <v>30.355</v>
      </c>
      <c r="AX939" s="1">
        <v>30.315999999999999</v>
      </c>
      <c r="AY939" s="1">
        <v>30.256</v>
      </c>
    </row>
    <row r="940" spans="1:51">
      <c r="A940" s="1" t="str">
        <v>NATUS MEDICAL INC</v>
      </c>
      <c r="C940" s="1">
        <v>29.438995361328125</v>
      </c>
      <c r="D940" s="1">
        <v>29.438995361328125</v>
      </c>
      <c r="E940" s="1">
        <v>29.388992309570313</v>
      </c>
      <c r="F940" s="1">
        <v>29.310989379882813</v>
      </c>
      <c r="G940" s="1">
        <v>29.001998901367188</v>
      </c>
      <c r="H940" s="1">
        <v>28.922988891601562</v>
      </c>
      <c r="I940" s="1">
        <v>28.839996337890625</v>
      </c>
      <c r="J940" s="1">
        <v>28.82598876953125</v>
      </c>
      <c r="K940" s="1">
        <v>28.402999877929687</v>
      </c>
      <c r="L940" s="1">
        <v>28.380996704101563</v>
      </c>
      <c r="M940" s="1">
        <v>28.327987670898438</v>
      </c>
      <c r="N940" s="1">
        <v>28.322998046875</v>
      </c>
      <c r="O940" s="1">
        <v>27.962997436523438</v>
      </c>
      <c r="P940" s="1">
        <v>27.959991455078125</v>
      </c>
      <c r="Q940" s="1">
        <v>27.96099853515625</v>
      </c>
      <c r="R940" s="1">
        <v>27.772994995117188</v>
      </c>
      <c r="S940" s="1">
        <v>21.958999633789063</v>
      </c>
      <c r="T940" s="1">
        <v>21.923995971679687</v>
      </c>
      <c r="U940" s="1">
        <v>21.652999877929688</v>
      </c>
      <c r="V940" s="1">
        <v>21.636993408203125</v>
      </c>
      <c r="W940" s="1">
        <v>21.519989013671875</v>
      </c>
      <c r="X940" s="1">
        <v>21.3909912109375</v>
      </c>
      <c r="Y940" s="1">
        <v>21.274993896484375</v>
      </c>
      <c r="Z940" s="1">
        <v>18.615997314453125</v>
      </c>
      <c r="AA940" s="1">
        <v>18.570999145507812</v>
      </c>
      <c r="AB940" s="1">
        <v>18.444992065429687</v>
      </c>
      <c r="AC940" s="1">
        <v>17.308990478515625</v>
      </c>
      <c r="AD940" s="1">
        <v>17.260986328125</v>
      </c>
      <c r="AE940" s="1">
        <v>17.1719970703125</v>
      </c>
      <c r="AF940" s="1">
        <v>17.139999389648438</v>
      </c>
      <c r="AG940" s="1">
        <v>17.082992553710938</v>
      </c>
      <c r="AH940" s="1">
        <v>17.05999755859375</v>
      </c>
      <c r="AI940" s="1">
        <v>16.691986083984375</v>
      </c>
      <c r="AJ940" s="1">
        <v>16.511993408203125</v>
      </c>
      <c r="AK940" s="1">
        <v>16.457000732421875</v>
      </c>
      <c r="AL940" s="1">
        <v>16.449996948242188</v>
      </c>
      <c r="AM940" s="1">
        <v>16.337997436523438</v>
      </c>
      <c r="AN940" s="1">
        <v>16.267990112304688</v>
      </c>
      <c r="AO940" s="1">
        <v>16.097000122070312</v>
      </c>
      <c r="AP940" s="1">
        <v>16.079986572265625</v>
      </c>
      <c r="AQ940" s="1">
        <v>15.930999755859375</v>
      </c>
      <c r="AR940" s="1">
        <v>15.864999771118164</v>
      </c>
      <c r="AS940" s="1">
        <v>15.75100040435791</v>
      </c>
      <c r="AT940" s="1">
        <v>0.96299999952316284</v>
      </c>
      <c r="AU940" s="1">
        <v>0.90399998426437378</v>
      </c>
      <c r="AV940" s="1">
        <v>0.86799999999999999</v>
      </c>
      <c r="AW940" s="1" t="str">
        <v>@NA</v>
      </c>
      <c r="AX940" s="1" t="str">
        <v>@NA</v>
      </c>
      <c r="AY940" s="1" t="str">
        <v>@NA</v>
      </c>
    </row>
    <row r="941" spans="1:51">
      <c r="A941" s="1" t="str">
        <v>NAVIGANT CONSULTING INC</v>
      </c>
      <c r="C941" s="1">
        <v>51.093994140625</v>
      </c>
      <c r="D941" s="1">
        <v>51.093994140625</v>
      </c>
      <c r="E941" s="1">
        <v>51.149993896484375</v>
      </c>
      <c r="F941" s="1">
        <v>51.082000732421875</v>
      </c>
      <c r="G941" s="1">
        <v>50.39599609375</v>
      </c>
      <c r="H941" s="1">
        <v>50.136993408203125</v>
      </c>
      <c r="I941" s="1">
        <v>49.826995849609375</v>
      </c>
      <c r="J941" s="1">
        <v>49.480987548828125</v>
      </c>
      <c r="K941" s="1">
        <v>48.837997436523438</v>
      </c>
      <c r="L941" s="1">
        <v>48.6510009765625</v>
      </c>
      <c r="M941" s="1">
        <v>48.542999267578125</v>
      </c>
      <c r="N941" s="1">
        <v>48.459991455078125</v>
      </c>
      <c r="O941" s="1">
        <v>47.785995483398438</v>
      </c>
      <c r="P941" s="1">
        <v>47.319000244140625</v>
      </c>
      <c r="Q941" s="1">
        <v>48.5</v>
      </c>
      <c r="R941" s="1">
        <v>48.29998779296875</v>
      </c>
      <c r="S941" s="1">
        <v>48.29998779296875</v>
      </c>
      <c r="T941" s="1">
        <v>45.79998779296875</v>
      </c>
      <c r="U941" s="1">
        <v>48.399993896484375</v>
      </c>
      <c r="V941" s="1">
        <v>48</v>
      </c>
      <c r="W941" s="1">
        <v>58.099990844726563</v>
      </c>
      <c r="X941" s="1">
        <v>53.880996704101562</v>
      </c>
      <c r="Y941" s="1">
        <v>53.630996704101563</v>
      </c>
      <c r="Z941" s="1">
        <v>52.449996948242187</v>
      </c>
      <c r="AA941" s="1">
        <v>52.1929931640625</v>
      </c>
      <c r="AB941" s="1">
        <v>50.600997924804688</v>
      </c>
      <c r="AC941" s="1">
        <v>50.5</v>
      </c>
      <c r="AD941" s="1">
        <v>49.699996948242188</v>
      </c>
      <c r="AE941" s="1">
        <v>49</v>
      </c>
      <c r="AF941" s="1">
        <v>47.867996215820313</v>
      </c>
      <c r="AG941" s="1">
        <v>47</v>
      </c>
      <c r="AH941" s="1">
        <v>47</v>
      </c>
      <c r="AI941" s="1">
        <v>45.899993896484375</v>
      </c>
      <c r="AJ941" s="1">
        <v>44.9219970703125</v>
      </c>
      <c r="AK941" s="1">
        <v>44.699996948242188</v>
      </c>
      <c r="AL941" s="1">
        <v>43.5</v>
      </c>
      <c r="AM941" s="1">
        <v>41.79998779296875</v>
      </c>
      <c r="AN941" s="1">
        <v>42.083999633789063</v>
      </c>
      <c r="AO941" s="1">
        <v>42.699996948242188</v>
      </c>
      <c r="AP941" s="1">
        <v>40.599990844726563</v>
      </c>
      <c r="AQ941" s="1">
        <v>39</v>
      </c>
      <c r="AR941" s="1">
        <v>38.699996948242188</v>
      </c>
      <c r="AS941" s="1">
        <v>39.899993896484375</v>
      </c>
      <c r="AT941" s="1">
        <v>40.199996948242187</v>
      </c>
      <c r="AU941" s="1">
        <v>40.099990844726563</v>
      </c>
      <c r="AV941" s="1">
        <v>38.444000000000003</v>
      </c>
      <c r="AW941" s="1">
        <v>39.799999999999997</v>
      </c>
      <c r="AX941" s="1">
        <v>41.3</v>
      </c>
      <c r="AY941" s="1">
        <v>41.3</v>
      </c>
    </row>
    <row r="942" spans="1:51">
      <c r="A942" s="1" t="str">
        <v>NAVIGATORS GROUP INC</v>
      </c>
      <c r="C942" s="1">
        <v>13.956999778747559</v>
      </c>
      <c r="D942" s="1">
        <v>14.315999984741211</v>
      </c>
      <c r="E942" s="1">
        <v>15.015000343322754</v>
      </c>
      <c r="F942" s="1">
        <v>15.58899974822998</v>
      </c>
      <c r="G942" s="1">
        <v>15.741999626159668</v>
      </c>
      <c r="H942" s="1">
        <v>15.765999794006348</v>
      </c>
      <c r="I942" s="1">
        <v>15.824999809265137</v>
      </c>
      <c r="J942" s="1">
        <v>16.373992919921875</v>
      </c>
      <c r="K942" s="1">
        <v>16.845993041992187</v>
      </c>
      <c r="L942" s="1">
        <v>16.972991943359375</v>
      </c>
      <c r="M942" s="1">
        <v>16.947998046875</v>
      </c>
      <c r="N942" s="1">
        <v>16.933990478515625</v>
      </c>
      <c r="O942" s="1">
        <v>16.855987548828125</v>
      </c>
      <c r="P942" s="1">
        <v>16.77899169921875</v>
      </c>
      <c r="Q942" s="1">
        <v>16.787994384765625</v>
      </c>
      <c r="R942" s="1">
        <v>16.798995971679688</v>
      </c>
      <c r="S942" s="1">
        <v>16.87298583984375</v>
      </c>
      <c r="T942" s="1">
        <v>16.855987548828125</v>
      </c>
      <c r="U942" s="1">
        <v>16.832000732421875</v>
      </c>
      <c r="V942" s="1">
        <v>16.781997680664063</v>
      </c>
      <c r="W942" s="1">
        <v>16.735992431640625</v>
      </c>
      <c r="X942" s="1">
        <v>16.699996948242188</v>
      </c>
      <c r="Y942" s="1">
        <v>16.670989990234375</v>
      </c>
      <c r="Z942" s="1">
        <v>16.667999267578125</v>
      </c>
      <c r="AA942" s="1">
        <v>16.616989135742187</v>
      </c>
      <c r="AB942" s="1">
        <v>12.791999816894531</v>
      </c>
      <c r="AC942" s="1">
        <v>12.781000137329102</v>
      </c>
      <c r="AD942" s="1">
        <v>12.760000228881836</v>
      </c>
      <c r="AE942" s="1">
        <v>12.656999588012695</v>
      </c>
      <c r="AF942" s="1">
        <v>12.62600040435791</v>
      </c>
      <c r="AG942" s="1">
        <v>12.595999717712402</v>
      </c>
      <c r="AH942" s="1">
        <v>12.581999778747559</v>
      </c>
      <c r="AI942" s="1">
        <v>12.534999847412109</v>
      </c>
      <c r="AJ942" s="1">
        <v>8.5489997863769531</v>
      </c>
      <c r="AK942" s="1">
        <v>8.4989995956420898</v>
      </c>
      <c r="AL942" s="1">
        <v>8.5159997940063477</v>
      </c>
      <c r="AM942" s="1">
        <v>8.4860000610351562</v>
      </c>
      <c r="AN942" s="1">
        <v>8.4820003509521484</v>
      </c>
      <c r="AO942" s="1">
        <v>8.4720001220703125</v>
      </c>
      <c r="AP942" s="1">
        <v>8.4469995498657227</v>
      </c>
      <c r="AQ942" s="1">
        <v>8.4270000457763672</v>
      </c>
      <c r="AR942" s="1">
        <v>8.4200000762939453</v>
      </c>
      <c r="AS942" s="1">
        <v>8.4200000762939453</v>
      </c>
      <c r="AT942" s="1">
        <v>8.4200000762939453</v>
      </c>
      <c r="AU942" s="1">
        <v>8.4139999999999997</v>
      </c>
      <c r="AV942" s="1">
        <v>8.4139999999999997</v>
      </c>
      <c r="AW942" s="1">
        <v>8.4139999999999997</v>
      </c>
      <c r="AX942" s="1">
        <v>8.4139999999999997</v>
      </c>
      <c r="AY942" s="1">
        <v>8.407</v>
      </c>
    </row>
    <row r="943" spans="1:51">
      <c r="A943" s="1" t="str">
        <v>NCI BUILDING SYSTEMS INC</v>
      </c>
      <c r="C943" s="1">
        <v>20.350997924804688</v>
      </c>
      <c r="D943" s="1">
        <v>19.829986572265625</v>
      </c>
      <c r="E943" s="1">
        <v>19.899993896484375</v>
      </c>
      <c r="F943" s="1">
        <v>19.77398681640625</v>
      </c>
      <c r="G943" s="1">
        <v>19.75</v>
      </c>
      <c r="H943" s="1">
        <v>19.563995361328125</v>
      </c>
      <c r="I943" s="1">
        <v>19.566986083984375</v>
      </c>
      <c r="J943" s="1">
        <v>18.08599853515625</v>
      </c>
      <c r="K943" s="1">
        <v>18.086398584938024</v>
      </c>
      <c r="L943" s="1">
        <v>18.082001001864683</v>
      </c>
      <c r="M943" s="1">
        <v>3.9963989853322346</v>
      </c>
      <c r="N943" s="1">
        <v>3.9967987656116293</v>
      </c>
      <c r="O943" s="1">
        <v>4.0013977647035972</v>
      </c>
      <c r="P943" s="1">
        <v>3.9467987648665712</v>
      </c>
      <c r="Q943" s="1">
        <v>3.9455994240283871</v>
      </c>
      <c r="R943" s="1">
        <v>3.9455994240283871</v>
      </c>
      <c r="S943" s="1">
        <v>3.9500000588595867</v>
      </c>
      <c r="T943" s="1">
        <v>3.9077972994416541</v>
      </c>
      <c r="U943" s="1">
        <v>4.0149994494765906</v>
      </c>
      <c r="V943" s="1">
        <v>4.003598082119197</v>
      </c>
      <c r="W943" s="1">
        <v>4.0329987173229256</v>
      </c>
      <c r="X943" s="1">
        <v>3.9953980087548189</v>
      </c>
      <c r="Y943" s="1">
        <v>3.9661987895697166</v>
      </c>
      <c r="Z943" s="1">
        <v>4.1141998904079173</v>
      </c>
      <c r="AA943" s="1">
        <v>4.0909973754137354</v>
      </c>
      <c r="AB943" s="1">
        <v>4.0689972530155956</v>
      </c>
      <c r="AC943" s="1">
        <v>4.2407990133881412</v>
      </c>
      <c r="AD943" s="1">
        <v>4.2279999409317952</v>
      </c>
      <c r="AE943" s="1">
        <v>4.1609985971599599</v>
      </c>
      <c r="AF943" s="1">
        <v>4.0599976190924281</v>
      </c>
      <c r="AG943" s="1">
        <v>4.0575989374160599</v>
      </c>
      <c r="AH943" s="1">
        <v>3.9893982528060405</v>
      </c>
      <c r="AI943" s="1">
        <v>3.8935974701284977</v>
      </c>
      <c r="AJ943" s="1">
        <v>3.8000000566244125</v>
      </c>
      <c r="AK943" s="1">
        <v>3.7741974439352362</v>
      </c>
      <c r="AL943" s="1">
        <v>3.7549988352507171</v>
      </c>
      <c r="AM943" s="1">
        <v>3.746197565588318</v>
      </c>
      <c r="AN943" s="1">
        <v>3.7359985908269664</v>
      </c>
      <c r="AO943" s="1">
        <v>3.7255982000469885</v>
      </c>
      <c r="AP943" s="1">
        <v>3.717199762421842</v>
      </c>
      <c r="AQ943" s="1">
        <v>3.6703980039119415</v>
      </c>
      <c r="AR943" s="1">
        <v>3.6599976131319636</v>
      </c>
      <c r="AS943" s="1">
        <v>3.6471985406756176</v>
      </c>
      <c r="AT943" s="1">
        <v>3.6351990287780609</v>
      </c>
      <c r="AU943" s="1">
        <v>3.619598442608094</v>
      </c>
      <c r="AV943" s="1">
        <v>3.3564000500142575</v>
      </c>
      <c r="AW943" s="1">
        <v>3.5474000528603788</v>
      </c>
      <c r="AX943" s="1">
        <v>3.5764000532925131</v>
      </c>
      <c r="AY943" s="1">
        <v>3.6284000540673733</v>
      </c>
    </row>
    <row r="944" spans="1:51">
      <c r="A944" s="1" t="str">
        <v>NCI INC</v>
      </c>
      <c r="C944" s="1">
        <v>13.574999809265137</v>
      </c>
      <c r="D944" s="1">
        <v>13.583999633789063</v>
      </c>
      <c r="E944" s="1">
        <v>13.767000198364258</v>
      </c>
      <c r="F944" s="1">
        <v>13.670999526977539</v>
      </c>
      <c r="G944" s="1">
        <v>13.668999671936035</v>
      </c>
      <c r="H944" s="1">
        <v>13.638999938964844</v>
      </c>
      <c r="I944" s="1">
        <v>13.638999938964844</v>
      </c>
      <c r="J944" s="1">
        <v>13.600000381469727</v>
      </c>
      <c r="K944" s="1">
        <v>13.48799991607666</v>
      </c>
      <c r="L944" s="1">
        <v>13.479999542236328</v>
      </c>
      <c r="M944" s="1">
        <v>13.473999977111816</v>
      </c>
      <c r="N944" s="1">
        <v>13.423000335693359</v>
      </c>
      <c r="O944" s="1">
        <v>13.406000137329102</v>
      </c>
      <c r="P944" s="1">
        <v>13.364999771118164</v>
      </c>
      <c r="Q944" s="1">
        <v>13.352999687194824</v>
      </c>
      <c r="R944" s="1">
        <v>13.352999687194824</v>
      </c>
      <c r="S944" s="1">
        <v>13.352999687194824</v>
      </c>
      <c r="T944" s="1">
        <v>13.35099983215332</v>
      </c>
      <c r="U944" s="1">
        <v>13.328000068664551</v>
      </c>
      <c r="V944" s="1">
        <v>13.328000068664551</v>
      </c>
      <c r="W944" s="1">
        <v>13.328000068664551</v>
      </c>
      <c r="X944" s="1">
        <v>13.328000068664551</v>
      </c>
      <c r="Y944" s="1">
        <v>13.328000068664551</v>
      </c>
      <c r="Z944" s="1">
        <v>13.328000068664551</v>
      </c>
      <c r="AA944" s="1">
        <v>13.328000068664551</v>
      </c>
      <c r="AB944" s="1">
        <v>13.321999549865723</v>
      </c>
      <c r="AC944" s="1">
        <v>6.7789993286132812</v>
      </c>
      <c r="AD944" s="1" t="str">
        <v>@NA</v>
      </c>
      <c r="AE944" s="1">
        <v>6.7789993286132812</v>
      </c>
      <c r="AF944" s="1" t="str">
        <v>@NA</v>
      </c>
      <c r="AG944" s="1" t="str">
        <v>@NA</v>
      </c>
      <c r="AH944" s="1" t="str">
        <v>@NA</v>
      </c>
      <c r="AI944" s="1">
        <v>6.7789993286132812</v>
      </c>
      <c r="AJ944" s="1" t="str">
        <v>@NA</v>
      </c>
      <c r="AK944" s="1" t="str">
        <v>@NA</v>
      </c>
      <c r="AL944" s="1" t="str">
        <v>@NA</v>
      </c>
      <c r="AM944" s="1" t="str">
        <v>@NA</v>
      </c>
      <c r="AN944" s="1" t="str">
        <v>@NA</v>
      </c>
      <c r="AO944" s="1" t="str">
        <v>@NA</v>
      </c>
      <c r="AP944" s="1" t="str">
        <v>@NA</v>
      </c>
      <c r="AQ944" s="1" t="str">
        <v>@NA</v>
      </c>
      <c r="AR944" s="1" t="str">
        <v>@NA</v>
      </c>
      <c r="AS944" s="1" t="str">
        <v>@NA</v>
      </c>
      <c r="AT944" s="1" t="str">
        <v>@NA</v>
      </c>
      <c r="AU944" s="1" t="str">
        <v>@NA</v>
      </c>
      <c r="AV944" s="1" t="str">
        <v>@NA</v>
      </c>
      <c r="AW944" s="1" t="str">
        <v>@NA</v>
      </c>
      <c r="AX944" s="1" t="str">
        <v>@NA</v>
      </c>
      <c r="AY944" s="1" t="str">
        <v>@NA</v>
      </c>
    </row>
    <row r="945" spans="1:51">
      <c r="A945" s="1" t="str">
        <v>NCR CORP</v>
      </c>
      <c r="C945" s="1">
        <v>158.69999694824219</v>
      </c>
      <c r="D945" s="1">
        <v>157.60000610351562</v>
      </c>
      <c r="E945" s="1">
        <v>157.39999389648437</v>
      </c>
      <c r="F945" s="1">
        <v>157.19999694824219</v>
      </c>
      <c r="G945" s="1">
        <v>158.5</v>
      </c>
      <c r="H945" s="1">
        <v>159.69999694824219</v>
      </c>
      <c r="I945" s="1">
        <v>159.19999694824219</v>
      </c>
      <c r="J945" s="1">
        <v>160.39999389648437</v>
      </c>
      <c r="K945" s="1">
        <v>160.30000305175781</v>
      </c>
      <c r="L945" s="1">
        <v>159.60000610351562</v>
      </c>
      <c r="M945" s="1">
        <v>159.19999694824219</v>
      </c>
      <c r="N945" s="1">
        <v>158.80000305175781</v>
      </c>
      <c r="O945" s="1">
        <v>158.60000610351562</v>
      </c>
      <c r="P945" s="1">
        <v>158.10000610351562</v>
      </c>
      <c r="Q945" s="1">
        <v>161.39999389648437</v>
      </c>
      <c r="R945" s="1">
        <v>165.10000610351562</v>
      </c>
      <c r="S945" s="1">
        <v>169.80000305175781</v>
      </c>
      <c r="T945" s="1">
        <v>178.19999694824219</v>
      </c>
      <c r="U945" s="1">
        <v>180.69999694824219</v>
      </c>
      <c r="V945" s="1">
        <v>180.5</v>
      </c>
      <c r="W945" s="1">
        <v>179.69999694824219</v>
      </c>
      <c r="X945" s="1">
        <v>178.89999389648437</v>
      </c>
      <c r="Y945" s="1">
        <v>177.80000305175781</v>
      </c>
      <c r="Z945" s="1">
        <v>180.19999694824219</v>
      </c>
      <c r="AA945" s="1">
        <v>181.80000305175781</v>
      </c>
      <c r="AB945" s="1">
        <v>181.69999694824219</v>
      </c>
      <c r="AC945" s="1">
        <v>183.69999694824219</v>
      </c>
      <c r="AD945" s="1">
        <v>185.80000305175781</v>
      </c>
      <c r="AE945" s="1">
        <v>186.5</v>
      </c>
      <c r="AF945" s="1">
        <v>186.60000610351562</v>
      </c>
      <c r="AG945" s="1">
        <v>185.19998168945312</v>
      </c>
      <c r="AH945" s="1">
        <v>187.79998779296875</v>
      </c>
      <c r="AI945" s="1">
        <v>188.60000610351562</v>
      </c>
      <c r="AJ945" s="1">
        <v>189.39999389648437</v>
      </c>
      <c r="AK945" s="1">
        <v>188.79998779296875</v>
      </c>
      <c r="AL945" s="1">
        <v>189.60000610351562</v>
      </c>
      <c r="AM945" s="1">
        <v>189.39999389648437</v>
      </c>
      <c r="AN945" s="1">
        <v>194</v>
      </c>
      <c r="AO945" s="1">
        <v>194.79998779296875</v>
      </c>
      <c r="AP945" s="1">
        <v>196</v>
      </c>
      <c r="AQ945" s="1">
        <v>196.79998779296875</v>
      </c>
      <c r="AR945" s="1">
        <v>194.79998779296875</v>
      </c>
      <c r="AS945" s="1">
        <v>194.60000610351562</v>
      </c>
      <c r="AT945" s="1">
        <v>194.19998168945312</v>
      </c>
      <c r="AU945" s="1">
        <v>198.60000610351562</v>
      </c>
      <c r="AV945" s="1">
        <v>190.4</v>
      </c>
      <c r="AW945" s="1">
        <v>192.6</v>
      </c>
      <c r="AX945" s="1">
        <v>192</v>
      </c>
      <c r="AY945" s="1">
        <v>188.4</v>
      </c>
    </row>
    <row r="946" spans="1:51">
      <c r="A946" s="1" t="str">
        <v>NEENAH PAPER INC</v>
      </c>
      <c r="C946" s="1">
        <v>15.142000198364258</v>
      </c>
      <c r="D946" s="1">
        <v>15.029999732971191</v>
      </c>
      <c r="E946" s="1">
        <v>14.989999771118164</v>
      </c>
      <c r="F946" s="1">
        <v>14.920000076293945</v>
      </c>
      <c r="G946" s="1">
        <v>14.810999870300293</v>
      </c>
      <c r="H946" s="1">
        <v>14.760000228881836</v>
      </c>
      <c r="I946" s="1">
        <v>14.760000228881836</v>
      </c>
      <c r="J946" s="1">
        <v>14.710000038146973</v>
      </c>
      <c r="K946" s="1">
        <v>14.675000190734863</v>
      </c>
      <c r="L946" s="1">
        <v>14.664999961853027</v>
      </c>
      <c r="M946" s="1">
        <v>14.654999732971191</v>
      </c>
      <c r="N946" s="1">
        <v>14.649999618530273</v>
      </c>
      <c r="O946" s="1">
        <v>14.64900016784668</v>
      </c>
      <c r="P946" s="1">
        <v>14.593000411987305</v>
      </c>
      <c r="Q946" s="1">
        <v>14.593000411987305</v>
      </c>
      <c r="R946" s="1">
        <v>14.600000381469727</v>
      </c>
      <c r="S946" s="1">
        <v>14.954999923706055</v>
      </c>
      <c r="T946" s="1">
        <v>14.942999839782715</v>
      </c>
      <c r="U946" s="1">
        <v>14.942999839782715</v>
      </c>
      <c r="V946" s="1">
        <v>14.812000274658203</v>
      </c>
      <c r="W946" s="1">
        <v>14.810000419616699</v>
      </c>
      <c r="X946" s="1">
        <v>14.784000396728516</v>
      </c>
      <c r="Y946" s="1">
        <v>14.774999618530273</v>
      </c>
      <c r="Z946" s="1">
        <v>14.765999794006348</v>
      </c>
      <c r="AA946" s="1">
        <v>14.765999794006348</v>
      </c>
      <c r="AB946" s="1">
        <v>14.762999534606934</v>
      </c>
      <c r="AC946" s="1">
        <v>14.762999534606934</v>
      </c>
      <c r="AD946" s="1">
        <v>14.762999534606934</v>
      </c>
      <c r="AE946" s="1">
        <v>14.762999534606934</v>
      </c>
      <c r="AF946" s="1">
        <v>14.699999809265137</v>
      </c>
      <c r="AG946" s="1" t="str">
        <v>@NA</v>
      </c>
      <c r="AH946" s="1" t="str">
        <v>@NA</v>
      </c>
      <c r="AI946" s="1" t="str">
        <v>@NA</v>
      </c>
      <c r="AJ946" s="1" t="str">
        <v>@NA</v>
      </c>
      <c r="AK946" s="1" t="str">
        <v>@NA</v>
      </c>
      <c r="AL946" s="1" t="str">
        <v>@NA</v>
      </c>
      <c r="AM946" s="1" t="str">
        <v>@NA</v>
      </c>
      <c r="AN946" s="1" t="str">
        <v>@NA</v>
      </c>
      <c r="AO946" s="1" t="str">
        <v>@NA</v>
      </c>
      <c r="AP946" s="1" t="str">
        <v>@NA</v>
      </c>
      <c r="AQ946" s="1" t="str">
        <v>@NA</v>
      </c>
      <c r="AR946" s="1" t="str">
        <v>@NA</v>
      </c>
      <c r="AS946" s="1" t="str">
        <v>@NA</v>
      </c>
      <c r="AT946" s="1" t="str">
        <v>@NA</v>
      </c>
      <c r="AU946" s="1" t="str">
        <v>@NA</v>
      </c>
      <c r="AV946" s="1" t="str">
        <v>@NA</v>
      </c>
      <c r="AW946" s="1" t="str">
        <v>@NA</v>
      </c>
      <c r="AX946" s="1" t="str">
        <v>@NA</v>
      </c>
      <c r="AY946" s="1" t="str">
        <v>@NA</v>
      </c>
    </row>
    <row r="947" spans="1:51">
      <c r="A947" s="1" t="str">
        <v>NEOGEN CORP</v>
      </c>
      <c r="C947" s="1">
        <v>23.554000854492188</v>
      </c>
      <c r="D947" s="1">
        <v>23.526992797851563</v>
      </c>
      <c r="E947" s="1">
        <v>23.373992919921875</v>
      </c>
      <c r="F947" s="1">
        <v>23.291000366210937</v>
      </c>
      <c r="G947" s="1">
        <v>23.189987182617188</v>
      </c>
      <c r="H947" s="1">
        <v>23.114990234375</v>
      </c>
      <c r="I947" s="1">
        <v>22.732986450195313</v>
      </c>
      <c r="J947" s="1">
        <v>22.625</v>
      </c>
      <c r="K947" s="1">
        <v>22.556991577148438</v>
      </c>
      <c r="L947" s="1">
        <v>22.491000652313232</v>
      </c>
      <c r="M947" s="1">
        <v>22.263000011444092</v>
      </c>
      <c r="N947" s="1">
        <v>22.1055006980896</v>
      </c>
      <c r="O947" s="1">
        <v>22.158000469207764</v>
      </c>
      <c r="P947" s="1">
        <v>22.08899974822998</v>
      </c>
      <c r="Q947" s="1">
        <v>21.871500492095947</v>
      </c>
      <c r="R947" s="1">
        <v>21.776999473571777</v>
      </c>
      <c r="S947" s="1">
        <v>21.610499382019043</v>
      </c>
      <c r="T947" s="1">
        <v>21.505499839782715</v>
      </c>
      <c r="U947" s="1">
        <v>21.224249124526978</v>
      </c>
      <c r="V947" s="1">
        <v>21.030750274658203</v>
      </c>
      <c r="W947" s="1">
        <v>20.801249742507935</v>
      </c>
      <c r="X947" s="1">
        <v>20.72925066947937</v>
      </c>
      <c r="Y947" s="1">
        <v>20.695499897003174</v>
      </c>
      <c r="Z947" s="1">
        <v>18.699749708175659</v>
      </c>
      <c r="AA947" s="1">
        <v>18.634499073028564</v>
      </c>
      <c r="AB947" s="1">
        <v>18.596250772476196</v>
      </c>
      <c r="AC947" s="1">
        <v>18.495000600814819</v>
      </c>
      <c r="AD947" s="1">
        <v>18.330750703811646</v>
      </c>
      <c r="AE947" s="1">
        <v>18.321749210357666</v>
      </c>
      <c r="AF947" s="1">
        <v>18.227249622344971</v>
      </c>
      <c r="AG947" s="1">
        <v>18.195749759674072</v>
      </c>
      <c r="AH947" s="1">
        <v>18.022500514984131</v>
      </c>
      <c r="AI947" s="1">
        <v>18.018000841140747</v>
      </c>
      <c r="AJ947" s="1">
        <v>17.884688079357147</v>
      </c>
      <c r="AK947" s="1">
        <v>17.634373605251312</v>
      </c>
      <c r="AL947" s="1">
        <v>17.437499463558197</v>
      </c>
      <c r="AM947" s="1">
        <v>17.175935804843903</v>
      </c>
      <c r="AN947" s="1">
        <v>17.147812843322754</v>
      </c>
      <c r="AO947" s="1">
        <v>17.22093790769577</v>
      </c>
      <c r="AP947" s="1">
        <v>17.178749442100525</v>
      </c>
      <c r="AQ947" s="1">
        <v>17.102810740470886</v>
      </c>
      <c r="AR947" s="1">
        <v>17.001562714576721</v>
      </c>
      <c r="AS947" s="1">
        <v>16.700624227523804</v>
      </c>
      <c r="AT947" s="1">
        <v>16.38</v>
      </c>
      <c r="AU947" s="1">
        <v>16.194375000000001</v>
      </c>
      <c r="AV947" s="1">
        <v>15.975</v>
      </c>
      <c r="AW947" s="1">
        <v>15.997499999999999</v>
      </c>
      <c r="AX947" s="1">
        <v>16.236562499999998</v>
      </c>
      <c r="AY947" s="1">
        <v>16.4221875</v>
      </c>
    </row>
    <row r="948" spans="1:51">
      <c r="A948" s="1" t="str">
        <v>NETAPP INC</v>
      </c>
      <c r="C948" s="1">
        <v>362</v>
      </c>
      <c r="D948" s="1">
        <v>358.599853515625</v>
      </c>
      <c r="E948" s="1">
        <v>368.89990234375</v>
      </c>
      <c r="F948" s="1">
        <v>369</v>
      </c>
      <c r="G948" s="1">
        <v>367.599853515625</v>
      </c>
      <c r="H948" s="1">
        <v>361.2998046875</v>
      </c>
      <c r="I948" s="1">
        <v>356.89990234375</v>
      </c>
      <c r="J948" s="1">
        <v>347.2998046875</v>
      </c>
      <c r="K948" s="1">
        <v>344.473876953125</v>
      </c>
      <c r="L948" s="1">
        <v>337.677978515625</v>
      </c>
      <c r="M948" s="1">
        <v>336.08984375</v>
      </c>
      <c r="N948" s="1">
        <v>332.239990234375</v>
      </c>
      <c r="O948" s="1">
        <v>330.5888671875</v>
      </c>
      <c r="P948" s="1">
        <v>327.875</v>
      </c>
      <c r="Q948" s="1">
        <v>326.9638671875</v>
      </c>
      <c r="R948" s="1">
        <v>341.71484375</v>
      </c>
      <c r="S948" s="1">
        <v>343.206787109375</v>
      </c>
      <c r="T948" s="1">
        <v>346.955810546875</v>
      </c>
      <c r="U948" s="1">
        <v>363.23779296875</v>
      </c>
      <c r="V948" s="1">
        <v>367.02978515625</v>
      </c>
      <c r="W948" s="1">
        <v>370.114013671875</v>
      </c>
      <c r="X948" s="1">
        <v>371.473876953125</v>
      </c>
      <c r="Y948" s="1">
        <v>371.69482421875</v>
      </c>
      <c r="Z948" s="1">
        <v>375.997802734375</v>
      </c>
      <c r="AA948" s="1">
        <v>372.475830078125</v>
      </c>
      <c r="AB948" s="1">
        <v>372.10595703125</v>
      </c>
      <c r="AC948" s="1">
        <v>367.932861328125</v>
      </c>
      <c r="AD948" s="1">
        <v>366.94287109375</v>
      </c>
      <c r="AE948" s="1">
        <v>366.142822265625</v>
      </c>
      <c r="AF948" s="1">
        <v>358.782958984375</v>
      </c>
      <c r="AG948" s="1">
        <v>357.677001953125</v>
      </c>
      <c r="AH948" s="1">
        <v>357.48193359375</v>
      </c>
      <c r="AI948" s="1">
        <v>347.515869140625</v>
      </c>
      <c r="AJ948" s="1">
        <v>345.0830078125</v>
      </c>
      <c r="AK948" s="1">
        <v>341.885009765625</v>
      </c>
      <c r="AL948" s="1">
        <v>340.66796875</v>
      </c>
      <c r="AM948" s="1">
        <v>339.333984375</v>
      </c>
      <c r="AN948" s="1">
        <v>336.998779296875</v>
      </c>
      <c r="AO948" s="1">
        <v>336.5068359375</v>
      </c>
      <c r="AP948" s="1">
        <v>335.135009765625</v>
      </c>
      <c r="AQ948" s="1">
        <v>333.85693359375</v>
      </c>
      <c r="AR948" s="1">
        <v>331.130859375</v>
      </c>
      <c r="AS948" s="1">
        <v>330.203857421875</v>
      </c>
      <c r="AT948" s="1">
        <v>328.74599999999998</v>
      </c>
      <c r="AU948" s="1">
        <v>325.541</v>
      </c>
      <c r="AV948" s="1">
        <v>320.84500000000003</v>
      </c>
      <c r="AW948" s="1">
        <v>316.05</v>
      </c>
      <c r="AX948" s="1">
        <v>311.803</v>
      </c>
      <c r="AY948" s="1">
        <v>304.57</v>
      </c>
    </row>
    <row r="949" spans="1:51">
      <c r="A949" s="1" t="str">
        <v>NETFLIX INC</v>
      </c>
      <c r="C949" s="1">
        <v>55.5159912109375</v>
      </c>
      <c r="D949" s="1">
        <v>55.39898681640625</v>
      </c>
      <c r="E949" s="1">
        <v>52.503997802734375</v>
      </c>
      <c r="F949" s="1">
        <v>52.535995483398438</v>
      </c>
      <c r="G949" s="1">
        <v>52.518997192382813</v>
      </c>
      <c r="H949" s="1">
        <v>52.781997680664062</v>
      </c>
      <c r="I949" s="1">
        <v>52.256988525390625</v>
      </c>
      <c r="J949" s="1">
        <v>52.358001708984375</v>
      </c>
      <c r="K949" s="1">
        <v>52.261993408203125</v>
      </c>
      <c r="L949" s="1">
        <v>53.439987182617188</v>
      </c>
      <c r="M949" s="1">
        <v>54.642990112304687</v>
      </c>
      <c r="N949" s="1">
        <v>57.416000366210937</v>
      </c>
      <c r="O949" s="1">
        <v>58.4949951171875</v>
      </c>
      <c r="P949" s="1">
        <v>58.86199951171875</v>
      </c>
      <c r="Q949" s="1">
        <v>59.1199951171875</v>
      </c>
      <c r="R949" s="1">
        <v>61.910995483398438</v>
      </c>
      <c r="S949" s="1">
        <v>61.54998779296875</v>
      </c>
      <c r="T949" s="1">
        <v>64.912994384765625</v>
      </c>
      <c r="U949" s="1">
        <v>65.6669921875</v>
      </c>
      <c r="V949" s="1">
        <v>67.63800048828125</v>
      </c>
      <c r="W949" s="1">
        <v>68.761993408203125</v>
      </c>
      <c r="X949" s="1">
        <v>68.61199951171875</v>
      </c>
      <c r="Y949" s="1">
        <v>68.15399169921875</v>
      </c>
      <c r="Z949" s="1">
        <v>67.936996459960937</v>
      </c>
      <c r="AA949" s="1">
        <v>55.509994506835938</v>
      </c>
      <c r="AB949" s="1">
        <v>54.755996704101563</v>
      </c>
      <c r="AC949" s="1">
        <v>53.961990356445313</v>
      </c>
      <c r="AD949" s="1">
        <v>53.425994873046875</v>
      </c>
      <c r="AE949" s="1">
        <v>52.964996337890625</v>
      </c>
      <c r="AF949" s="1">
        <v>52.73199462890625</v>
      </c>
      <c r="AG949" s="1">
        <v>52.302993774414063</v>
      </c>
      <c r="AH949" s="1">
        <v>52.120986938476562</v>
      </c>
      <c r="AI949" s="1">
        <v>51.545989990234375</v>
      </c>
      <c r="AJ949" s="1">
        <v>50.8499755859375</v>
      </c>
      <c r="AK949" s="1">
        <v>48.45599365234375</v>
      </c>
      <c r="AL949" s="1">
        <v>47.917999267578125</v>
      </c>
      <c r="AM949" s="1">
        <v>45.9539794921875</v>
      </c>
      <c r="AN949" s="1">
        <v>44.891998291015625</v>
      </c>
      <c r="AO949" s="1">
        <v>44.13800048828125</v>
      </c>
      <c r="AP949" s="1">
        <v>43.175994873046875</v>
      </c>
      <c r="AQ949" s="1">
        <v>4.3839988708496094</v>
      </c>
      <c r="AR949" s="1">
        <v>4.3239994049072266</v>
      </c>
      <c r="AS949" s="1" t="str">
        <v>@NA</v>
      </c>
      <c r="AT949" s="1" t="str">
        <v>@NA</v>
      </c>
      <c r="AU949" s="1" t="str">
        <v>@NA</v>
      </c>
      <c r="AV949" s="1">
        <v>4.2720000000000002</v>
      </c>
      <c r="AW949" s="1" t="str">
        <v>@NA</v>
      </c>
      <c r="AX949" s="1" t="str">
        <v>@NA</v>
      </c>
      <c r="AY949" s="1" t="str">
        <v>@NA</v>
      </c>
    </row>
    <row r="950" spans="1:51">
      <c r="A950" s="1" t="str">
        <v>NETGEAR INC</v>
      </c>
      <c r="C950" s="1">
        <v>37.646987915039063</v>
      </c>
      <c r="D950" s="1">
        <v>37.646987915039063</v>
      </c>
      <c r="E950" s="1">
        <v>37.560989379882812</v>
      </c>
      <c r="F950" s="1">
        <v>37.483001708984375</v>
      </c>
      <c r="G950" s="1">
        <v>36.60198974609375</v>
      </c>
      <c r="H950" s="1">
        <v>36.172988891601563</v>
      </c>
      <c r="I950" s="1">
        <v>35.836990356445313</v>
      </c>
      <c r="J950" s="1">
        <v>35.418991088867187</v>
      </c>
      <c r="K950" s="1">
        <v>35.203994750976562</v>
      </c>
      <c r="L950" s="1">
        <v>34.733001708984375</v>
      </c>
      <c r="M950" s="1">
        <v>34.623001098632813</v>
      </c>
      <c r="N950" s="1">
        <v>34.45599365234375</v>
      </c>
      <c r="O950" s="1">
        <v>34.442001342773437</v>
      </c>
      <c r="P950" s="1">
        <v>34.280990600585938</v>
      </c>
      <c r="Q950" s="1">
        <v>35.267990112304688</v>
      </c>
      <c r="R950" s="1">
        <v>35.423995971679687</v>
      </c>
      <c r="S950" s="1">
        <v>35.342987060546875</v>
      </c>
      <c r="T950" s="1">
        <v>35.243988037109375</v>
      </c>
      <c r="U950" s="1">
        <v>35.1719970703125</v>
      </c>
      <c r="V950" s="1">
        <v>35.014999389648438</v>
      </c>
      <c r="W950" s="1">
        <v>34.612991333007812</v>
      </c>
      <c r="X950" s="1">
        <v>33.96099853515625</v>
      </c>
      <c r="Y950" s="1">
        <v>33</v>
      </c>
      <c r="Z950" s="1">
        <v>33</v>
      </c>
      <c r="AA950" s="1">
        <v>33</v>
      </c>
      <c r="AB950" s="1">
        <v>32.9639892578125</v>
      </c>
      <c r="AC950" s="1">
        <v>33</v>
      </c>
      <c r="AD950" s="1">
        <v>32</v>
      </c>
      <c r="AE950" s="1">
        <v>32</v>
      </c>
      <c r="AF950" s="1">
        <v>31.454986572265625</v>
      </c>
      <c r="AG950" s="1">
        <v>31.001998901367187</v>
      </c>
      <c r="AH950" s="1">
        <v>30.641998291015625</v>
      </c>
      <c r="AI950" s="1">
        <v>30.259994506835937</v>
      </c>
      <c r="AJ950" s="1">
        <v>28.618988037109375</v>
      </c>
      <c r="AK950" s="1">
        <v>28.541000366210937</v>
      </c>
      <c r="AL950" s="1">
        <v>0</v>
      </c>
      <c r="AM950" s="1">
        <v>0</v>
      </c>
      <c r="AN950" s="1">
        <v>0</v>
      </c>
      <c r="AO950" s="1" t="str">
        <v>@NA</v>
      </c>
      <c r="AP950" s="1" t="str">
        <v>@NA</v>
      </c>
      <c r="AQ950" s="1" t="str">
        <v>@NA</v>
      </c>
      <c r="AR950" s="1">
        <v>0</v>
      </c>
      <c r="AS950" s="1" t="str">
        <v>@NA</v>
      </c>
      <c r="AT950" s="1" t="str">
        <v>@NA</v>
      </c>
      <c r="AU950" s="1" t="str">
        <v>@NA</v>
      </c>
      <c r="AV950" s="1" t="str">
        <v>@NA</v>
      </c>
      <c r="AW950" s="1" t="str">
        <v>@NA</v>
      </c>
      <c r="AX950" s="1" t="str">
        <v>@NA</v>
      </c>
      <c r="AY950" s="1" t="str">
        <v>@NA</v>
      </c>
    </row>
    <row r="951" spans="1:51">
      <c r="A951" s="1" t="str">
        <v>NETSCOUT SYSTEMS INC</v>
      </c>
      <c r="C951" s="1">
        <v>41.534988403320313</v>
      </c>
      <c r="D951" s="1">
        <v>41.534988403320313</v>
      </c>
      <c r="E951" s="1">
        <v>41.506988525390625</v>
      </c>
      <c r="F951" s="1">
        <v>42.72698974609375</v>
      </c>
      <c r="G951" s="1">
        <v>42.556991577148438</v>
      </c>
      <c r="H951" s="1">
        <v>42.181991577148438</v>
      </c>
      <c r="I951" s="1">
        <v>41.990997314453125</v>
      </c>
      <c r="J951" s="1">
        <v>41.86199951171875</v>
      </c>
      <c r="K951" s="1">
        <v>41.768997192382813</v>
      </c>
      <c r="L951" s="1">
        <v>40.864990234375</v>
      </c>
      <c r="M951" s="1">
        <v>40.475997924804687</v>
      </c>
      <c r="N951" s="1">
        <v>40.333999633789063</v>
      </c>
      <c r="O951" s="1">
        <v>40.279998779296875</v>
      </c>
      <c r="P951" s="1">
        <v>39.358001708984375</v>
      </c>
      <c r="Q951" s="1">
        <v>39.287994384765625</v>
      </c>
      <c r="R951" s="1">
        <v>39.086990356445313</v>
      </c>
      <c r="S951" s="1">
        <v>38.8389892578125</v>
      </c>
      <c r="T951" s="1">
        <v>38.595001220703125</v>
      </c>
      <c r="U951" s="1">
        <v>32.39898681640625</v>
      </c>
      <c r="V951" s="1">
        <v>32.201995849609375</v>
      </c>
      <c r="W951" s="1">
        <v>32.04998779296875</v>
      </c>
      <c r="X951" s="1">
        <v>31.836990356445312</v>
      </c>
      <c r="Y951" s="1">
        <v>31.642990112304688</v>
      </c>
      <c r="Z951" s="1">
        <v>31.696990966796875</v>
      </c>
      <c r="AA951" s="1">
        <v>31.284988403320313</v>
      </c>
      <c r="AB951" s="1">
        <v>31.222991943359375</v>
      </c>
      <c r="AC951" s="1">
        <v>30.970993041992188</v>
      </c>
      <c r="AD951" s="1">
        <v>30.964996337890625</v>
      </c>
      <c r="AE951" s="1">
        <v>30.688995361328125</v>
      </c>
      <c r="AF951" s="1">
        <v>30.680999755859375</v>
      </c>
      <c r="AG951" s="1">
        <v>30.543991088867188</v>
      </c>
      <c r="AH951" s="1">
        <v>30.516998291015625</v>
      </c>
      <c r="AI951" s="1">
        <v>30.380996704101563</v>
      </c>
      <c r="AJ951" s="1">
        <v>30.285995483398438</v>
      </c>
      <c r="AK951" s="1">
        <v>30.064987182617188</v>
      </c>
      <c r="AL951" s="1">
        <v>30.048995971679687</v>
      </c>
      <c r="AM951" s="1">
        <v>29.982986450195313</v>
      </c>
      <c r="AN951" s="1">
        <v>29.968994140625</v>
      </c>
      <c r="AO951" s="1">
        <v>29.88299560546875</v>
      </c>
      <c r="AP951" s="1">
        <v>29.821990966796875</v>
      </c>
      <c r="AQ951" s="1">
        <v>29.685989379882812</v>
      </c>
      <c r="AR951" s="1">
        <v>29.625</v>
      </c>
      <c r="AS951" s="1">
        <v>29.457992553710938</v>
      </c>
      <c r="AT951" s="1">
        <v>29.563995361328125</v>
      </c>
      <c r="AU951" s="1">
        <v>29.521000000000001</v>
      </c>
      <c r="AV951" s="1">
        <v>29.422000000000001</v>
      </c>
      <c r="AW951" s="1">
        <v>29.196999999999999</v>
      </c>
      <c r="AX951" s="1">
        <v>26.817</v>
      </c>
      <c r="AY951" s="1">
        <v>26.72</v>
      </c>
    </row>
    <row r="952" spans="1:51">
      <c r="A952" s="1" t="str">
        <v>NEUSTAR INC</v>
      </c>
      <c r="C952" s="1">
        <v>66.154998779296875</v>
      </c>
      <c r="D952" s="1">
        <v>72.712997436523437</v>
      </c>
      <c r="E952" s="1">
        <v>73.589996337890625</v>
      </c>
      <c r="F952" s="1">
        <v>73.94000244140625</v>
      </c>
      <c r="G952" s="1">
        <v>73.63299560546875</v>
      </c>
      <c r="H952" s="1">
        <v>74.024993896484375</v>
      </c>
      <c r="I952" s="1">
        <v>75.014999389648437</v>
      </c>
      <c r="J952" s="1">
        <v>74.893997192382813</v>
      </c>
      <c r="K952" s="1">
        <v>74.459991455078125</v>
      </c>
      <c r="L952" s="1">
        <v>74.362991333007812</v>
      </c>
      <c r="M952" s="1">
        <v>74.343994140625</v>
      </c>
      <c r="N952" s="1">
        <v>74.295989990234375</v>
      </c>
      <c r="O952" s="1">
        <v>73.979995727539063</v>
      </c>
      <c r="P952" s="1">
        <v>73.891998291015625</v>
      </c>
      <c r="Q952" s="1">
        <v>73.811996459960938</v>
      </c>
      <c r="R952" s="1">
        <v>73.397003173828125</v>
      </c>
      <c r="S952" s="1">
        <v>76.987991333007813</v>
      </c>
      <c r="T952" s="1">
        <v>76.727996826171875</v>
      </c>
      <c r="U952" s="1">
        <v>76.160995483398438</v>
      </c>
      <c r="V952" s="1">
        <v>75.62799072265625</v>
      </c>
      <c r="W952" s="1">
        <v>74.369003295898437</v>
      </c>
      <c r="X952" s="1">
        <v>73.2969970703125</v>
      </c>
      <c r="Y952" s="1">
        <v>72.856002807617188</v>
      </c>
      <c r="Z952" s="1">
        <v>71.466995239257813</v>
      </c>
      <c r="AA952" s="1">
        <v>68.349990844726563</v>
      </c>
      <c r="AB952" s="1">
        <v>60.532989501953125</v>
      </c>
      <c r="AC952" s="1">
        <v>59.863998413085938</v>
      </c>
      <c r="AD952" s="1">
        <v>59.763992309570313</v>
      </c>
      <c r="AE952" s="1">
        <v>5.9239997863769531</v>
      </c>
      <c r="AF952" s="1" t="str">
        <v>@NA</v>
      </c>
      <c r="AG952" s="1" t="str">
        <v>@NA</v>
      </c>
      <c r="AH952" s="1" t="str">
        <v>@NA</v>
      </c>
      <c r="AI952" s="1">
        <v>5.5489997863769531</v>
      </c>
      <c r="AJ952" s="1" t="str">
        <v>@NA</v>
      </c>
      <c r="AK952" s="1" t="str">
        <v>@NA</v>
      </c>
      <c r="AL952" s="1" t="str">
        <v>@NA</v>
      </c>
      <c r="AM952" s="1" t="str">
        <v>@NA</v>
      </c>
      <c r="AN952" s="1" t="str">
        <v>@NA</v>
      </c>
      <c r="AO952" s="1" t="str">
        <v>@NA</v>
      </c>
      <c r="AP952" s="1" t="str">
        <v>@NA</v>
      </c>
      <c r="AQ952" s="1" t="str">
        <v>@NA</v>
      </c>
      <c r="AR952" s="1" t="str">
        <v>@NA</v>
      </c>
      <c r="AS952" s="1" t="str">
        <v>@NA</v>
      </c>
      <c r="AT952" s="1" t="str">
        <v>@NA</v>
      </c>
      <c r="AU952" s="1" t="str">
        <v>@NA</v>
      </c>
      <c r="AV952" s="1" t="str">
        <v>@NA</v>
      </c>
      <c r="AW952" s="1" t="str">
        <v>@NA</v>
      </c>
      <c r="AX952" s="1" t="str">
        <v>@NA</v>
      </c>
      <c r="AY952" s="1" t="str">
        <v>@NA</v>
      </c>
    </row>
    <row r="953" spans="1:51">
      <c r="A953" s="1" t="str">
        <v>NEUTRAL TANDEM INC</v>
      </c>
      <c r="C953" s="1">
        <v>31.519989013671875</v>
      </c>
      <c r="D953" s="1">
        <v>31.446990966796875</v>
      </c>
      <c r="E953" s="1">
        <v>31.392990112304688</v>
      </c>
      <c r="F953" s="1">
        <v>34.149993896484375</v>
      </c>
      <c r="G953" s="1">
        <v>33.166000366210937</v>
      </c>
      <c r="H953" s="1">
        <v>33.108993530273438</v>
      </c>
      <c r="I953" s="1">
        <v>33.0419921875</v>
      </c>
      <c r="J953" s="1">
        <v>33.031997680664062</v>
      </c>
      <c r="K953" s="1">
        <v>33.628997802734375</v>
      </c>
      <c r="L953" s="1">
        <v>33.531997680664063</v>
      </c>
      <c r="M953" s="1">
        <v>33.432998657226563</v>
      </c>
      <c r="N953" s="1">
        <v>32.753997802734375</v>
      </c>
      <c r="O953" s="1">
        <v>32.35699462890625</v>
      </c>
      <c r="P953" s="1">
        <v>32.166000366210938</v>
      </c>
      <c r="Q953" s="1">
        <v>31.855987548828125</v>
      </c>
      <c r="R953" s="1">
        <v>31.385986328125</v>
      </c>
      <c r="S953" s="1">
        <v>30.832992553710938</v>
      </c>
      <c r="T953" s="1">
        <v>5.3210000991821289</v>
      </c>
      <c r="U953" s="1">
        <v>5.3189992904663086</v>
      </c>
      <c r="V953" s="1" t="str">
        <v>@NA</v>
      </c>
      <c r="W953" s="1">
        <v>5.3189992904663086</v>
      </c>
      <c r="X953" s="1" t="str">
        <v>@NA</v>
      </c>
      <c r="Y953" s="1" t="str">
        <v>@NA</v>
      </c>
      <c r="Z953" s="1" t="str">
        <v>@NA</v>
      </c>
      <c r="AA953" s="1" t="str">
        <v>@NA</v>
      </c>
      <c r="AB953" s="1" t="str">
        <v>@NA</v>
      </c>
      <c r="AC953" s="1" t="str">
        <v>@NA</v>
      </c>
      <c r="AD953" s="1" t="str">
        <v>@NA</v>
      </c>
      <c r="AE953" s="1" t="str">
        <v>@NA</v>
      </c>
      <c r="AF953" s="1" t="str">
        <v>@NA</v>
      </c>
      <c r="AG953" s="1" t="str">
        <v>@NA</v>
      </c>
      <c r="AH953" s="1" t="str">
        <v>@NA</v>
      </c>
      <c r="AI953" s="1" t="str">
        <v>@NA</v>
      </c>
      <c r="AJ953" s="1" t="str">
        <v>@NA</v>
      </c>
      <c r="AK953" s="1" t="str">
        <v>@NA</v>
      </c>
      <c r="AL953" s="1" t="str">
        <v>@NA</v>
      </c>
      <c r="AM953" s="1" t="str">
        <v>@NA</v>
      </c>
      <c r="AN953" s="1" t="str">
        <v>@NA</v>
      </c>
      <c r="AO953" s="1" t="str">
        <v>@NA</v>
      </c>
      <c r="AP953" s="1" t="str">
        <v>@NA</v>
      </c>
      <c r="AQ953" s="1" t="str">
        <v>@NA</v>
      </c>
      <c r="AR953" s="1" t="str">
        <v>@NA</v>
      </c>
      <c r="AS953" s="1" t="str">
        <v>@NA</v>
      </c>
      <c r="AT953" s="1" t="str">
        <v>@NA</v>
      </c>
      <c r="AU953" s="1" t="str">
        <v>@NA</v>
      </c>
      <c r="AV953" s="1" t="str">
        <v>@NA</v>
      </c>
      <c r="AW953" s="1" t="str">
        <v>@NA</v>
      </c>
      <c r="AX953" s="1" t="str">
        <v>@NA</v>
      </c>
      <c r="AY953" s="1" t="str">
        <v>@NA</v>
      </c>
    </row>
    <row r="954" spans="1:51">
      <c r="A954" s="1" t="str">
        <v>NEW JERSEY RESOURCES CORP</v>
      </c>
      <c r="C954" s="1">
        <v>41.47698974609375</v>
      </c>
      <c r="D954" s="1">
        <v>41.4219970703125</v>
      </c>
      <c r="E954" s="1">
        <v>41.435989379882813</v>
      </c>
      <c r="F954" s="1">
        <v>41.310989379882812</v>
      </c>
      <c r="G954" s="1">
        <v>41.360992431640625</v>
      </c>
      <c r="H954" s="1">
        <v>41.173995971679688</v>
      </c>
      <c r="I954" s="1">
        <v>41.20098876953125</v>
      </c>
      <c r="J954" s="1">
        <v>41.289993286132813</v>
      </c>
      <c r="K954" s="1">
        <v>41.631988525390625</v>
      </c>
      <c r="L954" s="1">
        <v>41.58599853515625</v>
      </c>
      <c r="M954" s="1">
        <v>41.949996948242187</v>
      </c>
      <c r="N954" s="1">
        <v>42.31298828125</v>
      </c>
      <c r="O954" s="1">
        <v>42.256988525390625</v>
      </c>
      <c r="P954" s="1">
        <v>42.056991577148437</v>
      </c>
      <c r="Q954" s="1">
        <v>41.968994140625</v>
      </c>
      <c r="R954" s="1">
        <v>41.85198974609375</v>
      </c>
      <c r="S954" s="1">
        <v>41.723991394042969</v>
      </c>
      <c r="T954" s="1">
        <v>41.611495971679688</v>
      </c>
      <c r="U954" s="1">
        <v>42.037490844726562</v>
      </c>
      <c r="V954" s="1">
        <v>41.909980773925781</v>
      </c>
      <c r="W954" s="1">
        <v>41.639991760253906</v>
      </c>
      <c r="X954" s="1">
        <v>41.4375</v>
      </c>
      <c r="Y954" s="1">
        <v>42.110984802246094</v>
      </c>
      <c r="Z954" s="1">
        <v>41.926483154296875</v>
      </c>
      <c r="AA954" s="1">
        <v>41.332489013671875</v>
      </c>
      <c r="AB954" s="1">
        <v>41.318984985351563</v>
      </c>
      <c r="AC954" s="1">
        <v>41.227500915527344</v>
      </c>
      <c r="AD954" s="1">
        <v>41.152496337890625</v>
      </c>
      <c r="AE954" s="1">
        <v>41.555992126464844</v>
      </c>
      <c r="AF954" s="1">
        <v>41.611495971679688</v>
      </c>
      <c r="AG954" s="1">
        <v>41.420997619628906</v>
      </c>
      <c r="AH954" s="1">
        <v>41.263481140136719</v>
      </c>
      <c r="AI954" s="1">
        <v>41.087997436523438</v>
      </c>
      <c r="AJ954" s="1">
        <v>40.849479675292969</v>
      </c>
      <c r="AK954" s="1">
        <v>40.720481872558594</v>
      </c>
      <c r="AL954" s="1">
        <v>40.6094970703125</v>
      </c>
      <c r="AM954" s="1">
        <v>40.561500549316406</v>
      </c>
      <c r="AN954" s="1">
        <v>40.37548828125</v>
      </c>
      <c r="AO954" s="1">
        <v>40.339485168457031</v>
      </c>
      <c r="AP954" s="1">
        <v>40.337997436523438</v>
      </c>
      <c r="AQ954" s="1">
        <v>40.146720886230469</v>
      </c>
      <c r="AR954" s="1">
        <v>39.995967864990234</v>
      </c>
      <c r="AS954" s="1">
        <v>40.002731323242187</v>
      </c>
      <c r="AT954" s="1">
        <v>39.908248901367188</v>
      </c>
      <c r="AU954" s="1">
        <v>39.728244781494141</v>
      </c>
      <c r="AV954" s="1">
        <v>39.586500000000001</v>
      </c>
      <c r="AW954" s="1">
        <v>39.712499999999999</v>
      </c>
      <c r="AX954" s="1">
        <v>39.65175</v>
      </c>
      <c r="AY954" s="1">
        <v>40.011750000000006</v>
      </c>
    </row>
    <row r="955" spans="1:51">
      <c r="A955" s="1" t="str">
        <v>NEW YORK CMNTY BANCORP INC</v>
      </c>
      <c r="C955" s="1">
        <v>439.1337890625</v>
      </c>
      <c r="D955" s="1">
        <v>437.344970703125</v>
      </c>
      <c r="E955" s="1">
        <v>437.4208984375</v>
      </c>
      <c r="F955" s="1">
        <v>437.413818359375</v>
      </c>
      <c r="G955" s="1">
        <v>437.3408203125</v>
      </c>
      <c r="H955" s="1">
        <v>435.64697265625</v>
      </c>
      <c r="I955" s="1">
        <v>435.5859375</v>
      </c>
      <c r="J955" s="1">
        <v>435.5048828125</v>
      </c>
      <c r="K955" s="1">
        <v>435.44091796875</v>
      </c>
      <c r="L955" s="1">
        <v>433.19677734375</v>
      </c>
      <c r="M955" s="1">
        <v>355.83984375</v>
      </c>
      <c r="N955" s="1">
        <v>345.2080078125</v>
      </c>
      <c r="O955" s="1">
        <v>344.94677734375</v>
      </c>
      <c r="P955" s="1">
        <v>344.98486328125</v>
      </c>
      <c r="Q955" s="1">
        <v>344.184814453125</v>
      </c>
      <c r="R955" s="1">
        <v>343.65380859375</v>
      </c>
      <c r="S955" s="1">
        <v>324.952880859375</v>
      </c>
      <c r="T955" s="1">
        <v>323.81298828125</v>
      </c>
      <c r="U955" s="1">
        <v>314.822998046875</v>
      </c>
      <c r="V955" s="1">
        <v>313.851806640625</v>
      </c>
      <c r="W955" s="1">
        <v>296.385009765625</v>
      </c>
      <c r="X955" s="1">
        <v>295.350830078125</v>
      </c>
      <c r="Y955" s="1">
        <v>295.116943359375</v>
      </c>
      <c r="Z955" s="1">
        <v>295.056884765625</v>
      </c>
      <c r="AA955" s="1">
        <v>270.375</v>
      </c>
      <c r="AB955" s="1">
        <v>269.77685546875</v>
      </c>
      <c r="AC955" s="1">
        <v>266.010986328125</v>
      </c>
      <c r="AD955" s="1">
        <v>265.680908203125</v>
      </c>
      <c r="AE955" s="1">
        <v>265.477783203125</v>
      </c>
      <c r="AF955" s="1">
        <v>265.19091796875</v>
      </c>
      <c r="AG955" s="1">
        <v>265.08984375</v>
      </c>
      <c r="AH955" s="1">
        <v>264.492919921875</v>
      </c>
      <c r="AI955" s="1">
        <v>270.889892578125</v>
      </c>
      <c r="AJ955" s="1">
        <v>256.64869783636095</v>
      </c>
      <c r="AK955" s="1">
        <v>183.52221042768724</v>
      </c>
      <c r="AL955" s="1">
        <v>184.90487709215995</v>
      </c>
      <c r="AM955" s="1">
        <v>186.41551488085861</v>
      </c>
      <c r="AN955" s="1">
        <v>187.88217239590813</v>
      </c>
      <c r="AO955" s="1">
        <v>190.70885249727689</v>
      </c>
      <c r="AP955" s="1">
        <v>191.91061810720021</v>
      </c>
      <c r="AQ955" s="1">
        <v>181.65641238876015</v>
      </c>
      <c r="AR955" s="1">
        <v>181.05731994383314</v>
      </c>
      <c r="AS955" s="1">
        <v>182.18974979241466</v>
      </c>
      <c r="AT955" s="1">
        <v>115.84235446250386</v>
      </c>
      <c r="AU955" s="1">
        <v>115.88503827237582</v>
      </c>
      <c r="AV955" s="1">
        <v>118.31970379829406</v>
      </c>
      <c r="AW955" s="1">
        <v>80.483798516750326</v>
      </c>
      <c r="AX955" s="1">
        <v>83.079792017936711</v>
      </c>
      <c r="AY955" s="1">
        <v>83.483791006565085</v>
      </c>
    </row>
    <row r="956" spans="1:51">
      <c r="A956" s="1" t="str">
        <v>NEW YORK TIMES CO  -CL A</v>
      </c>
      <c r="C956" s="1">
        <v>147.84700012207031</v>
      </c>
      <c r="D956" s="1">
        <v>147.84700012207031</v>
      </c>
      <c r="E956" s="1">
        <v>147.44500732421875</v>
      </c>
      <c r="F956" s="1">
        <v>147.17599487304687</v>
      </c>
      <c r="G956" s="1">
        <v>147.17500305175781</v>
      </c>
      <c r="H956" s="1">
        <v>146.15199279785156</v>
      </c>
      <c r="I956" s="1">
        <v>145.90699768066406</v>
      </c>
      <c r="J956" s="1">
        <v>145.60400390625</v>
      </c>
      <c r="K956" s="1">
        <v>145.59700012207031</v>
      </c>
      <c r="L956" s="1">
        <v>144.51300048828125</v>
      </c>
      <c r="M956" s="1">
        <v>144.49800109863281</v>
      </c>
      <c r="N956" s="1">
        <v>143.99000549316406</v>
      </c>
      <c r="O956" s="1">
        <v>143.96800231933594</v>
      </c>
      <c r="P956" s="1">
        <v>143.80400085449219</v>
      </c>
      <c r="Q956" s="1">
        <v>143.79200744628906</v>
      </c>
      <c r="R956" s="1">
        <v>143.77999877929687</v>
      </c>
      <c r="S956" s="1">
        <v>143.77499389648437</v>
      </c>
      <c r="T956" s="1">
        <v>143.72799682617187</v>
      </c>
      <c r="U956" s="1">
        <v>143.86500549316406</v>
      </c>
      <c r="V956" s="1">
        <v>143.90499877929687</v>
      </c>
      <c r="W956" s="1">
        <v>143.90199279785156</v>
      </c>
      <c r="X956" s="1">
        <v>143.86000061035156</v>
      </c>
      <c r="Y956" s="1">
        <v>144.11500549316406</v>
      </c>
      <c r="Z956" s="1">
        <v>144.59599304199219</v>
      </c>
      <c r="AA956" s="1">
        <v>145.03700256347656</v>
      </c>
      <c r="AB956" s="1">
        <v>145.21499633789063</v>
      </c>
      <c r="AC956" s="1">
        <v>145.13900756835937</v>
      </c>
      <c r="AD956" s="1">
        <v>145.38099670410156</v>
      </c>
      <c r="AE956" s="1">
        <v>145.62699890136719</v>
      </c>
      <c r="AF956" s="1">
        <v>146.10499572753906</v>
      </c>
      <c r="AG956" s="1">
        <v>145.36500549316406</v>
      </c>
      <c r="AH956" s="1">
        <v>148.23899841308594</v>
      </c>
      <c r="AI956" s="1">
        <v>149.01899719238281</v>
      </c>
      <c r="AJ956" s="1">
        <v>149.87899780273437</v>
      </c>
      <c r="AK956" s="1">
        <v>148.84800720214844</v>
      </c>
      <c r="AL956" s="1">
        <v>150.28599548339844</v>
      </c>
      <c r="AM956" s="1">
        <v>151.2030029296875</v>
      </c>
      <c r="AN956" s="1">
        <v>152.21600341796875</v>
      </c>
      <c r="AO956" s="1">
        <v>151.40299987792969</v>
      </c>
      <c r="AP956" s="1">
        <v>152.53700256347656</v>
      </c>
      <c r="AQ956" s="1">
        <v>151.3699951171875</v>
      </c>
      <c r="AR956" s="1">
        <v>151.45599365234375</v>
      </c>
      <c r="AS956" s="1">
        <v>152.81399536132812</v>
      </c>
      <c r="AT956" s="1">
        <v>157.35099792480469</v>
      </c>
      <c r="AU956" s="1">
        <v>160.51499938964844</v>
      </c>
      <c r="AV956" s="1">
        <v>162.37299999999999</v>
      </c>
      <c r="AW956" s="1">
        <v>164.88</v>
      </c>
      <c r="AX956" s="1">
        <v>168.27500000000001</v>
      </c>
      <c r="AY956" s="1">
        <v>171.48400000000001</v>
      </c>
    </row>
    <row r="957" spans="1:51">
      <c r="A957" s="1" t="str">
        <v>NEWELL RUBBERMAID INC</v>
      </c>
      <c r="C957" s="1">
        <v>288.2998046875</v>
      </c>
      <c r="D957" s="1">
        <v>288.2998046875</v>
      </c>
      <c r="E957" s="1">
        <v>289.5</v>
      </c>
      <c r="F957" s="1">
        <v>291.39990234375</v>
      </c>
      <c r="G957" s="1">
        <v>291.199951171875</v>
      </c>
      <c r="H957" s="1">
        <v>290.5</v>
      </c>
      <c r="I957" s="1">
        <v>290.2998046875</v>
      </c>
      <c r="J957" s="1">
        <v>278.2998046875</v>
      </c>
      <c r="K957" s="1">
        <v>278.199951171875</v>
      </c>
      <c r="L957" s="1">
        <v>277.7998046875</v>
      </c>
      <c r="M957" s="1">
        <v>277.699951171875</v>
      </c>
      <c r="N957" s="1">
        <v>277.699951171875</v>
      </c>
      <c r="O957" s="1">
        <v>277.599853515625</v>
      </c>
      <c r="P957" s="1">
        <v>277.099853515625</v>
      </c>
      <c r="Q957" s="1">
        <v>277.199951171875</v>
      </c>
      <c r="R957" s="1">
        <v>277.099853515625</v>
      </c>
      <c r="S957" s="1">
        <v>276.89990234375</v>
      </c>
      <c r="T957" s="1">
        <v>276.699951171875</v>
      </c>
      <c r="U957" s="1">
        <v>276.599853515625</v>
      </c>
      <c r="V957" s="1">
        <v>276.5</v>
      </c>
      <c r="W957" s="1">
        <v>276.2998046875</v>
      </c>
      <c r="X957" s="1">
        <v>275.2998046875</v>
      </c>
      <c r="Y957" s="1">
        <v>275</v>
      </c>
      <c r="Z957" s="1">
        <v>274.699951171875</v>
      </c>
      <c r="AA957" s="1">
        <v>274.599853515625</v>
      </c>
      <c r="AB957" s="1">
        <v>274.5</v>
      </c>
      <c r="AC957" s="1">
        <v>274.5</v>
      </c>
      <c r="AD957" s="1">
        <v>274.39990234375</v>
      </c>
      <c r="AE957" s="1">
        <v>274.39990234375</v>
      </c>
      <c r="AF957" s="1">
        <v>274.39990234375</v>
      </c>
      <c r="AG957" s="1">
        <v>274.39990234375</v>
      </c>
      <c r="AH957" s="1">
        <v>274.39990234375</v>
      </c>
      <c r="AI957" s="1">
        <v>274.39990234375</v>
      </c>
      <c r="AJ957" s="1">
        <v>274.39990234375</v>
      </c>
      <c r="AK957" s="1">
        <v>274.39990234375</v>
      </c>
      <c r="AL957" s="1">
        <v>274.2998046875</v>
      </c>
      <c r="AM957" s="1">
        <v>274.199951171875</v>
      </c>
      <c r="AN957" s="1">
        <v>267.39990234375</v>
      </c>
      <c r="AO957" s="1">
        <v>267.2998046875</v>
      </c>
      <c r="AP957" s="1">
        <v>267.099853515625</v>
      </c>
      <c r="AQ957" s="1">
        <v>267</v>
      </c>
      <c r="AR957" s="1">
        <v>266.7998046875</v>
      </c>
      <c r="AS957" s="1">
        <v>266.699951171875</v>
      </c>
      <c r="AT957" s="1">
        <v>266.699951171875</v>
      </c>
      <c r="AU957" s="1">
        <v>266.699951171875</v>
      </c>
      <c r="AV957" s="1">
        <v>266.60000000000002</v>
      </c>
      <c r="AW957" s="1">
        <v>266.57900000000001</v>
      </c>
      <c r="AX957" s="1">
        <v>266.57499999999999</v>
      </c>
      <c r="AY957" s="1">
        <v>266.53100000000001</v>
      </c>
    </row>
    <row r="958" spans="1:51">
      <c r="A958" s="1" t="str">
        <v>NEWFIELD EXPLORATION CO</v>
      </c>
      <c r="C958" s="1">
        <v>134.81100463867187</v>
      </c>
      <c r="D958" s="1">
        <v>134.68499755859375</v>
      </c>
      <c r="E958" s="1">
        <v>134.59800720214844</v>
      </c>
      <c r="F958" s="1">
        <v>134.60400390625</v>
      </c>
      <c r="G958" s="1">
        <v>134.44400024414062</v>
      </c>
      <c r="H958" s="1">
        <v>134.24600219726562</v>
      </c>
      <c r="I958" s="1">
        <v>133.80599975585937</v>
      </c>
      <c r="J958" s="1">
        <v>133.60699462890625</v>
      </c>
      <c r="K958" s="1">
        <v>133.28500366210937</v>
      </c>
      <c r="L958" s="1">
        <v>133.0050048828125</v>
      </c>
      <c r="M958" s="1">
        <v>132.84599304199219</v>
      </c>
      <c r="N958" s="1">
        <v>132.64799499511719</v>
      </c>
      <c r="O958" s="1">
        <v>132.52299499511719</v>
      </c>
      <c r="P958" s="1">
        <v>132.0780029296875</v>
      </c>
      <c r="Q958" s="1">
        <v>132.22300720214844</v>
      </c>
      <c r="R958" s="1">
        <v>132.14599609375</v>
      </c>
      <c r="S958" s="1">
        <v>131.72200012207031</v>
      </c>
      <c r="T958" s="1">
        <v>131.33599853515625</v>
      </c>
      <c r="U958" s="1">
        <v>130.60600280761719</v>
      </c>
      <c r="V958" s="1">
        <v>130.37699890136719</v>
      </c>
      <c r="W958" s="1">
        <v>129.94400024414062</v>
      </c>
      <c r="X958" s="1">
        <v>129.18400573730469</v>
      </c>
      <c r="Y958" s="1">
        <v>128.94999694824219</v>
      </c>
      <c r="Z958" s="1">
        <v>128.85699462890625</v>
      </c>
      <c r="AA958" s="1">
        <v>128.58299255371094</v>
      </c>
      <c r="AB958" s="1">
        <v>127.53999328613281</v>
      </c>
      <c r="AC958" s="1">
        <v>127.21699523925781</v>
      </c>
      <c r="AD958" s="1">
        <v>126.72299194335938</v>
      </c>
      <c r="AE958" s="1">
        <v>126.39797973632812</v>
      </c>
      <c r="AF958" s="1">
        <v>124.83798217773437</v>
      </c>
      <c r="AG958" s="1">
        <v>124.52798461914062</v>
      </c>
      <c r="AH958" s="1">
        <v>113.34799194335937</v>
      </c>
      <c r="AI958" s="1">
        <v>112.76998901367187</v>
      </c>
      <c r="AJ958" s="1">
        <v>112.51199340820313</v>
      </c>
      <c r="AK958" s="1">
        <v>111.98397827148437</v>
      </c>
      <c r="AL958" s="1">
        <v>111.58599853515625</v>
      </c>
      <c r="AM958" s="1">
        <v>104.10397338867187</v>
      </c>
      <c r="AN958" s="1">
        <v>103.46197509765625</v>
      </c>
      <c r="AO958" s="1">
        <v>88.905975341796875</v>
      </c>
      <c r="AP958" s="1">
        <v>88.81597900390625</v>
      </c>
      <c r="AQ958" s="1">
        <v>88.69598388671875</v>
      </c>
      <c r="AR958" s="1">
        <v>88.201995849609375</v>
      </c>
      <c r="AS958" s="1">
        <v>87.865997314453125</v>
      </c>
      <c r="AT958" s="1">
        <v>88.4019775390625</v>
      </c>
      <c r="AU958" s="1">
        <v>89.333984375</v>
      </c>
      <c r="AV958" s="1">
        <v>85.213999999999999</v>
      </c>
      <c r="AW958" s="1">
        <v>85.054000000000002</v>
      </c>
      <c r="AX958" s="1">
        <v>84.96</v>
      </c>
      <c r="AY958" s="1">
        <v>84.646000000000001</v>
      </c>
    </row>
    <row r="959" spans="1:51">
      <c r="A959" s="1" t="str">
        <v>NEWMARKET CORP</v>
      </c>
      <c r="C959" s="1">
        <v>13.404999732971191</v>
      </c>
      <c r="D959" s="1">
        <v>13.404999732971191</v>
      </c>
      <c r="E959" s="1">
        <v>13.404999732971191</v>
      </c>
      <c r="F959" s="1">
        <v>13.833999633789063</v>
      </c>
      <c r="G959" s="1">
        <v>13.845000267028809</v>
      </c>
      <c r="H959" s="1">
        <v>14.034999847412109</v>
      </c>
      <c r="I959" s="1">
        <v>14.291000366210938</v>
      </c>
      <c r="J959" s="1">
        <v>14.388999938964844</v>
      </c>
      <c r="K959" s="1">
        <v>15.041999816894531</v>
      </c>
      <c r="L959" s="1">
        <v>15.210000038146973</v>
      </c>
      <c r="M959" s="1">
        <v>15.208000183105469</v>
      </c>
      <c r="N959" s="1">
        <v>15.204000473022461</v>
      </c>
      <c r="O959" s="1">
        <v>15.204000473022461</v>
      </c>
      <c r="P959" s="1">
        <v>15.199000358581543</v>
      </c>
      <c r="Q959" s="1">
        <v>15.182999610900879</v>
      </c>
      <c r="R959" s="1">
        <v>15.494000434875488</v>
      </c>
      <c r="S959" s="1">
        <v>15.482000350952148</v>
      </c>
      <c r="T959" s="1">
        <v>15.565999984741211</v>
      </c>
      <c r="U959" s="1">
        <v>16.180999755859375</v>
      </c>
      <c r="V959" s="1">
        <v>17.295989990234375</v>
      </c>
      <c r="W959" s="1">
        <v>17.295989990234375</v>
      </c>
      <c r="X959" s="1">
        <v>17.289993286132813</v>
      </c>
      <c r="Y959" s="1">
        <v>17.271987915039063</v>
      </c>
      <c r="Z959" s="1">
        <v>17.2449951171875</v>
      </c>
      <c r="AA959" s="1">
        <v>17.18798828125</v>
      </c>
      <c r="AB959" s="1">
        <v>17.082000732421875</v>
      </c>
      <c r="AC959" s="1">
        <v>17.061996459960938</v>
      </c>
      <c r="AD959" s="1">
        <v>17.032989501953125</v>
      </c>
      <c r="AE959" s="1">
        <v>16.98199462890625</v>
      </c>
      <c r="AF959" s="1">
        <v>16.980987548828125</v>
      </c>
      <c r="AG959" s="1">
        <v>16.972000122070312</v>
      </c>
      <c r="AH959" s="1">
        <v>16.9639892578125</v>
      </c>
      <c r="AI959" s="1">
        <v>16.832000732421875</v>
      </c>
      <c r="AJ959" s="1">
        <v>16.785995483398438</v>
      </c>
      <c r="AK959" s="1">
        <v>16.760986328125</v>
      </c>
      <c r="AL959" s="1">
        <v>16.733993530273438</v>
      </c>
      <c r="AM959" s="1">
        <v>16.688995361328125</v>
      </c>
      <c r="AN959" s="1">
        <v>16.688995361328125</v>
      </c>
      <c r="AO959" s="1">
        <v>16.688995361328125</v>
      </c>
      <c r="AP959" s="1">
        <v>16.691000614926224</v>
      </c>
      <c r="AQ959" s="1">
        <v>16.691000614926224</v>
      </c>
      <c r="AR959" s="1">
        <v>16.691000614926224</v>
      </c>
      <c r="AS959" s="1">
        <v>16.691000614926224</v>
      </c>
      <c r="AT959" s="1">
        <v>16.691000614926224</v>
      </c>
      <c r="AU959" s="1">
        <v>16.691000614926224</v>
      </c>
      <c r="AV959" s="1">
        <v>16.69100024871528</v>
      </c>
      <c r="AW959" s="1">
        <v>16.69100024871528</v>
      </c>
      <c r="AX959" s="1">
        <v>16.693000248745083</v>
      </c>
      <c r="AY959" s="1">
        <v>16.693000248745083</v>
      </c>
    </row>
    <row r="960" spans="1:51">
      <c r="A960" s="1" t="str">
        <v>NEWMONT MINING CORP</v>
      </c>
      <c r="C960" s="1">
        <v>495.5439453125</v>
      </c>
      <c r="D960" s="1">
        <v>494.726806640625</v>
      </c>
      <c r="E960" s="1">
        <v>494.81494140625</v>
      </c>
      <c r="F960" s="1">
        <v>494.177978515625</v>
      </c>
      <c r="G960" s="1">
        <v>493.68994140625</v>
      </c>
      <c r="H960" s="1">
        <v>492.72900390625</v>
      </c>
      <c r="I960" s="1">
        <v>493.06494140625</v>
      </c>
      <c r="J960" s="1">
        <v>492.3798828125</v>
      </c>
      <c r="K960" s="1">
        <v>491.303955078125</v>
      </c>
      <c r="L960" s="1">
        <v>490.72998046875</v>
      </c>
      <c r="M960" s="1">
        <v>490.1689453125</v>
      </c>
      <c r="N960" s="1">
        <v>489.996826171875</v>
      </c>
      <c r="O960" s="1">
        <v>489.423828125</v>
      </c>
      <c r="P960" s="1">
        <v>454.73583984375</v>
      </c>
      <c r="Q960" s="1">
        <v>454.29296875</v>
      </c>
      <c r="R960" s="1">
        <v>454.083984375</v>
      </c>
      <c r="S960" s="1">
        <v>453.52783203125</v>
      </c>
      <c r="T960" s="1">
        <v>452.69580078125</v>
      </c>
      <c r="U960" s="1">
        <v>451.845947265625</v>
      </c>
      <c r="V960" s="1">
        <v>451.538818359375</v>
      </c>
      <c r="W960" s="1">
        <v>451.101806640625</v>
      </c>
      <c r="X960" s="1">
        <v>449.75390625</v>
      </c>
      <c r="Y960" s="1">
        <v>450.220947265625</v>
      </c>
      <c r="Z960" s="1">
        <v>449.673828125</v>
      </c>
      <c r="AA960" s="1">
        <v>448.89990234375</v>
      </c>
      <c r="AB960" s="1">
        <v>447.798828125</v>
      </c>
      <c r="AC960" s="1">
        <v>446.785888671875</v>
      </c>
      <c r="AD960" s="1">
        <v>446.206787109375</v>
      </c>
      <c r="AE960" s="1">
        <v>445.767822265625</v>
      </c>
      <c r="AF960" s="1">
        <v>445.598876953125</v>
      </c>
      <c r="AG960" s="1">
        <v>443.601806640625</v>
      </c>
      <c r="AH960" s="1">
        <v>443.305908203125</v>
      </c>
      <c r="AI960" s="1">
        <v>402.140869140625</v>
      </c>
      <c r="AJ960" s="1">
        <v>441.851806640625</v>
      </c>
      <c r="AK960" s="1">
        <v>409.60986328125</v>
      </c>
      <c r="AL960" s="1">
        <v>407.909912109375</v>
      </c>
      <c r="AM960" s="1">
        <v>402.140869140625</v>
      </c>
      <c r="AN960" s="1">
        <v>402.02587890625</v>
      </c>
      <c r="AO960" s="1">
        <v>401.703857421875</v>
      </c>
      <c r="AP960" s="1">
        <v>401.477783203125</v>
      </c>
      <c r="AQ960" s="1">
        <v>395.343994140625</v>
      </c>
      <c r="AR960" s="1">
        <v>196.16499328613281</v>
      </c>
      <c r="AS960" s="1">
        <v>196.03500366210937</v>
      </c>
      <c r="AT960" s="1">
        <v>195.8280029296875</v>
      </c>
      <c r="AU960" s="1">
        <v>195.47200012207031</v>
      </c>
      <c r="AV960" s="1">
        <v>170.90700000000001</v>
      </c>
      <c r="AW960" s="1">
        <v>168.20099999999999</v>
      </c>
      <c r="AX960" s="1">
        <v>168.08500000000001</v>
      </c>
      <c r="AY960" s="1">
        <v>167.87700000000001</v>
      </c>
    </row>
    <row r="961" spans="1:51">
      <c r="A961" s="1" t="str">
        <v>NEWPORT CORP</v>
      </c>
      <c r="C961" s="1">
        <v>37.633987426757813</v>
      </c>
      <c r="D961" s="1">
        <v>37.571990966796875</v>
      </c>
      <c r="E961" s="1">
        <v>37.524993896484375</v>
      </c>
      <c r="F961" s="1">
        <v>37.39898681640625</v>
      </c>
      <c r="G961" s="1">
        <v>36.90899658203125</v>
      </c>
      <c r="H961" s="1">
        <v>36.743988037109375</v>
      </c>
      <c r="I961" s="1">
        <v>36.714996337890625</v>
      </c>
      <c r="J961" s="1">
        <v>36.672988891601563</v>
      </c>
      <c r="K961" s="1">
        <v>36.315994262695313</v>
      </c>
      <c r="L961" s="1">
        <v>36.235992431640625</v>
      </c>
      <c r="M961" s="1">
        <v>36.205001831054688</v>
      </c>
      <c r="N961" s="1">
        <v>36.159988403320313</v>
      </c>
      <c r="O961" s="1">
        <v>36.048995971679688</v>
      </c>
      <c r="P961" s="1">
        <v>35.985992431640625</v>
      </c>
      <c r="Q961" s="1">
        <v>36.058990478515625</v>
      </c>
      <c r="R961" s="1">
        <v>35.957992553710938</v>
      </c>
      <c r="S961" s="1">
        <v>36.917999267578125</v>
      </c>
      <c r="T961" s="1">
        <v>37.065994262695312</v>
      </c>
      <c r="U961" s="1">
        <v>38.457000732421875</v>
      </c>
      <c r="V961" s="1">
        <v>39.580001831054688</v>
      </c>
      <c r="W961" s="1">
        <v>41.457992553710937</v>
      </c>
      <c r="X961" s="1">
        <v>40.817001342773438</v>
      </c>
      <c r="Y961" s="1">
        <v>40.777999877929688</v>
      </c>
      <c r="Z961" s="1">
        <v>40.623992919921875</v>
      </c>
      <c r="AA961" s="1">
        <v>40.035995483398438</v>
      </c>
      <c r="AB961" s="1">
        <v>39.919998168945312</v>
      </c>
      <c r="AC961" s="1">
        <v>39.837997436523438</v>
      </c>
      <c r="AD961" s="1">
        <v>43.113998413085937</v>
      </c>
      <c r="AE961" s="1">
        <v>43.022994995117188</v>
      </c>
      <c r="AF961" s="1">
        <v>42.8909912109375</v>
      </c>
      <c r="AG961" s="1">
        <v>39.445999145507813</v>
      </c>
      <c r="AH961" s="1">
        <v>39.334991455078125</v>
      </c>
      <c r="AI961" s="1">
        <v>39.032989501953125</v>
      </c>
      <c r="AJ961" s="1">
        <v>38.957992553710937</v>
      </c>
      <c r="AK961" s="1">
        <v>38.66400146484375</v>
      </c>
      <c r="AL961" s="1">
        <v>38.652999877929687</v>
      </c>
      <c r="AM961" s="1">
        <v>38.55999755859375</v>
      </c>
      <c r="AN961" s="1">
        <v>38.4639892578125</v>
      </c>
      <c r="AO961" s="1">
        <v>38.179000854492188</v>
      </c>
      <c r="AP961" s="1">
        <v>37.892990112304688</v>
      </c>
      <c r="AQ961" s="1">
        <v>36.6929931640625</v>
      </c>
      <c r="AR961" s="1">
        <v>36.646987915039062</v>
      </c>
      <c r="AS961" s="1">
        <v>36.529998779296875</v>
      </c>
      <c r="AT961" s="1">
        <v>36.343994140625</v>
      </c>
      <c r="AU961" s="1">
        <v>32.643000000000001</v>
      </c>
      <c r="AV961" s="1">
        <v>32.243000000000002</v>
      </c>
      <c r="AW961" s="1">
        <v>28.741</v>
      </c>
      <c r="AX961" s="1">
        <v>28.173000000000002</v>
      </c>
      <c r="AY961" s="1">
        <v>27.695999999999998</v>
      </c>
    </row>
    <row r="962" spans="1:51">
      <c r="A962" s="1" t="str">
        <v>NEWS CORP</v>
      </c>
      <c r="C962" s="1">
        <v>2482.326904296875</v>
      </c>
      <c r="D962" s="1">
        <v>2553.7919921875</v>
      </c>
      <c r="E962" s="1">
        <v>2626.8359375</v>
      </c>
      <c r="F962" s="1">
        <v>2626.4130859375</v>
      </c>
      <c r="G962" s="1">
        <v>2624.9580078125</v>
      </c>
      <c r="H962" s="1">
        <v>2624.902099609375</v>
      </c>
      <c r="I962" s="1">
        <v>2620.822998046875</v>
      </c>
      <c r="J962" s="1">
        <v>2620.5</v>
      </c>
      <c r="K962" s="1">
        <v>2620.048095703125</v>
      </c>
      <c r="L962" s="1">
        <v>2620.0029296875</v>
      </c>
      <c r="M962" s="1">
        <v>2613.969970703125</v>
      </c>
      <c r="N962" s="1">
        <v>2613.927978515625</v>
      </c>
      <c r="O962" s="1">
        <v>2613.60400390625</v>
      </c>
      <c r="P962" s="1">
        <v>2613.27294921875</v>
      </c>
      <c r="Q962" s="1">
        <v>2608.904052734375</v>
      </c>
      <c r="R962" s="1">
        <v>2615.39404296875</v>
      </c>
      <c r="S962" s="1">
        <v>3126.844970703125</v>
      </c>
      <c r="T962" s="1">
        <v>3125.27294921875</v>
      </c>
      <c r="U962" s="1">
        <v>3126.10693359375</v>
      </c>
      <c r="V962" s="1">
        <v>3146.736083984375</v>
      </c>
      <c r="W962" s="1">
        <v>3166.787109375</v>
      </c>
      <c r="X962" s="1">
        <v>3160.208984375</v>
      </c>
      <c r="Y962" s="1">
        <v>3155.715087890625</v>
      </c>
      <c r="Z962" s="1">
        <v>3160.677978515625</v>
      </c>
      <c r="AA962" s="1">
        <v>3202.5810546875</v>
      </c>
      <c r="AB962" s="1">
        <v>3255.198974609375</v>
      </c>
      <c r="AC962" s="1">
        <v>3266.64990234375</v>
      </c>
      <c r="AD962" s="1">
        <v>3267.1640625</v>
      </c>
      <c r="AE962" s="1">
        <v>2937.093017578125</v>
      </c>
      <c r="AF962" s="1">
        <v>2937.09375</v>
      </c>
      <c r="AG962" s="1">
        <v>2984.8017578125</v>
      </c>
      <c r="AH962" s="1" t="str">
        <v>@NA</v>
      </c>
      <c r="AI962" s="1" t="str">
        <v>@NA</v>
      </c>
      <c r="AJ962" s="1" t="str">
        <v>@NA</v>
      </c>
      <c r="AK962" s="1">
        <v>2663.75</v>
      </c>
      <c r="AL962" s="1" t="str">
        <v>@NA</v>
      </c>
      <c r="AM962" s="1" t="str">
        <v>@NA</v>
      </c>
      <c r="AN962" s="1" t="str">
        <v>@NA</v>
      </c>
      <c r="AO962" s="1">
        <v>2651.5537109375</v>
      </c>
      <c r="AP962" s="1" t="str">
        <v>@NA</v>
      </c>
      <c r="AQ962" s="1" t="str">
        <v>@NA</v>
      </c>
      <c r="AR962" s="1" t="str">
        <v>@NA</v>
      </c>
      <c r="AS962" s="1">
        <v>2376.2998046875</v>
      </c>
      <c r="AT962" s="1" t="str">
        <v>@NA</v>
      </c>
      <c r="AU962" s="1" t="str">
        <v>@NA</v>
      </c>
      <c r="AV962" s="1" t="str">
        <v>@NA</v>
      </c>
      <c r="AW962" s="1">
        <v>2089.1419999999998</v>
      </c>
      <c r="AX962" s="1" t="str">
        <v>@NA</v>
      </c>
      <c r="AY962" s="1" t="str">
        <v>@NA</v>
      </c>
    </row>
    <row r="963" spans="1:51">
      <c r="A963" s="1" t="str">
        <v>NEXTERA ENERGY INC</v>
      </c>
      <c r="C963" s="1">
        <v>416</v>
      </c>
      <c r="D963" s="1">
        <v>416</v>
      </c>
      <c r="E963" s="1">
        <v>422.535888671875</v>
      </c>
      <c r="F963" s="1">
        <v>422.33984375</v>
      </c>
      <c r="G963" s="1">
        <v>421.9599609375</v>
      </c>
      <c r="H963" s="1">
        <v>420.86181640625</v>
      </c>
      <c r="I963" s="1">
        <v>418.419921875</v>
      </c>
      <c r="J963" s="1">
        <v>415.841796875</v>
      </c>
      <c r="K963" s="1">
        <v>414.6728515625</v>
      </c>
      <c r="L963" s="1">
        <v>413.621826171875</v>
      </c>
      <c r="M963" s="1">
        <v>413.346923828125</v>
      </c>
      <c r="N963" s="1">
        <v>411.4609375</v>
      </c>
      <c r="O963" s="1">
        <v>410.79296875</v>
      </c>
      <c r="P963" s="1">
        <v>408.914794921875</v>
      </c>
      <c r="Q963" s="1">
        <v>408.726806640625</v>
      </c>
      <c r="R963" s="1">
        <v>408.489990234375</v>
      </c>
      <c r="S963" s="1">
        <v>408.119873046875</v>
      </c>
      <c r="T963" s="1">
        <v>407.344970703125</v>
      </c>
      <c r="U963" s="1">
        <v>407.077880859375</v>
      </c>
      <c r="V963" s="1">
        <v>406.831787109375</v>
      </c>
      <c r="W963" s="1">
        <v>406.415771484375</v>
      </c>
      <c r="X963" s="1">
        <v>405.40380859375</v>
      </c>
      <c r="Y963" s="1">
        <v>404.746826171875</v>
      </c>
      <c r="Z963" s="1">
        <v>404.4189453125</v>
      </c>
      <c r="AA963" s="1">
        <v>404.2568359375</v>
      </c>
      <c r="AB963" s="1">
        <v>394.85400390625</v>
      </c>
      <c r="AC963" s="1">
        <v>394.85498046875</v>
      </c>
      <c r="AD963" s="1">
        <v>394.016845703125</v>
      </c>
      <c r="AE963" s="1">
        <v>391.956787109375</v>
      </c>
      <c r="AF963" s="1">
        <v>372.35198974609375</v>
      </c>
      <c r="AG963" s="1">
        <v>371.17800903320312</v>
      </c>
      <c r="AH963" s="1">
        <v>370.5159912109375</v>
      </c>
      <c r="AI963" s="1">
        <v>369.62399291992187</v>
      </c>
      <c r="AJ963" s="1">
        <v>368.52801513671875</v>
      </c>
      <c r="AK963" s="1">
        <v>367.89401245117187</v>
      </c>
      <c r="AL963" s="1">
        <v>367.2659912109375</v>
      </c>
      <c r="AM963" s="1">
        <v>366.57598876953125</v>
      </c>
      <c r="AN963" s="1">
        <v>365.510009765625</v>
      </c>
      <c r="AO963" s="1">
        <v>365.0260009765625</v>
      </c>
      <c r="AP963" s="1">
        <v>364.260009765625</v>
      </c>
      <c r="AQ963" s="1">
        <v>352.0159912109375</v>
      </c>
      <c r="AR963" s="1">
        <v>351.7080078125</v>
      </c>
      <c r="AS963" s="1">
        <v>351.73800659179687</v>
      </c>
      <c r="AT963" s="1">
        <v>351.71600341796875</v>
      </c>
      <c r="AU963" s="1">
        <v>351.71600341796875</v>
      </c>
      <c r="AV963" s="1">
        <v>351.53199999999998</v>
      </c>
      <c r="AW963" s="1">
        <v>353.77199999999999</v>
      </c>
      <c r="AX963" s="1">
        <v>355.50400000000002</v>
      </c>
      <c r="AY963" s="1">
        <v>356.33199999999999</v>
      </c>
    </row>
    <row r="964" spans="1:51">
      <c r="A964" s="1" t="str">
        <v>NIKE INC  -CL B</v>
      </c>
      <c r="C964" s="1">
        <v>458.367919921875</v>
      </c>
      <c r="D964" s="1">
        <v>458.912841796875</v>
      </c>
      <c r="E964" s="1">
        <v>463.6689453125</v>
      </c>
      <c r="F964" s="1">
        <v>468</v>
      </c>
      <c r="G964" s="1">
        <v>474.1298828125</v>
      </c>
      <c r="H964" s="1">
        <v>478.494873046875</v>
      </c>
      <c r="I964" s="1">
        <v>477.871826171875</v>
      </c>
      <c r="J964" s="1">
        <v>484</v>
      </c>
      <c r="K964" s="1">
        <v>483.699951171875</v>
      </c>
      <c r="L964" s="1">
        <v>487.451904296875</v>
      </c>
      <c r="M964" s="1">
        <v>487.0087890625</v>
      </c>
      <c r="N964" s="1">
        <v>485.5</v>
      </c>
      <c r="O964" s="1">
        <v>484.39990234375</v>
      </c>
      <c r="P964" s="1">
        <v>484.099853515625</v>
      </c>
      <c r="Q964" s="1">
        <v>485.199951171875</v>
      </c>
      <c r="R964" s="1">
        <v>491.099853515625</v>
      </c>
      <c r="S964" s="1">
        <v>492.699951171875</v>
      </c>
      <c r="T964" s="1">
        <v>497.255859375</v>
      </c>
      <c r="U964" s="1">
        <v>498.740966796875</v>
      </c>
      <c r="V964" s="1">
        <v>501.699951171875</v>
      </c>
      <c r="W964" s="1">
        <v>505.5</v>
      </c>
      <c r="X964" s="1">
        <v>504</v>
      </c>
      <c r="Y964" s="1">
        <v>501.39999389648438</v>
      </c>
      <c r="Z964" s="1">
        <v>512</v>
      </c>
      <c r="AA964" s="1">
        <v>517.19970703125</v>
      </c>
      <c r="AB964" s="1">
        <v>518.599609375</v>
      </c>
      <c r="AC964" s="1">
        <v>520.7998046875</v>
      </c>
      <c r="AD964" s="1">
        <v>522.19970703125</v>
      </c>
      <c r="AE964" s="1">
        <v>525</v>
      </c>
      <c r="AF964" s="1">
        <v>528.19970703125</v>
      </c>
      <c r="AG964" s="1">
        <v>525</v>
      </c>
      <c r="AH964" s="1">
        <v>526.19970703125</v>
      </c>
      <c r="AI964" s="1">
        <v>528</v>
      </c>
      <c r="AJ964" s="1">
        <v>526.24560546875</v>
      </c>
      <c r="AK964" s="1">
        <v>524.837890625</v>
      </c>
      <c r="AL964" s="1">
        <v>527.19970703125</v>
      </c>
      <c r="AM964" s="1">
        <v>527.9697265625</v>
      </c>
      <c r="AN964" s="1">
        <v>528.90966796875</v>
      </c>
      <c r="AO964" s="1">
        <v>530.599609375</v>
      </c>
      <c r="AP964" s="1">
        <v>532.19970703125</v>
      </c>
      <c r="AQ964" s="1">
        <v>537</v>
      </c>
      <c r="AR964" s="1">
        <v>536</v>
      </c>
      <c r="AS964" s="1">
        <v>537.24755859375</v>
      </c>
      <c r="AT964" s="1">
        <v>537.20000000000005</v>
      </c>
      <c r="AU964" s="1">
        <v>542.20000000000005</v>
      </c>
      <c r="AV964" s="1">
        <v>539.4</v>
      </c>
      <c r="AW964" s="1">
        <v>540.20000000000005</v>
      </c>
      <c r="AX964" s="1">
        <v>539.20000000000005</v>
      </c>
      <c r="AY964" s="1">
        <v>546.79999999999995</v>
      </c>
    </row>
    <row r="965" spans="1:51">
      <c r="A965" s="1" t="str">
        <v>NISOURCE INC</v>
      </c>
      <c r="C965" s="1">
        <v>281.85400390625</v>
      </c>
      <c r="D965" s="1">
        <v>281.11083984375</v>
      </c>
      <c r="E965" s="1">
        <v>280.472900390625</v>
      </c>
      <c r="F965" s="1">
        <v>279.929931640625</v>
      </c>
      <c r="G965" s="1">
        <v>278.85498046875</v>
      </c>
      <c r="H965" s="1">
        <v>278.305908203125</v>
      </c>
      <c r="I965" s="1">
        <v>277.81884765625</v>
      </c>
      <c r="J965" s="1">
        <v>277.290771484375</v>
      </c>
      <c r="K965" s="1">
        <v>276.637939453125</v>
      </c>
      <c r="L965" s="1">
        <v>275.7548828125</v>
      </c>
      <c r="M965" s="1">
        <v>275.14794921875</v>
      </c>
      <c r="N965" s="1">
        <v>274.5</v>
      </c>
      <c r="O965" s="1">
        <v>274.261962890625</v>
      </c>
      <c r="P965" s="1">
        <v>274.22998046875</v>
      </c>
      <c r="Q965" s="1">
        <v>274.216796875</v>
      </c>
      <c r="R965" s="1">
        <v>274.1669921875</v>
      </c>
      <c r="S965" s="1">
        <v>274.177001953125</v>
      </c>
      <c r="T965" s="1">
        <v>274.160888671875</v>
      </c>
      <c r="U965" s="1">
        <v>274.14990234375</v>
      </c>
      <c r="V965" s="1">
        <v>273.9189453125</v>
      </c>
      <c r="W965" s="1">
        <v>273.65380859375</v>
      </c>
      <c r="X965" s="1">
        <v>272.89990234375</v>
      </c>
      <c r="Y965" s="1">
        <v>272.7119140625</v>
      </c>
      <c r="Z965" s="1">
        <v>272.636962890625</v>
      </c>
      <c r="AA965" s="1">
        <v>272.622802734375</v>
      </c>
      <c r="AB965" s="1">
        <v>272.596923828125</v>
      </c>
      <c r="AC965" s="1">
        <v>272.322998046875</v>
      </c>
      <c r="AD965" s="1">
        <v>271.664794921875</v>
      </c>
      <c r="AE965" s="1">
        <v>270.625</v>
      </c>
      <c r="AF965" s="1">
        <v>263.5908203125</v>
      </c>
      <c r="AG965" s="1">
        <v>263.432861328125</v>
      </c>
      <c r="AH965" s="1">
        <v>263.406005859375</v>
      </c>
      <c r="AI965" s="1">
        <v>262.6298828125</v>
      </c>
      <c r="AJ965" s="1">
        <v>262.44677734375</v>
      </c>
      <c r="AK965" s="1">
        <v>262.7939453125</v>
      </c>
      <c r="AL965" s="1">
        <v>262.162841796875</v>
      </c>
      <c r="AM965" s="1">
        <v>248.86000061035156</v>
      </c>
      <c r="AN965" s="1">
        <v>207.77099609375</v>
      </c>
      <c r="AO965" s="1">
        <v>207.66000366210937</v>
      </c>
      <c r="AP965" s="1">
        <v>207.52200317382812</v>
      </c>
      <c r="AQ965" s="1">
        <v>207.49200439453125</v>
      </c>
      <c r="AR965" s="1">
        <v>206.79400634765625</v>
      </c>
      <c r="AS965" s="1">
        <v>206.73800659179687</v>
      </c>
      <c r="AT965" s="1">
        <v>206.52000427246094</v>
      </c>
      <c r="AU965" s="1">
        <v>205.553</v>
      </c>
      <c r="AV965" s="1">
        <v>121.32</v>
      </c>
      <c r="AW965" s="1">
        <v>121.18300000000001</v>
      </c>
      <c r="AX965" s="1">
        <v>122.806</v>
      </c>
      <c r="AY965" s="1">
        <v>124.139</v>
      </c>
    </row>
    <row r="966" spans="1:51">
      <c r="A966" s="1" t="str">
        <v>NOBLE CORP</v>
      </c>
      <c r="C966" s="1">
        <v>252.35200500488281</v>
      </c>
      <c r="D966" s="1">
        <v>252.35200500488281</v>
      </c>
      <c r="E966" s="1">
        <v>252.43299865722656</v>
      </c>
      <c r="F966" s="1">
        <v>252.28999328613281</v>
      </c>
      <c r="G966" s="1">
        <v>252.15800476074219</v>
      </c>
      <c r="H966" s="1">
        <v>252.27499389648438</v>
      </c>
      <c r="I966" s="1">
        <v>252.18800354003906</v>
      </c>
      <c r="J966" s="1">
        <v>255.85499572753906</v>
      </c>
      <c r="K966" s="1">
        <v>255.81100463867187</v>
      </c>
      <c r="L966" s="1">
        <v>258.223876953125</v>
      </c>
      <c r="M966" s="1">
        <v>259.824951171875</v>
      </c>
      <c r="N966" s="1">
        <v>261.40380859375</v>
      </c>
      <c r="O966" s="1">
        <v>261.25</v>
      </c>
      <c r="P966" s="1">
        <v>261.89892578125</v>
      </c>
      <c r="Q966" s="1">
        <v>263.806884765625</v>
      </c>
      <c r="R966" s="1">
        <v>269.156982421875</v>
      </c>
      <c r="S966" s="1">
        <v>268.682861328125</v>
      </c>
      <c r="T966" s="1">
        <v>268.23291015625</v>
      </c>
      <c r="U966" s="1">
        <v>268.638916015625</v>
      </c>
      <c r="V966" s="1">
        <v>268.33999633789062</v>
      </c>
      <c r="W966" s="1">
        <v>267.98800659179688</v>
      </c>
      <c r="X966" s="1">
        <v>269.18399047851562</v>
      </c>
      <c r="Y966" s="1">
        <v>271.37200927734375</v>
      </c>
      <c r="Z966" s="1">
        <v>273.60198974609375</v>
      </c>
      <c r="AA966" s="1">
        <v>275.42800903320312</v>
      </c>
      <c r="AB966" s="1">
        <v>274.01800537109375</v>
      </c>
      <c r="AC966" s="1">
        <v>273.83200073242187</v>
      </c>
      <c r="AD966" s="1">
        <v>272.89999389648437</v>
      </c>
      <c r="AE966" s="1">
        <v>271.30999755859375</v>
      </c>
      <c r="AF966" s="1">
        <v>268.81399536132812</v>
      </c>
      <c r="AG966" s="1">
        <v>270.73001098632812</v>
      </c>
      <c r="AH966" s="1">
        <v>267.79400634765625</v>
      </c>
      <c r="AI966" s="1">
        <v>269.66598510742187</v>
      </c>
      <c r="AJ966" s="1">
        <v>264.38800048828125</v>
      </c>
      <c r="AK966" s="1">
        <v>267.57400512695312</v>
      </c>
      <c r="AL966" s="1">
        <v>263.88800048828125</v>
      </c>
      <c r="AM966" s="1">
        <v>263.48599243164062</v>
      </c>
      <c r="AN966" s="1">
        <v>263.48599243164062</v>
      </c>
      <c r="AO966" s="1">
        <v>267.67800903320312</v>
      </c>
      <c r="AP966" s="1">
        <v>268.42599487304687</v>
      </c>
      <c r="AQ966" s="1">
        <v>268.906005859375</v>
      </c>
      <c r="AR966" s="1">
        <v>264.02999877929687</v>
      </c>
      <c r="AS966" s="1">
        <v>264.5</v>
      </c>
      <c r="AT966" s="1">
        <v>263.97799682617187</v>
      </c>
      <c r="AU966" s="1">
        <v>268.19400024414062</v>
      </c>
      <c r="AV966" s="1">
        <v>267.18200000000002</v>
      </c>
      <c r="AW966" s="1">
        <v>268.57799999999997</v>
      </c>
      <c r="AX966" s="1">
        <v>266.78199999999998</v>
      </c>
      <c r="AY966" s="1">
        <v>267.17200000000003</v>
      </c>
    </row>
    <row r="967" spans="1:51">
      <c r="A967" s="1" t="str">
        <v>NOBLE ENERGY INC</v>
      </c>
      <c r="C967" s="1">
        <v>179</v>
      </c>
      <c r="D967" s="1">
        <v>177.91999816894531</v>
      </c>
      <c r="E967" s="1">
        <v>177</v>
      </c>
      <c r="F967" s="1">
        <v>177</v>
      </c>
      <c r="G967" s="1">
        <v>177</v>
      </c>
      <c r="H967" s="1">
        <v>176.78999328613281</v>
      </c>
      <c r="I967" s="1">
        <v>176</v>
      </c>
      <c r="J967" s="1">
        <v>176</v>
      </c>
      <c r="K967" s="1">
        <v>176</v>
      </c>
      <c r="L967" s="1">
        <v>174.96800231933594</v>
      </c>
      <c r="M967" s="1">
        <v>174</v>
      </c>
      <c r="N967" s="1">
        <v>174</v>
      </c>
      <c r="O967" s="1">
        <v>174</v>
      </c>
      <c r="P967" s="1">
        <v>173.68299865722656</v>
      </c>
      <c r="Q967" s="1">
        <v>173</v>
      </c>
      <c r="R967" s="1">
        <v>173</v>
      </c>
      <c r="S967" s="1">
        <v>173</v>
      </c>
      <c r="T967" s="1">
        <v>172.23300170898437</v>
      </c>
      <c r="U967" s="1">
        <v>171.88099670410156</v>
      </c>
      <c r="V967" s="1">
        <v>171.66299438476562</v>
      </c>
      <c r="W967" s="1">
        <v>171.52299499511719</v>
      </c>
      <c r="X967" s="1">
        <v>172.23399353027344</v>
      </c>
      <c r="Y967" s="1">
        <v>175.06500244140625</v>
      </c>
      <c r="Z967" s="1">
        <v>177.06599426269531</v>
      </c>
      <c r="AA967" s="1">
        <v>177.21499633789062</v>
      </c>
      <c r="AB967" s="1">
        <v>175.625</v>
      </c>
      <c r="AC967" s="1">
        <v>175.18099975585937</v>
      </c>
      <c r="AD967" s="1">
        <v>174.41598510742187</v>
      </c>
      <c r="AE967" s="1">
        <v>118.63800048828125</v>
      </c>
      <c r="AF967" s="1">
        <v>118.04397583007812</v>
      </c>
      <c r="AG967" s="1">
        <v>117.4119873046875</v>
      </c>
      <c r="AH967" s="1">
        <v>116.52398681640625</v>
      </c>
      <c r="AI967" s="1">
        <v>115.92999267578125</v>
      </c>
      <c r="AJ967" s="1">
        <v>114.38998413085937</v>
      </c>
      <c r="AK967" s="1">
        <v>113.07199096679687</v>
      </c>
      <c r="AL967" s="1">
        <v>112.95199584960937</v>
      </c>
      <c r="AM967" s="1">
        <v>114.781982421875</v>
      </c>
      <c r="AN967" s="1">
        <v>114.72598266601562</v>
      </c>
      <c r="AO967" s="1">
        <v>114.58200073242187</v>
      </c>
      <c r="AP967" s="1">
        <v>114.57598876953125</v>
      </c>
      <c r="AQ967" s="1">
        <v>114.14797973632812</v>
      </c>
      <c r="AR967" s="1">
        <v>114.00997924804687</v>
      </c>
      <c r="AS967" s="1">
        <v>113.197998046875</v>
      </c>
      <c r="AT967" s="1">
        <v>113.19000244140625</v>
      </c>
      <c r="AU967" s="1">
        <v>113.16998291015625</v>
      </c>
      <c r="AV967" s="1">
        <v>112.182</v>
      </c>
      <c r="AW967" s="1">
        <v>111.916</v>
      </c>
      <c r="AX967" s="1">
        <v>111.71599999999999</v>
      </c>
      <c r="AY967" s="1">
        <v>111.422</v>
      </c>
    </row>
    <row r="968" spans="1:51">
      <c r="A968" s="1" t="str">
        <v>NORDSON CORP</v>
      </c>
      <c r="C968" s="1">
        <v>64.701995849609375</v>
      </c>
      <c r="D968" s="1">
        <v>65.600997924804687</v>
      </c>
      <c r="E968" s="1">
        <v>67.757003784179688</v>
      </c>
      <c r="F968" s="1">
        <v>68.248001098632812</v>
      </c>
      <c r="G968" s="1">
        <v>68.220001220703125</v>
      </c>
      <c r="H968" s="1">
        <v>67.8699951171875</v>
      </c>
      <c r="I968" s="1">
        <v>67.91400146484375</v>
      </c>
      <c r="J968" s="1">
        <v>68.243988037109375</v>
      </c>
      <c r="K968" s="1">
        <v>67.69598388671875</v>
      </c>
      <c r="L968" s="1">
        <v>67.353973388671875</v>
      </c>
      <c r="M968" s="1">
        <v>67.194000244140625</v>
      </c>
      <c r="N968" s="1">
        <v>67.181976318359375</v>
      </c>
      <c r="O968" s="1">
        <v>67.160003662109375</v>
      </c>
      <c r="P968" s="1">
        <v>67.41400146484375</v>
      </c>
      <c r="Q968" s="1">
        <v>68.209991455078125</v>
      </c>
      <c r="R968" s="1">
        <v>67.373992919921875</v>
      </c>
      <c r="S968" s="1">
        <v>67.2919921875</v>
      </c>
      <c r="T968" s="1">
        <v>67.41998291015625</v>
      </c>
      <c r="U968" s="1">
        <v>67.519989013671875</v>
      </c>
      <c r="V968" s="1">
        <v>67.355987548828125</v>
      </c>
      <c r="W968" s="1">
        <v>67.36798095703125</v>
      </c>
      <c r="X968" s="1">
        <v>66.821990966796875</v>
      </c>
      <c r="Y968" s="1">
        <v>67.329986572265625</v>
      </c>
      <c r="Z968" s="1">
        <v>67.49798583984375</v>
      </c>
      <c r="AA968" s="1">
        <v>66.933990478515625</v>
      </c>
      <c r="AB968" s="1">
        <v>65.821990966796875</v>
      </c>
      <c r="AC968" s="1">
        <v>72.623992919921875</v>
      </c>
      <c r="AD968" s="1">
        <v>72.949981689453125</v>
      </c>
      <c r="AE968" s="1">
        <v>72.897979736328125</v>
      </c>
      <c r="AF968" s="1">
        <v>72.555999755859375</v>
      </c>
      <c r="AG968" s="1">
        <v>72.545989990234375</v>
      </c>
      <c r="AH968" s="1">
        <v>71.313995361328125</v>
      </c>
      <c r="AI968" s="1">
        <v>70.46197509765625</v>
      </c>
      <c r="AJ968" s="1">
        <v>68.069976806640625</v>
      </c>
      <c r="AK968" s="1">
        <v>67.779998779296875</v>
      </c>
      <c r="AL968" s="1">
        <v>67.46197509765625</v>
      </c>
      <c r="AM968" s="1">
        <v>67.43597412109375</v>
      </c>
      <c r="AN968" s="1">
        <v>67.225982666015625</v>
      </c>
      <c r="AO968" s="1">
        <v>67.103973388671875</v>
      </c>
      <c r="AP968" s="1">
        <v>67.053985595703125</v>
      </c>
      <c r="AQ968" s="1">
        <v>66.44598388671875</v>
      </c>
      <c r="AR968" s="1">
        <v>66.27398681640625</v>
      </c>
      <c r="AS968" s="1">
        <v>66.089996337890625</v>
      </c>
      <c r="AT968" s="1">
        <v>65.4019775390625</v>
      </c>
      <c r="AU968" s="1">
        <v>65.15399169921875</v>
      </c>
      <c r="AV968" s="1">
        <v>64.897999999999996</v>
      </c>
      <c r="AW968" s="1">
        <v>64.567999999999998</v>
      </c>
      <c r="AX968" s="1">
        <v>64.536000000000001</v>
      </c>
      <c r="AY968" s="1">
        <v>65.227999999999994</v>
      </c>
    </row>
    <row r="969" spans="1:51">
      <c r="A969" s="1" t="str">
        <v>NORDSTROM INC</v>
      </c>
      <c r="C969" s="1">
        <v>207.60000610351562</v>
      </c>
      <c r="D969" s="1">
        <v>210.10000610351562</v>
      </c>
      <c r="E969" s="1">
        <v>214.19999694824219</v>
      </c>
      <c r="F969" s="1">
        <v>219.80000305175781</v>
      </c>
      <c r="G969" s="1">
        <v>218</v>
      </c>
      <c r="H969" s="1">
        <v>218.60000610351562</v>
      </c>
      <c r="I969" s="1">
        <v>219.10000610351562</v>
      </c>
      <c r="J969" s="1">
        <v>218.89999389648437</v>
      </c>
      <c r="K969" s="1">
        <v>217.69999694824219</v>
      </c>
      <c r="L969" s="1">
        <v>217.30000305175781</v>
      </c>
      <c r="M969" s="1">
        <v>216.39999389648437</v>
      </c>
      <c r="N969" s="1">
        <v>216.19999694824219</v>
      </c>
      <c r="O969" s="1">
        <v>215.39999389648437</v>
      </c>
      <c r="P969" s="1">
        <v>215.39999389648437</v>
      </c>
      <c r="Q969" s="1">
        <v>215.60000610351562</v>
      </c>
      <c r="R969" s="1">
        <v>216.89999389648437</v>
      </c>
      <c r="S969" s="1">
        <v>221</v>
      </c>
      <c r="T969" s="1">
        <v>232.03399658203125</v>
      </c>
      <c r="U969" s="1">
        <v>247.54899597167969</v>
      </c>
      <c r="V969" s="1">
        <v>258.139892578125</v>
      </c>
      <c r="W969" s="1">
        <v>257.31298828125</v>
      </c>
      <c r="X969" s="1">
        <v>256.90380859375</v>
      </c>
      <c r="Y969" s="1">
        <v>256.5</v>
      </c>
      <c r="Z969" s="1">
        <v>265.740966796875</v>
      </c>
      <c r="AA969" s="1">
        <v>269.548828125</v>
      </c>
      <c r="AB969" s="1">
        <v>269.68994140625</v>
      </c>
      <c r="AC969" s="1">
        <v>273.682861328125</v>
      </c>
      <c r="AD969" s="1">
        <v>273.26400756835937</v>
      </c>
      <c r="AE969" s="1">
        <v>271.32998657226562</v>
      </c>
      <c r="AF969" s="1">
        <v>279.86599731445312</v>
      </c>
      <c r="AG969" s="1">
        <v>282.87200927734375</v>
      </c>
      <c r="AH969" s="1">
        <v>279.63198852539062</v>
      </c>
      <c r="AI969" s="1">
        <v>276.75399780273437</v>
      </c>
      <c r="AJ969" s="1">
        <v>273.94198608398437</v>
      </c>
      <c r="AK969" s="1">
        <v>271.78201293945312</v>
      </c>
      <c r="AL969" s="1">
        <v>271.6199951171875</v>
      </c>
      <c r="AM969" s="1">
        <v>270.88800048828125</v>
      </c>
      <c r="AN969" s="1">
        <v>270.85598754882812</v>
      </c>
      <c r="AO969" s="1">
        <v>270.17999267578125</v>
      </c>
      <c r="AP969" s="1">
        <v>269.99600219726562</v>
      </c>
      <c r="AQ969" s="1">
        <v>268.93798828125</v>
      </c>
      <c r="AR969" s="1">
        <v>268.67800903320312</v>
      </c>
      <c r="AS969" s="1">
        <v>268.06201171875</v>
      </c>
      <c r="AT969" s="1">
        <v>268.0260009765625</v>
      </c>
      <c r="AU969" s="1">
        <v>267.596</v>
      </c>
      <c r="AV969" s="1">
        <v>267.99799999999999</v>
      </c>
      <c r="AW969" s="1">
        <v>258.29199999999997</v>
      </c>
      <c r="AX969" s="1">
        <v>261.81400000000002</v>
      </c>
      <c r="AY969" s="1">
        <v>264.56</v>
      </c>
    </row>
    <row r="970" spans="1:51">
      <c r="A970" s="1" t="str">
        <v>NORFOLK SOUTHERN CORP</v>
      </c>
      <c r="C970" s="1">
        <v>325.762939453125</v>
      </c>
      <c r="D970" s="1">
        <v>330.385986328125</v>
      </c>
      <c r="E970" s="1">
        <v>336.10595703125</v>
      </c>
      <c r="F970" s="1">
        <v>347.77392578125</v>
      </c>
      <c r="G970" s="1">
        <v>353.216796875</v>
      </c>
      <c r="H970" s="1">
        <v>357.36279296875</v>
      </c>
      <c r="I970" s="1">
        <v>363.371826171875</v>
      </c>
      <c r="J970" s="1">
        <v>368.614990234375</v>
      </c>
      <c r="K970" s="1">
        <v>370.055908203125</v>
      </c>
      <c r="L970" s="1">
        <v>369.019775390625</v>
      </c>
      <c r="M970" s="1">
        <v>367.893798828125</v>
      </c>
      <c r="N970" s="1">
        <v>367.636962890625</v>
      </c>
      <c r="O970" s="1">
        <v>367.037841796875</v>
      </c>
      <c r="P970" s="1">
        <v>366.23291015625</v>
      </c>
      <c r="Q970" s="1">
        <v>370.27880859375</v>
      </c>
      <c r="R970" s="1">
        <v>375.198974609375</v>
      </c>
      <c r="S970" s="1">
        <v>375.7548828125</v>
      </c>
      <c r="T970" s="1">
        <v>379.2978515625</v>
      </c>
      <c r="U970" s="1">
        <v>387.239990234375</v>
      </c>
      <c r="V970" s="1">
        <v>393.601806640625</v>
      </c>
      <c r="W970" s="1">
        <v>393.221923828125</v>
      </c>
      <c r="X970" s="1">
        <v>397.419921875</v>
      </c>
      <c r="Y970" s="1">
        <v>396.891845703125</v>
      </c>
      <c r="Z970" s="1">
        <v>413.82080078125</v>
      </c>
      <c r="AA970" s="1">
        <v>414.69189453125</v>
      </c>
      <c r="AB970" s="1">
        <v>409.885986328125</v>
      </c>
      <c r="AC970" s="1">
        <v>406.419921875</v>
      </c>
      <c r="AD970" s="1">
        <v>404.534912109375</v>
      </c>
      <c r="AE970" s="1">
        <v>404.27392578125</v>
      </c>
      <c r="AF970" s="1">
        <v>400.43896484375</v>
      </c>
      <c r="AG970" s="1">
        <v>396.0068359375</v>
      </c>
      <c r="AH970" s="1">
        <v>393.68701171875</v>
      </c>
      <c r="AI970" s="1">
        <v>392.06884765625</v>
      </c>
      <c r="AJ970" s="1">
        <v>391.15283203125</v>
      </c>
      <c r="AK970" s="1">
        <v>390.4189453125</v>
      </c>
      <c r="AL970" s="1">
        <v>390.206787109375</v>
      </c>
      <c r="AM970" s="1">
        <v>389.7978515625</v>
      </c>
      <c r="AN970" s="1">
        <v>388.98486328125</v>
      </c>
      <c r="AO970" s="1">
        <v>388.64697265625</v>
      </c>
      <c r="AP970" s="1">
        <v>388.35498046875</v>
      </c>
      <c r="AQ970" s="1">
        <v>388.087890625</v>
      </c>
      <c r="AR970" s="1">
        <v>385.831787109375</v>
      </c>
      <c r="AS970" s="1">
        <v>385.472900390625</v>
      </c>
      <c r="AT970" s="1">
        <v>385.240966796875</v>
      </c>
      <c r="AU970" s="1">
        <v>384.5498046875</v>
      </c>
      <c r="AV970" s="1">
        <v>384.05700000000002</v>
      </c>
      <c r="AW970" s="1">
        <v>383.31599999999997</v>
      </c>
      <c r="AX970" s="1">
        <v>383.31599999999997</v>
      </c>
      <c r="AY970" s="1">
        <v>382.78</v>
      </c>
    </row>
    <row r="971" spans="1:51">
      <c r="A971" s="1" t="str">
        <v>NORTHEAST UTILITIES</v>
      </c>
      <c r="C971" s="1">
        <v>177.15899658203125</v>
      </c>
      <c r="D971" s="1">
        <v>177.00300598144531</v>
      </c>
      <c r="E971" s="1">
        <v>176.82600402832031</v>
      </c>
      <c r="F971" s="1">
        <v>176.74699401855469</v>
      </c>
      <c r="G971" s="1">
        <v>176.447998046875</v>
      </c>
      <c r="H971" s="1">
        <v>176.27999877929687</v>
      </c>
      <c r="I971" s="1">
        <v>176.09800720214844</v>
      </c>
      <c r="J971" s="1">
        <v>175.97099304199219</v>
      </c>
      <c r="K971" s="1">
        <v>175.6199951171875</v>
      </c>
      <c r="L971" s="1">
        <v>175.43499755859375</v>
      </c>
      <c r="M971" s="1">
        <v>175.23899841308594</v>
      </c>
      <c r="N971" s="1">
        <v>175.0989990234375</v>
      </c>
      <c r="O971" s="1">
        <v>155.83399963378906</v>
      </c>
      <c r="P971" s="1">
        <v>155.66200256347656</v>
      </c>
      <c r="Q971" s="1">
        <v>155.52400207519531</v>
      </c>
      <c r="R971" s="1">
        <v>155.39100646972656</v>
      </c>
      <c r="S971" s="1">
        <v>155.08000183105469</v>
      </c>
      <c r="T971" s="1">
        <v>154.98300170898437</v>
      </c>
      <c r="U971" s="1">
        <v>154.85699462890625</v>
      </c>
      <c r="V971" s="1">
        <v>154.52900695800781</v>
      </c>
      <c r="W971" s="1">
        <v>154.23300170898437</v>
      </c>
      <c r="X971" s="1">
        <v>153.96800231933594</v>
      </c>
      <c r="Y971" s="1">
        <v>153.71499633789063</v>
      </c>
      <c r="Z971" s="1">
        <v>153.53500366210937</v>
      </c>
      <c r="AA971" s="1">
        <v>153.22599792480469</v>
      </c>
      <c r="AB971" s="1">
        <v>130.03599548339844</v>
      </c>
      <c r="AC971" s="1">
        <v>129.69500732421875</v>
      </c>
      <c r="AD971" s="1">
        <v>129.36700439453125</v>
      </c>
      <c r="AE971" s="1">
        <v>129.03399658203125</v>
      </c>
      <c r="AF971" s="1">
        <v>128.3489990234375</v>
      </c>
      <c r="AG971" s="1">
        <v>128.09800720214844</v>
      </c>
      <c r="AH971" s="1">
        <v>127.94200134277344</v>
      </c>
      <c r="AI971" s="1">
        <v>127.69599914550781</v>
      </c>
      <c r="AJ971" s="1">
        <v>127.25399780273437</v>
      </c>
      <c r="AK971" s="1">
        <v>126.93499755859375</v>
      </c>
      <c r="AL971" s="1">
        <v>126.59199523925781</v>
      </c>
      <c r="AM971" s="1">
        <v>127.56199645996094</v>
      </c>
      <c r="AN971" s="1">
        <v>129.25700378417969</v>
      </c>
      <c r="AO971" s="1">
        <v>129.77299499511719</v>
      </c>
      <c r="AP971" s="1">
        <v>129.47700500488281</v>
      </c>
      <c r="AQ971" s="1">
        <v>130.13200378417969</v>
      </c>
      <c r="AR971" s="1">
        <v>132.97099304199219</v>
      </c>
      <c r="AS971" s="1">
        <v>133.86399841308594</v>
      </c>
      <c r="AT971" s="1">
        <v>143.97799682617187</v>
      </c>
      <c r="AU971" s="1">
        <v>143.82</v>
      </c>
      <c r="AV971" s="1">
        <v>143.59</v>
      </c>
      <c r="AW971" s="1">
        <v>143.45500000000001</v>
      </c>
      <c r="AX971" s="1">
        <v>143.15100000000001</v>
      </c>
      <c r="AY971" s="1">
        <v>131.87</v>
      </c>
    </row>
    <row r="972" spans="1:51">
      <c r="A972" s="1" t="str">
        <v>NORTHERN OIL &amp; GAS INC</v>
      </c>
      <c r="C972" s="1">
        <v>63.330001831054687</v>
      </c>
      <c r="D972" s="1">
        <v>63.154998779296875</v>
      </c>
      <c r="E972" s="1">
        <v>63.13800048828125</v>
      </c>
      <c r="F972" s="1">
        <v>63.134994506835938</v>
      </c>
      <c r="G972" s="1">
        <v>62.128997802734375</v>
      </c>
      <c r="H972" s="1">
        <v>51.597000122070313</v>
      </c>
      <c r="I972" s="1">
        <v>51.078994750976562</v>
      </c>
      <c r="J972" s="1">
        <v>44.931991577148437</v>
      </c>
      <c r="K972" s="1">
        <v>43.910995483398437</v>
      </c>
      <c r="L972" s="1">
        <v>36.768997192382813</v>
      </c>
      <c r="M972" s="1">
        <v>36.690994262695313</v>
      </c>
      <c r="N972" s="1">
        <v>34.391998291015625</v>
      </c>
      <c r="O972" s="1">
        <v>34.1199951171875</v>
      </c>
      <c r="P972" s="1">
        <v>34.024993896484375</v>
      </c>
      <c r="Q972" s="1">
        <v>32.280990600585937</v>
      </c>
      <c r="R972" s="1">
        <v>28.900985717773438</v>
      </c>
      <c r="S972" s="1">
        <v>28.695999145507813</v>
      </c>
      <c r="T972" s="1">
        <v>27.699996948242187</v>
      </c>
      <c r="U972" s="1">
        <v>22.808990478515625</v>
      </c>
      <c r="V972" s="1">
        <v>22.663986206054688</v>
      </c>
      <c r="W972" s="1" t="str">
        <v>@NA</v>
      </c>
      <c r="X972" s="1" t="str">
        <v>@NA</v>
      </c>
      <c r="Y972" s="1" t="str">
        <v>@NA</v>
      </c>
      <c r="Z972" s="1" t="str">
        <v>@NA</v>
      </c>
      <c r="AA972" s="1" t="str">
        <v>@NA</v>
      </c>
      <c r="AB972" s="1" t="str">
        <v>@NA</v>
      </c>
      <c r="AC972" s="1" t="str">
        <v>@NA</v>
      </c>
      <c r="AD972" s="1" t="str">
        <v>@NA</v>
      </c>
      <c r="AE972" s="1" t="str">
        <v>@NA</v>
      </c>
      <c r="AF972" s="1" t="str">
        <v>@NA</v>
      </c>
      <c r="AG972" s="1" t="str">
        <v>@NA</v>
      </c>
      <c r="AH972" s="1" t="str">
        <v>@NA</v>
      </c>
      <c r="AI972" s="1" t="str">
        <v>@NA</v>
      </c>
      <c r="AJ972" s="1" t="str">
        <v>@NA</v>
      </c>
      <c r="AK972" s="1" t="str">
        <v>@NA</v>
      </c>
      <c r="AL972" s="1" t="str">
        <v>@NA</v>
      </c>
      <c r="AM972" s="1" t="str">
        <v>@NA</v>
      </c>
      <c r="AN972" s="1" t="str">
        <v>@NA</v>
      </c>
      <c r="AO972" s="1" t="str">
        <v>@NA</v>
      </c>
      <c r="AP972" s="1" t="str">
        <v>@NA</v>
      </c>
      <c r="AQ972" s="1" t="str">
        <v>@NA</v>
      </c>
      <c r="AR972" s="1" t="str">
        <v>@NA</v>
      </c>
      <c r="AS972" s="1" t="str">
        <v>@NA</v>
      </c>
      <c r="AT972" s="1" t="str">
        <v>@NA</v>
      </c>
      <c r="AU972" s="1" t="str">
        <v>@NA</v>
      </c>
      <c r="AV972" s="1" t="str">
        <v>@NA</v>
      </c>
      <c r="AW972" s="1" t="str">
        <v>@NA</v>
      </c>
      <c r="AX972" s="1" t="str">
        <v>@NA</v>
      </c>
      <c r="AY972" s="1" t="str">
        <v>@NA</v>
      </c>
    </row>
    <row r="973" spans="1:51">
      <c r="A973" s="1" t="str">
        <v>NORTHERN TRUST CORP</v>
      </c>
      <c r="C973" s="1">
        <v>241.14999389648437</v>
      </c>
      <c r="D973" s="1">
        <v>241.00900268554687</v>
      </c>
      <c r="E973" s="1">
        <v>240.99699401855469</v>
      </c>
      <c r="F973" s="1">
        <v>240.99200439453125</v>
      </c>
      <c r="G973" s="1">
        <v>241.80299377441406</v>
      </c>
      <c r="H973" s="1">
        <v>242.26899719238281</v>
      </c>
      <c r="I973" s="1">
        <v>242.19400024414062</v>
      </c>
      <c r="J973" s="1">
        <v>242.09100341796875</v>
      </c>
      <c r="K973" s="1">
        <v>241.85000610351562</v>
      </c>
      <c r="L973" s="1">
        <v>241.67999267578125</v>
      </c>
      <c r="M973" s="1">
        <v>241.5050048828125</v>
      </c>
      <c r="N973" s="1">
        <v>241.40299987792969</v>
      </c>
      <c r="O973" s="1">
        <v>223.66900634765625</v>
      </c>
      <c r="P973" s="1">
        <v>223.26300048828125</v>
      </c>
      <c r="Q973" s="1">
        <v>223.03399658203125</v>
      </c>
      <c r="R973" s="1">
        <v>221.0469970703125</v>
      </c>
      <c r="S973" s="1">
        <v>220.13600158691406</v>
      </c>
      <c r="T973" s="1">
        <v>220.60899353027344</v>
      </c>
      <c r="U973" s="1">
        <v>219.94200134277344</v>
      </c>
      <c r="V973" s="1">
        <v>220.09300231933594</v>
      </c>
      <c r="W973" s="1">
        <v>219.40699768066406</v>
      </c>
      <c r="X973" s="1">
        <v>218.70100402832031</v>
      </c>
      <c r="Y973" s="1">
        <v>217.99000549316406</v>
      </c>
      <c r="Z973" s="1">
        <v>217.91400146484375</v>
      </c>
      <c r="AA973" s="1">
        <v>218.04600524902344</v>
      </c>
      <c r="AB973" s="1">
        <v>218.12899780273437</v>
      </c>
      <c r="AC973" s="1">
        <v>218.24600219726562</v>
      </c>
      <c r="AD973" s="1">
        <v>218.36199951171875</v>
      </c>
      <c r="AE973" s="1">
        <v>218.63600158691406</v>
      </c>
      <c r="AF973" s="1">
        <v>219.0679931640625</v>
      </c>
      <c r="AG973" s="1">
        <v>219.20899963378906</v>
      </c>
      <c r="AH973" s="1">
        <v>219.81599426269531</v>
      </c>
      <c r="AI973" s="1">
        <v>220.38900756835937</v>
      </c>
      <c r="AJ973" s="1">
        <v>220.11799621582031</v>
      </c>
      <c r="AK973" s="1">
        <v>220.35400390625</v>
      </c>
      <c r="AL973" s="1">
        <v>220.77999877929687</v>
      </c>
      <c r="AM973" s="1">
        <v>220.41600036621094</v>
      </c>
      <c r="AN973" s="1">
        <v>220.80000305175781</v>
      </c>
      <c r="AO973" s="1">
        <v>220.92300415039062</v>
      </c>
      <c r="AP973" s="1">
        <v>221.66700744628906</v>
      </c>
      <c r="AQ973" s="1">
        <v>221.71400451660156</v>
      </c>
      <c r="AR973" s="1">
        <v>221.64700317382812</v>
      </c>
      <c r="AS973" s="1">
        <v>222.11500549316406</v>
      </c>
      <c r="AT973" s="1">
        <v>222.61000061035156</v>
      </c>
      <c r="AU973" s="1">
        <v>222.63600158691406</v>
      </c>
      <c r="AV973" s="1">
        <v>222.232</v>
      </c>
      <c r="AW973" s="1">
        <v>221.78200000000001</v>
      </c>
      <c r="AX973" s="1">
        <v>221.85</v>
      </c>
      <c r="AY973" s="1">
        <v>222.3</v>
      </c>
    </row>
    <row r="974" spans="1:51">
      <c r="A974" s="1" t="str">
        <v>NORTHROP GRUMMAN CORP</v>
      </c>
      <c r="C974" s="1">
        <v>252.21099853515625</v>
      </c>
      <c r="D974" s="1">
        <v>253.88999938964844</v>
      </c>
      <c r="E974" s="1">
        <v>265.540771484375</v>
      </c>
      <c r="F974" s="1">
        <v>277.98193359375</v>
      </c>
      <c r="G974" s="1">
        <v>292.598876953125</v>
      </c>
      <c r="H974" s="1">
        <v>290.956787109375</v>
      </c>
      <c r="I974" s="1">
        <v>292.227783203125</v>
      </c>
      <c r="J974" s="1">
        <v>294.97900390625</v>
      </c>
      <c r="K974" s="1">
        <v>300.81396484375</v>
      </c>
      <c r="L974" s="1">
        <v>306.864990234375</v>
      </c>
      <c r="M974" s="1">
        <v>314.716796875</v>
      </c>
      <c r="N974" s="1">
        <v>319.156005859375</v>
      </c>
      <c r="O974" s="1">
        <v>324.6748046875</v>
      </c>
      <c r="P974" s="1">
        <v>327.012939453125</v>
      </c>
      <c r="Q974" s="1">
        <v>327.07177734375</v>
      </c>
      <c r="R974" s="1">
        <v>337.496826171875</v>
      </c>
      <c r="S974" s="1">
        <v>339.156005859375</v>
      </c>
      <c r="T974" s="1">
        <v>337.8349609375</v>
      </c>
      <c r="U974" s="1">
        <v>338.2177734375</v>
      </c>
      <c r="V974" s="1">
        <v>343.683837890625</v>
      </c>
      <c r="W974" s="1">
        <v>342.830810546875</v>
      </c>
      <c r="X974" s="1">
        <v>345.921875</v>
      </c>
      <c r="Y974" s="1">
        <v>345.135986328125</v>
      </c>
      <c r="Z974" s="1">
        <v>344.410888671875</v>
      </c>
      <c r="AA974" s="1">
        <v>343.323974609375</v>
      </c>
      <c r="AB974" s="1">
        <v>347.35693359375</v>
      </c>
      <c r="AC974" s="1">
        <v>354.698974609375</v>
      </c>
      <c r="AD974" s="1">
        <v>357.52783203125</v>
      </c>
      <c r="AE974" s="1">
        <v>359.48388671875</v>
      </c>
      <c r="AF974" s="1">
        <v>364.429931640625</v>
      </c>
      <c r="AG974" s="1">
        <v>355.411865234375</v>
      </c>
      <c r="AH974" s="1">
        <v>358.4169921875</v>
      </c>
      <c r="AI974" s="1">
        <v>360.5159912109375</v>
      </c>
      <c r="AJ974" s="1">
        <v>362.21600341796875</v>
      </c>
      <c r="AK974" s="1">
        <v>366.07199096679687</v>
      </c>
      <c r="AL974" s="1">
        <v>365.89401245117187</v>
      </c>
      <c r="AM974" s="1">
        <v>365.80599975585937</v>
      </c>
      <c r="AN974" s="1">
        <v>365.20401000976562</v>
      </c>
      <c r="AO974" s="1">
        <v>226.3280029296875</v>
      </c>
      <c r="AP974" s="1">
        <v>226.02398681640625</v>
      </c>
      <c r="AQ974" s="1">
        <v>225.37399291992187</v>
      </c>
      <c r="AR974" s="1">
        <v>217.11199951171875</v>
      </c>
      <c r="AS974" s="1">
        <v>171.343994140625</v>
      </c>
      <c r="AT974" s="1">
        <v>170.75</v>
      </c>
      <c r="AU974" s="1">
        <v>144.57998657226562</v>
      </c>
      <c r="AV974" s="1">
        <v>144.11600000000001</v>
      </c>
      <c r="AW974" s="1">
        <v>143.452</v>
      </c>
      <c r="AX974" s="1">
        <v>139.81800000000001</v>
      </c>
      <c r="AY974" s="1">
        <v>139.61000000000001</v>
      </c>
    </row>
    <row r="975" spans="1:51">
      <c r="A975" s="1" t="str">
        <v>NORTHWEST BANCSHARES INC</v>
      </c>
      <c r="C975" s="1">
        <v>97.593002319335938</v>
      </c>
      <c r="D975" s="1">
        <v>97.492996215820313</v>
      </c>
      <c r="E975" s="1">
        <v>97.57598876953125</v>
      </c>
      <c r="F975" s="1">
        <v>103.2659912109375</v>
      </c>
      <c r="G975" s="1">
        <v>107.73300170898437</v>
      </c>
      <c r="H975" s="1">
        <v>110.29499816894531</v>
      </c>
      <c r="I975" s="1">
        <v>110.80599975585937</v>
      </c>
      <c r="J975" s="1">
        <v>110.77499389648437</v>
      </c>
      <c r="K975" s="1">
        <v>110.68099975585937</v>
      </c>
      <c r="L975" s="1">
        <v>110.64199829101562</v>
      </c>
      <c r="M975" s="1">
        <v>109.17673873901367</v>
      </c>
      <c r="N975" s="1">
        <v>109.16324615478516</v>
      </c>
      <c r="O975" s="1">
        <v>109.14522171020508</v>
      </c>
      <c r="P975" s="1">
        <v>109.12949752807617</v>
      </c>
      <c r="Q975" s="1">
        <v>109.09798049926758</v>
      </c>
      <c r="R975" s="1">
        <v>109.05297088623047</v>
      </c>
      <c r="S975" s="1">
        <v>109.02148818969727</v>
      </c>
      <c r="T975" s="1">
        <v>109.30500411987305</v>
      </c>
      <c r="U975" s="1">
        <v>109.55247116088867</v>
      </c>
      <c r="V975" s="1">
        <v>110.58522033691406</v>
      </c>
      <c r="W975" s="1">
        <v>112.08372116088867</v>
      </c>
      <c r="X975" s="1">
        <v>112.56523132324219</v>
      </c>
      <c r="Y975" s="1">
        <v>112.75199890136719</v>
      </c>
      <c r="Z975" s="1">
        <v>112.7182502746582</v>
      </c>
      <c r="AA975" s="1">
        <v>112.68673324584961</v>
      </c>
      <c r="AB975" s="1">
        <v>114.39898681640625</v>
      </c>
      <c r="AC975" s="1">
        <v>114.35397720336914</v>
      </c>
      <c r="AD975" s="1">
        <v>113.59348297119141</v>
      </c>
      <c r="AE975" s="1">
        <v>110.99250411987305</v>
      </c>
      <c r="AF975" s="1">
        <v>107.90998077392578</v>
      </c>
      <c r="AG975" s="1">
        <v>107.85147857666016</v>
      </c>
      <c r="AH975" s="1">
        <v>107.52525329589844</v>
      </c>
      <c r="AI975" s="1">
        <v>107.37673187255859</v>
      </c>
      <c r="AJ975" s="1">
        <v>107.31150054931641</v>
      </c>
      <c r="AK975" s="1">
        <v>107.2349739074707</v>
      </c>
      <c r="AL975" s="1">
        <v>107.18999862670898</v>
      </c>
      <c r="AM975" s="1">
        <v>106.98747253417969</v>
      </c>
      <c r="AN975" s="1">
        <v>106.98747253417969</v>
      </c>
      <c r="AO975" s="1">
        <v>106.89299011230469</v>
      </c>
      <c r="AP975" s="1">
        <v>106.85024642944336</v>
      </c>
      <c r="AQ975" s="1">
        <v>106.72647857666016</v>
      </c>
      <c r="AR975" s="1">
        <v>106.71072006225586</v>
      </c>
      <c r="AS975" s="1">
        <v>106.66797637939453</v>
      </c>
      <c r="AT975" s="1">
        <v>106.62973022460937</v>
      </c>
      <c r="AU975" s="1">
        <v>106.59148406982422</v>
      </c>
      <c r="AV975" s="1">
        <v>106.56224999999999</v>
      </c>
      <c r="AW975" s="1">
        <v>106.56224999999999</v>
      </c>
      <c r="AX975" s="1">
        <v>106.56224999999999</v>
      </c>
      <c r="AY975" s="1">
        <v>106.55324999999999</v>
      </c>
    </row>
    <row r="976" spans="1:51">
      <c r="A976" s="1" t="str">
        <v>NORTHWEST NATURAL GAS CO</v>
      </c>
      <c r="C976" s="1">
        <v>26.755996704101563</v>
      </c>
      <c r="D976" s="1">
        <v>26.702987670898437</v>
      </c>
      <c r="E976" s="1">
        <v>26.672988891601562</v>
      </c>
      <c r="F976" s="1">
        <v>26.672988891601562</v>
      </c>
      <c r="G976" s="1">
        <v>26.667999267578125</v>
      </c>
      <c r="H976" s="1">
        <v>26.639999389648437</v>
      </c>
      <c r="I976" s="1">
        <v>26.57598876953125</v>
      </c>
      <c r="J976" s="1">
        <v>26.563995361328125</v>
      </c>
      <c r="K976" s="1">
        <v>26.532989501953125</v>
      </c>
      <c r="L976" s="1">
        <v>26.516998291015625</v>
      </c>
      <c r="M976" s="1">
        <v>26.51300048828125</v>
      </c>
      <c r="N976" s="1">
        <v>26.503997802734375</v>
      </c>
      <c r="O976" s="1">
        <v>26.500991821289062</v>
      </c>
      <c r="P976" s="1">
        <v>26.470993041992188</v>
      </c>
      <c r="Q976" s="1">
        <v>26.43499755859375</v>
      </c>
      <c r="R976" s="1">
        <v>26.4119873046875</v>
      </c>
      <c r="S976" s="1">
        <v>26.406997680664063</v>
      </c>
      <c r="T976" s="1">
        <v>26.584991455078125</v>
      </c>
      <c r="U976" s="1">
        <v>26.814987182617187</v>
      </c>
      <c r="V976" s="1">
        <v>27.110000610351563</v>
      </c>
      <c r="W976" s="1">
        <v>27.28399658203125</v>
      </c>
      <c r="X976" s="1">
        <v>27.555999755859375</v>
      </c>
      <c r="Y976" s="1">
        <v>27.5469970703125</v>
      </c>
      <c r="Z976" s="1">
        <v>27.578994750976563</v>
      </c>
      <c r="AA976" s="1">
        <v>27.578994750976563</v>
      </c>
      <c r="AB976" s="1">
        <v>27.542999267578125</v>
      </c>
      <c r="AC976" s="1">
        <v>27.563995361328125</v>
      </c>
      <c r="AD976" s="1">
        <v>27.550994873046875</v>
      </c>
      <c r="AE976" s="1">
        <v>27.5469970703125</v>
      </c>
      <c r="AF976" s="1">
        <v>27.417999267578125</v>
      </c>
      <c r="AG976" s="1">
        <v>27.33599853515625</v>
      </c>
      <c r="AH976" s="1">
        <v>26.00299072265625</v>
      </c>
      <c r="AI976" s="1">
        <v>25.93798828125</v>
      </c>
      <c r="AJ976" s="1">
        <v>25.8489990234375</v>
      </c>
      <c r="AK976" s="1">
        <v>25.725997924804687</v>
      </c>
      <c r="AL976" s="1">
        <v>25.646987915039063</v>
      </c>
      <c r="AM976" s="1">
        <v>25.58599853515625</v>
      </c>
      <c r="AN976" s="1">
        <v>25.526992797851563</v>
      </c>
      <c r="AO976" s="1">
        <v>25.464996337890625</v>
      </c>
      <c r="AP976" s="1">
        <v>25.307998657226562</v>
      </c>
      <c r="AQ976" s="1">
        <v>25.227996826171875</v>
      </c>
      <c r="AR976" s="1">
        <v>25.15899658203125</v>
      </c>
      <c r="AS976" s="1">
        <v>25.105987548828125</v>
      </c>
      <c r="AT976" s="1">
        <v>25.134994506835937</v>
      </c>
      <c r="AU976" s="1">
        <v>25.233000000000001</v>
      </c>
      <c r="AV976" s="1">
        <v>25.21</v>
      </c>
      <c r="AW976" s="1">
        <v>25.184000000000001</v>
      </c>
      <c r="AX976" s="1">
        <v>25.164999999999999</v>
      </c>
      <c r="AY976" s="1">
        <v>25.091999999999999</v>
      </c>
    </row>
    <row r="977" spans="1:51">
      <c r="A977" s="1" t="str">
        <v>NORTHWESTERN CORP</v>
      </c>
      <c r="C977" s="1">
        <v>36.384994506835938</v>
      </c>
      <c r="D977" s="1">
        <v>36.277999877929688</v>
      </c>
      <c r="E977" s="1">
        <v>36.264999389648437</v>
      </c>
      <c r="F977" s="1">
        <v>36.259994506835937</v>
      </c>
      <c r="G977" s="1">
        <v>36.25299072265625</v>
      </c>
      <c r="H977" s="1">
        <v>36.229995727539062</v>
      </c>
      <c r="I977" s="1">
        <v>36.205001831054688</v>
      </c>
      <c r="J977" s="1">
        <v>36.180999755859375</v>
      </c>
      <c r="K977" s="1">
        <v>36.006988525390625</v>
      </c>
      <c r="L977" s="1">
        <v>36.00299072265625</v>
      </c>
      <c r="M977" s="1">
        <v>35.983001708984375</v>
      </c>
      <c r="N977" s="1">
        <v>35.942001342773438</v>
      </c>
      <c r="O977" s="1">
        <v>35.936996459960938</v>
      </c>
      <c r="P977" s="1">
        <v>35.927993774414063</v>
      </c>
      <c r="Q977" s="1">
        <v>35.909988403320312</v>
      </c>
      <c r="R977" s="1">
        <v>38.972991943359375</v>
      </c>
      <c r="S977" s="1">
        <v>38.972991943359375</v>
      </c>
      <c r="T977" s="1">
        <v>38.970993041992188</v>
      </c>
      <c r="U977" s="1">
        <v>37.17999267578125</v>
      </c>
      <c r="V977" s="1">
        <v>36.4119873046875</v>
      </c>
      <c r="W977" s="1">
        <v>35.849990844726563</v>
      </c>
      <c r="X977" s="1">
        <v>35.63800048828125</v>
      </c>
      <c r="Y977" s="1">
        <v>35.522994995117187</v>
      </c>
      <c r="Z977" s="1">
        <v>35.493988037109375</v>
      </c>
      <c r="AA977" s="1">
        <v>35.578994750976563</v>
      </c>
      <c r="AB977" s="1">
        <v>35.602996826171875</v>
      </c>
      <c r="AC977" s="1">
        <v>35.689987182617187</v>
      </c>
      <c r="AD977" s="1">
        <v>35.623001098632812</v>
      </c>
      <c r="AE977" s="1">
        <v>35.610992431640625</v>
      </c>
      <c r="AF977" s="1">
        <v>35.727996826171875</v>
      </c>
      <c r="AG977" s="1">
        <v>37.67999267578125</v>
      </c>
      <c r="AH977" s="1">
        <v>37.67999267578125</v>
      </c>
      <c r="AI977" s="1">
        <v>37.67999267578125</v>
      </c>
      <c r="AJ977" s="1">
        <v>37.67999267578125</v>
      </c>
      <c r="AK977" s="1">
        <v>37.67999267578125</v>
      </c>
      <c r="AL977" s="1">
        <v>37.67999267578125</v>
      </c>
      <c r="AM977" s="1">
        <v>37.209991455078125</v>
      </c>
      <c r="AN977" s="1">
        <v>37.222991943359375</v>
      </c>
      <c r="AO977" s="1" t="str">
        <v>@NA</v>
      </c>
      <c r="AP977" s="1" t="str">
        <v>@NA</v>
      </c>
      <c r="AQ977" s="1" t="str">
        <v>@NA</v>
      </c>
      <c r="AR977" s="1">
        <v>27.240997314453125</v>
      </c>
      <c r="AS977" s="1">
        <v>23.716995239257813</v>
      </c>
      <c r="AT977" s="1">
        <v>23.682998657226563</v>
      </c>
      <c r="AU977" s="1">
        <v>23.472000122070312</v>
      </c>
      <c r="AV977" s="1">
        <v>23.411000000000001</v>
      </c>
      <c r="AW977" s="1">
        <v>23.119</v>
      </c>
      <c r="AX977" s="1">
        <v>23.119</v>
      </c>
      <c r="AY977" s="1">
        <v>23.109000000000002</v>
      </c>
    </row>
    <row r="978" spans="1:51">
      <c r="A978" s="1" t="str">
        <v>NOVATEL WIRELESS INC</v>
      </c>
      <c r="C978" s="1">
        <v>32.261993408203125</v>
      </c>
      <c r="D978" s="1">
        <v>32.05999755859375</v>
      </c>
      <c r="E978" s="1">
        <v>32.055999755859375</v>
      </c>
      <c r="F978" s="1">
        <v>32.031997680664063</v>
      </c>
      <c r="G978" s="1">
        <v>31.85198974609375</v>
      </c>
      <c r="H978" s="1">
        <v>31.6199951171875</v>
      </c>
      <c r="I978" s="1">
        <v>31.61199951171875</v>
      </c>
      <c r="J978" s="1">
        <v>31.253997802734375</v>
      </c>
      <c r="K978" s="1">
        <v>31.091995239257813</v>
      </c>
      <c r="L978" s="1">
        <v>30.847000122070313</v>
      </c>
      <c r="M978" s="1">
        <v>30.649993896484375</v>
      </c>
      <c r="N978" s="1">
        <v>30.39898681640625</v>
      </c>
      <c r="O978" s="1">
        <v>30.326995849609375</v>
      </c>
      <c r="P978" s="1">
        <v>30.320999145507813</v>
      </c>
      <c r="Q978" s="1">
        <v>30.763992309570313</v>
      </c>
      <c r="R978" s="1">
        <v>31.432998657226563</v>
      </c>
      <c r="S978" s="1">
        <v>32.60198974609375</v>
      </c>
      <c r="T978" s="1">
        <v>32.4639892578125</v>
      </c>
      <c r="U978" s="1">
        <v>31.634994506835938</v>
      </c>
      <c r="V978" s="1">
        <v>30.21099853515625</v>
      </c>
      <c r="W978" s="1">
        <v>29.742996215820313</v>
      </c>
      <c r="X978" s="1">
        <v>29.709991455078125</v>
      </c>
      <c r="Y978" s="1">
        <v>29.6409912109375</v>
      </c>
      <c r="Z978" s="1">
        <v>29.43798828125</v>
      </c>
      <c r="AA978" s="1">
        <v>29.32598876953125</v>
      </c>
      <c r="AB978" s="1">
        <v>29.256988525390625</v>
      </c>
      <c r="AC978" s="1">
        <v>29.13299560546875</v>
      </c>
      <c r="AD978" s="1">
        <v>29.02099609375</v>
      </c>
      <c r="AE978" s="1">
        <v>28.944000244140625</v>
      </c>
      <c r="AF978" s="1">
        <v>28.448989868164063</v>
      </c>
      <c r="AG978" s="1">
        <v>27.909988403320313</v>
      </c>
      <c r="AH978" s="1">
        <v>16.679000854492188</v>
      </c>
      <c r="AI978" s="1">
        <v>12.73799991607666</v>
      </c>
      <c r="AJ978" s="1">
        <v>8.8690004348754883</v>
      </c>
      <c r="AK978" s="1">
        <v>7.7069997787475586</v>
      </c>
      <c r="AL978" s="1">
        <v>7.0009994506835938</v>
      </c>
      <c r="AM978" s="1">
        <v>6.9849996566772461</v>
      </c>
      <c r="AN978" s="1">
        <v>6.1003268238710007</v>
      </c>
      <c r="AO978" s="1">
        <v>5.0805279917403823</v>
      </c>
      <c r="AP978" s="1">
        <v>4.476795250448049</v>
      </c>
      <c r="AQ978" s="1">
        <v>3.6429296719870763</v>
      </c>
      <c r="AR978" s="1">
        <v>3.6412623965588864</v>
      </c>
      <c r="AS978" s="1">
        <v>3.626796061071218</v>
      </c>
      <c r="AT978" s="1">
        <v>3.6153957220085431</v>
      </c>
      <c r="AU978" s="1">
        <v>3.5867299127578738</v>
      </c>
      <c r="AV978" s="1">
        <v>2.9779971599578858</v>
      </c>
      <c r="AW978" s="1" t="str">
        <v>@NA</v>
      </c>
      <c r="AX978" s="1" t="str">
        <v>@NA</v>
      </c>
      <c r="AY978" s="1">
        <v>0.65019937992095944</v>
      </c>
    </row>
    <row r="979" spans="1:51">
      <c r="A979" s="1" t="str">
        <v>NOVELLUS SYSTEMS INC</v>
      </c>
      <c r="C979" s="1">
        <v>69.64599609375</v>
      </c>
      <c r="D979" s="1">
        <v>69.64599609375</v>
      </c>
      <c r="E979" s="1">
        <v>66.5889892578125</v>
      </c>
      <c r="F979" s="1">
        <v>69.629989624023437</v>
      </c>
      <c r="G979" s="1">
        <v>89.307998657226562</v>
      </c>
      <c r="H979" s="1">
        <v>90.987991333007812</v>
      </c>
      <c r="I979" s="1">
        <v>90.188003540039063</v>
      </c>
      <c r="J979" s="1">
        <v>91.91400146484375</v>
      </c>
      <c r="K979" s="1">
        <v>96.050003051757813</v>
      </c>
      <c r="L979" s="1">
        <v>96.866989135742188</v>
      </c>
      <c r="M979" s="1">
        <v>97</v>
      </c>
      <c r="N979" s="1">
        <v>97.58599853515625</v>
      </c>
      <c r="O979" s="1">
        <v>97.656997680664063</v>
      </c>
      <c r="P979" s="1">
        <v>97.0889892578125</v>
      </c>
      <c r="Q979" s="1">
        <v>97.66400146484375</v>
      </c>
      <c r="R979" s="1">
        <v>99.149993896484375</v>
      </c>
      <c r="S979" s="1">
        <v>99.86199951171875</v>
      </c>
      <c r="T979" s="1">
        <v>105.343994140625</v>
      </c>
      <c r="U979" s="1">
        <v>116.14498901367187</v>
      </c>
      <c r="V979" s="1">
        <v>123.81700134277344</v>
      </c>
      <c r="W979" s="1">
        <v>126.35800170898437</v>
      </c>
      <c r="X979" s="1">
        <v>125.45199584960937</v>
      </c>
      <c r="Y979" s="1">
        <v>123.60398864746094</v>
      </c>
      <c r="Z979" s="1">
        <v>123.2449951171875</v>
      </c>
      <c r="AA979" s="1">
        <v>127.24400329589844</v>
      </c>
      <c r="AB979" s="1">
        <v>132.82000732421875</v>
      </c>
      <c r="AC979" s="1">
        <v>133.37800598144531</v>
      </c>
      <c r="AD979" s="1">
        <v>138.5989990234375</v>
      </c>
      <c r="AE979" s="1">
        <v>138.11000061035156</v>
      </c>
      <c r="AF979" s="1">
        <v>140.30599975585937</v>
      </c>
      <c r="AG979" s="1">
        <v>139.78999328613281</v>
      </c>
      <c r="AH979" s="1">
        <v>142.77299499511719</v>
      </c>
      <c r="AI979" s="1">
        <v>147.85699462890625</v>
      </c>
      <c r="AJ979" s="1">
        <v>152.89900207519531</v>
      </c>
      <c r="AK979" s="1">
        <v>152.33599853515625</v>
      </c>
      <c r="AL979" s="1">
        <v>151.39199829101562</v>
      </c>
      <c r="AM979" s="1">
        <v>149.91099548339844</v>
      </c>
      <c r="AN979" s="1">
        <v>149.11900329589844</v>
      </c>
      <c r="AO979" s="1">
        <v>143.00199890136719</v>
      </c>
      <c r="AP979" s="1">
        <v>145.07099914550781</v>
      </c>
      <c r="AQ979" s="1">
        <v>145.18400573730469</v>
      </c>
      <c r="AR979" s="1">
        <v>143.60600280761719</v>
      </c>
      <c r="AS979" s="1">
        <v>143.31599426269531</v>
      </c>
      <c r="AT979" s="1">
        <v>143.19999694824219</v>
      </c>
      <c r="AU979" s="1">
        <v>142.45199584960937</v>
      </c>
      <c r="AV979" s="1">
        <v>131.50700000000001</v>
      </c>
      <c r="AW979" s="1">
        <v>131.44800000000001</v>
      </c>
      <c r="AX979" s="1">
        <v>131.06899999999999</v>
      </c>
      <c r="AY979" s="1">
        <v>130.62299999999999</v>
      </c>
    </row>
    <row r="980" spans="1:51">
      <c r="A980" s="1" t="str">
        <v>NRG ENERGY INC</v>
      </c>
      <c r="C980" s="1">
        <v>227.52000427246094</v>
      </c>
      <c r="D980" s="1">
        <v>238.60600280761719</v>
      </c>
      <c r="E980" s="1">
        <v>241.13699340820312</v>
      </c>
      <c r="F980" s="1">
        <v>247.31900024414062</v>
      </c>
      <c r="G980" s="1">
        <v>247.19700622558594</v>
      </c>
      <c r="H980" s="1">
        <v>250.23599243164062</v>
      </c>
      <c r="I980" s="1">
        <v>253.11700439453125</v>
      </c>
      <c r="J980" s="1">
        <v>255.302001953125</v>
      </c>
      <c r="K980" s="1">
        <v>253.9949951171875</v>
      </c>
      <c r="L980" s="1">
        <v>256.408935546875</v>
      </c>
      <c r="M980" s="1">
        <v>265.23681640625</v>
      </c>
      <c r="N980" s="1">
        <v>265.208984375</v>
      </c>
      <c r="O980" s="1">
        <v>234.35699462890625</v>
      </c>
      <c r="P980" s="1">
        <v>233.02699279785156</v>
      </c>
      <c r="Q980" s="1">
        <v>235.97599792480469</v>
      </c>
      <c r="R980" s="1">
        <v>235.5469970703125</v>
      </c>
      <c r="S980" s="1">
        <v>236.73500061035156</v>
      </c>
      <c r="T980" s="1">
        <v>238.59300231933594</v>
      </c>
      <c r="U980" s="1">
        <v>239.83000183105469</v>
      </c>
      <c r="V980" s="1">
        <v>242.24600219726562</v>
      </c>
      <c r="W980" s="1">
        <v>244.64797973632812</v>
      </c>
      <c r="X980" s="1">
        <v>274.06201171875</v>
      </c>
      <c r="Y980" s="1">
        <v>273.9580078125</v>
      </c>
      <c r="Z980" s="1">
        <v>273.95001220703125</v>
      </c>
      <c r="AA980" s="1">
        <v>161.40399169921875</v>
      </c>
      <c r="AB980" s="1">
        <v>161.4019775390625</v>
      </c>
      <c r="AC980" s="1">
        <v>174.08999633789062</v>
      </c>
      <c r="AD980" s="1">
        <v>174.08999633789062</v>
      </c>
      <c r="AE980" s="1">
        <v>174.083984375</v>
      </c>
      <c r="AF980" s="1">
        <v>200.0159912109375</v>
      </c>
      <c r="AG980" s="1">
        <v>200.01400756835937</v>
      </c>
      <c r="AH980" s="1">
        <v>200</v>
      </c>
      <c r="AI980" s="1">
        <v>200</v>
      </c>
      <c r="AJ980" s="1" t="str">
        <v>@IF</v>
      </c>
      <c r="AK980" s="1" t="str">
        <v>@IF</v>
      </c>
      <c r="AL980" s="1" t="str">
        <v>@IF</v>
      </c>
      <c r="AM980" s="1" t="str">
        <v>@IF</v>
      </c>
      <c r="AN980" s="1" t="str">
        <v>@IF</v>
      </c>
      <c r="AO980" s="1" t="str">
        <v>@IF</v>
      </c>
      <c r="AP980" s="1">
        <v>395.55599975585937</v>
      </c>
      <c r="AQ980" s="1">
        <v>397.0880126953125</v>
      </c>
      <c r="AR980" s="1">
        <v>397.07199096679687</v>
      </c>
      <c r="AS980" s="1">
        <v>397.06600952148437</v>
      </c>
      <c r="AT980" s="1">
        <v>396.98800659179687</v>
      </c>
      <c r="AU980" s="1">
        <v>360.00200000000001</v>
      </c>
      <c r="AV980" s="1">
        <v>360.00200000000001</v>
      </c>
      <c r="AW980" s="1">
        <v>360.00200000000001</v>
      </c>
      <c r="AX980" s="1">
        <v>295.20999999999998</v>
      </c>
      <c r="AY980" s="1">
        <v>295.20999999999998</v>
      </c>
    </row>
    <row r="981" spans="1:51">
      <c r="A981" s="1" t="str">
        <v>NTELOS HOLDINGS CORP</v>
      </c>
      <c r="C981" s="1">
        <v>21.086990356445313</v>
      </c>
      <c r="D981" s="1">
        <v>21.124000549316406</v>
      </c>
      <c r="E981" s="1">
        <v>21.071998596191406</v>
      </c>
      <c r="F981" s="1">
        <v>21.04949951171875</v>
      </c>
      <c r="G981" s="1">
        <v>20.98199462890625</v>
      </c>
      <c r="H981" s="1">
        <v>20.858497619628906</v>
      </c>
      <c r="I981" s="1">
        <v>20.843994140625</v>
      </c>
      <c r="J981" s="1">
        <v>20.770500183105469</v>
      </c>
      <c r="K981" s="1">
        <v>20.715499877929687</v>
      </c>
      <c r="L981" s="1">
        <v>21.139495849609375</v>
      </c>
      <c r="M981" s="1">
        <v>21.181495666503906</v>
      </c>
      <c r="N981" s="1">
        <v>21.17449951171875</v>
      </c>
      <c r="O981" s="1">
        <v>21.091995239257813</v>
      </c>
      <c r="P981" s="1">
        <v>21.088996887207031</v>
      </c>
      <c r="Q981" s="1">
        <v>21.078498840332031</v>
      </c>
      <c r="R981" s="1">
        <v>21.045997619628906</v>
      </c>
      <c r="S981" s="1">
        <v>21.031494140625</v>
      </c>
      <c r="T981" s="1">
        <v>21.022499084472656</v>
      </c>
      <c r="U981" s="1">
        <v>21.008995056152344</v>
      </c>
      <c r="V981" s="1">
        <v>20.989997863769531</v>
      </c>
      <c r="W981" s="1">
        <v>20.982498168945313</v>
      </c>
      <c r="X981" s="1">
        <v>20.965995788574219</v>
      </c>
      <c r="Y981" s="1">
        <v>20.936500549316406</v>
      </c>
      <c r="Z981" s="1">
        <v>20.933998107910156</v>
      </c>
      <c r="AA981" s="1">
        <v>20.933998107910156</v>
      </c>
      <c r="AB981" s="1">
        <v>5.6820001602172852</v>
      </c>
      <c r="AC981" s="1">
        <v>5.6820001602172852</v>
      </c>
      <c r="AD981" s="1" t="str">
        <v>@NA</v>
      </c>
      <c r="AE981" s="1" t="str">
        <v>@NA</v>
      </c>
      <c r="AF981" s="1" t="str">
        <v>@NA</v>
      </c>
      <c r="AG981" s="1" t="str">
        <v>@NA</v>
      </c>
      <c r="AH981" s="1" t="str">
        <v>@NA</v>
      </c>
      <c r="AI981" s="1" t="str">
        <v>@NA</v>
      </c>
      <c r="AJ981" s="1" t="str">
        <v>@NA</v>
      </c>
      <c r="AK981" s="1" t="str">
        <v>@NA</v>
      </c>
      <c r="AL981" s="1" t="str">
        <v>@NA</v>
      </c>
      <c r="AM981" s="1" t="str">
        <v>@NA</v>
      </c>
      <c r="AN981" s="1" t="str">
        <v>@NA</v>
      </c>
      <c r="AO981" s="1" t="str">
        <v>@NA</v>
      </c>
      <c r="AP981" s="1" t="str">
        <v>@NA</v>
      </c>
      <c r="AQ981" s="1" t="str">
        <v>@NA</v>
      </c>
      <c r="AR981" s="1" t="str">
        <v>@NA</v>
      </c>
      <c r="AS981" s="1" t="str">
        <v>@NA</v>
      </c>
      <c r="AT981" s="1" t="str">
        <v>@NA</v>
      </c>
      <c r="AU981" s="1" t="str">
        <v>@NA</v>
      </c>
      <c r="AV981" s="1" t="str">
        <v>@NA</v>
      </c>
      <c r="AW981" s="1" t="str">
        <v>@NA</v>
      </c>
      <c r="AX981" s="1" t="str">
        <v>@NA</v>
      </c>
      <c r="AY981" s="1" t="str">
        <v>@NA</v>
      </c>
    </row>
    <row r="982" spans="1:51">
      <c r="A982" s="1" t="str">
        <v>NUCOR CORP</v>
      </c>
      <c r="C982" s="1">
        <v>316.748779296875</v>
      </c>
      <c r="D982" s="1">
        <v>316.748779296875</v>
      </c>
      <c r="E982" s="1">
        <v>316.703857421875</v>
      </c>
      <c r="F982" s="1">
        <v>316.5029296875</v>
      </c>
      <c r="G982" s="1">
        <v>316.06201171875</v>
      </c>
      <c r="H982" s="1">
        <v>315.790771484375</v>
      </c>
      <c r="I982" s="1">
        <v>315.72900390625</v>
      </c>
      <c r="J982" s="1">
        <v>315.560791015625</v>
      </c>
      <c r="K982" s="1">
        <v>315.125</v>
      </c>
      <c r="L982" s="1">
        <v>314.85595703125</v>
      </c>
      <c r="M982" s="1">
        <v>314.81298828125</v>
      </c>
      <c r="N982" s="1">
        <v>314.6728515625</v>
      </c>
      <c r="O982" s="1">
        <v>314.2568359375</v>
      </c>
      <c r="P982" s="1">
        <v>313.976806640625</v>
      </c>
      <c r="Q982" s="1">
        <v>313.949951171875</v>
      </c>
      <c r="R982" s="1">
        <v>316.575927734375</v>
      </c>
      <c r="S982" s="1">
        <v>288.559814453125</v>
      </c>
      <c r="T982" s="1">
        <v>287.992919921875</v>
      </c>
      <c r="U982" s="1">
        <v>287.927001953125</v>
      </c>
      <c r="V982" s="1">
        <v>299.48583984375</v>
      </c>
      <c r="W982" s="1">
        <v>301.703857421875</v>
      </c>
      <c r="X982" s="1">
        <v>300.948974609375</v>
      </c>
      <c r="Y982" s="1">
        <v>302.115966796875</v>
      </c>
      <c r="Z982" s="1">
        <v>308.31884765625</v>
      </c>
      <c r="AA982" s="1">
        <v>311.59600830078125</v>
      </c>
      <c r="AB982" s="1">
        <v>310.22000122070312</v>
      </c>
      <c r="AC982" s="1">
        <v>311.23800659179687</v>
      </c>
      <c r="AD982" s="1">
        <v>312.47000122070313</v>
      </c>
      <c r="AE982" s="1">
        <v>320.39199829101562</v>
      </c>
      <c r="AF982" s="1">
        <v>319.02398681640625</v>
      </c>
      <c r="AG982" s="1">
        <v>318.17999267578125</v>
      </c>
      <c r="AH982" s="1">
        <v>317.07196044921875</v>
      </c>
      <c r="AI982" s="1">
        <v>315.72796630859375</v>
      </c>
      <c r="AJ982" s="1">
        <v>314.3599853515625</v>
      </c>
      <c r="AK982" s="1">
        <v>313.16400146484375</v>
      </c>
      <c r="AL982" s="1">
        <v>312.823974609375</v>
      </c>
      <c r="AM982" s="1">
        <v>312.739990234375</v>
      </c>
      <c r="AN982" s="1">
        <v>312.719970703125</v>
      </c>
      <c r="AO982" s="1">
        <v>312.69598388671875</v>
      </c>
      <c r="AP982" s="1">
        <v>312.67999267578125</v>
      </c>
      <c r="AQ982" s="1">
        <v>312.12799072265625</v>
      </c>
      <c r="AR982" s="1">
        <v>311.260009765625</v>
      </c>
      <c r="AS982" s="1">
        <v>311.1400146484375</v>
      </c>
      <c r="AT982" s="1">
        <v>311.05596923828125</v>
      </c>
      <c r="AU982" s="1">
        <v>310.3800048828125</v>
      </c>
      <c r="AV982" s="1">
        <v>310.33199999999999</v>
      </c>
      <c r="AW982" s="1">
        <v>311.46800000000002</v>
      </c>
      <c r="AX982" s="1">
        <v>324.548</v>
      </c>
      <c r="AY982" s="1">
        <v>340.17599999999999</v>
      </c>
    </row>
    <row r="983" spans="1:51">
      <c r="A983" s="1" t="str">
        <v>NUTRISYSTEM INC</v>
      </c>
      <c r="C983" s="1">
        <v>28.180999755859375</v>
      </c>
      <c r="D983" s="1">
        <v>28.0159912109375</v>
      </c>
      <c r="E983" s="1">
        <v>27.927993774414063</v>
      </c>
      <c r="F983" s="1">
        <v>28.047988891601563</v>
      </c>
      <c r="G983" s="1">
        <v>28.099990844726563</v>
      </c>
      <c r="H983" s="1">
        <v>28.097991943359375</v>
      </c>
      <c r="I983" s="1">
        <v>30.464996337890625</v>
      </c>
      <c r="J983" s="1">
        <v>31.385986328125</v>
      </c>
      <c r="K983" s="1">
        <v>30.949996948242188</v>
      </c>
      <c r="L983" s="1">
        <v>30.95098876953125</v>
      </c>
      <c r="M983" s="1">
        <v>30.944992065429688</v>
      </c>
      <c r="N983" s="1">
        <v>30.560989379882813</v>
      </c>
      <c r="O983" s="1">
        <v>30.784988403320313</v>
      </c>
      <c r="P983" s="1">
        <v>30.927993774414062</v>
      </c>
      <c r="Q983" s="1">
        <v>31.402999877929688</v>
      </c>
      <c r="R983" s="1">
        <v>30.7919921875</v>
      </c>
      <c r="S983" s="1">
        <v>33.95599365234375</v>
      </c>
      <c r="T983" s="1">
        <v>34.550994873046875</v>
      </c>
      <c r="U983" s="1">
        <v>34.263992309570313</v>
      </c>
      <c r="V983" s="1">
        <v>34.3179931640625</v>
      </c>
      <c r="W983" s="1">
        <v>35.878997802734375</v>
      </c>
      <c r="X983" s="1">
        <v>35.445999145507813</v>
      </c>
      <c r="Y983" s="1">
        <v>36.263992309570312</v>
      </c>
      <c r="Z983" s="1">
        <v>35.889999389648438</v>
      </c>
      <c r="AA983" s="1">
        <v>35.431991577148438</v>
      </c>
      <c r="AB983" s="1">
        <v>34.474990844726563</v>
      </c>
      <c r="AC983" s="1">
        <v>34.084991455078125</v>
      </c>
      <c r="AD983" s="1">
        <v>30.807998657226563</v>
      </c>
      <c r="AE983" s="1">
        <v>30.13299560546875</v>
      </c>
      <c r="AF983" s="1">
        <v>29.4219970703125</v>
      </c>
      <c r="AG983" s="1">
        <v>29.1929931640625</v>
      </c>
      <c r="AH983" s="1">
        <v>28.951995849609375</v>
      </c>
      <c r="AI983" s="1">
        <v>28.510986328125</v>
      </c>
      <c r="AJ983" s="1">
        <v>28.353988647460937</v>
      </c>
      <c r="AK983" s="1">
        <v>26.050994873046875</v>
      </c>
      <c r="AL983" s="1">
        <v>26.220993041992187</v>
      </c>
      <c r="AM983" s="1">
        <v>26.218994140625</v>
      </c>
      <c r="AN983" s="1">
        <v>26.235992431640625</v>
      </c>
      <c r="AO983" s="1">
        <v>26.350997924804688</v>
      </c>
      <c r="AP983" s="1">
        <v>26.709991455078125</v>
      </c>
      <c r="AQ983" s="1">
        <v>27.064987182617188</v>
      </c>
      <c r="AR983" s="1">
        <v>27.644989013671875</v>
      </c>
      <c r="AS983" s="1">
        <v>28.044998168945313</v>
      </c>
      <c r="AT983" s="1">
        <v>28.628997802734375</v>
      </c>
      <c r="AU983" s="1">
        <v>28.736000000000001</v>
      </c>
      <c r="AV983" s="1">
        <v>28.712</v>
      </c>
      <c r="AW983" s="1">
        <v>27.795000000000002</v>
      </c>
      <c r="AX983" s="1">
        <v>27.745000000000001</v>
      </c>
      <c r="AY983" s="1" t="str">
        <v>@NA</v>
      </c>
    </row>
    <row r="984" spans="1:51">
      <c r="A984" s="1" t="str">
        <v>NUVASIVE INC</v>
      </c>
      <c r="C984" s="1">
        <v>42.455001831054688</v>
      </c>
      <c r="D984" s="1">
        <v>39.90399169921875</v>
      </c>
      <c r="E984" s="1">
        <v>39.866989135742187</v>
      </c>
      <c r="F984" s="1">
        <v>39.651992797851563</v>
      </c>
      <c r="G984" s="1">
        <v>39.527999877929687</v>
      </c>
      <c r="H984" s="1">
        <v>39.418991088867188</v>
      </c>
      <c r="I984" s="1">
        <v>39.343994140625</v>
      </c>
      <c r="J984" s="1">
        <v>39.097991943359375</v>
      </c>
      <c r="K984" s="1">
        <v>38.77398681640625</v>
      </c>
      <c r="L984" s="1">
        <v>38.183990478515625</v>
      </c>
      <c r="M984" s="1">
        <v>37.612991333007813</v>
      </c>
      <c r="N984" s="1">
        <v>36.404998779296875</v>
      </c>
      <c r="O984" s="1">
        <v>36.30999755859375</v>
      </c>
      <c r="P984" s="1">
        <v>36.141998291015625</v>
      </c>
      <c r="Q984" s="1">
        <v>35.793991088867188</v>
      </c>
      <c r="R984" s="1">
        <v>35.51300048828125</v>
      </c>
      <c r="S984" s="1">
        <v>35.330001831054688</v>
      </c>
      <c r="T984" s="1">
        <v>35.03900146484375</v>
      </c>
      <c r="U984" s="1">
        <v>34.841995239257813</v>
      </c>
      <c r="V984" s="1">
        <v>34.508987426757813</v>
      </c>
      <c r="W984" s="1">
        <v>33.929000854492188</v>
      </c>
      <c r="X984" s="1">
        <v>33.78399658203125</v>
      </c>
      <c r="Y984" s="1">
        <v>33.214996337890625</v>
      </c>
      <c r="Z984" s="1">
        <v>33.061996459960937</v>
      </c>
      <c r="AA984" s="1">
        <v>25.105987548828125</v>
      </c>
      <c r="AB984" s="1">
        <v>24.985000610351563</v>
      </c>
      <c r="AC984" s="1">
        <v>24.423995971679688</v>
      </c>
      <c r="AD984" s="1">
        <v>24.035995483398438</v>
      </c>
      <c r="AE984" s="1">
        <v>23.95098876953125</v>
      </c>
      <c r="AF984" s="1">
        <v>23.7869873046875</v>
      </c>
      <c r="AG984" s="1">
        <v>23.7239990234375</v>
      </c>
      <c r="AH984" s="1">
        <v>23.342987060546875</v>
      </c>
      <c r="AI984" s="1">
        <v>1.7179994583129883</v>
      </c>
      <c r="AJ984" s="1" t="str">
        <v>@NA</v>
      </c>
      <c r="AK984" s="1" t="str">
        <v>@NA</v>
      </c>
      <c r="AL984" s="1" t="str">
        <v>@NA</v>
      </c>
      <c r="AM984" s="1">
        <v>1.7899999618530273</v>
      </c>
      <c r="AN984" s="1" t="str">
        <v>@NA</v>
      </c>
      <c r="AO984" s="1" t="str">
        <v>@NA</v>
      </c>
      <c r="AP984" s="1" t="str">
        <v>@NA</v>
      </c>
      <c r="AQ984" s="1" t="str">
        <v>@NA</v>
      </c>
      <c r="AR984" s="1" t="str">
        <v>@NA</v>
      </c>
      <c r="AS984" s="1" t="str">
        <v>@NA</v>
      </c>
      <c r="AT984" s="1" t="str">
        <v>@NA</v>
      </c>
      <c r="AU984" s="1" t="str">
        <v>@NA</v>
      </c>
      <c r="AV984" s="1" t="str">
        <v>@NA</v>
      </c>
      <c r="AW984" s="1" t="str">
        <v>@NA</v>
      </c>
      <c r="AX984" s="1" t="str">
        <v>@NA</v>
      </c>
      <c r="AY984" s="1" t="str">
        <v>@NA</v>
      </c>
    </row>
    <row r="985" spans="1:51">
      <c r="A985" s="1" t="str">
        <v>NV ENERGY INC</v>
      </c>
      <c r="C985" s="1">
        <v>236</v>
      </c>
      <c r="D985" s="1">
        <v>236</v>
      </c>
      <c r="E985" s="1">
        <v>235.97700500488281</v>
      </c>
      <c r="F985" s="1">
        <v>235.77299499511719</v>
      </c>
      <c r="G985" s="1">
        <v>235.322998046875</v>
      </c>
      <c r="H985" s="1">
        <v>235.17300415039062</v>
      </c>
      <c r="I985" s="1">
        <v>235.11199951171875</v>
      </c>
      <c r="J985" s="1">
        <v>234.93899536132812</v>
      </c>
      <c r="K985" s="1">
        <v>234.83399963378906</v>
      </c>
      <c r="L985" s="1">
        <v>234.68400573730469</v>
      </c>
      <c r="M985" s="1">
        <v>234.61799621582031</v>
      </c>
      <c r="N985" s="1">
        <v>234.39599609375</v>
      </c>
      <c r="O985" s="1">
        <v>234.31700134277344</v>
      </c>
      <c r="P985" s="1">
        <v>234.14999389648437</v>
      </c>
      <c r="Q985" s="1">
        <v>234.08900451660156</v>
      </c>
      <c r="R985" s="1">
        <v>233.9429931640625</v>
      </c>
      <c r="S985" s="1">
        <v>233.73899841308594</v>
      </c>
      <c r="T985" s="1">
        <v>221.64799499511719</v>
      </c>
      <c r="U985" s="1">
        <v>221.62600708007812</v>
      </c>
      <c r="V985" s="1">
        <v>221.2550048828125</v>
      </c>
      <c r="W985" s="1">
        <v>221.02999877929687</v>
      </c>
      <c r="X985" s="1">
        <v>220.9219970703125</v>
      </c>
      <c r="Y985" s="1">
        <v>200.91999816894531</v>
      </c>
      <c r="Z985" s="1">
        <v>200.79200744628906</v>
      </c>
      <c r="AA985" s="1">
        <v>200.79200744628906</v>
      </c>
      <c r="AB985" s="1">
        <v>183.42300415039062</v>
      </c>
      <c r="AC985" s="1">
        <v>117.65199279785156</v>
      </c>
      <c r="AD985" s="1">
        <v>117.56999206542969</v>
      </c>
      <c r="AE985" s="1">
        <v>117.468994140625</v>
      </c>
      <c r="AF985" s="1">
        <v>117.43099975585937</v>
      </c>
      <c r="AG985" s="1">
        <v>117.33000183105469</v>
      </c>
      <c r="AH985" s="1">
        <v>117.25999450683594</v>
      </c>
      <c r="AI985" s="1">
        <v>117.23599243164062</v>
      </c>
      <c r="AJ985" s="1">
        <v>117.18099975585937</v>
      </c>
      <c r="AK985" s="1">
        <v>117.17599487304687</v>
      </c>
      <c r="AL985" s="1">
        <v>117.13499450683594</v>
      </c>
      <c r="AM985" s="1">
        <v>102.177001953125</v>
      </c>
      <c r="AN985" s="1">
        <v>102.13800048828125</v>
      </c>
      <c r="AO985" s="1">
        <v>102.13299560546875</v>
      </c>
      <c r="AP985" s="1">
        <v>102.11099243164062</v>
      </c>
      <c r="AQ985" s="1">
        <v>102.11099243164062</v>
      </c>
      <c r="AR985" s="1">
        <v>102.08999633789062</v>
      </c>
      <c r="AS985" s="1">
        <v>78.514999389648438</v>
      </c>
      <c r="AT985" s="1">
        <v>78.485000610351563</v>
      </c>
      <c r="AU985" s="1">
        <v>78.474999999999994</v>
      </c>
      <c r="AV985" s="1">
        <v>78.450999999999993</v>
      </c>
      <c r="AW985" s="1">
        <v>78.42</v>
      </c>
      <c r="AX985" s="1">
        <v>78.42</v>
      </c>
      <c r="AY985" s="1">
        <v>78.427999999999997</v>
      </c>
    </row>
    <row r="986" spans="1:51">
      <c r="A986" s="1" t="str">
        <v>NVIDIA CORP</v>
      </c>
      <c r="C986" s="1">
        <v>612.19091796875</v>
      </c>
      <c r="D986" s="1">
        <v>610.65283203125</v>
      </c>
      <c r="E986" s="1">
        <v>603.726806640625</v>
      </c>
      <c r="F986" s="1">
        <v>600.287841796875</v>
      </c>
      <c r="G986" s="1">
        <v>588.555908203125</v>
      </c>
      <c r="H986" s="1">
        <v>581</v>
      </c>
      <c r="I986" s="1">
        <v>574</v>
      </c>
      <c r="J986" s="1">
        <v>572.199951171875</v>
      </c>
      <c r="K986" s="1">
        <v>561.4658203125</v>
      </c>
      <c r="L986" s="1">
        <v>554.89990234375</v>
      </c>
      <c r="M986" s="1">
        <v>547.7998046875</v>
      </c>
      <c r="N986" s="1">
        <v>546.199951171875</v>
      </c>
      <c r="O986" s="1">
        <v>538.4609375</v>
      </c>
      <c r="P986" s="1">
        <v>537.06298828125</v>
      </c>
      <c r="Q986" s="1">
        <v>556.581787109375</v>
      </c>
      <c r="R986" s="1">
        <v>554.73388671875</v>
      </c>
      <c r="S986" s="1">
        <v>557.101806640625</v>
      </c>
      <c r="T986" s="1">
        <v>555.57080078125</v>
      </c>
      <c r="U986" s="1">
        <v>548.8125</v>
      </c>
      <c r="V986" s="1">
        <v>544.3692626953125</v>
      </c>
      <c r="W986" s="1">
        <v>541.4835205078125</v>
      </c>
      <c r="X986" s="1">
        <v>533.3173828125</v>
      </c>
      <c r="Y986" s="1">
        <v>533.3173828125</v>
      </c>
      <c r="Z986" s="1">
        <v>528.7694091796875</v>
      </c>
      <c r="AA986" s="1">
        <v>514.43101501464844</v>
      </c>
      <c r="AB986" s="1">
        <v>513.52798461914062</v>
      </c>
      <c r="AC986" s="1">
        <v>506.07600402832031</v>
      </c>
      <c r="AD986" s="1">
        <v>506.87397766113281</v>
      </c>
      <c r="AE986" s="1">
        <v>501.26998901367187</v>
      </c>
      <c r="AF986" s="1">
        <v>498.63899230957031</v>
      </c>
      <c r="AG986" s="1">
        <v>499.62300109863281</v>
      </c>
      <c r="AH986" s="1">
        <v>497.79299926757812</v>
      </c>
      <c r="AI986" s="1">
        <v>492.43798828125</v>
      </c>
      <c r="AJ986" s="1">
        <v>486.51901245117187</v>
      </c>
      <c r="AK986" s="1">
        <v>481.78500366210937</v>
      </c>
      <c r="AL986" s="1">
        <v>477.20100402832031</v>
      </c>
      <c r="AM986" s="1">
        <v>473.36997985839844</v>
      </c>
      <c r="AN986" s="1">
        <v>472.968017578125</v>
      </c>
      <c r="AO986" s="1">
        <v>459.08097839355469</v>
      </c>
      <c r="AP986" s="1">
        <v>455.9219970703125</v>
      </c>
      <c r="AQ986" s="1">
        <v>448.65898132324219</v>
      </c>
      <c r="AR986" s="1">
        <v>433.72201538085937</v>
      </c>
      <c r="AS986" s="1">
        <v>430.5780029296875</v>
      </c>
      <c r="AT986" s="1">
        <v>420.96597290039062</v>
      </c>
      <c r="AU986" s="1">
        <v>410.73599999999999</v>
      </c>
      <c r="AV986" s="1">
        <v>407.34000000000003</v>
      </c>
      <c r="AW986" s="1">
        <v>392.72399999999993</v>
      </c>
      <c r="AX986" s="1">
        <v>398.66399999999999</v>
      </c>
      <c r="AY986" s="1">
        <v>373.20000000000005</v>
      </c>
    </row>
    <row r="987" spans="1:51">
      <c r="A987" s="1" t="str">
        <v>NVR INC</v>
      </c>
      <c r="C987" s="1">
        <v>5.0659999847412109</v>
      </c>
      <c r="D987" s="1">
        <v>4.9770002365112305</v>
      </c>
      <c r="E987" s="1">
        <v>5.0139999389648438</v>
      </c>
      <c r="F987" s="1">
        <v>5.5789995193481445</v>
      </c>
      <c r="G987" s="1">
        <v>5.866999626159668</v>
      </c>
      <c r="H987" s="1">
        <v>5.6639995574951172</v>
      </c>
      <c r="I987" s="1">
        <v>5.6309995651245117</v>
      </c>
      <c r="J987" s="1">
        <v>5.9250001907348633</v>
      </c>
      <c r="K987" s="1">
        <v>6.1499996185302734</v>
      </c>
      <c r="L987" s="1">
        <v>5.9499998092651367</v>
      </c>
      <c r="M987" s="1">
        <v>5.9270000457763672</v>
      </c>
      <c r="N987" s="1">
        <v>5.8020000457763672</v>
      </c>
      <c r="O987" s="1">
        <v>5.7259998321533203</v>
      </c>
      <c r="P987" s="1">
        <v>5.5329999923706055</v>
      </c>
      <c r="Q987" s="1">
        <v>5.4519996643066406</v>
      </c>
      <c r="R987" s="1">
        <v>5.4239997863769531</v>
      </c>
      <c r="S987" s="1">
        <v>5.2740001678466797</v>
      </c>
      <c r="T987" s="1">
        <v>5.1379995346069336</v>
      </c>
      <c r="U987" s="1">
        <v>5.1359996795654297</v>
      </c>
      <c r="V987" s="1">
        <v>5.6090002059936523</v>
      </c>
      <c r="W987" s="1">
        <v>5.6719999313354492</v>
      </c>
      <c r="X987" s="1">
        <v>5.5179996490478516</v>
      </c>
      <c r="Y987" s="1">
        <v>5.6449995040893555</v>
      </c>
      <c r="Z987" s="1">
        <v>5.7509994506835938</v>
      </c>
      <c r="AA987" s="1">
        <v>5.680999755859375</v>
      </c>
      <c r="AB987" s="1">
        <v>5.6279993057250977</v>
      </c>
      <c r="AC987" s="1">
        <v>6.2410001754760742</v>
      </c>
      <c r="AD987" s="1">
        <v>6.3459997177124023</v>
      </c>
      <c r="AE987" s="1">
        <v>6.5069999694824219</v>
      </c>
      <c r="AF987" s="1">
        <v>6.5739994049072266</v>
      </c>
      <c r="AG987" s="1">
        <v>6.4019994735717773</v>
      </c>
      <c r="AH987" s="1">
        <v>6.380000114440918</v>
      </c>
      <c r="AI987" s="1">
        <v>6.6350002288818359</v>
      </c>
      <c r="AJ987" s="1">
        <v>6.7270002365112305</v>
      </c>
      <c r="AK987" s="1">
        <v>7.0830001831054687</v>
      </c>
      <c r="AL987" s="1">
        <v>7.2349996566772461</v>
      </c>
      <c r="AM987" s="1">
        <v>7.0190000534057617</v>
      </c>
      <c r="AN987" s="1">
        <v>7.0219993591308594</v>
      </c>
      <c r="AO987" s="1">
        <v>7.0889997482299805</v>
      </c>
      <c r="AP987" s="1">
        <v>7.2909994125366211</v>
      </c>
      <c r="AQ987" s="1">
        <v>7.1869993209838867</v>
      </c>
      <c r="AR987" s="1">
        <v>7.4749994277954102</v>
      </c>
      <c r="AS987" s="1">
        <v>7.5599994659423828</v>
      </c>
      <c r="AT987" s="1">
        <v>7.9879999160766602</v>
      </c>
      <c r="AU987" s="1">
        <v>8.2089996337890625</v>
      </c>
      <c r="AV987" s="1">
        <v>8.859</v>
      </c>
      <c r="AW987" s="1">
        <v>8.8409999999999993</v>
      </c>
      <c r="AX987" s="1">
        <v>9.1709999999999994</v>
      </c>
      <c r="AY987" s="1">
        <v>9.391</v>
      </c>
    </row>
    <row r="988" spans="1:51">
      <c r="A988" s="1" t="str">
        <v>NYSE EURONEXT</v>
      </c>
      <c r="C988" s="1">
        <v>258</v>
      </c>
      <c r="D988" s="1">
        <v>262</v>
      </c>
      <c r="E988" s="1">
        <v>262</v>
      </c>
      <c r="F988" s="1">
        <v>262</v>
      </c>
      <c r="G988" s="1">
        <v>261</v>
      </c>
      <c r="H988" s="1">
        <v>261</v>
      </c>
      <c r="I988" s="1">
        <v>261</v>
      </c>
      <c r="J988" s="1">
        <v>261</v>
      </c>
      <c r="K988" s="1">
        <v>260</v>
      </c>
      <c r="L988" s="1">
        <v>260</v>
      </c>
      <c r="M988" s="1">
        <v>260</v>
      </c>
      <c r="N988" s="1">
        <v>260</v>
      </c>
      <c r="O988" s="1">
        <v>259</v>
      </c>
      <c r="P988" s="1">
        <v>265</v>
      </c>
      <c r="Q988" s="1">
        <v>265</v>
      </c>
      <c r="R988" s="1">
        <v>265</v>
      </c>
      <c r="S988" s="1">
        <v>265</v>
      </c>
      <c r="T988" s="1">
        <v>264</v>
      </c>
      <c r="U988" s="1">
        <v>264</v>
      </c>
      <c r="V988" s="1">
        <v>156.76100158691406</v>
      </c>
      <c r="W988" s="1">
        <v>156.32699584960937</v>
      </c>
      <c r="X988" s="1">
        <v>156.14199829101562</v>
      </c>
      <c r="Y988" s="1">
        <v>155.62699890136719</v>
      </c>
      <c r="Z988" s="1">
        <v>155.50199890136719</v>
      </c>
      <c r="AA988" s="1" t="str">
        <v>@NA</v>
      </c>
      <c r="AB988" s="1" t="str">
        <v>@NA</v>
      </c>
      <c r="AC988" s="1" t="str">
        <v>@NA</v>
      </c>
      <c r="AD988" s="1" t="str">
        <v>@NA</v>
      </c>
      <c r="AE988" s="1" t="str">
        <v>@NA</v>
      </c>
      <c r="AF988" s="1" t="str">
        <v>@NA</v>
      </c>
      <c r="AG988" s="1" t="str">
        <v>@NA</v>
      </c>
      <c r="AH988" s="1" t="str">
        <v>@NA</v>
      </c>
      <c r="AI988" s="1" t="str">
        <v>@NA</v>
      </c>
      <c r="AJ988" s="1" t="str">
        <v>@NA</v>
      </c>
      <c r="AK988" s="1" t="str">
        <v>@NA</v>
      </c>
      <c r="AL988" s="1" t="str">
        <v>@NA</v>
      </c>
      <c r="AM988" s="1" t="str">
        <v>@NA</v>
      </c>
      <c r="AN988" s="1" t="str">
        <v>@NA</v>
      </c>
      <c r="AO988" s="1" t="str">
        <v>@NA</v>
      </c>
      <c r="AP988" s="1" t="str">
        <v>@NA</v>
      </c>
      <c r="AQ988" s="1" t="str">
        <v>@NA</v>
      </c>
      <c r="AR988" s="1" t="str">
        <v>@NA</v>
      </c>
      <c r="AS988" s="1" t="str">
        <v>@NA</v>
      </c>
      <c r="AT988" s="1" t="str">
        <v>@NA</v>
      </c>
      <c r="AU988" s="1" t="str">
        <v>@NA</v>
      </c>
      <c r="AV988" s="1" t="str">
        <v>@NA</v>
      </c>
      <c r="AW988" s="1" t="str">
        <v>@NA</v>
      </c>
      <c r="AX988" s="1" t="str">
        <v>@NA</v>
      </c>
      <c r="AY988" s="1" t="str">
        <v>@NA</v>
      </c>
    </row>
    <row r="989" spans="1:51">
      <c r="A989" s="1" t="str">
        <v>O'REILLY AUTOMOTIVE INC</v>
      </c>
      <c r="C989" s="1">
        <v>125.99299621582031</v>
      </c>
      <c r="D989" s="1">
        <v>127.17999267578125</v>
      </c>
      <c r="E989" s="1">
        <v>128.44900512695312</v>
      </c>
      <c r="F989" s="1">
        <v>135.95500183105469</v>
      </c>
      <c r="G989" s="1">
        <v>138.74200439453125</v>
      </c>
      <c r="H989" s="1">
        <v>141.0260009765625</v>
      </c>
      <c r="I989" s="1">
        <v>139.32000732421875</v>
      </c>
      <c r="J989" s="1">
        <v>138.66999816894531</v>
      </c>
      <c r="K989" s="1">
        <v>137.88200378417969</v>
      </c>
      <c r="L989" s="1">
        <v>137.46800231933594</v>
      </c>
      <c r="M989" s="1">
        <v>137.125</v>
      </c>
      <c r="N989" s="1">
        <v>136.1300048828125</v>
      </c>
      <c r="O989" s="1">
        <v>135.40899658203125</v>
      </c>
      <c r="P989" s="1">
        <v>134.82899475097656</v>
      </c>
      <c r="Q989" s="1">
        <v>134.47000122070312</v>
      </c>
      <c r="R989" s="1">
        <v>115.76100158691406</v>
      </c>
      <c r="S989" s="1">
        <v>115.48199462890625</v>
      </c>
      <c r="T989" s="1">
        <v>115.26100158691406</v>
      </c>
      <c r="U989" s="1">
        <v>115.06700134277344</v>
      </c>
      <c r="V989" s="1">
        <v>114.83599853515625</v>
      </c>
      <c r="W989" s="1">
        <v>114.12599182128906</v>
      </c>
      <c r="X989" s="1">
        <v>113.92900085449219</v>
      </c>
      <c r="Y989" s="1">
        <v>113.6409912109375</v>
      </c>
      <c r="Z989" s="1">
        <v>113.39399719238281</v>
      </c>
      <c r="AA989" s="1">
        <v>113.19898986816406</v>
      </c>
      <c r="AB989" s="1">
        <v>112.38899230957031</v>
      </c>
      <c r="AC989" s="1">
        <v>112.07899475097656</v>
      </c>
      <c r="AD989" s="1">
        <v>111.81700134277344</v>
      </c>
      <c r="AE989" s="1">
        <v>111.20599365234375</v>
      </c>
      <c r="AF989" s="1">
        <v>110.75399780273437</v>
      </c>
      <c r="AG989" s="1">
        <v>110.41598510742187</v>
      </c>
      <c r="AH989" s="1">
        <v>110.21600341796875</v>
      </c>
      <c r="AI989" s="1">
        <v>109.56997680664062</v>
      </c>
      <c r="AJ989" s="1">
        <v>109.32998657226562</v>
      </c>
      <c r="AK989" s="1">
        <v>108.5579833984375</v>
      </c>
      <c r="AL989" s="1">
        <v>107.86798095703125</v>
      </c>
      <c r="AM989" s="1">
        <v>106.989990234375</v>
      </c>
      <c r="AN989" s="1">
        <v>106.74197387695312</v>
      </c>
      <c r="AO989" s="1">
        <v>106.59197998046875</v>
      </c>
      <c r="AP989" s="1">
        <v>106.27798461914062</v>
      </c>
      <c r="AQ989" s="1">
        <v>105.86398315429687</v>
      </c>
      <c r="AR989" s="1">
        <v>105.70199584960937</v>
      </c>
      <c r="AS989" s="1">
        <v>105.10598754882812</v>
      </c>
      <c r="AT989" s="1">
        <v>104.39797973632812</v>
      </c>
      <c r="AU989" s="1">
        <v>103.32998657226562</v>
      </c>
      <c r="AV989" s="1">
        <v>103.09</v>
      </c>
      <c r="AW989" s="1">
        <v>102.782</v>
      </c>
      <c r="AX989" s="1">
        <v>102.384</v>
      </c>
      <c r="AY989" s="1">
        <v>101.992</v>
      </c>
    </row>
    <row r="990" spans="1:51">
      <c r="A990" s="1" t="str">
        <v>OCCIDENTAL PETROLEUM CORP</v>
      </c>
      <c r="C990" s="1">
        <v>811.0087890625</v>
      </c>
      <c r="D990" s="1">
        <v>811.0087890625</v>
      </c>
      <c r="E990" s="1">
        <v>811.788818359375</v>
      </c>
      <c r="F990" s="1">
        <v>812.77099609375</v>
      </c>
      <c r="G990" s="1">
        <v>812.875</v>
      </c>
      <c r="H990" s="1">
        <v>812.7939453125</v>
      </c>
      <c r="I990" s="1">
        <v>812.5859375</v>
      </c>
      <c r="J990" s="1">
        <v>812.243896484375</v>
      </c>
      <c r="K990" s="1">
        <v>812.169921875</v>
      </c>
      <c r="L990" s="1">
        <v>811.921875</v>
      </c>
      <c r="M990" s="1">
        <v>811.6669921875</v>
      </c>
      <c r="N990" s="1">
        <v>810.77587890625</v>
      </c>
      <c r="O990" s="1">
        <v>810.575927734375</v>
      </c>
      <c r="P990" s="1">
        <v>810.246826171875</v>
      </c>
      <c r="Q990" s="1">
        <v>809.876953125</v>
      </c>
      <c r="R990" s="1">
        <v>817.077880859375</v>
      </c>
      <c r="S990" s="1">
        <v>820.72900390625</v>
      </c>
      <c r="T990" s="1">
        <v>825.73583984375</v>
      </c>
      <c r="U990" s="1">
        <v>828.595947265625</v>
      </c>
      <c r="V990" s="1">
        <v>830.743896484375</v>
      </c>
      <c r="W990" s="1">
        <v>833.81396484375</v>
      </c>
      <c r="X990" s="1">
        <v>839.9189453125</v>
      </c>
      <c r="Y990" s="1">
        <v>841.0830078125</v>
      </c>
      <c r="Z990" s="1">
        <v>845.33984375</v>
      </c>
      <c r="AA990" s="1">
        <v>856.53759765625</v>
      </c>
      <c r="AB990" s="1">
        <v>804.23583984375</v>
      </c>
      <c r="AC990" s="1">
        <v>803.99755859375</v>
      </c>
      <c r="AD990" s="1">
        <v>799.59765625</v>
      </c>
      <c r="AE990" s="1">
        <v>796.501953125</v>
      </c>
      <c r="AF990" s="1">
        <v>793.45361328125</v>
      </c>
      <c r="AG990" s="1">
        <v>789.44384765625</v>
      </c>
      <c r="AH990" s="1">
        <v>783.39599609375</v>
      </c>
      <c r="AI990" s="1">
        <v>782.3759765625</v>
      </c>
      <c r="AJ990" s="1">
        <v>774.095703125</v>
      </c>
      <c r="AK990" s="1">
        <v>770.25</v>
      </c>
      <c r="AL990" s="1">
        <v>765.53369140625</v>
      </c>
      <c r="AM990" s="1">
        <v>758.52197265625</v>
      </c>
      <c r="AN990" s="1">
        <v>755.7197265625</v>
      </c>
      <c r="AO990" s="1">
        <v>753.90185546875</v>
      </c>
      <c r="AP990" s="1">
        <v>752.78173828125</v>
      </c>
      <c r="AQ990" s="1">
        <v>749.8837890625</v>
      </c>
      <c r="AR990" s="1">
        <v>748.251953125</v>
      </c>
      <c r="AS990" s="1">
        <v>747.18359375</v>
      </c>
      <c r="AT990" s="1">
        <v>746.6357421875</v>
      </c>
      <c r="AU990" s="1">
        <v>740.9638671875</v>
      </c>
      <c r="AV990" s="1">
        <v>739.96799999999996</v>
      </c>
      <c r="AW990" s="1">
        <v>738.74800000000005</v>
      </c>
      <c r="AX990" s="1">
        <v>737.76</v>
      </c>
      <c r="AY990" s="1">
        <v>737.25</v>
      </c>
    </row>
    <row r="991" spans="1:51">
      <c r="A991" s="1" t="str">
        <v>OCEANEERING INTERNATIONAL</v>
      </c>
      <c r="C991" s="1">
        <v>108.03500366210937</v>
      </c>
      <c r="D991" s="1">
        <v>108.03500366210937</v>
      </c>
      <c r="E991" s="1">
        <v>108.03500366210937</v>
      </c>
      <c r="F991" s="1">
        <v>108.53298950195312</v>
      </c>
      <c r="G991" s="1">
        <v>108.53399658203125</v>
      </c>
      <c r="H991" s="1">
        <v>108.22998046875</v>
      </c>
      <c r="I991" s="1">
        <v>108.22998046875</v>
      </c>
      <c r="J991" s="1">
        <v>108.28598022460937</v>
      </c>
      <c r="K991" s="1">
        <v>110.28399658203125</v>
      </c>
      <c r="L991" s="1">
        <v>109.83599853515625</v>
      </c>
      <c r="M991" s="1">
        <v>109.75997924804687</v>
      </c>
      <c r="N991" s="1">
        <v>109.42999267578125</v>
      </c>
      <c r="O991" s="1">
        <v>109.42398071289063</v>
      </c>
      <c r="P991" s="1">
        <v>108.94998168945312</v>
      </c>
      <c r="Q991" s="1">
        <v>108.94998168945312</v>
      </c>
      <c r="R991" s="1">
        <v>110.3759765625</v>
      </c>
      <c r="S991" s="1">
        <v>110.24197387695312</v>
      </c>
      <c r="T991" s="1">
        <v>110.14999389648437</v>
      </c>
      <c r="U991" s="1">
        <v>110.1259765625</v>
      </c>
      <c r="V991" s="1">
        <v>109.4539794921875</v>
      </c>
      <c r="W991" s="1">
        <v>108.98599243164062</v>
      </c>
      <c r="X991" s="1">
        <v>108.87997436523437</v>
      </c>
      <c r="Y991" s="1">
        <v>108.38998413085937</v>
      </c>
      <c r="Z991" s="1">
        <v>107.89599609375</v>
      </c>
      <c r="AA991" s="1">
        <v>107.44000244140625</v>
      </c>
      <c r="AB991" s="1">
        <v>107.115966796875</v>
      </c>
      <c r="AC991" s="1">
        <v>106.751953125</v>
      </c>
      <c r="AD991" s="1">
        <v>104.52398681640625</v>
      </c>
      <c r="AE991" s="1">
        <v>103.8280029296875</v>
      </c>
      <c r="AF991" s="1">
        <v>103.27996826171875</v>
      </c>
      <c r="AG991" s="1">
        <v>102.3079833984375</v>
      </c>
      <c r="AH991" s="1">
        <v>100.303955078125</v>
      </c>
      <c r="AI991" s="1">
        <v>99.7239990234375</v>
      </c>
      <c r="AJ991" s="1">
        <v>97.531982421875</v>
      </c>
      <c r="AK991" s="1">
        <v>97.10394287109375</v>
      </c>
      <c r="AL991" s="1">
        <v>96.7039794921875</v>
      </c>
      <c r="AM991" s="1">
        <v>96.17596435546875</v>
      </c>
      <c r="AN991" s="1">
        <v>97.98797607421875</v>
      </c>
      <c r="AO991" s="1">
        <v>98.75994873046875</v>
      </c>
      <c r="AP991" s="1">
        <v>99.0279541015625</v>
      </c>
      <c r="AQ991" s="1">
        <v>98.23199462890625</v>
      </c>
      <c r="AR991" s="1">
        <v>95.0679931640625</v>
      </c>
      <c r="AS991" s="1">
        <v>94.4239501953125</v>
      </c>
      <c r="AT991" s="1">
        <v>94.251953125</v>
      </c>
      <c r="AU991" s="1">
        <v>93.31195068359375</v>
      </c>
      <c r="AV991" s="1">
        <v>92.152000000000001</v>
      </c>
      <c r="AW991" s="1">
        <v>91.884</v>
      </c>
      <c r="AX991" s="1">
        <v>91.64</v>
      </c>
      <c r="AY991" s="1">
        <v>91.275999999999996</v>
      </c>
    </row>
    <row r="992" spans="1:51">
      <c r="A992" s="1" t="str">
        <v>OFFICE DEPOT INC</v>
      </c>
      <c r="C992" s="1">
        <v>280.515869140625</v>
      </c>
      <c r="D992" s="1">
        <v>280.4677734375</v>
      </c>
      <c r="E992" s="1">
        <v>280.035888671875</v>
      </c>
      <c r="F992" s="1">
        <v>277.57080078125</v>
      </c>
      <c r="G992" s="1">
        <v>277.143798828125</v>
      </c>
      <c r="H992" s="1">
        <v>277.06689453125</v>
      </c>
      <c r="I992" s="1">
        <v>275.958984375</v>
      </c>
      <c r="J992" s="1">
        <v>275.5029296875</v>
      </c>
      <c r="K992" s="1">
        <v>274.73681640625</v>
      </c>
      <c r="L992" s="1">
        <v>274.718994140625</v>
      </c>
      <c r="M992" s="1">
        <v>274.73583984375</v>
      </c>
      <c r="N992" s="1">
        <v>274.701904296875</v>
      </c>
      <c r="O992" s="1">
        <v>274.86181640625</v>
      </c>
      <c r="P992" s="1">
        <v>274.885986328125</v>
      </c>
      <c r="Q992" s="1">
        <v>274.989990234375</v>
      </c>
      <c r="R992" s="1">
        <v>273.10400390625</v>
      </c>
      <c r="S992" s="1">
        <v>272.9580078125</v>
      </c>
      <c r="T992" s="1">
        <v>272.887939453125</v>
      </c>
      <c r="U992" s="1">
        <v>272.769775390625</v>
      </c>
      <c r="V992" s="1">
        <v>274.796875</v>
      </c>
      <c r="W992" s="1">
        <v>276.39990234375</v>
      </c>
      <c r="X992" s="1">
        <v>278.408935546875</v>
      </c>
      <c r="Y992" s="1">
        <v>283.27685546875</v>
      </c>
      <c r="Z992" s="1">
        <v>287.7109375</v>
      </c>
      <c r="AA992" s="1">
        <v>297.02587890625</v>
      </c>
      <c r="AB992" s="1">
        <v>307.79296875</v>
      </c>
      <c r="AC992" s="1">
        <v>316.77978515625</v>
      </c>
      <c r="AD992" s="1">
        <v>315.27490234375</v>
      </c>
      <c r="AE992" s="1">
        <v>312.302001953125</v>
      </c>
      <c r="AF992" s="1">
        <v>312.5859375</v>
      </c>
      <c r="AG992" s="1">
        <v>313.083984375</v>
      </c>
      <c r="AH992" s="1">
        <v>311.950927734375</v>
      </c>
      <c r="AI992" s="1">
        <v>310.19384765625</v>
      </c>
      <c r="AJ992" s="1">
        <v>313.02783203125</v>
      </c>
      <c r="AK992" s="1">
        <v>309.56884765625</v>
      </c>
      <c r="AL992" s="1">
        <v>308.787841796875</v>
      </c>
      <c r="AM992" s="1">
        <v>308.514892578125</v>
      </c>
      <c r="AN992" s="1">
        <v>308.56201171875</v>
      </c>
      <c r="AO992" s="1">
        <v>309.198974609375</v>
      </c>
      <c r="AP992" s="1">
        <v>306.288818359375</v>
      </c>
      <c r="AQ992" s="1">
        <v>303.094970703125</v>
      </c>
      <c r="AR992" s="1">
        <v>299.7138671875</v>
      </c>
      <c r="AS992" s="1">
        <v>298.495849609375</v>
      </c>
      <c r="AT992" s="1">
        <v>297.225830078125</v>
      </c>
      <c r="AU992" s="1">
        <v>296.49799999999999</v>
      </c>
      <c r="AV992" s="1">
        <v>298.89600000000002</v>
      </c>
      <c r="AW992" s="1">
        <v>310.33199999999999</v>
      </c>
      <c r="AX992" s="1">
        <v>316.74</v>
      </c>
      <c r="AY992" s="1">
        <v>329.44200000000001</v>
      </c>
    </row>
    <row r="993" spans="1:51">
      <c r="A993" s="1" t="str">
        <v>OFFICEMAX INC</v>
      </c>
      <c r="C993" s="1">
        <v>86.15899658203125</v>
      </c>
      <c r="D993" s="1">
        <v>86.089996337890625</v>
      </c>
      <c r="E993" s="1">
        <v>86.003997802734375</v>
      </c>
      <c r="F993" s="1">
        <v>85.968002319335938</v>
      </c>
      <c r="G993" s="1">
        <v>85.057998657226563</v>
      </c>
      <c r="H993" s="1">
        <v>85.0260009765625</v>
      </c>
      <c r="I993" s="1">
        <v>85.013992309570313</v>
      </c>
      <c r="J993" s="1">
        <v>84.813003540039063</v>
      </c>
      <c r="K993" s="1">
        <v>84.625</v>
      </c>
      <c r="L993" s="1">
        <v>76.292999267578125</v>
      </c>
      <c r="M993" s="1">
        <v>76.289993286132813</v>
      </c>
      <c r="N993" s="1">
        <v>76.28900146484375</v>
      </c>
      <c r="O993" s="1">
        <v>75.97698974609375</v>
      </c>
      <c r="P993" s="1">
        <v>75.951995849609375</v>
      </c>
      <c r="Q993" s="1">
        <v>75.93499755859375</v>
      </c>
      <c r="R993" s="1">
        <v>75.905990600585938</v>
      </c>
      <c r="S993" s="1">
        <v>75.397003173828125</v>
      </c>
      <c r="T993" s="1">
        <v>75.394989013671875</v>
      </c>
      <c r="U993" s="1">
        <v>75.375</v>
      </c>
      <c r="V993" s="1">
        <v>75.3280029296875</v>
      </c>
      <c r="W993" s="1">
        <v>74.902999877929688</v>
      </c>
      <c r="X993" s="1">
        <v>74.322998046875</v>
      </c>
      <c r="Y993" s="1">
        <v>74.055999755859375</v>
      </c>
      <c r="Z993" s="1">
        <v>70.860000610351563</v>
      </c>
      <c r="AA993" s="1">
        <v>70.80499267578125</v>
      </c>
      <c r="AB993" s="1">
        <v>70.744003295898438</v>
      </c>
      <c r="AC993" s="1">
        <v>70.705001831054688</v>
      </c>
      <c r="AD993" s="1">
        <v>93.852996826171875</v>
      </c>
      <c r="AE993" s="1">
        <v>93.57598876953125</v>
      </c>
      <c r="AF993" s="1">
        <v>88.152999877929688</v>
      </c>
      <c r="AG993" s="1">
        <v>87.914993286132813</v>
      </c>
      <c r="AH993" s="1">
        <v>87.442001342773438</v>
      </c>
      <c r="AI993" s="1">
        <v>87.136993408203125</v>
      </c>
      <c r="AJ993" s="1">
        <v>59.548995971679688</v>
      </c>
      <c r="AK993" s="1">
        <v>58.313995361328125</v>
      </c>
      <c r="AL993" s="1">
        <v>58.2919921875</v>
      </c>
      <c r="AM993" s="1">
        <v>58.28399658203125</v>
      </c>
      <c r="AN993" s="1">
        <v>58.282989501953125</v>
      </c>
      <c r="AO993" s="1">
        <v>58.235992431640625</v>
      </c>
      <c r="AP993" s="1">
        <v>58.194992065429688</v>
      </c>
      <c r="AQ993" s="1">
        <v>58.061996459960937</v>
      </c>
      <c r="AR993" s="1">
        <v>58.027999877929688</v>
      </c>
      <c r="AS993" s="1">
        <v>57.550994873046875</v>
      </c>
      <c r="AT993" s="1">
        <v>57.389999389648438</v>
      </c>
      <c r="AU993" s="1">
        <v>57.337000000000003</v>
      </c>
      <c r="AV993" s="1">
        <v>57.331000000000003</v>
      </c>
      <c r="AW993" s="1">
        <v>57.331000000000003</v>
      </c>
      <c r="AX993" s="1">
        <v>57.219000000000001</v>
      </c>
      <c r="AY993" s="1">
        <v>57.158000000000001</v>
      </c>
    </row>
    <row r="994" spans="1:51">
      <c r="A994" s="1" t="str">
        <v>OGE ENERGY CORP</v>
      </c>
      <c r="C994" s="1">
        <v>98.099990844726563</v>
      </c>
      <c r="D994" s="1">
        <v>98.056991577148438</v>
      </c>
      <c r="E994" s="1">
        <v>97.972991943359375</v>
      </c>
      <c r="F994" s="1">
        <v>97.90899658203125</v>
      </c>
      <c r="G994" s="1">
        <v>97.599990844726563</v>
      </c>
      <c r="H994" s="1">
        <v>97.47698974609375</v>
      </c>
      <c r="I994" s="1">
        <v>97.373001098632813</v>
      </c>
      <c r="J994" s="1">
        <v>97.205001831054687</v>
      </c>
      <c r="K994" s="1">
        <v>97</v>
      </c>
      <c r="L994" s="1">
        <v>96.791000366210937</v>
      </c>
      <c r="M994" s="1">
        <v>96.56500244140625</v>
      </c>
      <c r="N994" s="1">
        <v>96.037002563476563</v>
      </c>
      <c r="O994" s="1">
        <v>93.5</v>
      </c>
      <c r="P994" s="1">
        <v>92.782989501953125</v>
      </c>
      <c r="Q994" s="1">
        <v>92.2969970703125</v>
      </c>
      <c r="R994" s="1">
        <v>91.9739990234375</v>
      </c>
      <c r="S994" s="1">
        <v>91.800003051757813</v>
      </c>
      <c r="T994" s="1">
        <v>91.792999267578125</v>
      </c>
      <c r="U994" s="1">
        <v>91.755996704101563</v>
      </c>
      <c r="V994" s="1">
        <v>91.7449951171875</v>
      </c>
      <c r="W994" s="1">
        <v>91.199996948242188</v>
      </c>
      <c r="X994" s="1">
        <v>91.139999389648437</v>
      </c>
      <c r="Y994" s="1">
        <v>90.972000122070313</v>
      </c>
      <c r="Z994" s="1">
        <v>90.772994995117188</v>
      </c>
      <c r="AA994" s="1">
        <v>90.599990844726563</v>
      </c>
      <c r="AB994" s="1">
        <v>90.569000244140625</v>
      </c>
      <c r="AC994" s="1">
        <v>90.300003051757812</v>
      </c>
      <c r="AD994" s="1">
        <v>90.194992065429687</v>
      </c>
      <c r="AE994" s="1">
        <v>90</v>
      </c>
      <c r="AF994" s="1">
        <v>88.979995727539063</v>
      </c>
      <c r="AG994" s="1">
        <v>87.626998901367188</v>
      </c>
      <c r="AH994" s="1">
        <v>87.621002197265625</v>
      </c>
      <c r="AI994" s="1">
        <v>87.399993896484375</v>
      </c>
      <c r="AJ994" s="1">
        <v>86.9169921875</v>
      </c>
      <c r="AK994" s="1">
        <v>80.608993530273438</v>
      </c>
      <c r="AL994" s="1">
        <v>79.218002319335938</v>
      </c>
      <c r="AM994" s="1">
        <v>78.5</v>
      </c>
      <c r="AN994" s="1">
        <v>78.442001342773438</v>
      </c>
      <c r="AO994" s="1">
        <v>78.14599609375</v>
      </c>
      <c r="AP994" s="1">
        <v>78</v>
      </c>
      <c r="AQ994" s="1">
        <v>77.991989135742187</v>
      </c>
      <c r="AR994" s="1">
        <v>77.923995971679688</v>
      </c>
      <c r="AS994" s="1">
        <v>77.922988891601563</v>
      </c>
      <c r="AT994" s="1">
        <v>77.9219970703125</v>
      </c>
      <c r="AU994" s="1">
        <v>77.921999999999997</v>
      </c>
      <c r="AV994" s="1">
        <v>77.863</v>
      </c>
      <c r="AW994" s="1">
        <v>77.863</v>
      </c>
      <c r="AX994" s="1">
        <v>77.863</v>
      </c>
      <c r="AY994" s="1">
        <v>77.863</v>
      </c>
    </row>
    <row r="995" spans="1:51">
      <c r="A995" s="1" t="str">
        <v>OIL STATES INTL INC</v>
      </c>
      <c r="C995" s="1">
        <v>51.633987426757813</v>
      </c>
      <c r="D995" s="1">
        <v>51.28900146484375</v>
      </c>
      <c r="E995" s="1">
        <v>51.199996948242188</v>
      </c>
      <c r="F995" s="1">
        <v>51.317001342773438</v>
      </c>
      <c r="G995" s="1">
        <v>51.169998168945313</v>
      </c>
      <c r="H995" s="1">
        <v>50.8389892578125</v>
      </c>
      <c r="I995" s="1">
        <v>50.511993408203125</v>
      </c>
      <c r="J995" s="1">
        <v>50.2239990234375</v>
      </c>
      <c r="K995" s="1">
        <v>50.095001220703125</v>
      </c>
      <c r="L995" s="1">
        <v>49.814987182617188</v>
      </c>
      <c r="M995" s="1">
        <v>49.748992919921875</v>
      </c>
      <c r="N995" s="1">
        <v>49.642990112304688</v>
      </c>
      <c r="O995" s="1">
        <v>49.573989868164063</v>
      </c>
      <c r="P995" s="1">
        <v>49.500991821289063</v>
      </c>
      <c r="Q995" s="1">
        <v>49.77099609375</v>
      </c>
      <c r="R995" s="1">
        <v>49.823989868164063</v>
      </c>
      <c r="S995" s="1">
        <v>49.53900146484375</v>
      </c>
      <c r="T995" s="1">
        <v>49.391998291015625</v>
      </c>
      <c r="U995" s="1">
        <v>50.095993041992188</v>
      </c>
      <c r="V995" s="1">
        <v>49.610992431640625</v>
      </c>
      <c r="W995" s="1">
        <v>49.220993041992187</v>
      </c>
      <c r="X995" s="1">
        <v>49.2969970703125</v>
      </c>
      <c r="Y995" s="1">
        <v>49.577987670898438</v>
      </c>
      <c r="Z995" s="1">
        <v>49.791000366210938</v>
      </c>
      <c r="AA995" s="1">
        <v>49.479995727539063</v>
      </c>
      <c r="AB995" s="1">
        <v>49.179000854492188</v>
      </c>
      <c r="AC995" s="1">
        <v>49.055999755859375</v>
      </c>
      <c r="AD995" s="1">
        <v>48.88800048828125</v>
      </c>
      <c r="AE995" s="1">
        <v>49.9119873046875</v>
      </c>
      <c r="AF995" s="1">
        <v>49.577987670898438</v>
      </c>
      <c r="AG995" s="1">
        <v>49.587997436523438</v>
      </c>
      <c r="AH995" s="1">
        <v>49.397994995117187</v>
      </c>
      <c r="AI995" s="1">
        <v>49.240997314453125</v>
      </c>
      <c r="AJ995" s="1">
        <v>49.1619873046875</v>
      </c>
      <c r="AK995" s="1">
        <v>48.654998779296875</v>
      </c>
      <c r="AL995" s="1">
        <v>48.608993530273438</v>
      </c>
      <c r="AM995" s="1">
        <v>48.569992065429688</v>
      </c>
      <c r="AN995" s="1">
        <v>48.522994995117188</v>
      </c>
      <c r="AO995" s="1">
        <v>48.399993896484375</v>
      </c>
      <c r="AP995" s="1">
        <v>48.399993896484375</v>
      </c>
      <c r="AQ995" s="1">
        <v>48.332000732421875</v>
      </c>
      <c r="AR995" s="1">
        <v>48.332000732421875</v>
      </c>
      <c r="AS995" s="1">
        <v>48.23199462890625</v>
      </c>
      <c r="AT995" s="1">
        <v>48.31298828125</v>
      </c>
      <c r="AU995" s="1">
        <v>48.269989013671875</v>
      </c>
      <c r="AV995" s="1">
        <v>27.2</v>
      </c>
      <c r="AW995" s="1">
        <v>27.155000000000001</v>
      </c>
      <c r="AX995" s="1" t="str">
        <v>@NA</v>
      </c>
      <c r="AY995" s="1" t="str">
        <v>@NA</v>
      </c>
    </row>
    <row r="996" spans="1:51">
      <c r="A996" s="1" t="str">
        <v>OLD DOMINION FREIGHT</v>
      </c>
      <c r="C996" s="1">
        <v>57.4429931640625</v>
      </c>
      <c r="D996" s="1">
        <v>57.4429931640625</v>
      </c>
      <c r="E996" s="1">
        <v>57.4429931640625</v>
      </c>
      <c r="F996" s="1">
        <v>57.4429931640625</v>
      </c>
      <c r="G996" s="1">
        <v>57.4429931640625</v>
      </c>
      <c r="H996" s="1">
        <v>55.926986694335938</v>
      </c>
      <c r="I996" s="1">
        <v>55.926986694335938</v>
      </c>
      <c r="J996" s="1">
        <v>55.927482604980469</v>
      </c>
      <c r="K996" s="1">
        <v>55.927482604980469</v>
      </c>
      <c r="L996" s="1">
        <v>55.927482604980469</v>
      </c>
      <c r="M996" s="1">
        <v>55.927482604980469</v>
      </c>
      <c r="N996" s="1">
        <v>55.927482604980469</v>
      </c>
      <c r="O996" s="1">
        <v>55.927482604980469</v>
      </c>
      <c r="P996" s="1">
        <v>55.927482604980469</v>
      </c>
      <c r="Q996" s="1">
        <v>55.927482604980469</v>
      </c>
      <c r="R996" s="1">
        <v>55.927482604980469</v>
      </c>
      <c r="S996" s="1">
        <v>55.927482604980469</v>
      </c>
      <c r="T996" s="1">
        <v>55.927482604980469</v>
      </c>
      <c r="U996" s="1">
        <v>55.927482604980469</v>
      </c>
      <c r="V996" s="1">
        <v>55.927482604980469</v>
      </c>
      <c r="W996" s="1">
        <v>55.927482604980469</v>
      </c>
      <c r="X996" s="1">
        <v>55.927482604980469</v>
      </c>
      <c r="Y996" s="1">
        <v>55.927482604980469</v>
      </c>
      <c r="Z996" s="1">
        <v>55.927482604980469</v>
      </c>
      <c r="AA996" s="1">
        <v>55.927482604980469</v>
      </c>
      <c r="AB996" s="1">
        <v>55.927482604980469</v>
      </c>
      <c r="AC996" s="1">
        <v>55.925971984863281</v>
      </c>
      <c r="AD996" s="1">
        <v>55.901218414306641</v>
      </c>
      <c r="AE996" s="1">
        <v>55.901218414306641</v>
      </c>
      <c r="AF996" s="1">
        <v>55.901218414306641</v>
      </c>
      <c r="AG996" s="1">
        <v>55.880996704101563</v>
      </c>
      <c r="AH996" s="1">
        <v>54.224979400634766</v>
      </c>
      <c r="AI996" s="1">
        <v>54.199092864990234</v>
      </c>
      <c r="AJ996" s="1">
        <v>54.199092864990234</v>
      </c>
      <c r="AK996" s="1">
        <v>54.199092864990234</v>
      </c>
      <c r="AL996" s="1">
        <v>54.15186882019043</v>
      </c>
      <c r="AM996" s="1">
        <v>54.128251969814301</v>
      </c>
      <c r="AN996" s="1">
        <v>53.92575216293335</v>
      </c>
      <c r="AO996" s="1">
        <v>42.109874188899994</v>
      </c>
      <c r="AP996" s="1">
        <v>42.104814469814301</v>
      </c>
      <c r="AQ996" s="1">
        <v>42.09468537569046</v>
      </c>
      <c r="AR996" s="1">
        <v>42.084561109542847</v>
      </c>
      <c r="AS996" s="1">
        <v>42.084561109542847</v>
      </c>
      <c r="AT996" s="1">
        <v>42.084561109542847</v>
      </c>
      <c r="AU996" s="1">
        <v>42.084561109542847</v>
      </c>
      <c r="AV996" s="1">
        <v>42.084562500000004</v>
      </c>
      <c r="AW996" s="1">
        <v>42.084562500000004</v>
      </c>
      <c r="AX996" s="1">
        <v>42.084562500000004</v>
      </c>
      <c r="AY996" s="1">
        <v>42.084562500000004</v>
      </c>
    </row>
    <row r="997" spans="1:51">
      <c r="A997" s="1" t="str">
        <v>OLD NATIONAL BANCORP</v>
      </c>
      <c r="C997" s="1">
        <v>94.65399169921875</v>
      </c>
      <c r="D997" s="1">
        <v>94.751998901367188</v>
      </c>
      <c r="E997" s="1">
        <v>94.751998901367188</v>
      </c>
      <c r="F997" s="1">
        <v>94.733993530273438</v>
      </c>
      <c r="G997" s="1">
        <v>87.182998657226563</v>
      </c>
      <c r="H997" s="1">
        <v>87.1719970703125</v>
      </c>
      <c r="I997" s="1">
        <v>87.170989990234375</v>
      </c>
      <c r="J997" s="1">
        <v>87.160995483398438</v>
      </c>
      <c r="K997" s="1">
        <v>87.181991577148438</v>
      </c>
      <c r="L997" s="1">
        <v>87.172988891601562</v>
      </c>
      <c r="M997" s="1">
        <v>66.432998657226563</v>
      </c>
      <c r="N997" s="1">
        <v>66.410995483398438</v>
      </c>
      <c r="O997" s="1">
        <v>66.320999145507812</v>
      </c>
      <c r="P997" s="1">
        <v>66.285003662109375</v>
      </c>
      <c r="Q997" s="1">
        <v>66.20599365234375</v>
      </c>
      <c r="R997" s="1">
        <v>66.201995849609375</v>
      </c>
      <c r="S997" s="1">
        <v>66.205001831054688</v>
      </c>
      <c r="T997" s="1">
        <v>66.199996948242187</v>
      </c>
      <c r="U997" s="1">
        <v>66.194000244140625</v>
      </c>
      <c r="V997" s="1">
        <v>66.416000366210937</v>
      </c>
      <c r="W997" s="1">
        <v>66.50299072265625</v>
      </c>
      <c r="X997" s="1">
        <v>66.406997680664063</v>
      </c>
      <c r="Y997" s="1">
        <v>66.535003662109375</v>
      </c>
      <c r="Z997" s="1">
        <v>67.40899658203125</v>
      </c>
      <c r="AA997" s="1">
        <v>67.649002075195312</v>
      </c>
      <c r="AB997" s="1">
        <v>68.009994506835938</v>
      </c>
      <c r="AC997" s="1">
        <v>68.949996948242187</v>
      </c>
      <c r="AD997" s="1">
        <v>68.716995239257813</v>
      </c>
      <c r="AE997" s="1">
        <v>69.287387753105577</v>
      </c>
      <c r="AF997" s="1">
        <v>69.257987882614543</v>
      </c>
      <c r="AG997" s="1">
        <v>69.586641584730387</v>
      </c>
      <c r="AH997" s="1">
        <v>69.771436193037516</v>
      </c>
      <c r="AI997" s="1">
        <v>69.90400873546605</v>
      </c>
      <c r="AJ997" s="1">
        <v>70.061655328827328</v>
      </c>
      <c r="AK997" s="1">
        <v>69.920545561981271</v>
      </c>
      <c r="AL997" s="1">
        <v>70.111265808372991</v>
      </c>
      <c r="AM997" s="1">
        <v>70.400947101374186</v>
      </c>
      <c r="AN997" s="1">
        <v>69.994623142731143</v>
      </c>
      <c r="AO997" s="1">
        <v>70.428732502710773</v>
      </c>
      <c r="AP997" s="1">
        <v>70.801494946706953</v>
      </c>
      <c r="AQ997" s="1">
        <v>74.35737113900359</v>
      </c>
      <c r="AR997" s="1">
        <v>71.180039871505869</v>
      </c>
      <c r="AS997" s="1">
        <v>72.113536611495874</v>
      </c>
      <c r="AT997" s="1">
        <v>72.707935759599422</v>
      </c>
      <c r="AU997" s="1">
        <v>73.308338548421858</v>
      </c>
      <c r="AV997" s="1">
        <v>74.265549744844435</v>
      </c>
      <c r="AW997" s="1">
        <v>70.745565105199816</v>
      </c>
      <c r="AX997" s="1">
        <v>71.49857124638558</v>
      </c>
      <c r="AY997" s="1">
        <v>60.353887303948405</v>
      </c>
    </row>
    <row r="998" spans="1:51">
      <c r="A998" s="1" t="str">
        <v>OLD REPUBLIC INTL CORP</v>
      </c>
      <c r="C998" s="1">
        <v>259.327880859375</v>
      </c>
      <c r="D998" s="1">
        <v>259.327880859375</v>
      </c>
      <c r="E998" s="1">
        <v>259.304931640625</v>
      </c>
      <c r="F998" s="1">
        <v>259.281982421875</v>
      </c>
      <c r="G998" s="1">
        <v>259.268798828125</v>
      </c>
      <c r="H998" s="1">
        <v>259.221923828125</v>
      </c>
      <c r="I998" s="1">
        <v>241.07899475097656</v>
      </c>
      <c r="J998" s="1">
        <v>241.06100463867187</v>
      </c>
      <c r="K998" s="1">
        <v>241.02900695800781</v>
      </c>
      <c r="L998" s="1">
        <v>240.68499755859375</v>
      </c>
      <c r="M998" s="1">
        <v>240.65499877929687</v>
      </c>
      <c r="N998" s="1">
        <v>240.58599853515625</v>
      </c>
      <c r="O998" s="1">
        <v>240.55400085449219</v>
      </c>
      <c r="P998" s="1">
        <v>240.52000427246094</v>
      </c>
      <c r="Q998" s="1">
        <v>230.75399780273437</v>
      </c>
      <c r="R998" s="1">
        <v>230.71800231933594</v>
      </c>
      <c r="S998" s="1">
        <v>230.51300048828125</v>
      </c>
      <c r="T998" s="1">
        <v>230.47200012207031</v>
      </c>
      <c r="U998" s="1">
        <v>230.40400695800781</v>
      </c>
      <c r="V998" s="1">
        <v>231.56900024414062</v>
      </c>
      <c r="W998" s="1">
        <v>231.39799499511719</v>
      </c>
      <c r="X998" s="1">
        <v>231.04800415039062</v>
      </c>
      <c r="Y998" s="1">
        <v>230.47999572753906</v>
      </c>
      <c r="Z998" s="1">
        <v>230.0260009765625</v>
      </c>
      <c r="AA998" s="1">
        <v>229.84599304199219</v>
      </c>
      <c r="AB998" s="1">
        <v>229.57500457763672</v>
      </c>
      <c r="AC998" s="1">
        <v>229.03125762939453</v>
      </c>
      <c r="AD998" s="1">
        <v>228.64124298095703</v>
      </c>
      <c r="AE998" s="1">
        <v>228.37625503540039</v>
      </c>
      <c r="AF998" s="1">
        <v>228.20499420166016</v>
      </c>
      <c r="AG998" s="1">
        <v>227.91875839233398</v>
      </c>
      <c r="AH998" s="1">
        <v>227.66500473022461</v>
      </c>
      <c r="AI998" s="1">
        <v>227.46250152587891</v>
      </c>
      <c r="AJ998" s="1">
        <v>227.00750350952148</v>
      </c>
      <c r="AK998" s="1">
        <v>226.61810874938965</v>
      </c>
      <c r="AL998" s="1">
        <v>226.51874542236328</v>
      </c>
      <c r="AM998" s="1">
        <v>226.17562294006348</v>
      </c>
      <c r="AN998" s="1">
        <v>226.12312316894531</v>
      </c>
      <c r="AO998" s="1">
        <v>226.03686332702637</v>
      </c>
      <c r="AP998" s="1">
        <v>225.86623191833496</v>
      </c>
      <c r="AQ998" s="1">
        <v>225.51750183105469</v>
      </c>
      <c r="AR998" s="1">
        <v>223.08185577392578</v>
      </c>
      <c r="AS998" s="1">
        <v>223.00498008728027</v>
      </c>
      <c r="AT998" s="1">
        <v>222.72748947143555</v>
      </c>
      <c r="AU998" s="1">
        <v>222.28686332702637</v>
      </c>
      <c r="AV998" s="1">
        <v>221.72625000000002</v>
      </c>
      <c r="AW998" s="1">
        <v>220.86374999999998</v>
      </c>
      <c r="AX998" s="1">
        <v>219.93562500000002</v>
      </c>
      <c r="AY998" s="1">
        <v>222.25125</v>
      </c>
    </row>
    <row r="999" spans="1:51">
      <c r="A999" s="1" t="str">
        <v>OLIN CORP</v>
      </c>
      <c r="C999" s="1">
        <v>80.099990844726563</v>
      </c>
      <c r="D999" s="1">
        <v>80.099990844726563</v>
      </c>
      <c r="E999" s="1">
        <v>80.162994384765625</v>
      </c>
      <c r="F999" s="1">
        <v>80.17999267578125</v>
      </c>
      <c r="G999" s="1">
        <v>79.688003540039063</v>
      </c>
      <c r="H999" s="1">
        <v>79.578994750976562</v>
      </c>
      <c r="I999" s="1">
        <v>79.599990844726563</v>
      </c>
      <c r="J999" s="1">
        <v>79.195999145507813</v>
      </c>
      <c r="K999" s="1">
        <v>78.866989135742187</v>
      </c>
      <c r="L999" s="1">
        <v>78.722000122070313</v>
      </c>
      <c r="M999" s="1">
        <v>78.53399658203125</v>
      </c>
      <c r="N999" s="1">
        <v>78.233993530273438</v>
      </c>
      <c r="O999" s="1">
        <v>77.920989990234375</v>
      </c>
      <c r="P999" s="1">
        <v>77.304000854492187</v>
      </c>
      <c r="Q999" s="1">
        <v>76.884002685546875</v>
      </c>
      <c r="R999" s="1">
        <v>75.397003173828125</v>
      </c>
      <c r="S999" s="1">
        <v>74.746002197265625</v>
      </c>
      <c r="T999" s="1">
        <v>74.503997802734375</v>
      </c>
      <c r="U999" s="1">
        <v>74.1929931640625</v>
      </c>
      <c r="V999" s="1">
        <v>73.95599365234375</v>
      </c>
      <c r="W999" s="1">
        <v>73.738998413085938</v>
      </c>
      <c r="X999" s="1">
        <v>73.300003051757812</v>
      </c>
      <c r="Y999" s="1">
        <v>72.899993896484375</v>
      </c>
      <c r="Z999" s="1">
        <v>72.5</v>
      </c>
      <c r="AA999" s="1">
        <v>72.199996948242188</v>
      </c>
      <c r="AB999" s="1">
        <v>71.875</v>
      </c>
      <c r="AC999" s="1">
        <v>71.699996948242188</v>
      </c>
      <c r="AD999" s="1">
        <v>71.399993896484375</v>
      </c>
      <c r="AE999" s="1">
        <v>71.099990844726563</v>
      </c>
      <c r="AF999" s="1">
        <v>70.567001342773438</v>
      </c>
      <c r="AG999" s="1">
        <v>70.099990844726563</v>
      </c>
      <c r="AH999" s="1">
        <v>69.699996948242188</v>
      </c>
      <c r="AI999" s="1">
        <v>69.300003051757812</v>
      </c>
      <c r="AJ999" s="1">
        <v>59.014999389648437</v>
      </c>
      <c r="AK999" s="1">
        <v>58.599990844726563</v>
      </c>
      <c r="AL999" s="1">
        <v>58.29998779296875</v>
      </c>
      <c r="AM999" s="1">
        <v>58</v>
      </c>
      <c r="AN999" s="1">
        <v>57.623001098632813</v>
      </c>
      <c r="AO999" s="1">
        <v>57.199996948242188</v>
      </c>
      <c r="AP999" s="1">
        <v>47.099990844726563</v>
      </c>
      <c r="AQ999" s="1">
        <v>46.79998779296875</v>
      </c>
      <c r="AR999" s="1">
        <v>43.439987182617188</v>
      </c>
      <c r="AS999" s="1">
        <v>43.399993896484375</v>
      </c>
      <c r="AT999" s="1">
        <v>43.399993896484375</v>
      </c>
      <c r="AU999" s="1">
        <v>43.5</v>
      </c>
      <c r="AV999" s="1">
        <v>43.98</v>
      </c>
      <c r="AW999" s="1">
        <v>45.1</v>
      </c>
      <c r="AX999" s="1">
        <v>45.1</v>
      </c>
      <c r="AY999" s="1">
        <v>45.1</v>
      </c>
    </row>
    <row r="1000" spans="1:51">
      <c r="A1000" s="1" t="str">
        <v>OLYMPIC STEEL INC</v>
      </c>
      <c r="C1000" s="1">
        <v>10.904999732971191</v>
      </c>
      <c r="D1000" s="1">
        <v>10.904999732971191</v>
      </c>
      <c r="E1000" s="1">
        <v>10.899999618530273</v>
      </c>
      <c r="F1000" s="1">
        <v>10.899999618530273</v>
      </c>
      <c r="G1000" s="1">
        <v>10.883000373840332</v>
      </c>
      <c r="H1000" s="1">
        <v>10.895000457763672</v>
      </c>
      <c r="I1000" s="1">
        <v>10.895000457763672</v>
      </c>
      <c r="J1000" s="1">
        <v>10.883000373840332</v>
      </c>
      <c r="K1000" s="1">
        <v>10.883000373840332</v>
      </c>
      <c r="L1000" s="1">
        <v>10.883000373840332</v>
      </c>
      <c r="M1000" s="1">
        <v>10.883000373840332</v>
      </c>
      <c r="N1000" s="1">
        <v>10.869999885559082</v>
      </c>
      <c r="O1000" s="1">
        <v>10.961999893188477</v>
      </c>
      <c r="P1000" s="1">
        <v>10.862000465393066</v>
      </c>
      <c r="Q1000" s="1">
        <v>10.86299991607666</v>
      </c>
      <c r="R1000" s="1">
        <v>10.847000122070313</v>
      </c>
      <c r="S1000" s="1">
        <v>10.727999687194824</v>
      </c>
      <c r="T1000" s="1">
        <v>10.727999687194824</v>
      </c>
      <c r="U1000" s="1">
        <v>10.701999664306641</v>
      </c>
      <c r="V1000" s="1">
        <v>10.579000473022461</v>
      </c>
      <c r="W1000" s="1">
        <v>10.430000305175781</v>
      </c>
      <c r="X1000" s="1">
        <v>10.428999900817871</v>
      </c>
      <c r="Y1000" s="1">
        <v>10.428000450134277</v>
      </c>
      <c r="Z1000" s="1">
        <v>10.409999847412109</v>
      </c>
      <c r="AA1000" s="1">
        <v>10.154000282287598</v>
      </c>
      <c r="AB1000" s="1">
        <v>10.154000282287598</v>
      </c>
      <c r="AC1000" s="1">
        <v>10.152000427246094</v>
      </c>
      <c r="AD1000" s="1">
        <v>10.145999908447266</v>
      </c>
      <c r="AE1000" s="1">
        <v>10.038999557495117</v>
      </c>
      <c r="AF1000" s="1">
        <v>9.9659996032714844</v>
      </c>
      <c r="AG1000" s="1">
        <v>9.8629999160766602</v>
      </c>
      <c r="AH1000" s="1">
        <v>9.7889995574951172</v>
      </c>
      <c r="AI1000" s="1">
        <v>9.6499996185302734</v>
      </c>
      <c r="AJ1000" s="1">
        <v>9.6470003128051758</v>
      </c>
      <c r="AK1000" s="1">
        <v>9.6459999084472656</v>
      </c>
      <c r="AL1000" s="1">
        <v>9.6450004577636719</v>
      </c>
      <c r="AM1000" s="1">
        <v>9.6429996490478516</v>
      </c>
      <c r="AN1000" s="1">
        <v>9.6409997940063477</v>
      </c>
      <c r="AO1000" s="1">
        <v>9.6379995346069336</v>
      </c>
      <c r="AP1000" s="1">
        <v>9.633000373840332</v>
      </c>
      <c r="AQ1000" s="1">
        <v>9.6309995651245117</v>
      </c>
      <c r="AR1000" s="1">
        <v>9.6309995651245117</v>
      </c>
      <c r="AS1000" s="1">
        <v>9.6309995651245117</v>
      </c>
      <c r="AT1000" s="1">
        <v>9.6309995651245117</v>
      </c>
      <c r="AU1000" s="1">
        <v>9.3309999999999995</v>
      </c>
      <c r="AV1000" s="1">
        <v>9.3309999999999995</v>
      </c>
      <c r="AW1000" s="1">
        <v>9.6750000000000007</v>
      </c>
      <c r="AX1000" s="1">
        <v>9.9039999999999999</v>
      </c>
      <c r="AY1000" s="1">
        <v>10.090999999999999</v>
      </c>
    </row>
    <row r="1001" spans="1:51">
      <c r="A1001" s="1" t="str">
        <v>OM GROUP INC</v>
      </c>
      <c r="C1001" s="1">
        <v>31.865997314453125</v>
      </c>
      <c r="D1001" s="1">
        <v>31.860992431640625</v>
      </c>
      <c r="E1001" s="1">
        <v>30.544998168945312</v>
      </c>
      <c r="F1001" s="1">
        <v>30.537994384765625</v>
      </c>
      <c r="G1001" s="1">
        <v>30.522994995117188</v>
      </c>
      <c r="H1001" s="1">
        <v>30.509994506835938</v>
      </c>
      <c r="I1001" s="1">
        <v>30.506988525390625</v>
      </c>
      <c r="J1001" s="1">
        <v>30.504989624023438</v>
      </c>
      <c r="K1001" s="1">
        <v>30.268997192382813</v>
      </c>
      <c r="L1001" s="1">
        <v>30.2659912109375</v>
      </c>
      <c r="M1001" s="1">
        <v>30.26300048828125</v>
      </c>
      <c r="N1001" s="1">
        <v>30.245986938476562</v>
      </c>
      <c r="O1001" s="1">
        <v>30.180999755859375</v>
      </c>
      <c r="P1001" s="1">
        <v>30.177993774414063</v>
      </c>
      <c r="Q1001" s="1">
        <v>30.176986694335938</v>
      </c>
      <c r="R1001" s="1">
        <v>30.082000732421875</v>
      </c>
      <c r="S1001" s="1">
        <v>30.05999755859375</v>
      </c>
      <c r="T1001" s="1">
        <v>30.030990600585938</v>
      </c>
      <c r="U1001" s="1">
        <v>30.030990600585938</v>
      </c>
      <c r="V1001" s="1">
        <v>29.79998779296875</v>
      </c>
      <c r="W1001" s="1">
        <v>29.738998413085938</v>
      </c>
      <c r="X1001" s="1">
        <v>29.352996826171875</v>
      </c>
      <c r="Y1001" s="1">
        <v>29.32598876953125</v>
      </c>
      <c r="Z1001" s="1">
        <v>29.315994262695313</v>
      </c>
      <c r="AA1001" s="1">
        <v>29.307998657226562</v>
      </c>
      <c r="AB1001" s="1">
        <v>28.926986694335938</v>
      </c>
      <c r="AC1001" s="1">
        <v>28.472991943359375</v>
      </c>
      <c r="AD1001" s="1">
        <v>28.472991943359375</v>
      </c>
      <c r="AE1001" s="1">
        <v>28.479995727539063</v>
      </c>
      <c r="AF1001" s="1">
        <v>28.469985961914063</v>
      </c>
      <c r="AG1001" s="1">
        <v>28.469985961914063</v>
      </c>
      <c r="AH1001" s="1">
        <v>28.469985961914063</v>
      </c>
      <c r="AI1001" s="1">
        <v>28.479995727539063</v>
      </c>
      <c r="AJ1001" s="1">
        <v>28.354995727539063</v>
      </c>
      <c r="AK1001" s="1">
        <v>28.354995727539063</v>
      </c>
      <c r="AL1001" s="1">
        <v>28.354995727539063</v>
      </c>
      <c r="AM1001" s="1">
        <v>28.354995727539063</v>
      </c>
      <c r="AN1001" s="1">
        <v>28.182998657226562</v>
      </c>
      <c r="AO1001" s="1">
        <v>28.182998657226562</v>
      </c>
      <c r="AP1001" s="1">
        <v>28.182998657226562</v>
      </c>
      <c r="AQ1001" s="1">
        <v>24.1409912109375</v>
      </c>
      <c r="AR1001" s="1">
        <v>24.139999389648438</v>
      </c>
      <c r="AS1001" s="1">
        <v>23.936996459960937</v>
      </c>
      <c r="AT1001" s="1">
        <v>23.923995971679687</v>
      </c>
      <c r="AU1001" s="1">
        <v>23.853999999999999</v>
      </c>
      <c r="AV1001" s="1">
        <v>23.806000000000001</v>
      </c>
      <c r="AW1001" s="1">
        <v>23.832999999999998</v>
      </c>
      <c r="AX1001" s="1">
        <v>23.876000000000001</v>
      </c>
      <c r="AY1001" s="1">
        <v>23.794</v>
      </c>
    </row>
    <row r="1002" spans="1:51">
      <c r="A1002" s="1" t="str">
        <v>OMEGA HEALTHCARE INVS INC</v>
      </c>
      <c r="C1002" s="1">
        <v>103.41000366210937</v>
      </c>
      <c r="D1002" s="1">
        <v>103.34599304199219</v>
      </c>
      <c r="E1002" s="1">
        <v>102.62399291992187</v>
      </c>
      <c r="F1002" s="1">
        <v>101.37100219726562</v>
      </c>
      <c r="G1002" s="1">
        <v>99.233001708984375</v>
      </c>
      <c r="H1002" s="1">
        <v>98.235992431640625</v>
      </c>
      <c r="I1002" s="1">
        <v>94.489990234375</v>
      </c>
      <c r="J1002" s="1">
        <v>90.777999877929688</v>
      </c>
      <c r="K1002" s="1">
        <v>88.2659912109375</v>
      </c>
      <c r="L1002" s="1">
        <v>84.90399169921875</v>
      </c>
      <c r="M1002" s="1">
        <v>82.871994018554688</v>
      </c>
      <c r="N1002" s="1">
        <v>82.407989501953125</v>
      </c>
      <c r="O1002" s="1">
        <v>82.382003784179688</v>
      </c>
      <c r="P1002" s="1">
        <v>82.095001220703125</v>
      </c>
      <c r="Q1002" s="1">
        <v>75.498001098632813</v>
      </c>
      <c r="R1002" s="1">
        <v>69.205001831054687</v>
      </c>
      <c r="S1002" s="1">
        <v>68.113998413085937</v>
      </c>
      <c r="T1002" s="1">
        <v>68.004989624023438</v>
      </c>
      <c r="U1002" s="1">
        <v>67.994003295898438</v>
      </c>
      <c r="V1002" s="1">
        <v>67.235992431640625</v>
      </c>
      <c r="W1002" s="1">
        <v>59.702987670898437</v>
      </c>
      <c r="X1002" s="1">
        <v>59.702987670898437</v>
      </c>
      <c r="Y1002" s="1">
        <v>58.866989135742187</v>
      </c>
      <c r="Z1002" s="1">
        <v>57.992996215820313</v>
      </c>
      <c r="AA1002" s="1">
        <v>56.871994018554687</v>
      </c>
      <c r="AB1002" s="1">
        <v>51.394989013671875</v>
      </c>
      <c r="AC1002" s="1">
        <v>51.149993896484375</v>
      </c>
      <c r="AD1002" s="1">
        <v>51.030990600585938</v>
      </c>
      <c r="AE1002" s="1">
        <v>50.823989868164062</v>
      </c>
      <c r="AF1002" s="1">
        <v>46.7869873046875</v>
      </c>
      <c r="AG1002" s="1">
        <v>46.572998046875</v>
      </c>
      <c r="AH1002" s="1">
        <v>46.340988159179688</v>
      </c>
      <c r="AI1002" s="1">
        <v>37.291000366210938</v>
      </c>
      <c r="AJ1002" s="1">
        <v>37.21099853515625</v>
      </c>
      <c r="AK1002" s="1">
        <v>37.156997680664063</v>
      </c>
      <c r="AL1002" s="1">
        <v>37.14898681640625</v>
      </c>
      <c r="AM1002" s="1">
        <v>37.1409912109375</v>
      </c>
      <c r="AN1002" s="1">
        <v>37.134994506835938</v>
      </c>
      <c r="AO1002" s="1">
        <v>37.130996704101563</v>
      </c>
      <c r="AP1002" s="1">
        <v>37.126998901367188</v>
      </c>
      <c r="AQ1002" s="1">
        <v>19.998992919921875</v>
      </c>
      <c r="AR1002" s="1">
        <v>20.07598876953125</v>
      </c>
      <c r="AS1002" s="1">
        <v>20.065994262695313</v>
      </c>
      <c r="AT1002" s="1">
        <v>19.989990234375</v>
      </c>
      <c r="AU1002" s="1">
        <v>20.038</v>
      </c>
      <c r="AV1002" s="1">
        <v>20.024999999999999</v>
      </c>
      <c r="AW1002" s="1">
        <v>20.114999999999998</v>
      </c>
      <c r="AX1002" s="1">
        <v>20.128</v>
      </c>
      <c r="AY1002" s="1">
        <v>19.876999999999999</v>
      </c>
    </row>
    <row r="1003" spans="1:51">
      <c r="A1003" s="1" t="str">
        <v>OMNICARE INC</v>
      </c>
      <c r="C1003" s="1">
        <v>113.62399291992187</v>
      </c>
      <c r="D1003" s="1">
        <v>114.34100341796875</v>
      </c>
      <c r="E1003" s="1">
        <v>115.80799865722656</v>
      </c>
      <c r="F1003" s="1">
        <v>115.91400146484375</v>
      </c>
      <c r="G1003" s="1">
        <v>116.62300109863281</v>
      </c>
      <c r="H1003" s="1">
        <v>116.28099060058594</v>
      </c>
      <c r="I1003" s="1">
        <v>118.16200256347656</v>
      </c>
      <c r="J1003" s="1">
        <v>120.19898986816406</v>
      </c>
      <c r="K1003" s="1">
        <v>120.27999877929687</v>
      </c>
      <c r="L1003" s="1">
        <v>119.33699035644531</v>
      </c>
      <c r="M1003" s="1">
        <v>119.35800170898437</v>
      </c>
      <c r="N1003" s="1">
        <v>118.43899536132812</v>
      </c>
      <c r="O1003" s="1">
        <v>118.447998046875</v>
      </c>
      <c r="P1003" s="1">
        <v>118.35299682617187</v>
      </c>
      <c r="Q1003" s="1">
        <v>118.17799377441406</v>
      </c>
      <c r="R1003" s="1">
        <v>121.61799621582031</v>
      </c>
      <c r="S1003" s="1">
        <v>121.77200317382812</v>
      </c>
      <c r="T1003" s="1">
        <v>121.71699523925781</v>
      </c>
      <c r="U1003" s="1">
        <v>121.62998962402344</v>
      </c>
      <c r="V1003" s="1">
        <v>121.53700256347656</v>
      </c>
      <c r="W1003" s="1">
        <v>121.46499633789062</v>
      </c>
      <c r="X1003" s="1">
        <v>121.427001953125</v>
      </c>
      <c r="Y1003" s="1">
        <v>121.33799743652344</v>
      </c>
      <c r="Z1003" s="1">
        <v>121.14399719238281</v>
      </c>
      <c r="AA1003" s="1">
        <v>119.88200378417969</v>
      </c>
      <c r="AB1003" s="1">
        <v>106.58200073242187</v>
      </c>
      <c r="AC1003" s="1">
        <v>105.56900024414063</v>
      </c>
      <c r="AD1003" s="1">
        <v>104.96800231933594</v>
      </c>
      <c r="AE1003" s="1">
        <v>104.49699401855469</v>
      </c>
      <c r="AF1003" s="1">
        <v>104.17399597167969</v>
      </c>
      <c r="AG1003" s="1">
        <v>104.10899353027344</v>
      </c>
      <c r="AH1003" s="1">
        <v>103.84799194335937</v>
      </c>
      <c r="AI1003" s="1">
        <v>103.18800354003906</v>
      </c>
      <c r="AJ1003" s="1">
        <v>102.43899536132812</v>
      </c>
      <c r="AK1003" s="1">
        <v>101.33399963378906</v>
      </c>
      <c r="AL1003" s="1">
        <v>94.688003540039063</v>
      </c>
      <c r="AM1003" s="1">
        <v>94.300994873046875</v>
      </c>
      <c r="AN1003" s="1">
        <v>94.274002075195313</v>
      </c>
      <c r="AO1003" s="1">
        <v>94.220001220703125</v>
      </c>
      <c r="AP1003" s="1">
        <v>94.129989624023438</v>
      </c>
      <c r="AQ1003" s="1">
        <v>93.68499755859375</v>
      </c>
      <c r="AR1003" s="1">
        <v>93.420989990234375</v>
      </c>
      <c r="AS1003" s="1">
        <v>93.235000610351563</v>
      </c>
      <c r="AT1003" s="1">
        <v>93.0989990234375</v>
      </c>
      <c r="AU1003" s="1">
        <v>92.156999999999996</v>
      </c>
      <c r="AV1003" s="1">
        <v>92.137</v>
      </c>
      <c r="AW1003" s="1">
        <v>92.17</v>
      </c>
      <c r="AX1003" s="1">
        <v>92.141000000000005</v>
      </c>
      <c r="AY1003" s="1">
        <v>91.286000000000001</v>
      </c>
    </row>
    <row r="1004" spans="1:51">
      <c r="A1004" s="1" t="str">
        <v>OMNICELL INC</v>
      </c>
      <c r="C1004" s="1">
        <v>33.181991577148438</v>
      </c>
      <c r="D1004" s="1">
        <v>33.217987060546875</v>
      </c>
      <c r="E1004" s="1">
        <v>33.134994506835937</v>
      </c>
      <c r="F1004" s="1">
        <v>33.118988037109375</v>
      </c>
      <c r="G1004" s="1">
        <v>33.027999877929687</v>
      </c>
      <c r="H1004" s="1">
        <v>32.958999633789063</v>
      </c>
      <c r="I1004" s="1">
        <v>32.68798828125</v>
      </c>
      <c r="J1004" s="1">
        <v>32.526992797851563</v>
      </c>
      <c r="K1004" s="1">
        <v>31.97698974609375</v>
      </c>
      <c r="L1004" s="1">
        <v>31.918991088867188</v>
      </c>
      <c r="M1004" s="1">
        <v>31.656997680664063</v>
      </c>
      <c r="N1004" s="1">
        <v>31.58099365234375</v>
      </c>
      <c r="O1004" s="1">
        <v>31.343994140625</v>
      </c>
      <c r="P1004" s="1">
        <v>31.30999755859375</v>
      </c>
      <c r="Q1004" s="1">
        <v>31.065994262695312</v>
      </c>
      <c r="R1004" s="1">
        <v>32.90899658203125</v>
      </c>
      <c r="S1004" s="1">
        <v>34.625</v>
      </c>
      <c r="T1004" s="1">
        <v>34.485000610351563</v>
      </c>
      <c r="U1004" s="1">
        <v>34.016998291015625</v>
      </c>
      <c r="V1004" s="1">
        <v>29.1669921875</v>
      </c>
      <c r="W1004" s="1">
        <v>28.392990112304687</v>
      </c>
      <c r="X1004" s="1">
        <v>28.08099365234375</v>
      </c>
      <c r="Y1004" s="1">
        <v>27.625</v>
      </c>
      <c r="Z1004" s="1">
        <v>27.167999267578125</v>
      </c>
      <c r="AA1004" s="1">
        <v>26.27099609375</v>
      </c>
      <c r="AB1004" s="1">
        <v>26.233993530273438</v>
      </c>
      <c r="AC1004" s="1">
        <v>25.96099853515625</v>
      </c>
      <c r="AD1004" s="1">
        <v>25.712997436523438</v>
      </c>
      <c r="AE1004" s="1">
        <v>25.333999633789063</v>
      </c>
      <c r="AF1004" s="1">
        <v>25.2869873046875</v>
      </c>
      <c r="AG1004" s="1">
        <v>24.888992309570313</v>
      </c>
      <c r="AH1004" s="1">
        <v>24.727996826171875</v>
      </c>
      <c r="AI1004" s="1">
        <v>23.780990600585937</v>
      </c>
      <c r="AJ1004" s="1">
        <v>23.31298828125</v>
      </c>
      <c r="AK1004" s="1">
        <v>22.900985717773438</v>
      </c>
      <c r="AL1004" s="1">
        <v>22.324996948242187</v>
      </c>
      <c r="AM1004" s="1">
        <v>22.117996215820313</v>
      </c>
      <c r="AN1004" s="1">
        <v>22.005996704101563</v>
      </c>
      <c r="AO1004" s="1">
        <v>21.893997192382813</v>
      </c>
      <c r="AP1004" s="1">
        <v>21.832000732421875</v>
      </c>
      <c r="AQ1004" s="1">
        <v>21.6669921875</v>
      </c>
      <c r="AR1004" s="1">
        <v>21.616989135742187</v>
      </c>
      <c r="AS1004" s="1">
        <v>21.548995971679688</v>
      </c>
      <c r="AT1004" s="1">
        <v>3.1269998550415039</v>
      </c>
      <c r="AU1004" s="1">
        <v>3.08</v>
      </c>
      <c r="AV1004" s="1" t="str">
        <v>@NA</v>
      </c>
      <c r="AW1004" s="1" t="str">
        <v>@NA</v>
      </c>
      <c r="AX1004" s="1" t="str">
        <v>@NA</v>
      </c>
      <c r="AY1004" s="1">
        <v>1.6459999999999999</v>
      </c>
    </row>
    <row r="1005" spans="1:51">
      <c r="A1005" s="1" t="str">
        <v>OMNICOM GROUP</v>
      </c>
      <c r="C1005" s="1">
        <v>272.625</v>
      </c>
      <c r="D1005" s="1">
        <v>273.39990234375</v>
      </c>
      <c r="E1005" s="1">
        <v>275.873779296875</v>
      </c>
      <c r="F1005" s="1">
        <v>279.472900390625</v>
      </c>
      <c r="G1005" s="1">
        <v>281.120849609375</v>
      </c>
      <c r="H1005" s="1">
        <v>285.5</v>
      </c>
      <c r="I1005" s="1">
        <v>301.239013671875</v>
      </c>
      <c r="J1005" s="1">
        <v>301.35693359375</v>
      </c>
      <c r="K1005" s="1">
        <v>306.953857421875</v>
      </c>
      <c r="L1005" s="1">
        <v>308.39990234375</v>
      </c>
      <c r="M1005" s="1">
        <v>311.241943359375</v>
      </c>
      <c r="N1005" s="1">
        <v>310.766845703125</v>
      </c>
      <c r="O1005" s="1">
        <v>310.844970703125</v>
      </c>
      <c r="P1005" s="1">
        <v>307.2998046875</v>
      </c>
      <c r="Q1005" s="1">
        <v>310.7998046875</v>
      </c>
      <c r="R1005" s="1">
        <v>318.7998046875</v>
      </c>
      <c r="S1005" s="1">
        <v>320.2998046875</v>
      </c>
      <c r="T1005" s="1">
        <v>323</v>
      </c>
      <c r="U1005" s="1">
        <v>326.89990234375</v>
      </c>
      <c r="V1005" s="1">
        <v>328.2998046875</v>
      </c>
      <c r="W1005" s="1">
        <v>330.79998779296875</v>
      </c>
      <c r="X1005" s="1">
        <v>336.65399169921875</v>
      </c>
      <c r="Y1005" s="1">
        <v>341.79998779296875</v>
      </c>
      <c r="Z1005" s="1">
        <v>343.60000610351562</v>
      </c>
      <c r="AA1005" s="1">
        <v>341.20599365234375</v>
      </c>
      <c r="AB1005" s="1">
        <v>356.5880126953125</v>
      </c>
      <c r="AC1005" s="1">
        <v>360.6199951171875</v>
      </c>
      <c r="AD1005" s="1">
        <v>364.21798706054687</v>
      </c>
      <c r="AE1005" s="1">
        <v>366.75201416015625</v>
      </c>
      <c r="AF1005" s="1">
        <v>374.14999389648437</v>
      </c>
      <c r="AG1005" s="1">
        <v>372.65399169921875</v>
      </c>
      <c r="AH1005" s="1">
        <v>374.50601196289062</v>
      </c>
      <c r="AI1005" s="1">
        <v>378.09201049804687</v>
      </c>
      <c r="AJ1005" s="1">
        <v>380.85000610351562</v>
      </c>
      <c r="AK1005" s="1">
        <v>380.00201416015625</v>
      </c>
      <c r="AL1005" s="1">
        <v>380.07400512695312</v>
      </c>
      <c r="AM1005" s="1">
        <v>377.0419921875</v>
      </c>
      <c r="AN1005" s="1">
        <v>376.80398559570312</v>
      </c>
      <c r="AO1005" s="1">
        <v>376.12799072265625</v>
      </c>
      <c r="AP1005" s="1">
        <v>375.96798706054687</v>
      </c>
      <c r="AQ1005" s="1">
        <v>374.15200805664062</v>
      </c>
      <c r="AR1005" s="1">
        <v>377.29000854492187</v>
      </c>
      <c r="AS1005" s="1">
        <v>371.697998046875</v>
      </c>
      <c r="AT1005" s="1">
        <v>371.2139892578125</v>
      </c>
      <c r="AU1005" s="1">
        <v>370.44198608398437</v>
      </c>
      <c r="AV1005" s="1">
        <v>368.15800000000002</v>
      </c>
      <c r="AW1005" s="1">
        <v>354.12</v>
      </c>
      <c r="AX1005" s="1">
        <v>355.27800000000002</v>
      </c>
      <c r="AY1005" s="1">
        <v>355.29</v>
      </c>
    </row>
    <row r="1006" spans="1:51">
      <c r="A1006" s="1" t="str">
        <v>ON ASSIGNMENT INC</v>
      </c>
      <c r="C1006" s="1">
        <v>37.011993408203125</v>
      </c>
      <c r="D1006" s="1">
        <v>37.011993408203125</v>
      </c>
      <c r="E1006" s="1">
        <v>36.875</v>
      </c>
      <c r="F1006" s="1">
        <v>37.003997802734375</v>
      </c>
      <c r="G1006" s="1">
        <v>36.873001098632813</v>
      </c>
      <c r="H1006" s="1">
        <v>36.39898681640625</v>
      </c>
      <c r="I1006" s="1">
        <v>36.5469970703125</v>
      </c>
      <c r="J1006" s="1">
        <v>36.451995849609375</v>
      </c>
      <c r="K1006" s="1">
        <v>36.38800048828125</v>
      </c>
      <c r="L1006" s="1">
        <v>36.26300048828125</v>
      </c>
      <c r="M1006" s="1">
        <v>36.0989990234375</v>
      </c>
      <c r="N1006" s="1">
        <v>36.245986938476562</v>
      </c>
      <c r="O1006" s="1">
        <v>36.008987426757813</v>
      </c>
      <c r="P1006" s="1">
        <v>35.718994140625</v>
      </c>
      <c r="Q1006" s="1">
        <v>35.692001342773438</v>
      </c>
      <c r="R1006" s="1">
        <v>35.458999633789063</v>
      </c>
      <c r="S1006" s="1">
        <v>35.41400146484375</v>
      </c>
      <c r="T1006" s="1">
        <v>35.176986694335938</v>
      </c>
      <c r="U1006" s="1">
        <v>35.425994873046875</v>
      </c>
      <c r="V1006" s="1">
        <v>35.241989135742187</v>
      </c>
      <c r="W1006" s="1">
        <v>35.134994506835938</v>
      </c>
      <c r="X1006" s="1">
        <v>34.057998657226563</v>
      </c>
      <c r="Y1006" s="1">
        <v>26.319000244140625</v>
      </c>
      <c r="Z1006" s="1">
        <v>26.204986572265625</v>
      </c>
      <c r="AA1006" s="1">
        <v>26.092987060546875</v>
      </c>
      <c r="AB1006" s="1">
        <v>25.885986328125</v>
      </c>
      <c r="AC1006" s="1">
        <v>25.659988403320313</v>
      </c>
      <c r="AD1006" s="1">
        <v>25.324996948242188</v>
      </c>
      <c r="AE1006" s="1">
        <v>25.324996948242188</v>
      </c>
      <c r="AF1006" s="1">
        <v>25.276992797851563</v>
      </c>
      <c r="AG1006" s="1">
        <v>25.27398681640625</v>
      </c>
      <c r="AH1006" s="1">
        <v>25.233993530273437</v>
      </c>
      <c r="AI1006" s="1">
        <v>25.232986450195312</v>
      </c>
      <c r="AJ1006" s="1">
        <v>25.191986083984375</v>
      </c>
      <c r="AK1006" s="1">
        <v>25.190994262695313</v>
      </c>
      <c r="AL1006" s="1">
        <v>25.14898681640625</v>
      </c>
      <c r="AM1006" s="1">
        <v>25.366989135742187</v>
      </c>
      <c r="AN1006" s="1">
        <v>26.37799072265625</v>
      </c>
      <c r="AO1006" s="1">
        <v>26.407989501953125</v>
      </c>
      <c r="AP1006" s="1">
        <v>26.754989624023438</v>
      </c>
      <c r="AQ1006" s="1">
        <v>22.863998413085938</v>
      </c>
      <c r="AR1006" s="1">
        <v>22.651992797851563</v>
      </c>
      <c r="AS1006" s="1">
        <v>22.378997802734375</v>
      </c>
      <c r="AT1006" s="1">
        <v>22.77899169921875</v>
      </c>
      <c r="AU1006" s="1">
        <v>22.75799560546875</v>
      </c>
      <c r="AV1006" s="1">
        <v>22.477</v>
      </c>
      <c r="AW1006" s="1">
        <v>22.387</v>
      </c>
      <c r="AX1006" s="1">
        <v>22.282</v>
      </c>
      <c r="AY1006" s="1">
        <v>20.042000000000002</v>
      </c>
    </row>
    <row r="1007" spans="1:51">
      <c r="A1007" s="1" t="str">
        <v>ONEOK INC</v>
      </c>
      <c r="C1007" s="1">
        <v>103.25498962402344</v>
      </c>
      <c r="D1007" s="1">
        <v>102.98300170898437</v>
      </c>
      <c r="E1007" s="1">
        <v>103.5260009765625</v>
      </c>
      <c r="F1007" s="1">
        <v>107.10600280761719</v>
      </c>
      <c r="G1007" s="1">
        <v>106.81599426269531</v>
      </c>
      <c r="H1007" s="1">
        <v>106.46699523925781</v>
      </c>
      <c r="I1007" s="1">
        <v>106.41499328613281</v>
      </c>
      <c r="J1007" s="1">
        <v>106.28399658203125</v>
      </c>
      <c r="K1007" s="1">
        <v>105.90699768066406</v>
      </c>
      <c r="L1007" s="1">
        <v>105.46499633789062</v>
      </c>
      <c r="M1007" s="1">
        <v>105.37199401855469</v>
      </c>
      <c r="N1007" s="1">
        <v>105.29299926757812</v>
      </c>
      <c r="O1007" s="1">
        <v>104.84500122070312</v>
      </c>
      <c r="P1007" s="1">
        <v>104.468994140625</v>
      </c>
      <c r="Q1007" s="1">
        <v>104.42900085449219</v>
      </c>
      <c r="R1007" s="1">
        <v>104.25199890136719</v>
      </c>
      <c r="S1007" s="1">
        <v>103.98699951171875</v>
      </c>
      <c r="T1007" s="1">
        <v>103.73599243164062</v>
      </c>
      <c r="U1007" s="1">
        <v>103.84199523925781</v>
      </c>
      <c r="V1007" s="1">
        <v>110.98199462890625</v>
      </c>
      <c r="W1007" s="1">
        <v>110.67799377441406</v>
      </c>
      <c r="X1007" s="1">
        <v>110.16999816894531</v>
      </c>
      <c r="Y1007" s="1">
        <v>117.52299499511719</v>
      </c>
      <c r="Z1007" s="1">
        <v>117.28399658203125</v>
      </c>
      <c r="AA1007" s="1">
        <v>97.654998779296875</v>
      </c>
      <c r="AB1007" s="1">
        <v>98.735000610351563</v>
      </c>
      <c r="AC1007" s="1">
        <v>100.83999633789062</v>
      </c>
      <c r="AD1007" s="1">
        <v>102.23899841308594</v>
      </c>
      <c r="AE1007" s="1">
        <v>104.10600280761719</v>
      </c>
      <c r="AF1007" s="1">
        <v>103.35899353027344</v>
      </c>
      <c r="AG1007" s="1">
        <v>102.97599792480469</v>
      </c>
      <c r="AH1007" s="1">
        <v>102.55299377441406</v>
      </c>
      <c r="AI1007" s="1">
        <v>95.194992065429688</v>
      </c>
      <c r="AJ1007" s="1">
        <v>81.182998657226563</v>
      </c>
      <c r="AK1007" s="1">
        <v>74.920989990234375</v>
      </c>
      <c r="AL1007" s="1">
        <v>74.819992065429687</v>
      </c>
      <c r="AM1007" s="1">
        <v>60.761001586914063</v>
      </c>
      <c r="AN1007" s="1">
        <v>60.455001831054688</v>
      </c>
      <c r="AO1007" s="1">
        <v>60.35198974609375</v>
      </c>
      <c r="AP1007" s="1">
        <v>60.281997680664063</v>
      </c>
      <c r="AQ1007" s="1">
        <v>60.001998901367188</v>
      </c>
      <c r="AR1007" s="1">
        <v>59.702987670898437</v>
      </c>
      <c r="AS1007" s="1">
        <v>59.55999755859375</v>
      </c>
      <c r="AT1007" s="1">
        <v>59.4739990234375</v>
      </c>
      <c r="AU1007" s="1">
        <v>59.176000000000002</v>
      </c>
      <c r="AV1007" s="1">
        <v>58.392000000000003</v>
      </c>
      <c r="AW1007" s="1">
        <v>58.4</v>
      </c>
      <c r="AX1007" s="1">
        <v>58.386000000000003</v>
      </c>
      <c r="AY1007" s="1">
        <v>61.768000000000001</v>
      </c>
    </row>
    <row r="1008" spans="1:51">
      <c r="A1008" s="1" t="str">
        <v>OPENTABLE INC</v>
      </c>
      <c r="C1008" s="1">
        <v>22.709991455078125</v>
      </c>
      <c r="D1008" s="1">
        <v>23.737991333007813</v>
      </c>
      <c r="E1008" s="1">
        <v>23.647994995117188</v>
      </c>
      <c r="F1008" s="1">
        <v>23.504989624023438</v>
      </c>
      <c r="G1008" s="1">
        <v>23.297988891601563</v>
      </c>
      <c r="H1008" s="1">
        <v>22.972991943359375</v>
      </c>
      <c r="I1008" s="1">
        <v>22.83099365234375</v>
      </c>
      <c r="J1008" s="1">
        <v>22.686996459960938</v>
      </c>
      <c r="K1008" s="1">
        <v>22.441986083984375</v>
      </c>
      <c r="L1008" s="1">
        <v>22.287994384765625</v>
      </c>
      <c r="M1008" s="1">
        <v>22.128997802734375</v>
      </c>
      <c r="N1008" s="1">
        <v>21.604995727539063</v>
      </c>
      <c r="O1008" s="1">
        <v>10.944000244140625</v>
      </c>
      <c r="P1008" s="1" t="str">
        <v>@NA</v>
      </c>
      <c r="Q1008" s="1" t="str">
        <v>@NA</v>
      </c>
      <c r="R1008" s="1" t="str">
        <v>@NA</v>
      </c>
      <c r="S1008" s="1">
        <v>10.88700008392334</v>
      </c>
      <c r="T1008" s="1" t="str">
        <v>@NA</v>
      </c>
      <c r="U1008" s="1" t="str">
        <v>@NA</v>
      </c>
      <c r="V1008" s="1" t="str">
        <v>@NA</v>
      </c>
      <c r="W1008" s="1" t="str">
        <v>@NA</v>
      </c>
      <c r="X1008" s="1" t="str">
        <v>@NA</v>
      </c>
      <c r="Y1008" s="1" t="str">
        <v>@NA</v>
      </c>
      <c r="Z1008" s="1" t="str">
        <v>@NA</v>
      </c>
      <c r="AA1008" s="1" t="str">
        <v>@NA</v>
      </c>
      <c r="AB1008" s="1" t="str">
        <v>@NA</v>
      </c>
      <c r="AC1008" s="1" t="str">
        <v>@NA</v>
      </c>
      <c r="AD1008" s="1" t="str">
        <v>@NA</v>
      </c>
      <c r="AE1008" s="1" t="str">
        <v>@NA</v>
      </c>
      <c r="AF1008" s="1" t="str">
        <v>@NA</v>
      </c>
      <c r="AG1008" s="1" t="str">
        <v>@NA</v>
      </c>
      <c r="AH1008" s="1" t="str">
        <v>@NA</v>
      </c>
      <c r="AI1008" s="1" t="str">
        <v>@NA</v>
      </c>
      <c r="AJ1008" s="1" t="str">
        <v>@NA</v>
      </c>
      <c r="AK1008" s="1" t="str">
        <v>@NA</v>
      </c>
      <c r="AL1008" s="1" t="str">
        <v>@NA</v>
      </c>
      <c r="AM1008" s="1" t="str">
        <v>@NA</v>
      </c>
      <c r="AN1008" s="1" t="str">
        <v>@NA</v>
      </c>
      <c r="AO1008" s="1" t="str">
        <v>@NA</v>
      </c>
      <c r="AP1008" s="1" t="str">
        <v>@NA</v>
      </c>
      <c r="AQ1008" s="1" t="str">
        <v>@NA</v>
      </c>
      <c r="AR1008" s="1" t="str">
        <v>@NA</v>
      </c>
      <c r="AS1008" s="1" t="str">
        <v>@NA</v>
      </c>
      <c r="AT1008" s="1" t="str">
        <v>@NA</v>
      </c>
      <c r="AU1008" s="1" t="str">
        <v>@NA</v>
      </c>
      <c r="AV1008" s="1" t="str">
        <v>@NA</v>
      </c>
      <c r="AW1008" s="1" t="str">
        <v>@NA</v>
      </c>
      <c r="AX1008" s="1" t="str">
        <v>@NA</v>
      </c>
      <c r="AY1008" s="1" t="str">
        <v>@NA</v>
      </c>
    </row>
    <row r="1009" spans="1:51">
      <c r="A1009" s="1" t="str">
        <v>OPLINK COMMUNICATIONS INC</v>
      </c>
      <c r="C1009" s="1">
        <v>19.203994750976563</v>
      </c>
      <c r="D1009" s="1">
        <v>18.832000732421875</v>
      </c>
      <c r="E1009" s="1">
        <v>20.117996215820313</v>
      </c>
      <c r="F1009" s="1">
        <v>20.649993896484375</v>
      </c>
      <c r="G1009" s="1">
        <v>19.6199951171875</v>
      </c>
      <c r="H1009" s="1">
        <v>19.42498779296875</v>
      </c>
      <c r="I1009" s="1">
        <v>19.582000732421875</v>
      </c>
      <c r="J1009" s="1">
        <v>20.961990356445313</v>
      </c>
      <c r="K1009" s="1">
        <v>20.891998291015625</v>
      </c>
      <c r="L1009" s="1">
        <v>20.65399169921875</v>
      </c>
      <c r="M1009" s="1">
        <v>20.49798583984375</v>
      </c>
      <c r="N1009" s="1">
        <v>20.386993408203125</v>
      </c>
      <c r="O1009" s="1">
        <v>20.532989501953125</v>
      </c>
      <c r="P1009" s="1">
        <v>20.78399658203125</v>
      </c>
      <c r="Q1009" s="1">
        <v>20.729995727539062</v>
      </c>
      <c r="R1009" s="1">
        <v>20.6409912109375</v>
      </c>
      <c r="S1009" s="1">
        <v>20.550994873046875</v>
      </c>
      <c r="T1009" s="1">
        <v>23.199996948242188</v>
      </c>
      <c r="U1009" s="1">
        <v>23.167999267578125</v>
      </c>
      <c r="V1009" s="1">
        <v>22.209991455078125</v>
      </c>
      <c r="W1009" s="1">
        <v>22.160995483398438</v>
      </c>
      <c r="X1009" s="1">
        <v>21.670989990234375</v>
      </c>
      <c r="Y1009" s="1">
        <v>21.52099609375</v>
      </c>
      <c r="Z1009" s="1">
        <v>21.38800048828125</v>
      </c>
      <c r="AA1009" s="1">
        <v>21.336990356445313</v>
      </c>
      <c r="AB1009" s="1">
        <v>21.285978591582762</v>
      </c>
      <c r="AC1009" s="1">
        <v>21.251835995229158</v>
      </c>
      <c r="AD1009" s="1">
        <v>21.245693248850785</v>
      </c>
      <c r="AE1009" s="1">
        <v>21.159550931114609</v>
      </c>
      <c r="AF1009" s="1">
        <v>21.159550931114609</v>
      </c>
      <c r="AG1009" s="1">
        <v>21.067551424053136</v>
      </c>
      <c r="AH1009" s="1">
        <v>21.063978691152442</v>
      </c>
      <c r="AI1009" s="1">
        <v>20.887979634165276</v>
      </c>
      <c r="AJ1009" s="1">
        <v>20.748122072903243</v>
      </c>
      <c r="AK1009" s="1">
        <v>20.298408951156262</v>
      </c>
      <c r="AL1009" s="1">
        <v>22.348405596586872</v>
      </c>
      <c r="AM1009" s="1">
        <v>22.675691036433591</v>
      </c>
      <c r="AN1009" s="1">
        <v>23.239834062769887</v>
      </c>
      <c r="AO1009" s="1">
        <v>23.553833470261679</v>
      </c>
      <c r="AP1009" s="1">
        <v>23.543119631209265</v>
      </c>
      <c r="AQ1009" s="1">
        <v>23.37912050992577</v>
      </c>
      <c r="AR1009" s="1">
        <v>22.805835298241391</v>
      </c>
      <c r="AS1009" s="1">
        <v>23.028262444338907</v>
      </c>
      <c r="AT1009" s="1">
        <v>22.928119111702699</v>
      </c>
      <c r="AU1009" s="1">
        <v>22.485405407493317</v>
      </c>
      <c r="AV1009" s="1">
        <v>22.484263179281015</v>
      </c>
      <c r="AW1009" s="1">
        <v>3.4939965116679668</v>
      </c>
      <c r="AX1009" s="1" t="str">
        <v>@NA</v>
      </c>
      <c r="AY1009" s="1" t="str">
        <v>@NA</v>
      </c>
    </row>
    <row r="1010" spans="1:51">
      <c r="A1010" s="1" t="str">
        <v>OPNET TECHNOLOGIES INC</v>
      </c>
      <c r="C1010" s="1">
        <v>22.527999877929688</v>
      </c>
      <c r="D1010" s="1">
        <v>22.505996704101563</v>
      </c>
      <c r="E1010" s="1">
        <v>22.33599853515625</v>
      </c>
      <c r="F1010" s="1">
        <v>22.227996826171875</v>
      </c>
      <c r="G1010" s="1">
        <v>22.032989501953125</v>
      </c>
      <c r="H1010" s="1">
        <v>21.538986206054688</v>
      </c>
      <c r="I1010" s="1">
        <v>21.389999389648438</v>
      </c>
      <c r="J1010" s="1">
        <v>20.954986572265625</v>
      </c>
      <c r="K1010" s="1">
        <v>20.698989868164063</v>
      </c>
      <c r="L1010" s="1">
        <v>20.758987426757812</v>
      </c>
      <c r="M1010" s="1">
        <v>20.675994873046875</v>
      </c>
      <c r="N1010" s="1">
        <v>20.65899658203125</v>
      </c>
      <c r="O1010" s="1">
        <v>20.548995971679688</v>
      </c>
      <c r="P1010" s="1">
        <v>20.541000366210938</v>
      </c>
      <c r="Q1010" s="1">
        <v>20.433990478515625</v>
      </c>
      <c r="R1010" s="1">
        <v>20.406997680664063</v>
      </c>
      <c r="S1010" s="1">
        <v>20.363998413085938</v>
      </c>
      <c r="T1010" s="1">
        <v>20.5369873046875</v>
      </c>
      <c r="U1010" s="1">
        <v>20.577987670898437</v>
      </c>
      <c r="V1010" s="1">
        <v>20.6409912109375</v>
      </c>
      <c r="W1010" s="1">
        <v>20.52099609375</v>
      </c>
      <c r="X1010" s="1">
        <v>20.39599609375</v>
      </c>
      <c r="Y1010" s="1">
        <v>20.306991577148438</v>
      </c>
      <c r="Z1010" s="1">
        <v>20.194000244140625</v>
      </c>
      <c r="AA1010" s="1">
        <v>20.060989379882813</v>
      </c>
      <c r="AB1010" s="1">
        <v>20.222991943359375</v>
      </c>
      <c r="AC1010" s="1">
        <v>20.30999755859375</v>
      </c>
      <c r="AD1010" s="1">
        <v>20.308990478515625</v>
      </c>
      <c r="AE1010" s="1">
        <v>20.208999633789063</v>
      </c>
      <c r="AF1010" s="1">
        <v>20.152999877929687</v>
      </c>
      <c r="AG1010" s="1">
        <v>20.115997314453125</v>
      </c>
      <c r="AH1010" s="1">
        <v>20.04998779296875</v>
      </c>
      <c r="AI1010" s="1">
        <v>19.89898681640625</v>
      </c>
      <c r="AJ1010" s="1">
        <v>19.680999755859375</v>
      </c>
      <c r="AK1010" s="1">
        <v>19.547988891601562</v>
      </c>
      <c r="AL1010" s="1">
        <v>19.38800048828125</v>
      </c>
      <c r="AM1010" s="1">
        <v>19.347000122070313</v>
      </c>
      <c r="AN1010" s="1">
        <v>19.279998779296875</v>
      </c>
      <c r="AO1010" s="1">
        <v>19.250991821289063</v>
      </c>
      <c r="AP1010" s="1">
        <v>19.08599853515625</v>
      </c>
      <c r="AQ1010" s="1">
        <v>19.02398681640625</v>
      </c>
      <c r="AR1010" s="1">
        <v>18.977996826171875</v>
      </c>
      <c r="AS1010" s="1">
        <v>18.8909912109375</v>
      </c>
      <c r="AT1010" s="1">
        <v>18.766999999999999</v>
      </c>
      <c r="AU1010" s="1">
        <v>10.951000000000001</v>
      </c>
      <c r="AV1010" s="1">
        <v>11.891999999999999</v>
      </c>
      <c r="AW1010" s="1">
        <v>10.951000000000001</v>
      </c>
      <c r="AX1010" s="1">
        <v>10.951000000000001</v>
      </c>
      <c r="AY1010" s="1" t="str">
        <v>@NA</v>
      </c>
    </row>
    <row r="1011" spans="1:51">
      <c r="A1011" s="1" t="str">
        <v>ORACLE CORP</v>
      </c>
      <c r="C1011" s="1">
        <v>4979</v>
      </c>
      <c r="D1011" s="1">
        <v>5032</v>
      </c>
      <c r="E1011" s="1">
        <v>5051</v>
      </c>
      <c r="F1011" s="1">
        <v>5068</v>
      </c>
      <c r="G1011" s="1">
        <v>5061</v>
      </c>
      <c r="H1011" s="1">
        <v>5051</v>
      </c>
      <c r="I1011" s="1">
        <v>5025</v>
      </c>
      <c r="J1011" s="1">
        <v>5026</v>
      </c>
      <c r="K1011" s="1">
        <v>5015</v>
      </c>
      <c r="L1011" s="1">
        <v>5009</v>
      </c>
      <c r="M1011" s="1">
        <v>5012</v>
      </c>
      <c r="N1011" s="1">
        <v>5005</v>
      </c>
      <c r="O1011" s="1">
        <v>4983</v>
      </c>
      <c r="P1011" s="1">
        <v>5046</v>
      </c>
      <c r="Q1011" s="1">
        <v>5154</v>
      </c>
      <c r="R1011" s="1">
        <v>5150</v>
      </c>
      <c r="S1011" s="1">
        <v>5149</v>
      </c>
      <c r="T1011" s="1">
        <v>5128</v>
      </c>
      <c r="U1011" s="1">
        <v>5117</v>
      </c>
      <c r="V1011" s="1">
        <v>5107</v>
      </c>
      <c r="W1011" s="1">
        <v>5136</v>
      </c>
      <c r="X1011" s="1">
        <v>5178</v>
      </c>
      <c r="Y1011" s="1">
        <v>5185</v>
      </c>
      <c r="Z1011" s="1">
        <v>5232</v>
      </c>
      <c r="AA1011" s="1">
        <v>5312</v>
      </c>
      <c r="AB1011" s="1">
        <v>5154</v>
      </c>
      <c r="AC1011" s="1">
        <v>5149</v>
      </c>
      <c r="AD1011" s="1">
        <v>5145</v>
      </c>
      <c r="AE1011" s="1">
        <v>5136</v>
      </c>
      <c r="AF1011" s="1">
        <v>5104</v>
      </c>
      <c r="AG1011" s="1">
        <v>5171</v>
      </c>
      <c r="AH1011" s="1">
        <v>5171</v>
      </c>
      <c r="AI1011" s="1">
        <v>5195</v>
      </c>
      <c r="AJ1011" s="1">
        <v>5226</v>
      </c>
      <c r="AK1011" s="1">
        <v>5224</v>
      </c>
      <c r="AL1011" s="1">
        <v>5233</v>
      </c>
      <c r="AM1011" s="1">
        <v>5242</v>
      </c>
      <c r="AN1011" s="1">
        <v>5269</v>
      </c>
      <c r="AO1011" s="1">
        <v>5356</v>
      </c>
      <c r="AP1011" s="1">
        <v>5431</v>
      </c>
      <c r="AQ1011" s="1">
        <v>5490.33984375</v>
      </c>
      <c r="AR1011" s="1">
        <v>5496.0546875</v>
      </c>
      <c r="AS1011" s="1">
        <v>5558.9140625</v>
      </c>
      <c r="AT1011" s="1">
        <v>5592.3609999999999</v>
      </c>
      <c r="AU1011" s="1">
        <v>5609.97</v>
      </c>
      <c r="AV1011" s="1">
        <v>5580.9880000000003</v>
      </c>
      <c r="AW1011" s="1">
        <v>5597.4480000000003</v>
      </c>
      <c r="AX1011" s="1">
        <v>5615.1440000000002</v>
      </c>
      <c r="AY1011" s="1">
        <v>5676.8180000000002</v>
      </c>
    </row>
    <row r="1012" spans="1:51">
      <c r="A1012" s="1" t="str">
        <v>ORBITAL SCIENCES CORP</v>
      </c>
      <c r="C1012" s="1">
        <v>58.914993286132813</v>
      </c>
      <c r="D1012" s="1">
        <v>58.914993286132813</v>
      </c>
      <c r="E1012" s="1">
        <v>58.748001098632813</v>
      </c>
      <c r="F1012" s="1">
        <v>58.457992553710938</v>
      </c>
      <c r="G1012" s="1">
        <v>58.388992309570313</v>
      </c>
      <c r="H1012" s="1">
        <v>58.239990234375</v>
      </c>
      <c r="I1012" s="1">
        <v>57.996994018554688</v>
      </c>
      <c r="J1012" s="1">
        <v>57.774993896484375</v>
      </c>
      <c r="K1012" s="1">
        <v>57.56298828125</v>
      </c>
      <c r="L1012" s="1">
        <v>56.879989624023438</v>
      </c>
      <c r="M1012" s="1">
        <v>56.832992553710937</v>
      </c>
      <c r="N1012" s="1">
        <v>56.48199462890625</v>
      </c>
      <c r="O1012" s="1">
        <v>56.571990966796875</v>
      </c>
      <c r="P1012" s="1">
        <v>57.498992919921875</v>
      </c>
      <c r="Q1012" s="1">
        <v>58.9119873046875</v>
      </c>
      <c r="R1012" s="1">
        <v>58.677993774414063</v>
      </c>
      <c r="S1012" s="1">
        <v>58.426986694335938</v>
      </c>
      <c r="T1012" s="1">
        <v>58.753997802734375</v>
      </c>
      <c r="U1012" s="1">
        <v>58.944000244140625</v>
      </c>
      <c r="V1012" s="1">
        <v>59.250991821289063</v>
      </c>
      <c r="W1012" s="1">
        <v>59.305999755859375</v>
      </c>
      <c r="X1012" s="1">
        <v>58.914993286132813</v>
      </c>
      <c r="Y1012" s="1">
        <v>60.972991943359375</v>
      </c>
      <c r="Z1012" s="1">
        <v>59.542999267578125</v>
      </c>
      <c r="AA1012" s="1">
        <v>55.194992065429688</v>
      </c>
      <c r="AB1012" s="1">
        <v>55.031997680664062</v>
      </c>
      <c r="AC1012" s="1">
        <v>54.738998413085938</v>
      </c>
      <c r="AD1012" s="1">
        <v>53.77398681640625</v>
      </c>
      <c r="AE1012" s="1">
        <v>55.556991577148438</v>
      </c>
      <c r="AF1012" s="1">
        <v>52.822998046875</v>
      </c>
      <c r="AG1012" s="1">
        <v>51.563995361328125</v>
      </c>
      <c r="AH1012" s="1">
        <v>49.31298828125</v>
      </c>
      <c r="AI1012" s="1">
        <v>48.514999389648438</v>
      </c>
      <c r="AJ1012" s="1">
        <v>48.072998046875</v>
      </c>
      <c r="AK1012" s="1">
        <v>47.78399658203125</v>
      </c>
      <c r="AL1012" s="1">
        <v>47.091995239257813</v>
      </c>
      <c r="AM1012" s="1">
        <v>45.875</v>
      </c>
      <c r="AN1012" s="1">
        <v>45.610992431640625</v>
      </c>
      <c r="AO1012" s="1">
        <v>45.019989013671875</v>
      </c>
      <c r="AP1012" s="1">
        <v>44.633987426757813</v>
      </c>
      <c r="AQ1012" s="1">
        <v>42.805999755859375</v>
      </c>
      <c r="AR1012" s="1">
        <v>41.240997314453125</v>
      </c>
      <c r="AS1012" s="1">
        <v>38.557998657226563</v>
      </c>
      <c r="AT1012" s="1">
        <v>38.0419921875</v>
      </c>
      <c r="AU1012" s="1">
        <v>37.750991821289063</v>
      </c>
      <c r="AV1012" s="1">
        <v>37.728999999999999</v>
      </c>
      <c r="AW1012" s="1">
        <v>37.524000000000001</v>
      </c>
      <c r="AX1012" s="1">
        <v>37.404000000000003</v>
      </c>
      <c r="AY1012" s="1">
        <v>37.417000000000002</v>
      </c>
    </row>
    <row r="1013" spans="1:51">
      <c r="A1013" s="1" t="str">
        <v>ORION MARINE GROUP INC</v>
      </c>
      <c r="C1013" s="1">
        <v>27.118988037109375</v>
      </c>
      <c r="D1013" s="1">
        <v>27.118988037109375</v>
      </c>
      <c r="E1013" s="1">
        <v>26.716995239257813</v>
      </c>
      <c r="F1013" s="1">
        <v>27.004989624023438</v>
      </c>
      <c r="G1013" s="1">
        <v>27.004989624023438</v>
      </c>
      <c r="H1013" s="1">
        <v>26.899993896484375</v>
      </c>
      <c r="I1013" s="1">
        <v>26.899993896484375</v>
      </c>
      <c r="J1013" s="1">
        <v>26.87298583984375</v>
      </c>
      <c r="K1013" s="1">
        <v>26.840988159179688</v>
      </c>
      <c r="L1013" s="1">
        <v>26.776992797851562</v>
      </c>
      <c r="M1013" s="1">
        <v>21.927993774414063</v>
      </c>
      <c r="N1013" s="1">
        <v>21.564987182617188</v>
      </c>
      <c r="O1013" s="1">
        <v>21.565994262695313</v>
      </c>
      <c r="P1013" s="1">
        <v>21.552993774414062</v>
      </c>
      <c r="Q1013" s="1">
        <v>21.564987182617188</v>
      </c>
      <c r="R1013" s="1">
        <v>21.564987182617188</v>
      </c>
      <c r="S1013" s="1">
        <v>21.564987182617188</v>
      </c>
      <c r="T1013" s="1">
        <v>21.564987182617188</v>
      </c>
      <c r="U1013" s="1" t="str">
        <v>@NA</v>
      </c>
      <c r="V1013" s="1" t="str">
        <v>@NA</v>
      </c>
      <c r="W1013" s="1">
        <v>16.629989624023438</v>
      </c>
      <c r="X1013" s="1" t="str">
        <v>@NA</v>
      </c>
      <c r="Y1013" s="1" t="str">
        <v>@NA</v>
      </c>
      <c r="Z1013" s="1" t="str">
        <v>@NA</v>
      </c>
      <c r="AA1013" s="1">
        <v>16.730987548828125</v>
      </c>
      <c r="AB1013" s="1" t="str">
        <v>@NA</v>
      </c>
      <c r="AC1013" s="1" t="str">
        <v>@NA</v>
      </c>
      <c r="AD1013" s="1" t="str">
        <v>@NA</v>
      </c>
      <c r="AE1013" s="1" t="str">
        <v>@NA</v>
      </c>
      <c r="AF1013" s="1" t="str">
        <v>@NA</v>
      </c>
      <c r="AG1013" s="1" t="str">
        <v>@NA</v>
      </c>
      <c r="AH1013" s="1" t="str">
        <v>@NA</v>
      </c>
      <c r="AI1013" s="1" t="str">
        <v>@NA</v>
      </c>
      <c r="AJ1013" s="1" t="str">
        <v>@NA</v>
      </c>
      <c r="AK1013" s="1" t="str">
        <v>@NA</v>
      </c>
      <c r="AL1013" s="1" t="str">
        <v>@NA</v>
      </c>
      <c r="AM1013" s="1" t="str">
        <v>@NA</v>
      </c>
      <c r="AN1013" s="1" t="str">
        <v>@NA</v>
      </c>
      <c r="AO1013" s="1" t="str">
        <v>@NA</v>
      </c>
      <c r="AP1013" s="1" t="str">
        <v>@NA</v>
      </c>
      <c r="AQ1013" s="1" t="str">
        <v>@NA</v>
      </c>
      <c r="AR1013" s="1" t="str">
        <v>@NA</v>
      </c>
      <c r="AS1013" s="1" t="str">
        <v>@NA</v>
      </c>
      <c r="AT1013" s="1" t="str">
        <v>@NA</v>
      </c>
      <c r="AU1013" s="1" t="str">
        <v>@NA</v>
      </c>
      <c r="AV1013" s="1" t="str">
        <v>@NA</v>
      </c>
      <c r="AW1013" s="1" t="str">
        <v>@NA</v>
      </c>
      <c r="AX1013" s="1" t="str">
        <v>@NA</v>
      </c>
      <c r="AY1013" s="1" t="str">
        <v>@NA</v>
      </c>
    </row>
    <row r="1014" spans="1:51">
      <c r="A1014" s="1" t="str">
        <v>ORITANI FINANCIAL CORP</v>
      </c>
      <c r="C1014" s="1">
        <v>45.451995849609375</v>
      </c>
      <c r="D1014" s="1">
        <v>45.477996826171875</v>
      </c>
      <c r="E1014" s="1">
        <v>47.340988159179688</v>
      </c>
      <c r="F1014" s="1">
        <v>55.51300048828125</v>
      </c>
      <c r="G1014" s="1">
        <v>56.201995849609375</v>
      </c>
      <c r="H1014" s="1">
        <v>56.201995849609375</v>
      </c>
      <c r="I1014" s="1">
        <v>56.201995849609375</v>
      </c>
      <c r="J1014" s="1">
        <v>56.201995849609375</v>
      </c>
      <c r="K1014" s="1">
        <v>55.561500549316406</v>
      </c>
      <c r="L1014" s="1">
        <v>55.561500549316406</v>
      </c>
      <c r="M1014" s="1">
        <v>55.592994689941406</v>
      </c>
      <c r="N1014" s="1">
        <v>55.700981140136719</v>
      </c>
      <c r="O1014" s="1">
        <v>55.849502563476563</v>
      </c>
      <c r="P1014" s="1">
        <v>56.735984802246094</v>
      </c>
      <c r="Q1014" s="1">
        <v>58.952980041503906</v>
      </c>
      <c r="R1014" s="1">
        <v>60.280494689941406</v>
      </c>
      <c r="S1014" s="1">
        <v>60.827980041503906</v>
      </c>
      <c r="T1014" s="1">
        <v>60.827980041503906</v>
      </c>
      <c r="U1014" s="1">
        <v>60.827980041503906</v>
      </c>
      <c r="V1014" s="1">
        <v>60.827980041503906</v>
      </c>
      <c r="W1014" s="1">
        <v>60.827980041503906</v>
      </c>
      <c r="X1014" s="1">
        <v>1.4999998966231942E-3</v>
      </c>
      <c r="Y1014" s="1">
        <v>1.4999998966231942E-3</v>
      </c>
      <c r="Z1014" s="1">
        <v>1.4999998966231942E-3</v>
      </c>
      <c r="AA1014" s="1" t="str">
        <v>@NA</v>
      </c>
      <c r="AB1014" s="1" t="str">
        <v>@NA</v>
      </c>
      <c r="AC1014" s="1" t="str">
        <v>@NA</v>
      </c>
      <c r="AD1014" s="1">
        <v>1.4999998966231942E-3</v>
      </c>
      <c r="AE1014" s="1" t="str">
        <v>@NA</v>
      </c>
      <c r="AF1014" s="1" t="str">
        <v>@NA</v>
      </c>
      <c r="AG1014" s="1" t="str">
        <v>@NA</v>
      </c>
      <c r="AH1014" s="1" t="str">
        <v>@NA</v>
      </c>
      <c r="AI1014" s="1" t="str">
        <v>@NA</v>
      </c>
      <c r="AJ1014" s="1" t="str">
        <v>@NA</v>
      </c>
      <c r="AK1014" s="1" t="str">
        <v>@NA</v>
      </c>
      <c r="AL1014" s="1" t="str">
        <v>@NA</v>
      </c>
      <c r="AM1014" s="1" t="str">
        <v>@NA</v>
      </c>
      <c r="AN1014" s="1" t="str">
        <v>@NA</v>
      </c>
      <c r="AO1014" s="1" t="str">
        <v>@NA</v>
      </c>
      <c r="AP1014" s="1" t="str">
        <v>@NA</v>
      </c>
      <c r="AQ1014" s="1" t="str">
        <v>@NA</v>
      </c>
      <c r="AR1014" s="1" t="str">
        <v>@NA</v>
      </c>
      <c r="AS1014" s="1" t="str">
        <v>@NA</v>
      </c>
      <c r="AT1014" s="1" t="str">
        <v>@NA</v>
      </c>
      <c r="AU1014" s="1" t="str">
        <v>@NA</v>
      </c>
      <c r="AV1014" s="1" t="str">
        <v>@NA</v>
      </c>
      <c r="AW1014" s="1" t="str">
        <v>@NA</v>
      </c>
      <c r="AX1014" s="1" t="str">
        <v>@NA</v>
      </c>
      <c r="AY1014" s="1" t="str">
        <v>@NA</v>
      </c>
    </row>
    <row r="1015" spans="1:51">
      <c r="A1015" s="1" t="str">
        <v>OSHKOSH CORP</v>
      </c>
      <c r="C1015" s="1">
        <v>91.445999145507813</v>
      </c>
      <c r="D1015" s="1">
        <v>91.322998046875</v>
      </c>
      <c r="E1015" s="1">
        <v>91.162002563476563</v>
      </c>
      <c r="F1015" s="1">
        <v>91.091995239257813</v>
      </c>
      <c r="G1015" s="1">
        <v>90.741989135742188</v>
      </c>
      <c r="H1015" s="1">
        <v>90.662002563476563</v>
      </c>
      <c r="I1015" s="1">
        <v>90.529998779296875</v>
      </c>
      <c r="J1015" s="1">
        <v>89.675003051757813</v>
      </c>
      <c r="K1015" s="1">
        <v>89.511001586914063</v>
      </c>
      <c r="L1015" s="1">
        <v>89.430999755859375</v>
      </c>
      <c r="M1015" s="1">
        <v>74.444000244140625</v>
      </c>
      <c r="N1015" s="1">
        <v>74.444000244140625</v>
      </c>
      <c r="O1015" s="1">
        <v>74.429000854492188</v>
      </c>
      <c r="P1015" s="1">
        <v>74.429000854492188</v>
      </c>
      <c r="Q1015" s="1">
        <v>74.537994384765625</v>
      </c>
      <c r="R1015" s="1">
        <v>74.518997192382812</v>
      </c>
      <c r="S1015" s="1">
        <v>74.220001220703125</v>
      </c>
      <c r="T1015" s="1">
        <v>74.207992553710937</v>
      </c>
      <c r="U1015" s="1">
        <v>74.170989990234375</v>
      </c>
      <c r="V1015" s="1">
        <v>74.056991577148438</v>
      </c>
      <c r="W1015" s="1">
        <v>73.878997802734375</v>
      </c>
      <c r="X1015" s="1">
        <v>73.750991821289062</v>
      </c>
      <c r="Y1015" s="1">
        <v>73.6199951171875</v>
      </c>
      <c r="Z1015" s="1">
        <v>73.6199951171875</v>
      </c>
      <c r="AA1015" s="1">
        <v>73.604995727539062</v>
      </c>
      <c r="AB1015" s="1">
        <v>73.376998901367188</v>
      </c>
      <c r="AC1015" s="1">
        <v>73.31597900390625</v>
      </c>
      <c r="AD1015" s="1">
        <v>72.7239990234375</v>
      </c>
      <c r="AE1015" s="1">
        <v>72.535980224609375</v>
      </c>
      <c r="AF1015" s="1">
        <v>70.67999267578125</v>
      </c>
      <c r="AG1015" s="1">
        <v>70.5</v>
      </c>
      <c r="AH1015" s="1">
        <v>70.5</v>
      </c>
      <c r="AI1015" s="1">
        <v>69.99798583984375</v>
      </c>
      <c r="AJ1015" s="1">
        <v>69.717987060546875</v>
      </c>
      <c r="AK1015" s="1">
        <v>68.4439697265625</v>
      </c>
      <c r="AL1015" s="1">
        <v>68.26397705078125</v>
      </c>
      <c r="AM1015" s="1">
        <v>68.22796630859375</v>
      </c>
      <c r="AN1015" s="1">
        <v>67.91998291015625</v>
      </c>
      <c r="AO1015" s="1">
        <v>67.53594970703125</v>
      </c>
      <c r="AP1015" s="1">
        <v>67.531982421875</v>
      </c>
      <c r="AQ1015" s="1">
        <v>66.89996337890625</v>
      </c>
      <c r="AR1015" s="1">
        <v>66.8599853515625</v>
      </c>
      <c r="AS1015" s="1">
        <v>66.74798583984375</v>
      </c>
      <c r="AT1015" s="1">
        <v>66.74798583984375</v>
      </c>
      <c r="AU1015" s="1">
        <v>66.68798828125</v>
      </c>
      <c r="AV1015" s="1">
        <v>66.671999999999997</v>
      </c>
      <c r="AW1015" s="1">
        <v>66.644000000000005</v>
      </c>
      <c r="AX1015" s="1">
        <v>66.512</v>
      </c>
      <c r="AY1015" s="1">
        <v>66.512</v>
      </c>
    </row>
    <row r="1016" spans="1:51">
      <c r="A1016" s="1" t="str">
        <v>OSI SYSTEMS INC</v>
      </c>
      <c r="C1016" s="1">
        <v>19.727996826171875</v>
      </c>
      <c r="D1016" s="1">
        <v>19.727996826171875</v>
      </c>
      <c r="E1016" s="1">
        <v>19.644989013671875</v>
      </c>
      <c r="F1016" s="1">
        <v>19.506988525390625</v>
      </c>
      <c r="G1016" s="1">
        <v>19.047988891601563</v>
      </c>
      <c r="H1016" s="1">
        <v>18.852996826171875</v>
      </c>
      <c r="I1016" s="1">
        <v>18.65399169921875</v>
      </c>
      <c r="J1016" s="1">
        <v>18.32598876953125</v>
      </c>
      <c r="K1016" s="1">
        <v>18.246994018554687</v>
      </c>
      <c r="L1016" s="1">
        <v>17.689987182617188</v>
      </c>
      <c r="M1016" s="1">
        <v>17.544998168945313</v>
      </c>
      <c r="N1016" s="1">
        <v>17.4119873046875</v>
      </c>
      <c r="O1016" s="1">
        <v>17.392990112304688</v>
      </c>
      <c r="P1016" s="1">
        <v>17.235000610351563</v>
      </c>
      <c r="Q1016" s="1">
        <v>17.837997436523438</v>
      </c>
      <c r="R1016" s="1">
        <v>17.739990234375</v>
      </c>
      <c r="S1016" s="1">
        <v>17.642990112304688</v>
      </c>
      <c r="T1016" s="1">
        <v>17.488998413085938</v>
      </c>
      <c r="U1016" s="1">
        <v>17.135986328125</v>
      </c>
      <c r="V1016" s="1">
        <v>17.086990356445313</v>
      </c>
      <c r="W1016" s="1">
        <v>16.972991943359375</v>
      </c>
      <c r="X1016" s="1">
        <v>16.781997680664063</v>
      </c>
      <c r="Y1016" s="1">
        <v>16.707992553710938</v>
      </c>
      <c r="Z1016" s="1">
        <v>16.597991943359375</v>
      </c>
      <c r="AA1016" s="1">
        <v>16.501998901367188</v>
      </c>
      <c r="AB1016" s="1">
        <v>16.375991821289063</v>
      </c>
      <c r="AC1016" s="1">
        <v>16.248992919921875</v>
      </c>
      <c r="AD1016" s="1">
        <v>16.1929931640625</v>
      </c>
      <c r="AE1016" s="1">
        <v>16.297988891601562</v>
      </c>
      <c r="AF1016" s="1">
        <v>16.207992553710937</v>
      </c>
      <c r="AG1016" s="1">
        <v>16.136993408203125</v>
      </c>
      <c r="AH1016" s="1">
        <v>16.212997436523438</v>
      </c>
      <c r="AI1016" s="1">
        <v>14.637999534606934</v>
      </c>
      <c r="AJ1016" s="1">
        <v>14.607999801635742</v>
      </c>
      <c r="AK1016" s="1">
        <v>14.538999557495117</v>
      </c>
      <c r="AL1016" s="1">
        <v>14.520000457763672</v>
      </c>
      <c r="AM1016" s="1">
        <v>14.473999977111816</v>
      </c>
      <c r="AN1016" s="1">
        <v>14.442999839782715</v>
      </c>
      <c r="AO1016" s="1">
        <v>12.821999549865723</v>
      </c>
      <c r="AP1016" s="1">
        <v>12.805999755859375</v>
      </c>
      <c r="AQ1016" s="1">
        <v>12.751999855041504</v>
      </c>
      <c r="AR1016" s="1">
        <v>12.494000434875488</v>
      </c>
      <c r="AS1016" s="1">
        <v>8.4829998016357422</v>
      </c>
      <c r="AT1016" s="1">
        <v>8.4630002975463867</v>
      </c>
      <c r="AU1016" s="1">
        <v>8.9169998168945312</v>
      </c>
      <c r="AV1016" s="1">
        <v>9.0780000686645508</v>
      </c>
      <c r="AW1016" s="1">
        <v>9.3559999465942383</v>
      </c>
      <c r="AX1016" s="1">
        <v>9.35</v>
      </c>
      <c r="AY1016" s="1">
        <v>9.343</v>
      </c>
    </row>
    <row r="1017" spans="1:51">
      <c r="A1017" s="1" t="str">
        <v>OVERSEAS SHIPHOLDING GROUP</v>
      </c>
      <c r="C1017" s="1">
        <v>30.4639892578125</v>
      </c>
      <c r="D1017" s="1">
        <v>30.4219970703125</v>
      </c>
      <c r="E1017" s="1">
        <v>30.464996337890625</v>
      </c>
      <c r="F1017" s="1">
        <v>30.467987060546875</v>
      </c>
      <c r="G1017" s="1">
        <v>30.409988403320313</v>
      </c>
      <c r="H1017" s="1">
        <v>30.4219970703125</v>
      </c>
      <c r="I1017" s="1">
        <v>30.426986694335937</v>
      </c>
      <c r="J1017" s="1">
        <v>30.416000366210938</v>
      </c>
      <c r="K1017" s="1">
        <v>26.85699462890625</v>
      </c>
      <c r="L1017" s="1">
        <v>26.866989135742188</v>
      </c>
      <c r="M1017" s="1">
        <v>26.864990234375</v>
      </c>
      <c r="N1017" s="1">
        <v>26.862991333007813</v>
      </c>
      <c r="O1017" s="1">
        <v>26.891998291015625</v>
      </c>
      <c r="P1017" s="1">
        <v>28.336990356445313</v>
      </c>
      <c r="Q1017" s="1">
        <v>30.363998413085937</v>
      </c>
      <c r="R1017" s="1">
        <v>30.793991088867188</v>
      </c>
      <c r="S1017" s="1">
        <v>31.092987060546875</v>
      </c>
      <c r="T1017" s="1">
        <v>31.214996337890625</v>
      </c>
      <c r="U1017" s="1">
        <v>32.793991088867188</v>
      </c>
      <c r="V1017" s="1">
        <v>38.315994262695313</v>
      </c>
      <c r="W1017" s="1">
        <v>39.224990844726563</v>
      </c>
      <c r="X1017" s="1">
        <v>39.53900146484375</v>
      </c>
      <c r="Y1017" s="1">
        <v>39.537994384765625</v>
      </c>
      <c r="Z1017" s="1">
        <v>39.534988403320313</v>
      </c>
      <c r="AA1017" s="1">
        <v>39.448989868164062</v>
      </c>
      <c r="AB1017" s="1">
        <v>39.448989868164062</v>
      </c>
      <c r="AC1017" s="1">
        <v>39.444992065429688</v>
      </c>
      <c r="AD1017" s="1">
        <v>39.444992065429688</v>
      </c>
      <c r="AE1017" s="1">
        <v>39.39898681640625</v>
      </c>
      <c r="AF1017" s="1">
        <v>39.370986938476562</v>
      </c>
      <c r="AG1017" s="1">
        <v>39.367996215820313</v>
      </c>
      <c r="AH1017" s="1">
        <v>39.28900146484375</v>
      </c>
      <c r="AI1017" s="1">
        <v>35.905990600585937</v>
      </c>
      <c r="AJ1017" s="1">
        <v>35.334991455078125</v>
      </c>
      <c r="AK1017" s="1">
        <v>34.6510009765625</v>
      </c>
      <c r="AL1017" s="1">
        <v>34.470993041992187</v>
      </c>
      <c r="AM1017" s="1">
        <v>34.45098876953125</v>
      </c>
      <c r="AN1017" s="1">
        <v>34.430999755859375</v>
      </c>
      <c r="AO1017" s="1">
        <v>34.423995971679688</v>
      </c>
      <c r="AP1017" s="1">
        <v>34.371994018554688</v>
      </c>
      <c r="AQ1017" s="1">
        <v>34.277999877929688</v>
      </c>
      <c r="AR1017" s="1">
        <v>34.248001098632813</v>
      </c>
      <c r="AS1017" s="1">
        <v>34.240997314453125</v>
      </c>
      <c r="AT1017" s="1">
        <v>34.0889892578125</v>
      </c>
      <c r="AU1017" s="1">
        <v>33.985999999999997</v>
      </c>
      <c r="AV1017" s="1">
        <v>33.981999999999999</v>
      </c>
      <c r="AW1017" s="1">
        <v>33.898000000000003</v>
      </c>
      <c r="AX1017" s="1">
        <v>33.774999999999999</v>
      </c>
      <c r="AY1017" s="1">
        <v>33.673000000000002</v>
      </c>
    </row>
    <row r="1018" spans="1:51">
      <c r="A1018" s="1" t="str">
        <v>OWENS &amp; MINOR INC</v>
      </c>
      <c r="C1018" s="1">
        <v>63.448989868164063</v>
      </c>
      <c r="D1018" s="1">
        <v>63.448989868164063</v>
      </c>
      <c r="E1018" s="1">
        <v>63.423995971679688</v>
      </c>
      <c r="F1018" s="1">
        <v>63.768997192382813</v>
      </c>
      <c r="G1018" s="1">
        <v>63.712997436523438</v>
      </c>
      <c r="H1018" s="1">
        <v>63.432998657226562</v>
      </c>
      <c r="I1018" s="1">
        <v>63.458999633789063</v>
      </c>
      <c r="J1018" s="1">
        <v>63.459991455078125</v>
      </c>
      <c r="K1018" s="1">
        <v>63.188987731933594</v>
      </c>
      <c r="L1018" s="1">
        <v>62.869491577148438</v>
      </c>
      <c r="M1018" s="1">
        <v>62.839485168457031</v>
      </c>
      <c r="N1018" s="1">
        <v>62.603988647460938</v>
      </c>
      <c r="O1018" s="1">
        <v>62.363983154296875</v>
      </c>
      <c r="P1018" s="1">
        <v>62.161491394042969</v>
      </c>
      <c r="Q1018" s="1">
        <v>62.105987548828125</v>
      </c>
      <c r="R1018" s="1">
        <v>62.059501647949219</v>
      </c>
      <c r="S1018" s="1">
        <v>61.610984802246094</v>
      </c>
      <c r="T1018" s="1">
        <v>61.310989379882813</v>
      </c>
      <c r="U1018" s="1">
        <v>61.114494323730469</v>
      </c>
      <c r="V1018" s="1">
        <v>60.954002380371094</v>
      </c>
      <c r="W1018" s="1">
        <v>60.520500183105469</v>
      </c>
      <c r="X1018" s="1">
        <v>60.385482788085938</v>
      </c>
      <c r="Y1018" s="1">
        <v>60.291000366210938</v>
      </c>
      <c r="Z1018" s="1">
        <v>60.214485168457031</v>
      </c>
      <c r="AA1018" s="1">
        <v>60.127487182617188</v>
      </c>
      <c r="AB1018" s="1">
        <v>59.834999084472656</v>
      </c>
      <c r="AC1018" s="1">
        <v>59.854499816894531</v>
      </c>
      <c r="AD1018" s="1">
        <v>59.795997619628906</v>
      </c>
      <c r="AE1018" s="1">
        <v>59.512481689453125</v>
      </c>
      <c r="AF1018" s="1">
        <v>59.278495788574219</v>
      </c>
      <c r="AG1018" s="1">
        <v>59.124000549316406</v>
      </c>
      <c r="AH1018" s="1">
        <v>58.94549560546875</v>
      </c>
      <c r="AI1018" s="1">
        <v>58.886993408203125</v>
      </c>
      <c r="AJ1018" s="1">
        <v>58.468482971191406</v>
      </c>
      <c r="AK1018" s="1">
        <v>58.423484802246094</v>
      </c>
      <c r="AL1018" s="1">
        <v>50.590484619140625</v>
      </c>
      <c r="AM1018" s="1">
        <v>50.331001281738281</v>
      </c>
      <c r="AN1018" s="1">
        <v>51.169486999511719</v>
      </c>
      <c r="AO1018" s="1">
        <v>51.169486999511719</v>
      </c>
      <c r="AP1018" s="1">
        <v>51.163490295410156</v>
      </c>
      <c r="AQ1018" s="1">
        <v>51.088485717773438</v>
      </c>
      <c r="AR1018" s="1">
        <v>50.827491760253906</v>
      </c>
      <c r="AS1018" s="1">
        <v>50.791488647460938</v>
      </c>
      <c r="AT1018" s="1">
        <v>50.636993408203125</v>
      </c>
      <c r="AU1018" s="1">
        <v>49.939498901367188</v>
      </c>
      <c r="AV1018" s="1">
        <v>49.769999999999996</v>
      </c>
      <c r="AW1018" s="1">
        <v>49.585500000000003</v>
      </c>
      <c r="AX1018" s="1">
        <v>49.364999999999995</v>
      </c>
      <c r="AY1018" s="1">
        <v>49.235999999999997</v>
      </c>
    </row>
    <row r="1019" spans="1:51">
      <c r="A1019" s="1" t="str">
        <v>OWENS-ILLINOIS INC</v>
      </c>
      <c r="C1019" s="1">
        <v>164.92599487304688</v>
      </c>
      <c r="D1019" s="1">
        <v>164.37399291992187</v>
      </c>
      <c r="E1019" s="1">
        <v>164.2449951171875</v>
      </c>
      <c r="F1019" s="1">
        <v>164.20100402832031</v>
      </c>
      <c r="G1019" s="1">
        <v>164.00599670410156</v>
      </c>
      <c r="H1019" s="1">
        <v>163.71499633789063</v>
      </c>
      <c r="I1019" s="1">
        <v>163.63600158691406</v>
      </c>
      <c r="J1019" s="1">
        <v>163.55099487304688</v>
      </c>
      <c r="K1019" s="1">
        <v>164.96299743652344</v>
      </c>
      <c r="L1019" s="1">
        <v>168.60099792480469</v>
      </c>
      <c r="M1019" s="1">
        <v>168.50999450683594</v>
      </c>
      <c r="N1019" s="1">
        <v>168.38200378417969</v>
      </c>
      <c r="O1019" s="1">
        <v>168.28599548339844</v>
      </c>
      <c r="P1019" s="1">
        <v>167.14999389648437</v>
      </c>
      <c r="Q1019" s="1">
        <v>167.00599670410156</v>
      </c>
      <c r="R1019" s="1">
        <v>166.93299865722656</v>
      </c>
      <c r="S1019" s="1">
        <v>166.72900390625</v>
      </c>
      <c r="T1019" s="1">
        <v>157.35099792480469</v>
      </c>
      <c r="U1019" s="1">
        <v>156.76800537109375</v>
      </c>
      <c r="V1019" s="1">
        <v>155.62800598144531</v>
      </c>
      <c r="W1019" s="1">
        <v>154.77000427246094</v>
      </c>
      <c r="X1019" s="1">
        <v>154.23500061035156</v>
      </c>
      <c r="Y1019" s="1">
        <v>153.68499755859375</v>
      </c>
      <c r="Z1019" s="1">
        <v>153.50100708007812</v>
      </c>
      <c r="AA1019" s="1">
        <v>153.322998046875</v>
      </c>
      <c r="AB1019" s="1">
        <v>152.91200256347656</v>
      </c>
      <c r="AC1019" s="1">
        <v>152.81599426269531</v>
      </c>
      <c r="AD1019" s="1">
        <v>152.39599609375</v>
      </c>
      <c r="AE1019" s="1">
        <v>151.73899841308594</v>
      </c>
      <c r="AF1019" s="1">
        <v>150.91600036621094</v>
      </c>
      <c r="AG1019" s="1">
        <v>148.58599853515625</v>
      </c>
      <c r="AH1019" s="1">
        <v>149.14799499511719</v>
      </c>
      <c r="AI1019" s="1">
        <v>148.2760009765625</v>
      </c>
      <c r="AJ1019" s="1">
        <v>147.85400390625</v>
      </c>
      <c r="AK1019" s="1">
        <v>147.80299377441406</v>
      </c>
      <c r="AL1019" s="1">
        <v>147.76899719238281</v>
      </c>
      <c r="AM1019" s="1">
        <v>147.74899291992187</v>
      </c>
      <c r="AN1019" s="1">
        <v>147.35200500488281</v>
      </c>
      <c r="AO1019" s="1">
        <v>147.34800720214844</v>
      </c>
      <c r="AP1019" s="1">
        <v>147.33900451660156</v>
      </c>
      <c r="AQ1019" s="1">
        <v>147.06399536132812</v>
      </c>
      <c r="AR1019" s="1">
        <v>146.47900390625</v>
      </c>
      <c r="AS1019" s="1">
        <v>146.48199462890625</v>
      </c>
      <c r="AT1019" s="1">
        <v>146.48599243164062</v>
      </c>
      <c r="AU1019" s="1">
        <v>145.07099914550781</v>
      </c>
      <c r="AV1019" s="1">
        <v>144.95400000000001</v>
      </c>
      <c r="AW1019" s="1">
        <v>146.03200000000001</v>
      </c>
      <c r="AX1019" s="1">
        <v>146.268</v>
      </c>
      <c r="AY1019" s="1">
        <v>146.95699999999999</v>
      </c>
    </row>
    <row r="1020" spans="1:51">
      <c r="A1020" s="1" t="str">
        <v>OXFORD INDUSTRIES INC</v>
      </c>
      <c r="C1020" s="1">
        <v>16.521987915039063</v>
      </c>
      <c r="D1020" s="1">
        <v>16.498992919921875</v>
      </c>
      <c r="E1020" s="1">
        <v>16.52899169921875</v>
      </c>
      <c r="F1020" s="1">
        <v>16.510986328125</v>
      </c>
      <c r="G1020" s="1">
        <v>16.510986328125</v>
      </c>
      <c r="H1020" s="1">
        <v>16.569992065429688</v>
      </c>
      <c r="I1020" s="1">
        <v>16.560989379882812</v>
      </c>
      <c r="J1020" s="1">
        <v>16.525985717773437</v>
      </c>
      <c r="K1020" s="1">
        <v>16.46099853515625</v>
      </c>
      <c r="L1020" s="1">
        <v>16.527999877929688</v>
      </c>
      <c r="M1020" s="1">
        <v>16.519989013671875</v>
      </c>
      <c r="N1020" s="1">
        <v>16.056991577148437</v>
      </c>
      <c r="O1020" s="1">
        <v>15.866000175476074</v>
      </c>
      <c r="P1020" s="1">
        <v>15.866000175476074</v>
      </c>
      <c r="Q1020" s="1">
        <v>15.857999801635742</v>
      </c>
      <c r="R1020" s="1">
        <v>16.409988403320313</v>
      </c>
      <c r="S1020" s="1" t="str">
        <v>@NA</v>
      </c>
      <c r="T1020" s="1" t="str">
        <v>@NA</v>
      </c>
      <c r="U1020" s="1">
        <v>16.039993286132812</v>
      </c>
      <c r="V1020" s="1">
        <v>17.871994018554688</v>
      </c>
      <c r="W1020" s="1">
        <v>17.842987060546875</v>
      </c>
      <c r="X1020" s="1">
        <v>17.832992553710938</v>
      </c>
      <c r="Y1020" s="1">
        <v>17.774993896484375</v>
      </c>
      <c r="Z1020" s="1">
        <v>17.722991943359375</v>
      </c>
      <c r="AA1020" s="1">
        <v>17.64599609375</v>
      </c>
      <c r="AB1020" s="1">
        <v>17.612991333007813</v>
      </c>
      <c r="AC1020" s="1">
        <v>17.60198974609375</v>
      </c>
      <c r="AD1020" s="1">
        <v>17.048995971679688</v>
      </c>
      <c r="AE1020" s="1">
        <v>16.883987426757813</v>
      </c>
      <c r="AF1020" s="1">
        <v>16.849990844726563</v>
      </c>
      <c r="AG1020" s="1">
        <v>16.777999877929688</v>
      </c>
      <c r="AH1020" s="1">
        <v>16.755996704101563</v>
      </c>
      <c r="AI1020" s="1">
        <v>16.214996337890625</v>
      </c>
      <c r="AJ1020" s="1">
        <v>16.212997436523438</v>
      </c>
      <c r="AK1020" s="1">
        <v>16.190000534057617</v>
      </c>
      <c r="AL1020" s="1">
        <v>16.152000427246094</v>
      </c>
      <c r="AM1020" s="1">
        <v>15.043998718261719</v>
      </c>
      <c r="AN1020" s="1">
        <v>15.039999008178711</v>
      </c>
      <c r="AO1020" s="1">
        <v>15.031999588012695</v>
      </c>
      <c r="AP1020" s="1">
        <v>15.031999588012695</v>
      </c>
      <c r="AQ1020" s="1">
        <v>15.029998779296875</v>
      </c>
      <c r="AR1020" s="1">
        <v>15.025999069213867</v>
      </c>
      <c r="AS1020" s="1">
        <v>15.025999069213867</v>
      </c>
      <c r="AT1020" s="1">
        <v>15.007999420166016</v>
      </c>
      <c r="AU1020" s="1">
        <v>14.811999999999999</v>
      </c>
      <c r="AV1020" s="1">
        <v>14.744</v>
      </c>
      <c r="AW1020" s="1">
        <v>14.773999999999999</v>
      </c>
      <c r="AX1020" s="1">
        <v>15.166</v>
      </c>
      <c r="AY1020" s="1">
        <v>15.302</v>
      </c>
    </row>
    <row r="1021" spans="1:51">
      <c r="A1021" s="1" t="str">
        <v>OYO GEOSPACE CORP</v>
      </c>
      <c r="C1021" s="1">
        <v>6.3529996871948242</v>
      </c>
      <c r="D1021" s="1">
        <v>6.3509998321533203</v>
      </c>
      <c r="E1021" s="1">
        <v>6.3449993133544922</v>
      </c>
      <c r="F1021" s="1">
        <v>6.2569999694824219</v>
      </c>
      <c r="G1021" s="1">
        <v>6.1239995956420898</v>
      </c>
      <c r="H1021" s="1">
        <v>6.116999626159668</v>
      </c>
      <c r="I1021" s="1">
        <v>6.0339994430541992</v>
      </c>
      <c r="J1021" s="1">
        <v>6.0319995880126953</v>
      </c>
      <c r="K1021" s="1">
        <v>6.0279998779296875</v>
      </c>
      <c r="L1021" s="1">
        <v>5.994999885559082</v>
      </c>
      <c r="M1021" s="1">
        <v>5.9639997482299805</v>
      </c>
      <c r="N1021" s="1">
        <v>5.8999996185302734</v>
      </c>
      <c r="O1021" s="1">
        <v>5.8999996185302734</v>
      </c>
      <c r="P1021" s="1">
        <v>5.9369993209838867</v>
      </c>
      <c r="Q1021" s="1">
        <v>5.8999996185302734</v>
      </c>
      <c r="R1021" s="1">
        <v>5.8999996185302734</v>
      </c>
      <c r="S1021" s="1">
        <v>5.8999996185302734</v>
      </c>
      <c r="T1021" s="1">
        <v>5.8889999389648437</v>
      </c>
      <c r="U1021" s="1">
        <v>5.8229999542236328</v>
      </c>
      <c r="V1021" s="1">
        <v>5.8090000152587891</v>
      </c>
      <c r="W1021" s="1">
        <v>5.7480001449584961</v>
      </c>
      <c r="X1021" s="1">
        <v>5.7349996566772461</v>
      </c>
      <c r="Y1021" s="1">
        <v>5.7139997482299805</v>
      </c>
      <c r="Z1021" s="1">
        <v>5.7059993743896484</v>
      </c>
      <c r="AA1021" s="1">
        <v>5.5999994277954102</v>
      </c>
      <c r="AB1021" s="1">
        <v>5.630000114440918</v>
      </c>
      <c r="AC1021" s="1">
        <v>5.5999994277954102</v>
      </c>
      <c r="AD1021" s="1">
        <v>5.5999994277954102</v>
      </c>
      <c r="AE1021" s="1">
        <v>5.5999994277954102</v>
      </c>
      <c r="AF1021" s="1">
        <v>5.5879993438720703</v>
      </c>
      <c r="AG1021" s="1">
        <v>5.5879993438720703</v>
      </c>
      <c r="AH1021" s="1">
        <v>5.5799999237060547</v>
      </c>
      <c r="AI1021" s="1">
        <v>5.5749998092651367</v>
      </c>
      <c r="AJ1021" s="1">
        <v>5.5549993515014648</v>
      </c>
      <c r="AK1021" s="1">
        <v>5.5549993515014648</v>
      </c>
      <c r="AL1021" s="1">
        <v>5.5520000457763672</v>
      </c>
      <c r="AM1021" s="1">
        <v>5.547999382019043</v>
      </c>
      <c r="AN1021" s="1">
        <v>5.5469999313354492</v>
      </c>
      <c r="AO1021" s="1">
        <v>5.5469999313354492</v>
      </c>
      <c r="AP1021" s="1">
        <v>5.5469999313354492</v>
      </c>
      <c r="AQ1021" s="1">
        <v>5.5450000762939453</v>
      </c>
      <c r="AR1021" s="1">
        <v>5.5389995574951172</v>
      </c>
      <c r="AS1021" s="1">
        <v>5.5389995574951172</v>
      </c>
      <c r="AT1021" s="1">
        <v>5.5289993286132812</v>
      </c>
      <c r="AU1021" s="1">
        <v>5.5229997634887695</v>
      </c>
      <c r="AV1021" s="1">
        <v>5.5129999999999999</v>
      </c>
      <c r="AW1021" s="1">
        <v>5.508</v>
      </c>
      <c r="AX1021" s="1">
        <v>5.5060000000000002</v>
      </c>
      <c r="AY1021" s="1">
        <v>5.5030000000000001</v>
      </c>
    </row>
    <row r="1022" spans="1:51">
      <c r="A1022" s="1" t="str">
        <v>P F CHANGS CHINA BISTRO INC</v>
      </c>
      <c r="C1022" s="1">
        <v>21.12799072265625</v>
      </c>
      <c r="D1022" s="1">
        <v>21.209991455078125</v>
      </c>
      <c r="E1022" s="1">
        <v>22.339996337890625</v>
      </c>
      <c r="F1022" s="1">
        <v>22.728988647460938</v>
      </c>
      <c r="G1022" s="1">
        <v>22.832992553710937</v>
      </c>
      <c r="H1022" s="1">
        <v>22.964996337890625</v>
      </c>
      <c r="I1022" s="1">
        <v>23.112991333007812</v>
      </c>
      <c r="J1022" s="1">
        <v>23.156997680664063</v>
      </c>
      <c r="K1022" s="1">
        <v>22.910995483398438</v>
      </c>
      <c r="L1022" s="1">
        <v>23.139999389648438</v>
      </c>
      <c r="M1022" s="1">
        <v>23.36199951171875</v>
      </c>
      <c r="N1022" s="1">
        <v>23.71099853515625</v>
      </c>
      <c r="O1022" s="1">
        <v>24.113998413085938</v>
      </c>
      <c r="P1022" s="1">
        <v>23.787994384765625</v>
      </c>
      <c r="Q1022" s="1">
        <v>23.775985717773438</v>
      </c>
      <c r="R1022" s="1">
        <v>24.162994384765625</v>
      </c>
      <c r="S1022" s="1">
        <v>24.151992797851563</v>
      </c>
      <c r="T1022" s="1">
        <v>26</v>
      </c>
      <c r="U1022" s="1">
        <v>25.805999755859375</v>
      </c>
      <c r="V1022" s="1">
        <v>25.7869873046875</v>
      </c>
      <c r="W1022" s="1">
        <v>25.37298583984375</v>
      </c>
      <c r="X1022" s="1">
        <v>26.639999389648437</v>
      </c>
      <c r="Y1022" s="1">
        <v>26.555999755859375</v>
      </c>
      <c r="Z1022" s="1">
        <v>26.517990112304688</v>
      </c>
      <c r="AA1022" s="1">
        <v>26.396987915039063</v>
      </c>
      <c r="AB1022" s="1">
        <v>26.375</v>
      </c>
      <c r="AC1022" s="1">
        <v>26.294998168945312</v>
      </c>
      <c r="AD1022" s="1">
        <v>26.142990112304687</v>
      </c>
      <c r="AE1022" s="1">
        <v>26.0679931640625</v>
      </c>
      <c r="AF1022" s="1">
        <v>25.839996337890625</v>
      </c>
      <c r="AG1022" s="1">
        <v>25.612991333007813</v>
      </c>
      <c r="AH1022" s="1">
        <v>25.578994750976563</v>
      </c>
      <c r="AI1022" s="1">
        <v>25.517990112304687</v>
      </c>
      <c r="AJ1022" s="1">
        <v>25.464996337890625</v>
      </c>
      <c r="AK1022" s="1">
        <v>25.358993530273438</v>
      </c>
      <c r="AL1022" s="1">
        <v>25.2869873046875</v>
      </c>
      <c r="AM1022" s="1">
        <v>25.001998901367188</v>
      </c>
      <c r="AN1022" s="1">
        <v>24.949996948242188</v>
      </c>
      <c r="AO1022" s="1">
        <v>24.900985717773437</v>
      </c>
      <c r="AP1022" s="1">
        <v>24.224000930786133</v>
      </c>
      <c r="AQ1022" s="1">
        <v>23.895999908447266</v>
      </c>
      <c r="AR1022" s="1">
        <v>23.88800048828125</v>
      </c>
      <c r="AS1022" s="1">
        <v>23.819999694824219</v>
      </c>
      <c r="AT1022" s="1">
        <v>23.777999877929688</v>
      </c>
      <c r="AU1022" s="1">
        <v>20.905999999999999</v>
      </c>
      <c r="AV1022" s="1">
        <v>20.824000000000002</v>
      </c>
      <c r="AW1022" s="1">
        <v>20.75</v>
      </c>
      <c r="AX1022" s="1">
        <v>20.7</v>
      </c>
      <c r="AY1022" s="1">
        <v>20.51</v>
      </c>
    </row>
    <row r="1023" spans="1:51">
      <c r="A1023" s="1" t="str">
        <v>PACCAR INC</v>
      </c>
      <c r="C1023" s="1">
        <v>356.699951171875</v>
      </c>
      <c r="D1023" s="1">
        <v>356.7998046875</v>
      </c>
      <c r="E1023" s="1">
        <v>358.099853515625</v>
      </c>
      <c r="F1023" s="1">
        <v>365.5</v>
      </c>
      <c r="G1023" s="1">
        <v>365.39990234375</v>
      </c>
      <c r="H1023" s="1">
        <v>365.2998046875</v>
      </c>
      <c r="I1023" s="1">
        <v>364.599853515625</v>
      </c>
      <c r="J1023" s="1">
        <v>364.5</v>
      </c>
      <c r="K1023" s="1">
        <v>364.289794921875</v>
      </c>
      <c r="L1023" s="1">
        <v>363.990966796875</v>
      </c>
      <c r="M1023" s="1">
        <v>363.489990234375</v>
      </c>
      <c r="N1023" s="1">
        <v>363.289794921875</v>
      </c>
      <c r="O1023" s="1">
        <v>363.18994140625</v>
      </c>
      <c r="P1023" s="1">
        <v>362.69091796875</v>
      </c>
      <c r="Q1023" s="1">
        <v>362.68994140625</v>
      </c>
      <c r="R1023" s="1">
        <v>363.3798828125</v>
      </c>
      <c r="S1023" s="1">
        <v>365.15087890625</v>
      </c>
      <c r="T1023" s="1">
        <v>367.120849609375</v>
      </c>
      <c r="U1023" s="1">
        <v>368.29950714111328</v>
      </c>
      <c r="V1023" s="1">
        <v>372.82200622558594</v>
      </c>
      <c r="W1023" s="1">
        <v>372.6719970703125</v>
      </c>
      <c r="X1023" s="1">
        <v>372.70049285888672</v>
      </c>
      <c r="Y1023" s="1">
        <v>372.45000457763672</v>
      </c>
      <c r="Z1023" s="1">
        <v>373.94999313354492</v>
      </c>
      <c r="AA1023" s="1">
        <v>375.30000686645508</v>
      </c>
      <c r="AB1023" s="1">
        <v>380.02498626708984</v>
      </c>
      <c r="AC1023" s="1">
        <v>380.92500686645508</v>
      </c>
      <c r="AD1023" s="1">
        <v>385.875</v>
      </c>
      <c r="AE1023" s="1">
        <v>391.05000686645508</v>
      </c>
      <c r="AF1023" s="1">
        <v>391.27498626708984</v>
      </c>
      <c r="AG1023" s="1">
        <v>390.82499313354492</v>
      </c>
      <c r="AH1023" s="1">
        <v>390.60001373291016</v>
      </c>
      <c r="AI1023" s="1">
        <v>394.64998626708984</v>
      </c>
      <c r="AJ1023" s="1">
        <v>393.86248970031738</v>
      </c>
      <c r="AK1023" s="1">
        <v>393.52496910095215</v>
      </c>
      <c r="AL1023" s="1">
        <v>393.1875</v>
      </c>
      <c r="AM1023" s="1">
        <v>392.17498970031738</v>
      </c>
      <c r="AN1023" s="1">
        <v>391.16247940063477</v>
      </c>
      <c r="AO1023" s="1">
        <v>391.16247940063477</v>
      </c>
      <c r="AP1023" s="1">
        <v>391.16247940063477</v>
      </c>
      <c r="AQ1023" s="1">
        <v>390.82498455047607</v>
      </c>
      <c r="AR1023" s="1">
        <v>388.80001544952393</v>
      </c>
      <c r="AS1023" s="1">
        <v>388.29373455047607</v>
      </c>
      <c r="AT1023" s="1">
        <v>387.28125</v>
      </c>
      <c r="AU1023" s="1">
        <v>387.28125</v>
      </c>
      <c r="AV1023" s="1">
        <v>386.77500000000003</v>
      </c>
      <c r="AW1023" s="1">
        <v>387.28125</v>
      </c>
      <c r="AX1023" s="1">
        <v>387.28125</v>
      </c>
      <c r="AY1023" s="1">
        <v>387.78749999999997</v>
      </c>
    </row>
    <row r="1024" spans="1:51">
      <c r="A1024" s="1" t="str">
        <v>PACKAGING CORP OF AMERICA</v>
      </c>
      <c r="C1024" s="1">
        <v>98.322998046875</v>
      </c>
      <c r="D1024" s="1">
        <v>98.322998046875</v>
      </c>
      <c r="E1024" s="1">
        <v>99.587997436523438</v>
      </c>
      <c r="F1024" s="1">
        <v>101.56098937988281</v>
      </c>
      <c r="G1024" s="1">
        <v>101.97898864746094</v>
      </c>
      <c r="H1024" s="1">
        <v>102.30799865722656</v>
      </c>
      <c r="I1024" s="1">
        <v>102.68499755859375</v>
      </c>
      <c r="J1024" s="1">
        <v>103.47099304199219</v>
      </c>
      <c r="K1024" s="1">
        <v>103.12100219726562</v>
      </c>
      <c r="L1024" s="1">
        <v>103.01799011230469</v>
      </c>
      <c r="M1024" s="1">
        <v>102.97299194335937</v>
      </c>
      <c r="N1024" s="1">
        <v>102.93399047851562</v>
      </c>
      <c r="O1024" s="1">
        <v>102.39900207519531</v>
      </c>
      <c r="P1024" s="1">
        <v>102.39799499511719</v>
      </c>
      <c r="Q1024" s="1">
        <v>103.51899719238281</v>
      </c>
      <c r="R1024" s="1">
        <v>103.45599365234375</v>
      </c>
      <c r="S1024" s="1">
        <v>104.15899658203125</v>
      </c>
      <c r="T1024" s="1">
        <v>105.01899719238281</v>
      </c>
      <c r="U1024" s="1">
        <v>105.36599731445312</v>
      </c>
      <c r="V1024" s="1">
        <v>105.50900268554687</v>
      </c>
      <c r="W1024" s="1">
        <v>104.97299194335937</v>
      </c>
      <c r="X1024" s="1">
        <v>104.61099243164062</v>
      </c>
      <c r="Y1024" s="1">
        <v>104.46199035644531</v>
      </c>
      <c r="Z1024" s="1">
        <v>104.07398986816406</v>
      </c>
      <c r="AA1024" s="1">
        <v>103.78999328613281</v>
      </c>
      <c r="AB1024" s="1">
        <v>103.68598937988281</v>
      </c>
      <c r="AC1024" s="1">
        <v>108.11900329589844</v>
      </c>
      <c r="AD1024" s="1">
        <v>108.00099182128906</v>
      </c>
      <c r="AE1024" s="1">
        <v>107.40798950195312</v>
      </c>
      <c r="AF1024" s="1">
        <v>106.99299621582031</v>
      </c>
      <c r="AG1024" s="1">
        <v>106.91600036621094</v>
      </c>
      <c r="AH1024" s="1">
        <v>106.44400024414062</v>
      </c>
      <c r="AI1024" s="1">
        <v>106.16000366210937</v>
      </c>
      <c r="AJ1024" s="1">
        <v>105.6510009765625</v>
      </c>
      <c r="AK1024" s="1">
        <v>104.66999816894531</v>
      </c>
      <c r="AL1024" s="1">
        <v>104.12300109863281</v>
      </c>
      <c r="AM1024" s="1">
        <v>104.57099914550781</v>
      </c>
      <c r="AN1024" s="1">
        <v>104.49099731445312</v>
      </c>
      <c r="AO1024" s="1">
        <v>104.66499328613281</v>
      </c>
      <c r="AP1024" s="1">
        <v>105.56300354003906</v>
      </c>
      <c r="AQ1024" s="1">
        <v>105.43800354003906</v>
      </c>
      <c r="AR1024" s="1">
        <v>105.56700134277344</v>
      </c>
      <c r="AS1024" s="1">
        <v>105.51799011230469</v>
      </c>
      <c r="AT1024" s="1">
        <v>106.52499389648437</v>
      </c>
      <c r="AU1024" s="1">
        <v>106.5419921875</v>
      </c>
      <c r="AV1024" s="1">
        <v>106.221</v>
      </c>
      <c r="AW1024" s="1">
        <v>106.05200000000001</v>
      </c>
      <c r="AX1024" s="1">
        <v>105.85</v>
      </c>
      <c r="AY1024" s="1">
        <v>105.85</v>
      </c>
    </row>
    <row r="1025" spans="1:51">
      <c r="A1025" s="1" t="str">
        <v>PACWEST BANCORP</v>
      </c>
      <c r="C1025" s="1">
        <v>37.297988891601563</v>
      </c>
      <c r="D1025" s="1">
        <v>37.253997802734375</v>
      </c>
      <c r="E1025" s="1">
        <v>37.258987426757813</v>
      </c>
      <c r="F1025" s="1">
        <v>37.250991821289063</v>
      </c>
      <c r="G1025" s="1">
        <v>37.217987060546875</v>
      </c>
      <c r="H1025" s="1">
        <v>36.6719970703125</v>
      </c>
      <c r="I1025" s="1">
        <v>36.707992553710937</v>
      </c>
      <c r="J1025" s="1">
        <v>36.715988159179687</v>
      </c>
      <c r="K1025" s="1">
        <v>36.730987548828125</v>
      </c>
      <c r="L1025" s="1">
        <v>35.014999389648438</v>
      </c>
      <c r="M1025" s="1">
        <v>35.022994995117188</v>
      </c>
      <c r="N1025" s="1">
        <v>32.30999755859375</v>
      </c>
      <c r="O1025" s="1">
        <v>32.326995849609375</v>
      </c>
      <c r="P1025" s="1">
        <v>28.5159912109375</v>
      </c>
      <c r="Q1025" s="1">
        <v>28.150985717773438</v>
      </c>
      <c r="R1025" s="1">
        <v>28.18499755859375</v>
      </c>
      <c r="S1025" s="1">
        <v>28.147994995117188</v>
      </c>
      <c r="T1025" s="1">
        <v>28.001998901367188</v>
      </c>
      <c r="U1025" s="1">
        <v>29.209991455078125</v>
      </c>
      <c r="V1025" s="1">
        <v>30.214996337890625</v>
      </c>
      <c r="W1025" s="1">
        <v>29.730987548828125</v>
      </c>
      <c r="X1025" s="1">
        <v>29.635986328125</v>
      </c>
      <c r="Y1025" s="1">
        <v>24.985992431640625</v>
      </c>
      <c r="Z1025" s="1">
        <v>24.840988159179688</v>
      </c>
      <c r="AA1025" s="1">
        <v>20.865997314453125</v>
      </c>
      <c r="AB1025" s="1">
        <v>18.347000122070313</v>
      </c>
      <c r="AC1025" s="1">
        <v>17.522994995117188</v>
      </c>
      <c r="AD1025" s="1">
        <v>16.466995239257813</v>
      </c>
      <c r="AE1025" s="1">
        <v>16.419998168945313</v>
      </c>
      <c r="AF1025" s="1">
        <v>16.267990112304688</v>
      </c>
      <c r="AG1025" s="1">
        <v>16.130996704101562</v>
      </c>
      <c r="AH1025" s="1">
        <v>16.087997436523438</v>
      </c>
      <c r="AI1025" s="1">
        <v>15.928000450134277</v>
      </c>
      <c r="AJ1025" s="1">
        <v>15.892999649047852</v>
      </c>
      <c r="AK1025" s="1">
        <v>15.857999801635742</v>
      </c>
      <c r="AL1025" s="1">
        <v>15.376999855041504</v>
      </c>
      <c r="AM1025" s="1">
        <v>15.354999542236328</v>
      </c>
      <c r="AN1025" s="1">
        <v>15.296999931335449</v>
      </c>
      <c r="AO1025" s="1">
        <v>15.22599983215332</v>
      </c>
      <c r="AP1025" s="1">
        <v>7.5469999313354492</v>
      </c>
      <c r="AQ1025" s="1">
        <v>7.5389995574951172</v>
      </c>
      <c r="AR1025" s="1">
        <v>5.2769994735717773</v>
      </c>
      <c r="AS1025" s="1">
        <v>4.6099996566772461</v>
      </c>
      <c r="AT1025" s="1">
        <v>4.5769996643066406</v>
      </c>
      <c r="AU1025" s="1">
        <v>4.5120000839233398</v>
      </c>
      <c r="AV1025" s="1">
        <v>3.9710000000000001</v>
      </c>
      <c r="AW1025" s="1">
        <v>3.9580000000000002</v>
      </c>
      <c r="AX1025" s="1">
        <v>3.8919999999999999</v>
      </c>
      <c r="AY1025" s="1" t="str">
        <v>@NA</v>
      </c>
    </row>
    <row r="1026" spans="1:51">
      <c r="A1026" s="1" t="str">
        <v>PALL CORP</v>
      </c>
      <c r="C1026" s="1">
        <v>115.60800170898437</v>
      </c>
      <c r="D1026" s="1">
        <v>115.37599182128906</v>
      </c>
      <c r="E1026" s="1">
        <v>114.9949951171875</v>
      </c>
      <c r="F1026" s="1">
        <v>116.30299377441406</v>
      </c>
      <c r="G1026" s="1">
        <v>115.97099304199219</v>
      </c>
      <c r="H1026" s="1">
        <v>115.42999267578125</v>
      </c>
      <c r="I1026" s="1">
        <v>115.46800231933594</v>
      </c>
      <c r="J1026" s="1">
        <v>117.01799011230469</v>
      </c>
      <c r="K1026" s="1">
        <v>116.78700256347656</v>
      </c>
      <c r="L1026" s="1">
        <v>117.3389892578125</v>
      </c>
      <c r="M1026" s="1">
        <v>116.875</v>
      </c>
      <c r="N1026" s="1">
        <v>117.92999267578125</v>
      </c>
      <c r="O1026" s="1">
        <v>117.56700134277344</v>
      </c>
      <c r="P1026" s="1">
        <v>118.03700256347656</v>
      </c>
      <c r="Q1026" s="1">
        <v>119.24099731445312</v>
      </c>
      <c r="R1026" s="1">
        <v>121.00199890136719</v>
      </c>
      <c r="S1026" s="1">
        <v>122.87199401855469</v>
      </c>
      <c r="T1026" s="1">
        <v>122.82899475097656</v>
      </c>
      <c r="U1026" s="1">
        <v>122.54598999023437</v>
      </c>
      <c r="V1026" s="1">
        <v>122.51699829101562</v>
      </c>
      <c r="W1026" s="1">
        <v>122.864990234375</v>
      </c>
      <c r="X1026" s="1">
        <v>122.47698974609375</v>
      </c>
      <c r="Y1026" s="1">
        <v>122.15798950195312</v>
      </c>
      <c r="Z1026" s="1">
        <v>125.43299865722656</v>
      </c>
      <c r="AA1026" s="1">
        <v>124.78199768066406</v>
      </c>
      <c r="AB1026" s="1">
        <v>124.5</v>
      </c>
      <c r="AC1026" s="1">
        <v>124.34199523925781</v>
      </c>
      <c r="AD1026" s="1">
        <v>124.0260009765625</v>
      </c>
      <c r="AE1026" s="1">
        <v>124.38899230957031</v>
      </c>
      <c r="AF1026" s="1">
        <v>123.24800109863281</v>
      </c>
      <c r="AG1026" s="1">
        <v>124.02099609375</v>
      </c>
      <c r="AH1026" s="1">
        <v>125.09799194335938</v>
      </c>
      <c r="AI1026" s="1">
        <v>125.78999328613281</v>
      </c>
      <c r="AJ1026" s="1">
        <v>125.72499084472656</v>
      </c>
      <c r="AK1026" s="1">
        <v>124.68199157714844</v>
      </c>
      <c r="AL1026" s="1">
        <v>124.11299133300781</v>
      </c>
      <c r="AM1026" s="1">
        <v>123.00799560546875</v>
      </c>
      <c r="AN1026" s="1">
        <v>122.97299194335937</v>
      </c>
      <c r="AO1026" s="1">
        <v>122.7919921875</v>
      </c>
      <c r="AP1026" s="1">
        <v>122.73300170898437</v>
      </c>
      <c r="AQ1026" s="1">
        <v>122.33499145507812</v>
      </c>
      <c r="AR1026" s="1">
        <v>122.14199829101562</v>
      </c>
      <c r="AS1026" s="1">
        <v>122.38299560546875</v>
      </c>
      <c r="AT1026" s="1">
        <v>122.53999328613281</v>
      </c>
      <c r="AU1026" s="1">
        <v>122.79299926757813</v>
      </c>
      <c r="AV1026" s="1">
        <v>122.5989990234375</v>
      </c>
      <c r="AW1026" s="1">
        <v>123.11799999999999</v>
      </c>
      <c r="AX1026" s="1">
        <v>123.378</v>
      </c>
      <c r="AY1026" s="1">
        <v>123.65</v>
      </c>
    </row>
    <row r="1027" spans="1:51">
      <c r="A1027" s="1" t="str">
        <v>PALOMAR MED TECHNOLOGIES INC</v>
      </c>
      <c r="C1027" s="1">
        <v>19.532989501953125</v>
      </c>
      <c r="D1027" s="1">
        <v>19.572998046875</v>
      </c>
      <c r="E1027" s="1">
        <v>19.030990600585938</v>
      </c>
      <c r="F1027" s="1">
        <v>19.030990600585938</v>
      </c>
      <c r="G1027" s="1">
        <v>19.005996704101563</v>
      </c>
      <c r="H1027" s="1">
        <v>18.925994873046875</v>
      </c>
      <c r="I1027" s="1">
        <v>18.572998046875</v>
      </c>
      <c r="J1027" s="1">
        <v>18.550994873046875</v>
      </c>
      <c r="K1027" s="1">
        <v>18.52099609375</v>
      </c>
      <c r="L1027" s="1">
        <v>18.52099609375</v>
      </c>
      <c r="M1027" s="1">
        <v>18.0679931640625</v>
      </c>
      <c r="N1027" s="1">
        <v>18.064987182617188</v>
      </c>
      <c r="O1027" s="1">
        <v>18.041000366210937</v>
      </c>
      <c r="P1027" s="1">
        <v>18.065994262695313</v>
      </c>
      <c r="Q1027" s="1">
        <v>18.147994995117187</v>
      </c>
      <c r="R1027" s="1">
        <v>18.043991088867188</v>
      </c>
      <c r="S1027" s="1">
        <v>18.24798583984375</v>
      </c>
      <c r="T1027" s="1">
        <v>18.337997436523438</v>
      </c>
      <c r="U1027" s="1">
        <v>18.190994262695313</v>
      </c>
      <c r="V1027" s="1">
        <v>18.379989624023438</v>
      </c>
      <c r="W1027" s="1">
        <v>18.264999389648438</v>
      </c>
      <c r="X1027" s="1">
        <v>18.06298828125</v>
      </c>
      <c r="Y1027" s="1">
        <v>17.673995971679687</v>
      </c>
      <c r="Z1027" s="1">
        <v>17.543991088867188</v>
      </c>
      <c r="AA1027" s="1">
        <v>17.295989990234375</v>
      </c>
      <c r="AB1027" s="1">
        <v>17.125991821289063</v>
      </c>
      <c r="AC1027" s="1">
        <v>16.978988647460937</v>
      </c>
      <c r="AD1027" s="1">
        <v>16.883987426757813</v>
      </c>
      <c r="AE1027" s="1">
        <v>16.798995971679688</v>
      </c>
      <c r="AF1027" s="1">
        <v>16.23199462890625</v>
      </c>
      <c r="AG1027" s="1">
        <v>16.035995483398437</v>
      </c>
      <c r="AH1027" s="1">
        <v>15.826999664306641</v>
      </c>
      <c r="AI1027" s="1">
        <v>15.527999877929688</v>
      </c>
      <c r="AJ1027" s="1">
        <v>14.553999900817871</v>
      </c>
      <c r="AK1027" s="1">
        <v>14.199999809265137</v>
      </c>
      <c r="AL1027" s="1">
        <v>13.663000106811523</v>
      </c>
      <c r="AM1027" s="1">
        <v>13.22599983215332</v>
      </c>
      <c r="AN1027" s="1">
        <v>11.538999557495117</v>
      </c>
      <c r="AO1027" s="1">
        <v>11.529999732971191</v>
      </c>
      <c r="AP1027" s="1">
        <v>11.498000144958496</v>
      </c>
      <c r="AQ1027" s="1">
        <v>11.489999771118164</v>
      </c>
      <c r="AR1027" s="1">
        <v>10.50100040435791</v>
      </c>
      <c r="AS1027" s="1">
        <v>10.310999870300293</v>
      </c>
      <c r="AT1027" s="1">
        <v>10.467000007629395</v>
      </c>
      <c r="AU1027" s="1">
        <v>10.446000099182129</v>
      </c>
      <c r="AV1027" s="1">
        <v>10.311</v>
      </c>
      <c r="AW1027" s="1">
        <v>10.031000000000001</v>
      </c>
      <c r="AX1027" s="1">
        <v>10.199999999999999</v>
      </c>
      <c r="AY1027" s="1">
        <v>10.093</v>
      </c>
    </row>
    <row r="1028" spans="1:51">
      <c r="A1028" s="1" t="str">
        <v>PANERA BREAD CO</v>
      </c>
      <c r="C1028" s="1">
        <v>29.64898681640625</v>
      </c>
      <c r="D1028" s="1">
        <v>29.64898681640625</v>
      </c>
      <c r="E1028" s="1">
        <v>29.65899658203125</v>
      </c>
      <c r="F1028" s="1">
        <v>30.4119873046875</v>
      </c>
      <c r="G1028" s="1">
        <v>30.409988403320313</v>
      </c>
      <c r="H1028" s="1">
        <v>30.39898681640625</v>
      </c>
      <c r="I1028" s="1">
        <v>30.3699951171875</v>
      </c>
      <c r="J1028" s="1">
        <v>31.201995849609375</v>
      </c>
      <c r="K1028" s="1">
        <v>31.881988525390625</v>
      </c>
      <c r="L1028" s="1">
        <v>31.5889892578125</v>
      </c>
      <c r="M1028" s="1">
        <v>31.3909912109375</v>
      </c>
      <c r="N1028" s="1">
        <v>31.149993896484375</v>
      </c>
      <c r="O1028" s="1">
        <v>30.945999145507813</v>
      </c>
      <c r="P1028" s="1">
        <v>30.819992065429687</v>
      </c>
      <c r="Q1028" s="1">
        <v>30.740997314453125</v>
      </c>
      <c r="R1028" s="1">
        <v>30.429000854492188</v>
      </c>
      <c r="S1028" s="1">
        <v>30.1619873046875</v>
      </c>
      <c r="T1028" s="1">
        <v>31.496994018554688</v>
      </c>
      <c r="U1028" s="1">
        <v>32.22698974609375</v>
      </c>
      <c r="V1028" s="1">
        <v>32.0369873046875</v>
      </c>
      <c r="W1028" s="1">
        <v>31.884994506835938</v>
      </c>
      <c r="X1028" s="1">
        <v>31.743988037109375</v>
      </c>
      <c r="Y1028" s="1">
        <v>31.605987548828125</v>
      </c>
      <c r="Z1028" s="1">
        <v>31.438995361328125</v>
      </c>
      <c r="AA1028" s="1">
        <v>31.357986450195313</v>
      </c>
      <c r="AB1028" s="1">
        <v>31.248992919921875</v>
      </c>
      <c r="AC1028" s="1">
        <v>31.116989135742188</v>
      </c>
      <c r="AD1028" s="1">
        <v>30.966995239257813</v>
      </c>
      <c r="AE1028" s="1">
        <v>30.780990600585937</v>
      </c>
      <c r="AF1028" s="1">
        <v>30.472991943359375</v>
      </c>
      <c r="AG1028" s="1">
        <v>30.280990600585938</v>
      </c>
      <c r="AH1028" s="1">
        <v>30.199996948242188</v>
      </c>
      <c r="AI1028" s="1">
        <v>30.155990600585938</v>
      </c>
      <c r="AJ1028" s="1">
        <v>30.034988403320313</v>
      </c>
      <c r="AK1028" s="1">
        <v>29.938995361328125</v>
      </c>
      <c r="AL1028" s="1">
        <v>29.845993041992188</v>
      </c>
      <c r="AM1028" s="1">
        <v>29.599990844726563</v>
      </c>
      <c r="AN1028" s="1">
        <v>29.314987182617188</v>
      </c>
      <c r="AO1028" s="1">
        <v>29.12298583984375</v>
      </c>
      <c r="AP1028" s="1">
        <v>29.063995361328125</v>
      </c>
      <c r="AQ1028" s="1">
        <v>28.708000183105469</v>
      </c>
      <c r="AR1028" s="1">
        <v>28.49799919128418</v>
      </c>
      <c r="AS1028" s="1">
        <v>28.069999694824219</v>
      </c>
      <c r="AT1028" s="1">
        <v>27.893999099731445</v>
      </c>
      <c r="AU1028" s="1">
        <v>27.771999359130859</v>
      </c>
      <c r="AV1028" s="1">
        <v>26.596</v>
      </c>
      <c r="AW1028" s="1">
        <v>26.14</v>
      </c>
      <c r="AX1028" s="1">
        <v>24.937999999999999</v>
      </c>
      <c r="AY1028" s="1">
        <v>24.446000000000002</v>
      </c>
    </row>
    <row r="1029" spans="1:51">
      <c r="A1029" s="1" t="str">
        <v>PAPA JOHNS INTERNATIONAL INC</v>
      </c>
      <c r="C1029" s="1">
        <v>24.018997192382813</v>
      </c>
      <c r="D1029" s="1">
        <v>24.375</v>
      </c>
      <c r="E1029" s="1">
        <v>25.141998291015625</v>
      </c>
      <c r="F1029" s="1">
        <v>25.358993530273438</v>
      </c>
      <c r="G1029" s="1">
        <v>25.438995361328125</v>
      </c>
      <c r="H1029" s="1">
        <v>25.595993041992188</v>
      </c>
      <c r="I1029" s="1">
        <v>26.342987060546875</v>
      </c>
      <c r="J1029" s="1">
        <v>27.01300048828125</v>
      </c>
      <c r="K1029" s="1">
        <v>26.92999267578125</v>
      </c>
      <c r="L1029" s="1">
        <v>27.959991455078125</v>
      </c>
      <c r="M1029" s="1">
        <v>27.8389892578125</v>
      </c>
      <c r="N1029" s="1">
        <v>27.720993041992188</v>
      </c>
      <c r="O1029" s="1">
        <v>27.636993408203125</v>
      </c>
      <c r="P1029" s="1">
        <v>27.638992309570313</v>
      </c>
      <c r="Q1029" s="1">
        <v>28.058990478515625</v>
      </c>
      <c r="R1029" s="1">
        <v>28.696990966796875</v>
      </c>
      <c r="S1029" s="1">
        <v>28.776992797851563</v>
      </c>
      <c r="T1029" s="1">
        <v>29.156997680664063</v>
      </c>
      <c r="U1029" s="1">
        <v>30.1199951171875</v>
      </c>
      <c r="V1029" s="1">
        <v>29.99798583984375</v>
      </c>
      <c r="W1029" s="1">
        <v>30.695999145507813</v>
      </c>
      <c r="X1029" s="1">
        <v>31.948989868164063</v>
      </c>
      <c r="Y1029" s="1">
        <v>32.14599609375</v>
      </c>
      <c r="Z1029" s="1">
        <v>32.801986694335938</v>
      </c>
      <c r="AA1029" s="1">
        <v>33.082000732421875</v>
      </c>
      <c r="AB1029" s="1">
        <v>34.108001708984375</v>
      </c>
      <c r="AC1029" s="1">
        <v>33.931976318359375</v>
      </c>
      <c r="AD1029" s="1">
        <v>33.079986572265625</v>
      </c>
      <c r="AE1029" s="1">
        <v>33.459991455078125</v>
      </c>
      <c r="AF1029" s="1">
        <v>33.444000244140625</v>
      </c>
      <c r="AG1029" s="1">
        <v>33.8599853515625</v>
      </c>
      <c r="AH1029" s="1">
        <v>35.4959716796875</v>
      </c>
      <c r="AI1029" s="1">
        <v>36.225982666015625</v>
      </c>
      <c r="AJ1029" s="1">
        <v>35.96197509765625</v>
      </c>
      <c r="AK1029" s="1">
        <v>35.8599853515625</v>
      </c>
      <c r="AL1029" s="1">
        <v>35.79998779296875</v>
      </c>
      <c r="AM1029" s="1">
        <v>36.082000732421875</v>
      </c>
      <c r="AN1029" s="1">
        <v>37.358001708984375</v>
      </c>
      <c r="AO1029" s="1">
        <v>39.017974853515625</v>
      </c>
      <c r="AP1029" s="1">
        <v>41.2559814453125</v>
      </c>
      <c r="AQ1029" s="1">
        <v>44.293975830078125</v>
      </c>
      <c r="AR1029" s="1">
        <v>45.391998291015625</v>
      </c>
      <c r="AS1029" s="1">
        <v>45.11798095703125</v>
      </c>
      <c r="AT1029" s="1">
        <v>44.885986328125</v>
      </c>
      <c r="AU1029" s="1">
        <v>45.996000000000002</v>
      </c>
      <c r="AV1029" s="1">
        <v>45.884</v>
      </c>
      <c r="AW1029" s="1">
        <v>48.404000000000003</v>
      </c>
      <c r="AX1029" s="1">
        <v>50.421999999999997</v>
      </c>
      <c r="AY1029" s="1">
        <v>58.411999999999999</v>
      </c>
    </row>
    <row r="1030" spans="1:51">
      <c r="A1030" s="1" t="str">
        <v>PAR PHARMACEUTICAL COS INC</v>
      </c>
      <c r="C1030" s="1">
        <v>36.474990844726563</v>
      </c>
      <c r="D1030" s="1">
        <v>36.48199462890625</v>
      </c>
      <c r="E1030" s="1">
        <v>36.485000610351563</v>
      </c>
      <c r="F1030" s="1">
        <v>36.180999755859375</v>
      </c>
      <c r="G1030" s="1">
        <v>35.901992797851562</v>
      </c>
      <c r="H1030" s="1">
        <v>35.4010009765625</v>
      </c>
      <c r="I1030" s="1">
        <v>35.056991577148438</v>
      </c>
      <c r="J1030" s="1">
        <v>35.044998168945313</v>
      </c>
      <c r="K1030" s="1">
        <v>34.845993041992188</v>
      </c>
      <c r="L1030" s="1">
        <v>34.8179931640625</v>
      </c>
      <c r="M1030" s="1">
        <v>34.767990112304688</v>
      </c>
      <c r="N1030" s="1">
        <v>34.756988525390625</v>
      </c>
      <c r="O1030" s="1">
        <v>34.675994873046875</v>
      </c>
      <c r="P1030" s="1">
        <v>34.461990356445313</v>
      </c>
      <c r="Q1030" s="1">
        <v>34.52099609375</v>
      </c>
      <c r="R1030" s="1">
        <v>34.545989990234375</v>
      </c>
      <c r="S1030" s="1">
        <v>33.854995727539063</v>
      </c>
      <c r="T1030" s="1">
        <v>35.478988647460937</v>
      </c>
      <c r="U1030" s="1">
        <v>35.40399169921875</v>
      </c>
      <c r="V1030" s="1">
        <v>35.41400146484375</v>
      </c>
      <c r="W1030" s="1">
        <v>35.011993408203125</v>
      </c>
      <c r="X1030" s="1">
        <v>35.008987426757813</v>
      </c>
      <c r="Y1030" s="1">
        <v>35.03399658203125</v>
      </c>
      <c r="Z1030" s="1">
        <v>35.018997192382813</v>
      </c>
      <c r="AA1030" s="1">
        <v>34.264999389648437</v>
      </c>
      <c r="AB1030" s="1">
        <v>34.230987548828125</v>
      </c>
      <c r="AC1030" s="1">
        <v>34.192001342773437</v>
      </c>
      <c r="AD1030" s="1">
        <v>34.167999267578125</v>
      </c>
      <c r="AE1030" s="1">
        <v>33.914993286132813</v>
      </c>
      <c r="AF1030" s="1">
        <v>33.871994018554687</v>
      </c>
      <c r="AG1030" s="1">
        <v>34.108993530273438</v>
      </c>
      <c r="AH1030" s="1">
        <v>34.495986938476562</v>
      </c>
      <c r="AI1030" s="1">
        <v>34.3179931640625</v>
      </c>
      <c r="AJ1030" s="1">
        <v>33.923995971679688</v>
      </c>
      <c r="AK1030" s="1">
        <v>33.453994750976562</v>
      </c>
      <c r="AL1030" s="1">
        <v>32.942001342773438</v>
      </c>
      <c r="AM1030" s="1">
        <v>32.804000854492188</v>
      </c>
      <c r="AN1030" s="1">
        <v>32.703994750976562</v>
      </c>
      <c r="AO1030" s="1">
        <v>32.160995483398438</v>
      </c>
      <c r="AP1030" s="1">
        <v>32.057998657226563</v>
      </c>
      <c r="AQ1030" s="1">
        <v>32.034988403320312</v>
      </c>
      <c r="AR1030" s="1">
        <v>32.006988525390625</v>
      </c>
      <c r="AS1030" s="1">
        <v>29.940994262695312</v>
      </c>
      <c r="AT1030" s="1">
        <v>29.688995361328125</v>
      </c>
      <c r="AU1030" s="1">
        <v>29.646999999999998</v>
      </c>
      <c r="AV1030" s="1">
        <v>29.640999999999998</v>
      </c>
      <c r="AW1030" s="1">
        <v>29.600999999999999</v>
      </c>
      <c r="AX1030" s="1">
        <v>29.576000000000001</v>
      </c>
      <c r="AY1030" s="1">
        <v>29.562000000000001</v>
      </c>
    </row>
    <row r="1031" spans="1:51">
      <c r="A1031" s="1" t="str">
        <v>PARAMETRIC TECHNOLOGY CORP</v>
      </c>
      <c r="C1031" s="1">
        <v>118.6199951171875</v>
      </c>
      <c r="D1031" s="1">
        <v>118.6199951171875</v>
      </c>
      <c r="E1031" s="1">
        <v>116.93699645996094</v>
      </c>
      <c r="F1031" s="1">
        <v>117.51699829101562</v>
      </c>
      <c r="G1031" s="1">
        <v>118.78298950195312</v>
      </c>
      <c r="H1031" s="1">
        <v>118.02099609375</v>
      </c>
      <c r="I1031" s="1">
        <v>115.82598876953125</v>
      </c>
      <c r="J1031" s="1">
        <v>115.28298950195312</v>
      </c>
      <c r="K1031" s="1">
        <v>115.9739990234375</v>
      </c>
      <c r="L1031" s="1">
        <v>117.62300109863281</v>
      </c>
      <c r="M1031" s="1">
        <v>115.94999694824219</v>
      </c>
      <c r="N1031" s="1">
        <v>116.03399658203125</v>
      </c>
      <c r="O1031" s="1">
        <v>115.86399841308594</v>
      </c>
      <c r="P1031" s="1">
        <v>115.58599853515625</v>
      </c>
      <c r="Q1031" s="1">
        <v>115.72599792480469</v>
      </c>
      <c r="R1031" s="1">
        <v>115.25</v>
      </c>
      <c r="S1031" s="1">
        <v>115.05599975585937</v>
      </c>
      <c r="T1031" s="1">
        <v>115.95199584960937</v>
      </c>
      <c r="U1031" s="1">
        <v>114.70399475097656</v>
      </c>
      <c r="V1031" s="1">
        <v>114.989990234375</v>
      </c>
      <c r="W1031" s="1">
        <v>114.79899597167969</v>
      </c>
      <c r="X1031" s="1">
        <v>113.94599914550781</v>
      </c>
      <c r="Y1031" s="1">
        <v>111.87998962402344</v>
      </c>
      <c r="Z1031" s="1">
        <v>111.4639892578125</v>
      </c>
      <c r="AA1031" s="1">
        <v>111.33000183105469</v>
      </c>
      <c r="AB1031" s="1">
        <v>110.99160321640375</v>
      </c>
      <c r="AC1031" s="1">
        <v>110.02959148331865</v>
      </c>
      <c r="AD1031" s="1">
        <v>108.82832193416834</v>
      </c>
      <c r="AE1031" s="1">
        <v>108.65957193165377</v>
      </c>
      <c r="AF1031" s="1">
        <v>108.19560708099016</v>
      </c>
      <c r="AG1031" s="1">
        <v>107.80351723139756</v>
      </c>
      <c r="AH1031" s="1">
        <v>107.27236487973278</v>
      </c>
      <c r="AI1031" s="1">
        <v>107.21240394133929</v>
      </c>
      <c r="AJ1031" s="1">
        <v>106.60273596350453</v>
      </c>
      <c r="AK1031" s="1">
        <v>106.55312658776529</v>
      </c>
      <c r="AL1031" s="1">
        <v>105.79238438892935</v>
      </c>
      <c r="AM1031" s="1">
        <v>105.80039220154868</v>
      </c>
      <c r="AN1031" s="1">
        <v>105.03359531512251</v>
      </c>
      <c r="AO1031" s="1">
        <v>105.03359531512251</v>
      </c>
      <c r="AP1031" s="1">
        <v>104.47636874431919</v>
      </c>
      <c r="AQ1031" s="1">
        <v>104.21513827167655</v>
      </c>
      <c r="AR1031" s="1">
        <v>103.9959976434111</v>
      </c>
      <c r="AS1031" s="1">
        <v>104.21513827167655</v>
      </c>
      <c r="AT1031" s="1">
        <v>105.01718906487804</v>
      </c>
      <c r="AU1031" s="1">
        <v>105.67158360587928</v>
      </c>
      <c r="AV1031" s="1">
        <v>106.31757970925537</v>
      </c>
      <c r="AW1031" s="1">
        <v>107.83880160692334</v>
      </c>
      <c r="AX1031" s="1">
        <v>108.91120162290335</v>
      </c>
      <c r="AY1031" s="1">
        <v>110.40320164513587</v>
      </c>
    </row>
    <row r="1032" spans="1:51">
      <c r="A1032" s="1" t="str">
        <v>PAREXEL INTERNATIONAL CORP</v>
      </c>
      <c r="C1032" s="1">
        <v>59.401992797851562</v>
      </c>
      <c r="D1032" s="1">
        <v>59.194000244140625</v>
      </c>
      <c r="E1032" s="1">
        <v>59.003997802734375</v>
      </c>
      <c r="F1032" s="1">
        <v>58.810989379882813</v>
      </c>
      <c r="G1032" s="1">
        <v>58.578994750976562</v>
      </c>
      <c r="H1032" s="1">
        <v>58.467987060546875</v>
      </c>
      <c r="I1032" s="1">
        <v>58.433990478515625</v>
      </c>
      <c r="J1032" s="1">
        <v>58.2869873046875</v>
      </c>
      <c r="K1032" s="1">
        <v>58.006988525390625</v>
      </c>
      <c r="L1032" s="1">
        <v>57.888992309570312</v>
      </c>
      <c r="M1032" s="1">
        <v>57.782989501953125</v>
      </c>
      <c r="N1032" s="1">
        <v>57.557998657226563</v>
      </c>
      <c r="O1032" s="1">
        <v>57.709991455078125</v>
      </c>
      <c r="P1032" s="1">
        <v>57.08099365234375</v>
      </c>
      <c r="Q1032" s="1">
        <v>56.771987915039063</v>
      </c>
      <c r="R1032" s="1">
        <v>56.446990966796875</v>
      </c>
      <c r="S1032" s="1">
        <v>55.805999755859375</v>
      </c>
      <c r="T1032" s="1">
        <v>55.36798095703125</v>
      </c>
      <c r="U1032" s="1">
        <v>55.131988525390625</v>
      </c>
      <c r="V1032" s="1">
        <v>55.035980224609375</v>
      </c>
      <c r="W1032" s="1">
        <v>54.597991943359375</v>
      </c>
      <c r="X1032" s="1">
        <v>54.38397216796875</v>
      </c>
      <c r="Y1032" s="1">
        <v>53.839996337890625</v>
      </c>
      <c r="Z1032" s="1">
        <v>53.34197998046875</v>
      </c>
      <c r="AA1032" s="1">
        <v>52.885986328125</v>
      </c>
      <c r="AB1032" s="1">
        <v>52.889984130859375</v>
      </c>
      <c r="AC1032" s="1">
        <v>52.305999755859375</v>
      </c>
      <c r="AD1032" s="1">
        <v>52.165985107421875</v>
      </c>
      <c r="AE1032" s="1">
        <v>52.38397216796875</v>
      </c>
      <c r="AF1032" s="1">
        <v>51.93597412109375</v>
      </c>
      <c r="AG1032" s="1">
        <v>52.15399169921875</v>
      </c>
      <c r="AH1032" s="1">
        <v>52.139984130859375</v>
      </c>
      <c r="AI1032" s="1">
        <v>52.397979736328125</v>
      </c>
      <c r="AJ1032" s="1">
        <v>51.821990966796875</v>
      </c>
      <c r="AK1032" s="1">
        <v>51.64398193359375</v>
      </c>
      <c r="AL1032" s="1">
        <v>51.26397705078125</v>
      </c>
      <c r="AM1032" s="1">
        <v>50.720001220703125</v>
      </c>
      <c r="AN1032" s="1">
        <v>50.3499755859375</v>
      </c>
      <c r="AO1032" s="1">
        <v>50.345977783203125</v>
      </c>
      <c r="AP1032" s="1">
        <v>50.03997802734375</v>
      </c>
      <c r="AQ1032" s="1">
        <v>49.905975341796875</v>
      </c>
      <c r="AR1032" s="1">
        <v>49.621978759765625</v>
      </c>
      <c r="AS1032" s="1">
        <v>49.54998779296875</v>
      </c>
      <c r="AT1032" s="1">
        <v>49.25</v>
      </c>
      <c r="AU1032" s="1">
        <v>49.2039794921875</v>
      </c>
      <c r="AV1032" s="1">
        <v>49.447998046875</v>
      </c>
      <c r="AW1032" s="1">
        <v>49.438000000000002</v>
      </c>
      <c r="AX1032" s="1">
        <v>49.783999999999999</v>
      </c>
      <c r="AY1032" s="1">
        <v>49.87</v>
      </c>
    </row>
    <row r="1033" spans="1:51">
      <c r="A1033" s="1" t="str">
        <v>PARK ELECTROCHEMICAL CORP</v>
      </c>
      <c r="C1033" s="1">
        <v>20.75</v>
      </c>
      <c r="D1033" s="1">
        <v>20.75</v>
      </c>
      <c r="E1033" s="1">
        <v>20.722000122070313</v>
      </c>
      <c r="F1033" s="1">
        <v>20.722000122070313</v>
      </c>
      <c r="G1033" s="1">
        <v>20.669998168945313</v>
      </c>
      <c r="H1033" s="1">
        <v>20.63299560546875</v>
      </c>
      <c r="I1033" s="1">
        <v>20.631988525390625</v>
      </c>
      <c r="J1033" s="1">
        <v>20.541000366210938</v>
      </c>
      <c r="K1033" s="1">
        <v>20.541000366210938</v>
      </c>
      <c r="L1033" s="1">
        <v>20.541000366210938</v>
      </c>
      <c r="M1033" s="1">
        <v>20.541000366210938</v>
      </c>
      <c r="N1033" s="1">
        <v>20.470993041992188</v>
      </c>
      <c r="O1033" s="1">
        <v>20.470993041992188</v>
      </c>
      <c r="P1033" s="1">
        <v>20.469985961914063</v>
      </c>
      <c r="Q1033" s="1">
        <v>20.454986572265625</v>
      </c>
      <c r="R1033" s="1">
        <v>20.347000122070312</v>
      </c>
      <c r="S1033" s="1">
        <v>20.347000122070312</v>
      </c>
      <c r="T1033" s="1">
        <v>20.33599853515625</v>
      </c>
      <c r="U1033" s="1">
        <v>20.32598876953125</v>
      </c>
      <c r="V1033" s="1">
        <v>20.194992065429688</v>
      </c>
      <c r="W1033" s="1">
        <v>20.194000244140625</v>
      </c>
      <c r="X1033" s="1">
        <v>20.186996459960938</v>
      </c>
      <c r="Y1033" s="1">
        <v>20.182998657226562</v>
      </c>
      <c r="Z1033" s="1">
        <v>20.114990234375</v>
      </c>
      <c r="AA1033" s="1">
        <v>20.107986450195312</v>
      </c>
      <c r="AB1033" s="1">
        <v>20.103988647460937</v>
      </c>
      <c r="AC1033" s="1">
        <v>20.004989624023437</v>
      </c>
      <c r="AD1033" s="1">
        <v>19.920989990234375</v>
      </c>
      <c r="AE1033" s="1">
        <v>19.918991088867187</v>
      </c>
      <c r="AF1033" s="1">
        <v>19.896987915039063</v>
      </c>
      <c r="AG1033" s="1">
        <v>19.8909912109375</v>
      </c>
      <c r="AH1033" s="1">
        <v>19.787994384765625</v>
      </c>
      <c r="AI1033" s="1">
        <v>19.782989501953125</v>
      </c>
      <c r="AJ1033" s="1">
        <v>19.761993408203125</v>
      </c>
      <c r="AK1033" s="1">
        <v>19.758987426757813</v>
      </c>
      <c r="AL1033" s="1">
        <v>19.683990478515625</v>
      </c>
      <c r="AM1033" s="1">
        <v>19.683990478515625</v>
      </c>
      <c r="AN1033" s="1">
        <v>19.52899169921875</v>
      </c>
      <c r="AO1033" s="1">
        <v>19.514999389648437</v>
      </c>
      <c r="AP1033" s="1">
        <v>19.492996215820313</v>
      </c>
      <c r="AQ1033" s="1">
        <v>19.45599365234375</v>
      </c>
      <c r="AR1033" s="1">
        <v>19.406997680664063</v>
      </c>
      <c r="AS1033" s="1">
        <v>19.389999389648438</v>
      </c>
      <c r="AT1033" s="1">
        <v>19.34</v>
      </c>
      <c r="AU1033" s="1">
        <v>15.885999999999999</v>
      </c>
      <c r="AV1033" s="1">
        <v>15.774000000000001</v>
      </c>
      <c r="AW1033" s="1">
        <v>15.725999999999999</v>
      </c>
      <c r="AX1033" s="1">
        <v>15.6975</v>
      </c>
      <c r="AY1033" s="1">
        <v>15.693</v>
      </c>
    </row>
    <row r="1034" spans="1:51">
      <c r="A1034" s="1" t="str">
        <v>PARKER-HANNIFIN CORP</v>
      </c>
      <c r="C1034" s="1">
        <v>150.90299987792969</v>
      </c>
      <c r="D1034" s="1">
        <v>150.90299987792969</v>
      </c>
      <c r="E1034" s="1">
        <v>151.08000183105469</v>
      </c>
      <c r="F1034" s="1">
        <v>155.08999633789063</v>
      </c>
      <c r="G1034" s="1">
        <v>162.17500305175781</v>
      </c>
      <c r="H1034" s="1">
        <v>161.88200378417969</v>
      </c>
      <c r="I1034" s="1">
        <v>161.33200073242187</v>
      </c>
      <c r="J1034" s="1">
        <v>161.25599670410156</v>
      </c>
      <c r="K1034" s="1">
        <v>161.03599548339844</v>
      </c>
      <c r="L1034" s="1">
        <v>160.79899597167969</v>
      </c>
      <c r="M1034" s="1">
        <v>160.69099426269531</v>
      </c>
      <c r="N1034" s="1">
        <v>160.48800659179687</v>
      </c>
      <c r="O1034" s="1">
        <v>160.50999450683594</v>
      </c>
      <c r="P1034" s="1">
        <v>160.66700744628906</v>
      </c>
      <c r="Q1034" s="1">
        <v>161.15299987792969</v>
      </c>
      <c r="R1034" s="1">
        <v>167.71499633789063</v>
      </c>
      <c r="S1034" s="1">
        <v>167.73100280761719</v>
      </c>
      <c r="T1034" s="1">
        <v>168.5</v>
      </c>
      <c r="U1034" s="1">
        <v>168.22199249267578</v>
      </c>
      <c r="V1034" s="1">
        <v>174.23849487304688</v>
      </c>
      <c r="W1034" s="1">
        <v>173.74049377441406</v>
      </c>
      <c r="X1034" s="1">
        <v>173.656494140625</v>
      </c>
      <c r="Y1034" s="1">
        <v>176.88148498535156</v>
      </c>
      <c r="Z1034" s="1">
        <v>180.47250366210937</v>
      </c>
      <c r="AA1034" s="1">
        <v>180.47550201416016</v>
      </c>
      <c r="AB1034" s="1">
        <v>179.59499359130859</v>
      </c>
      <c r="AC1034" s="1">
        <v>179.64749908447266</v>
      </c>
      <c r="AD1034" s="1">
        <v>179.54100036621094</v>
      </c>
      <c r="AE1034" s="1">
        <v>180.28049468994141</v>
      </c>
      <c r="AF1034" s="1">
        <v>180.25648498535156</v>
      </c>
      <c r="AG1034" s="1">
        <v>179.21099853515625</v>
      </c>
      <c r="AH1034" s="1">
        <v>179.22599029541016</v>
      </c>
      <c r="AI1034" s="1">
        <v>179.33399963378906</v>
      </c>
      <c r="AJ1034" s="1">
        <v>178.8599853515625</v>
      </c>
      <c r="AK1034" s="1">
        <v>177.8594970703125</v>
      </c>
      <c r="AL1034" s="1">
        <v>177.24748992919922</v>
      </c>
      <c r="AM1034" s="1">
        <v>177.19198608398437</v>
      </c>
      <c r="AN1034" s="1">
        <v>177.1724853515625</v>
      </c>
      <c r="AO1034" s="1">
        <v>177.05699157714844</v>
      </c>
      <c r="AP1034" s="1">
        <v>177.03600311279297</v>
      </c>
      <c r="AQ1034" s="1">
        <v>176.56050109863281</v>
      </c>
      <c r="AR1034" s="1">
        <v>175.73849487304688</v>
      </c>
      <c r="AS1034" s="1">
        <v>175.91249084472656</v>
      </c>
      <c r="AT1034" s="1">
        <v>175.96348571777344</v>
      </c>
      <c r="AU1034" s="1">
        <v>175.27498626708984</v>
      </c>
      <c r="AV1034" s="1">
        <v>174.67799377441406</v>
      </c>
      <c r="AW1034" s="1">
        <v>174.67799377441406</v>
      </c>
      <c r="AX1034" s="1">
        <v>174.58199999999999</v>
      </c>
      <c r="AY1034" s="1">
        <v>167.93549999999999</v>
      </c>
    </row>
    <row r="1035" spans="1:51">
      <c r="A1035" s="1" t="str">
        <v>PARKWAY PROPERTIES INC</v>
      </c>
      <c r="C1035" s="1">
        <v>21.98699951171875</v>
      </c>
      <c r="D1035" s="1">
        <v>22.10699462890625</v>
      </c>
      <c r="E1035" s="1">
        <v>22.108993530273438</v>
      </c>
      <c r="F1035" s="1">
        <v>21.952987670898437</v>
      </c>
      <c r="G1035" s="1">
        <v>21.865997314453125</v>
      </c>
      <c r="H1035" s="1">
        <v>21.862991333007813</v>
      </c>
      <c r="I1035" s="1">
        <v>21.525985717773438</v>
      </c>
      <c r="J1035" s="1">
        <v>21.514999389648438</v>
      </c>
      <c r="K1035" s="1">
        <v>21.552993774414062</v>
      </c>
      <c r="L1035" s="1">
        <v>21.550994873046875</v>
      </c>
      <c r="M1035" s="1">
        <v>21.54998779296875</v>
      </c>
      <c r="N1035" s="1">
        <v>15.295000076293945</v>
      </c>
      <c r="O1035" s="1">
        <v>15.168000221252441</v>
      </c>
      <c r="P1035" s="1">
        <v>15.204000473022461</v>
      </c>
      <c r="Q1035" s="1">
        <v>15.204000473022461</v>
      </c>
      <c r="R1035" s="1">
        <v>15.192000389099121</v>
      </c>
      <c r="S1035" s="1">
        <v>15.119000434875488</v>
      </c>
      <c r="T1035" s="1">
        <v>15.348999977111816</v>
      </c>
      <c r="U1035" s="1">
        <v>15.795000076293945</v>
      </c>
      <c r="V1035" s="1">
        <v>15.776000022888184</v>
      </c>
      <c r="W1035" s="1">
        <v>15.649999618530273</v>
      </c>
      <c r="X1035" s="1">
        <v>14.763999938964844</v>
      </c>
      <c r="Y1035" s="1">
        <v>14.032999992370605</v>
      </c>
      <c r="Z1035" s="1">
        <v>14.065999984741211</v>
      </c>
      <c r="AA1035" s="1">
        <v>14.043000221252441</v>
      </c>
      <c r="AB1035" s="1">
        <v>14.013999938964844</v>
      </c>
      <c r="AC1035" s="1">
        <v>13.972999572753906</v>
      </c>
      <c r="AD1035" s="1">
        <v>13.942000389099121</v>
      </c>
      <c r="AE1035" s="1">
        <v>12.335000038146973</v>
      </c>
      <c r="AF1035" s="1">
        <v>11.300999641418457</v>
      </c>
      <c r="AG1035" s="1">
        <v>11.14799976348877</v>
      </c>
      <c r="AH1035" s="1">
        <v>10.845999717712402</v>
      </c>
      <c r="AI1035" s="1">
        <v>10.680000305175781</v>
      </c>
      <c r="AJ1035" s="1">
        <v>10.656000137329102</v>
      </c>
      <c r="AK1035" s="1">
        <v>10.326999664306641</v>
      </c>
      <c r="AL1035" s="1">
        <v>9.9729995727539062</v>
      </c>
      <c r="AM1035" s="1">
        <v>9.3850002288818359</v>
      </c>
      <c r="AN1035" s="1">
        <v>9.3090000152587891</v>
      </c>
      <c r="AO1035" s="1">
        <v>9.3090000152587891</v>
      </c>
      <c r="AP1035" s="1">
        <v>9.2690000534057617</v>
      </c>
      <c r="AQ1035" s="1">
        <v>9.25</v>
      </c>
      <c r="AR1035" s="1">
        <v>9.2720003128051758</v>
      </c>
      <c r="AS1035" s="1">
        <v>9.3339996337890625</v>
      </c>
      <c r="AT1035" s="1">
        <v>9.3120002746582031</v>
      </c>
      <c r="AU1035" s="1">
        <v>9.7899999999999991</v>
      </c>
      <c r="AV1035" s="1">
        <v>9.7910000000000004</v>
      </c>
      <c r="AW1035" s="1">
        <v>9.7889999999999997</v>
      </c>
      <c r="AX1035" s="1">
        <v>9.8759999999999994</v>
      </c>
      <c r="AY1035" s="1">
        <v>9.9719999999999995</v>
      </c>
    </row>
    <row r="1036" spans="1:51">
      <c r="A1036" s="1" t="str">
        <v>PATRIOT COAL CORP</v>
      </c>
      <c r="C1036" s="1">
        <v>91.884994506835938</v>
      </c>
      <c r="D1036" s="1">
        <v>91.382003784179688</v>
      </c>
      <c r="E1036" s="1">
        <v>91.274993896484375</v>
      </c>
      <c r="F1036" s="1">
        <v>91.289993286132813</v>
      </c>
      <c r="G1036" s="1">
        <v>90.944992065429687</v>
      </c>
      <c r="H1036" s="1">
        <v>90.983001708984375</v>
      </c>
      <c r="I1036" s="1">
        <v>90.863998413085937</v>
      </c>
      <c r="J1036" s="1">
        <v>90.863998413085937</v>
      </c>
      <c r="K1036" s="1">
        <v>90.319992065429688</v>
      </c>
      <c r="L1036" s="1">
        <v>90.328994750976562</v>
      </c>
      <c r="M1036" s="1">
        <v>90.069000244140625</v>
      </c>
      <c r="N1036" s="1">
        <v>78.125</v>
      </c>
      <c r="O1036" s="1">
        <v>77.38299560546875</v>
      </c>
      <c r="P1036" s="1">
        <v>77.378997802734375</v>
      </c>
      <c r="Q1036" s="1">
        <v>53.51397705078125</v>
      </c>
      <c r="R1036" s="1">
        <v>53.519989013671875</v>
      </c>
      <c r="S1036" s="1">
        <v>53.517974853515625</v>
      </c>
      <c r="T1036" s="1" t="str">
        <v>@NA</v>
      </c>
      <c r="U1036" s="1" t="str">
        <v>@NA</v>
      </c>
      <c r="V1036" s="1" t="str">
        <v>@NA</v>
      </c>
      <c r="W1036" s="1" t="str">
        <v>@NA</v>
      </c>
      <c r="X1036" s="1" t="str">
        <v>@NA</v>
      </c>
      <c r="Y1036" s="1" t="str">
        <v>@NA</v>
      </c>
      <c r="Z1036" s="1" t="str">
        <v>@NA</v>
      </c>
      <c r="AA1036" s="1" t="str">
        <v>@NA</v>
      </c>
      <c r="AB1036" s="1" t="str">
        <v>@NA</v>
      </c>
      <c r="AC1036" s="1" t="str">
        <v>@NA</v>
      </c>
      <c r="AD1036" s="1" t="str">
        <v>@NA</v>
      </c>
      <c r="AE1036" s="1" t="str">
        <v>@NA</v>
      </c>
      <c r="AF1036" s="1" t="str">
        <v>@NA</v>
      </c>
      <c r="AG1036" s="1" t="str">
        <v>@NA</v>
      </c>
      <c r="AH1036" s="1" t="str">
        <v>@NA</v>
      </c>
      <c r="AI1036" s="1" t="str">
        <v>@NA</v>
      </c>
      <c r="AJ1036" s="1" t="str">
        <v>@NA</v>
      </c>
      <c r="AK1036" s="1" t="str">
        <v>@NA</v>
      </c>
      <c r="AL1036" s="1" t="str">
        <v>@NA</v>
      </c>
      <c r="AM1036" s="1" t="str">
        <v>@NA</v>
      </c>
      <c r="AN1036" s="1" t="str">
        <v>@NA</v>
      </c>
      <c r="AO1036" s="1" t="str">
        <v>@NA</v>
      </c>
      <c r="AP1036" s="1" t="str">
        <v>@NA</v>
      </c>
      <c r="AQ1036" s="1" t="str">
        <v>@NA</v>
      </c>
      <c r="AR1036" s="1" t="str">
        <v>@NA</v>
      </c>
      <c r="AS1036" s="1" t="str">
        <v>@NA</v>
      </c>
      <c r="AT1036" s="1" t="str">
        <v>@NA</v>
      </c>
      <c r="AU1036" s="1" t="str">
        <v>@NA</v>
      </c>
      <c r="AV1036" s="1" t="str">
        <v>@NA</v>
      </c>
      <c r="AW1036" s="1" t="str">
        <v>@NA</v>
      </c>
      <c r="AX1036" s="1" t="str">
        <v>@NA</v>
      </c>
      <c r="AY1036" s="1" t="str">
        <v>@NA</v>
      </c>
    </row>
    <row r="1037" spans="1:51">
      <c r="A1037" s="1" t="str">
        <v>PATTERSON COMPANIES INC</v>
      </c>
      <c r="C1037" s="1">
        <v>111</v>
      </c>
      <c r="D1037" s="1">
        <v>114</v>
      </c>
      <c r="E1037" s="1">
        <v>119.5</v>
      </c>
      <c r="F1037" s="1">
        <v>121.09999084472656</v>
      </c>
      <c r="G1037" s="1">
        <v>122.89999389648437</v>
      </c>
      <c r="H1037" s="1">
        <v>122.80000305175781</v>
      </c>
      <c r="I1037" s="1">
        <v>124</v>
      </c>
      <c r="J1037" s="1">
        <v>123.43699645996094</v>
      </c>
      <c r="K1037" s="1">
        <v>122.80000305175781</v>
      </c>
      <c r="L1037" s="1">
        <v>122.5</v>
      </c>
      <c r="M1037" s="1">
        <v>122.30000305175781</v>
      </c>
      <c r="N1037" s="1">
        <v>122.0419921875</v>
      </c>
      <c r="O1037" s="1">
        <v>121.94699096679687</v>
      </c>
      <c r="P1037" s="1">
        <v>121.59999084472656</v>
      </c>
      <c r="Q1037" s="1">
        <v>121.39999389648437</v>
      </c>
      <c r="R1037" s="1">
        <v>122.35699462890625</v>
      </c>
      <c r="S1037" s="1">
        <v>131.89999389648437</v>
      </c>
      <c r="T1037" s="1">
        <v>139.69999694824219</v>
      </c>
      <c r="U1037" s="1">
        <v>139.60000610351562</v>
      </c>
      <c r="V1037" s="1">
        <v>139.49000549316406</v>
      </c>
      <c r="W1037" s="1">
        <v>139.13600158691406</v>
      </c>
      <c r="X1037" s="1">
        <v>139.156005859375</v>
      </c>
      <c r="Y1037" s="1">
        <v>138.95399475097656</v>
      </c>
      <c r="Z1037" s="1">
        <v>138.75100708007812</v>
      </c>
      <c r="AA1037" s="1">
        <v>138.64300537109375</v>
      </c>
      <c r="AB1037" s="1">
        <v>138.27799987792969</v>
      </c>
      <c r="AC1037" s="1">
        <v>137.92100524902344</v>
      </c>
      <c r="AD1037" s="1">
        <v>137.83399963378906</v>
      </c>
      <c r="AE1037" s="1">
        <v>137.41200256347656</v>
      </c>
      <c r="AF1037" s="1">
        <v>137.39799499511719</v>
      </c>
      <c r="AG1037" s="1">
        <v>137.19400024414062</v>
      </c>
      <c r="AH1037" s="1">
        <v>136.89999389648437</v>
      </c>
      <c r="AI1037" s="1">
        <v>136.781982421875</v>
      </c>
      <c r="AJ1037" s="1">
        <v>136.47198486328125</v>
      </c>
      <c r="AK1037" s="1">
        <v>136.37197875976562</v>
      </c>
      <c r="AL1037" s="1">
        <v>136.16998291015625</v>
      </c>
      <c r="AM1037" s="1">
        <v>136</v>
      </c>
      <c r="AN1037" s="1">
        <v>136.39999389648437</v>
      </c>
      <c r="AO1037" s="1">
        <v>136.39999389648437</v>
      </c>
      <c r="AP1037" s="1">
        <v>136.25</v>
      </c>
      <c r="AQ1037" s="1">
        <v>135.51800537109375</v>
      </c>
      <c r="AR1037" s="1">
        <v>135.31198120117187</v>
      </c>
      <c r="AS1037" s="1">
        <v>135.72998046875</v>
      </c>
      <c r="AT1037" s="1">
        <v>134.97800000000001</v>
      </c>
      <c r="AU1037" s="1">
        <v>135.03399999999999</v>
      </c>
      <c r="AV1037" s="1">
        <v>134.82599999999999</v>
      </c>
      <c r="AW1037" s="1">
        <v>134.80000000000001</v>
      </c>
      <c r="AX1037" s="1">
        <v>134.72800000000001</v>
      </c>
      <c r="AY1037" s="1">
        <v>134.68</v>
      </c>
    </row>
    <row r="1038" spans="1:51">
      <c r="A1038" s="1" t="str">
        <v>PATTERSON-UTI ENERGY INC</v>
      </c>
      <c r="C1038" s="1">
        <v>155.80799865722656</v>
      </c>
      <c r="D1038" s="1">
        <v>155.80799865722656</v>
      </c>
      <c r="E1038" s="1">
        <v>155.62600708007812</v>
      </c>
      <c r="F1038" s="1">
        <v>155.56100463867187</v>
      </c>
      <c r="G1038" s="1">
        <v>154.23100280761719</v>
      </c>
      <c r="H1038" s="1">
        <v>154.19400024414062</v>
      </c>
      <c r="I1038" s="1">
        <v>154.11799621582031</v>
      </c>
      <c r="J1038" s="1">
        <v>154.14700317382812</v>
      </c>
      <c r="K1038" s="1">
        <v>153.57600402832031</v>
      </c>
      <c r="L1038" s="1">
        <v>153.61099243164062</v>
      </c>
      <c r="M1038" s="1">
        <v>153.60400390625</v>
      </c>
      <c r="N1038" s="1">
        <v>153.61599731445312</v>
      </c>
      <c r="O1038" s="1">
        <v>153.10200500488281</v>
      </c>
      <c r="P1038" s="1">
        <v>153.09500122070312</v>
      </c>
      <c r="Q1038" s="1">
        <v>154.62899780273437</v>
      </c>
      <c r="R1038" s="1">
        <v>156.6199951171875</v>
      </c>
      <c r="S1038" s="1">
        <v>154.20500183105469</v>
      </c>
      <c r="T1038" s="1">
        <v>153.9429931640625</v>
      </c>
      <c r="U1038" s="1">
        <v>154.9429931640625</v>
      </c>
      <c r="V1038" s="1">
        <v>157.18299865722656</v>
      </c>
      <c r="W1038" s="1">
        <v>156.61700439453125</v>
      </c>
      <c r="X1038" s="1">
        <v>156.54299926757813</v>
      </c>
      <c r="Y1038" s="1">
        <v>159.90699768066406</v>
      </c>
      <c r="Z1038" s="1">
        <v>166.05499267578125</v>
      </c>
      <c r="AA1038" s="1">
        <v>172.65199279785156</v>
      </c>
      <c r="AB1038" s="1">
        <v>172.44099426269531</v>
      </c>
      <c r="AC1038" s="1">
        <v>172.67799377441406</v>
      </c>
      <c r="AD1038" s="1">
        <v>171.62100219726562</v>
      </c>
      <c r="AE1038" s="1">
        <v>169.35699462890625</v>
      </c>
      <c r="AF1038" s="1">
        <v>168.51300048828125</v>
      </c>
      <c r="AG1038" s="1">
        <v>166.97700500488281</v>
      </c>
      <c r="AH1038" s="1">
        <v>166.85800170898437</v>
      </c>
      <c r="AI1038" s="1">
        <v>166.31399536132812</v>
      </c>
      <c r="AJ1038" s="1">
        <v>161.95199584960937</v>
      </c>
      <c r="AK1038" s="1">
        <v>161.82598876953125</v>
      </c>
      <c r="AL1038" s="1">
        <v>161.802001953125</v>
      </c>
      <c r="AM1038" s="1">
        <v>160.58599853515625</v>
      </c>
      <c r="AN1038" s="1">
        <v>160.13998413085937</v>
      </c>
      <c r="AO1038" s="1">
        <v>158.05398559570312</v>
      </c>
      <c r="AP1038" s="1">
        <v>157.85000610351562</v>
      </c>
      <c r="AQ1038" s="1">
        <v>156.58798217773437</v>
      </c>
      <c r="AR1038" s="1">
        <v>153.9119873046875</v>
      </c>
      <c r="AS1038" s="1">
        <v>152.60400390625</v>
      </c>
      <c r="AT1038" s="1">
        <v>152.47799682617187</v>
      </c>
      <c r="AU1038" s="1">
        <v>76.2919921875</v>
      </c>
      <c r="AV1038" s="1">
        <v>74.353999999999999</v>
      </c>
      <c r="AW1038" s="1">
        <v>64.751999999999995</v>
      </c>
      <c r="AX1038" s="1">
        <v>64.751999999999995</v>
      </c>
      <c r="AY1038" s="1">
        <v>65.52</v>
      </c>
    </row>
    <row r="1039" spans="1:51">
      <c r="A1039" s="1" t="str">
        <v>PAYCHEX INC</v>
      </c>
      <c r="C1039" s="1">
        <v>362.5439453125</v>
      </c>
      <c r="D1039" s="1">
        <v>362.419921875</v>
      </c>
      <c r="E1039" s="1">
        <v>362.3818359375</v>
      </c>
      <c r="F1039" s="1">
        <v>362.099853515625</v>
      </c>
      <c r="G1039" s="1">
        <v>361.849853515625</v>
      </c>
      <c r="H1039" s="1">
        <v>361.683837890625</v>
      </c>
      <c r="I1039" s="1">
        <v>361.6708984375</v>
      </c>
      <c r="J1039" s="1">
        <v>361.462890625</v>
      </c>
      <c r="K1039" s="1">
        <v>361.4208984375</v>
      </c>
      <c r="L1039" s="1">
        <v>361.406982421875</v>
      </c>
      <c r="M1039" s="1">
        <v>361.3818359375</v>
      </c>
      <c r="N1039" s="1">
        <v>360.975830078125</v>
      </c>
      <c r="O1039" s="1">
        <v>360.823974609375</v>
      </c>
      <c r="P1039" s="1">
        <v>360.81884765625</v>
      </c>
      <c r="Q1039" s="1">
        <v>360.794921875</v>
      </c>
      <c r="R1039" s="1">
        <v>360.5</v>
      </c>
      <c r="S1039" s="1">
        <v>360.35791015625</v>
      </c>
      <c r="T1039" s="1">
        <v>363.6728515625</v>
      </c>
      <c r="U1039" s="1">
        <v>374.7158203125</v>
      </c>
      <c r="V1039" s="1">
        <v>382.15087890625</v>
      </c>
      <c r="W1039" s="1">
        <v>381.932861328125</v>
      </c>
      <c r="X1039" s="1">
        <v>381.10595703125</v>
      </c>
      <c r="Y1039" s="1">
        <v>380.429931640625</v>
      </c>
      <c r="Z1039" s="1">
        <v>380.302978515625</v>
      </c>
      <c r="AA1039" s="1">
        <v>379.77294921875</v>
      </c>
      <c r="AB1039" s="1">
        <v>379.595947265625</v>
      </c>
      <c r="AC1039" s="1">
        <v>378.98779296875</v>
      </c>
      <c r="AD1039" s="1">
        <v>378.62890625</v>
      </c>
      <c r="AE1039" s="1">
        <v>378.458984375</v>
      </c>
      <c r="AF1039" s="1">
        <v>378.3369140625</v>
      </c>
      <c r="AG1039" s="1">
        <v>378.19580078125</v>
      </c>
      <c r="AH1039" s="1">
        <v>377.9677734375</v>
      </c>
      <c r="AI1039" s="1">
        <v>377.663818359375</v>
      </c>
      <c r="AJ1039" s="1">
        <v>377.52587890625</v>
      </c>
      <c r="AK1039" s="1">
        <v>377.035888671875</v>
      </c>
      <c r="AL1039" s="1">
        <v>376.697998046875</v>
      </c>
      <c r="AM1039" s="1">
        <v>376.427978515625</v>
      </c>
      <c r="AN1039" s="1">
        <v>376.2958984375</v>
      </c>
      <c r="AO1039" s="1">
        <v>376.101806640625</v>
      </c>
      <c r="AP1039" s="1">
        <v>375.85888671875</v>
      </c>
      <c r="AQ1039" s="1">
        <v>375.101806640625</v>
      </c>
      <c r="AR1039" s="1">
        <v>374.739990234375</v>
      </c>
      <c r="AS1039" s="1">
        <v>374.2998046875</v>
      </c>
      <c r="AT1039" s="1">
        <v>373.64699999999999</v>
      </c>
      <c r="AU1039" s="1">
        <v>373.32299999999998</v>
      </c>
      <c r="AV1039" s="1">
        <v>372.91</v>
      </c>
      <c r="AW1039" s="1">
        <v>372.255</v>
      </c>
      <c r="AX1039" s="1">
        <v>371.76900000000001</v>
      </c>
      <c r="AY1039" s="1">
        <v>371.29949999999997</v>
      </c>
    </row>
    <row r="1040" spans="1:51">
      <c r="A1040" s="1" t="str">
        <v>PCTEL INC</v>
      </c>
      <c r="C1040" s="1">
        <v>18.48699951171875</v>
      </c>
      <c r="D1040" s="1">
        <v>18.218994140625</v>
      </c>
      <c r="E1040" s="1">
        <v>18.191986083984375</v>
      </c>
      <c r="F1040" s="1">
        <v>18.509994506835938</v>
      </c>
      <c r="G1040" s="1">
        <v>18.53399658203125</v>
      </c>
      <c r="H1040" s="1">
        <v>18.285995483398437</v>
      </c>
      <c r="I1040" s="1">
        <v>18.503997802734375</v>
      </c>
      <c r="J1040" s="1">
        <v>18.9169921875</v>
      </c>
      <c r="K1040" s="1">
        <v>19.091995239257813</v>
      </c>
      <c r="L1040" s="1">
        <v>18.493988037109375</v>
      </c>
      <c r="M1040" s="1">
        <v>18.657989501953125</v>
      </c>
      <c r="N1040" s="1">
        <v>18.760986328125</v>
      </c>
      <c r="O1040" s="1">
        <v>18.837997436523438</v>
      </c>
      <c r="P1040" s="1">
        <v>18.235992431640625</v>
      </c>
      <c r="Q1040" s="1">
        <v>18.750991821289063</v>
      </c>
      <c r="R1040" s="1">
        <v>18.0989990234375</v>
      </c>
      <c r="S1040" s="1">
        <v>20.95098876953125</v>
      </c>
      <c r="T1040" s="1">
        <v>21.9169921875</v>
      </c>
      <c r="U1040" s="1">
        <v>21.95599365234375</v>
      </c>
      <c r="V1040" s="1">
        <v>22.5</v>
      </c>
      <c r="W1040" s="1">
        <v>22.436996459960938</v>
      </c>
      <c r="X1040" s="1">
        <v>22.064987182617188</v>
      </c>
      <c r="Y1040" s="1">
        <v>22.314987182617188</v>
      </c>
      <c r="Z1040" s="1">
        <v>22.180999755859375</v>
      </c>
      <c r="AA1040" s="1">
        <v>21.854995727539063</v>
      </c>
      <c r="AB1040" s="1">
        <v>21.422988891601563</v>
      </c>
      <c r="AC1040" s="1">
        <v>21.389999389648438</v>
      </c>
      <c r="AD1040" s="1">
        <v>21.195999145507813</v>
      </c>
      <c r="AE1040" s="1">
        <v>21.191986083984375</v>
      </c>
      <c r="AF1040" s="1">
        <v>20.6199951171875</v>
      </c>
      <c r="AG1040" s="1">
        <v>20.7449951171875</v>
      </c>
      <c r="AH1040" s="1">
        <v>20.826995849609375</v>
      </c>
      <c r="AI1040" s="1">
        <v>20.815994262695312</v>
      </c>
      <c r="AJ1040" s="1">
        <v>20.144989013671875</v>
      </c>
      <c r="AK1040" s="1">
        <v>20.116989135742188</v>
      </c>
      <c r="AL1040" s="1">
        <v>19.918991088867187</v>
      </c>
      <c r="AM1040" s="1">
        <v>19.579986572265625</v>
      </c>
      <c r="AN1040" s="1">
        <v>19.927993774414063</v>
      </c>
      <c r="AO1040" s="1">
        <v>20.065994262695313</v>
      </c>
      <c r="AP1040" s="1">
        <v>20.138992309570313</v>
      </c>
      <c r="AQ1040" s="1">
        <v>20.006988525390625</v>
      </c>
      <c r="AR1040" s="1">
        <v>19.664993286132813</v>
      </c>
      <c r="AS1040" s="1">
        <v>19.466995239257813</v>
      </c>
      <c r="AT1040" s="1">
        <v>19.328994750976563</v>
      </c>
      <c r="AU1040" s="1">
        <v>19.047988891601563</v>
      </c>
      <c r="AV1040" s="1">
        <v>18.818000000000001</v>
      </c>
      <c r="AW1040" s="1">
        <v>18.541</v>
      </c>
      <c r="AX1040" s="1">
        <v>18.282</v>
      </c>
      <c r="AY1040" s="1">
        <v>17.071999999999999</v>
      </c>
    </row>
    <row r="1041" spans="1:51">
      <c r="A1041" s="1" t="str">
        <v>PEABODY ENERGY CORP</v>
      </c>
      <c r="C1041" s="1">
        <v>271.099853515625</v>
      </c>
      <c r="D1041" s="1">
        <v>271.099853515625</v>
      </c>
      <c r="E1041" s="1">
        <v>270.81787109375</v>
      </c>
      <c r="F1041" s="1">
        <v>270.829833984375</v>
      </c>
      <c r="G1041" s="1">
        <v>270.677978515625</v>
      </c>
      <c r="H1041" s="1">
        <v>270.23583984375</v>
      </c>
      <c r="I1041" s="1">
        <v>269.599853515625</v>
      </c>
      <c r="J1041" s="1">
        <v>268.93798828125</v>
      </c>
      <c r="K1041" s="1">
        <v>268.77978515625</v>
      </c>
      <c r="L1041" s="1">
        <v>268.203857421875</v>
      </c>
      <c r="M1041" s="1">
        <v>267.72900390625</v>
      </c>
      <c r="N1041" s="1">
        <v>267.5439453125</v>
      </c>
      <c r="O1041" s="1">
        <v>267.35595703125</v>
      </c>
      <c r="P1041" s="1">
        <v>266.644775390625</v>
      </c>
      <c r="Q1041" s="1">
        <v>270.746826171875</v>
      </c>
      <c r="R1041" s="1">
        <v>271.8759765625</v>
      </c>
      <c r="S1041" s="1">
        <v>271.200927734375</v>
      </c>
      <c r="T1041" s="1">
        <v>270.06689453125</v>
      </c>
      <c r="U1041" s="1">
        <v>265.505859375</v>
      </c>
      <c r="V1041" s="1">
        <v>265.40283203125</v>
      </c>
      <c r="W1041" s="1">
        <v>264.7998046875</v>
      </c>
      <c r="X1041" s="1">
        <v>263.846923828125</v>
      </c>
      <c r="Y1041" s="1">
        <v>263.5439453125</v>
      </c>
      <c r="Z1041" s="1">
        <v>265.15185546875</v>
      </c>
      <c r="AA1041" s="1">
        <v>264.52880859375</v>
      </c>
      <c r="AB1041" s="1">
        <v>263.35800170898437</v>
      </c>
      <c r="AC1041" s="1">
        <v>262.83200073242187</v>
      </c>
      <c r="AD1041" s="1">
        <v>261.88198852539062</v>
      </c>
      <c r="AE1041" s="1">
        <v>261.40399169921875</v>
      </c>
      <c r="AF1041" s="1">
        <v>259.135986328125</v>
      </c>
      <c r="AG1041" s="1">
        <v>257.76800537109375</v>
      </c>
      <c r="AH1041" s="1">
        <v>256.19195556640625</v>
      </c>
      <c r="AI1041" s="1">
        <v>255.55999755859375</v>
      </c>
      <c r="AJ1041" s="1">
        <v>218.58795166015625</v>
      </c>
      <c r="AK1041" s="1">
        <v>216.9439697265625</v>
      </c>
      <c r="AL1041" s="1">
        <v>213.3919677734375</v>
      </c>
      <c r="AM1041" s="1">
        <v>209.69598388671875</v>
      </c>
      <c r="AN1041" s="1">
        <v>209.5999755859375</v>
      </c>
      <c r="AO1041" s="1">
        <v>208.7760009765625</v>
      </c>
      <c r="AP1041" s="1">
        <v>208.5799560546875</v>
      </c>
      <c r="AQ1041" s="1">
        <v>208.0799560546875</v>
      </c>
      <c r="AR1041" s="1">
        <v>208.03997802734375</v>
      </c>
      <c r="AS1041" s="1">
        <v>207.77996826171875</v>
      </c>
      <c r="AT1041" s="1">
        <v>207.7559814453125</v>
      </c>
      <c r="AU1041" s="1">
        <v>110.4439697265625</v>
      </c>
      <c r="AV1041" s="1">
        <v>110.444</v>
      </c>
      <c r="AW1041" s="1" t="str">
        <v>@NA</v>
      </c>
      <c r="AX1041" s="1" t="str">
        <v>@NA</v>
      </c>
      <c r="AY1041" s="1" t="str">
        <v>@NA</v>
      </c>
    </row>
    <row r="1042" spans="1:51">
      <c r="A1042" s="1" t="str">
        <v>PEET'S COFFEE &amp; TEA INC</v>
      </c>
      <c r="C1042" s="1">
        <v>13.13599967956543</v>
      </c>
      <c r="D1042" s="1">
        <v>12.902999877929687</v>
      </c>
      <c r="E1042" s="1">
        <v>12.913000106811523</v>
      </c>
      <c r="F1042" s="1">
        <v>12.980999946594238</v>
      </c>
      <c r="G1042" s="1">
        <v>13.062999725341797</v>
      </c>
      <c r="H1042" s="1">
        <v>12.77299976348877</v>
      </c>
      <c r="I1042" s="1">
        <v>13.074999809265137</v>
      </c>
      <c r="J1042" s="1">
        <v>13.309000015258789</v>
      </c>
      <c r="K1042" s="1">
        <v>13.104000091552734</v>
      </c>
      <c r="L1042" s="1">
        <v>12.982999801635742</v>
      </c>
      <c r="M1042" s="1">
        <v>12.944000244140625</v>
      </c>
      <c r="N1042" s="1">
        <v>12.880000114440918</v>
      </c>
      <c r="O1042" s="1">
        <v>13.173999786376953</v>
      </c>
      <c r="P1042" s="1">
        <v>13.652999877929687</v>
      </c>
      <c r="Q1042" s="1">
        <v>13.609999656677246</v>
      </c>
      <c r="R1042" s="1">
        <v>13.961000442504883</v>
      </c>
      <c r="S1042" s="1">
        <v>13.932000160217285</v>
      </c>
      <c r="T1042" s="1">
        <v>13.869999885559082</v>
      </c>
      <c r="U1042" s="1">
        <v>13.756999969482422</v>
      </c>
      <c r="V1042" s="1">
        <v>13.515999794006348</v>
      </c>
      <c r="W1042" s="1">
        <v>13.515999794006348</v>
      </c>
      <c r="X1042" s="1">
        <v>13.491000175476074</v>
      </c>
      <c r="Y1042" s="1">
        <v>13.833999633789063</v>
      </c>
      <c r="Z1042" s="1">
        <v>13.836999893188477</v>
      </c>
      <c r="AA1042" s="1">
        <v>13.902000427246094</v>
      </c>
      <c r="AB1042" s="1">
        <v>14.015000343322754</v>
      </c>
      <c r="AC1042" s="1">
        <v>13.89799976348877</v>
      </c>
      <c r="AD1042" s="1">
        <v>13.633999824523926</v>
      </c>
      <c r="AE1042" s="1">
        <v>13.5</v>
      </c>
      <c r="AF1042" s="1">
        <v>13.352999687194824</v>
      </c>
      <c r="AG1042" s="1">
        <v>13.378999710083008</v>
      </c>
      <c r="AH1042" s="1">
        <v>13.211999893188477</v>
      </c>
      <c r="AI1042" s="1">
        <v>12.982999801635742</v>
      </c>
      <c r="AJ1042" s="1">
        <v>12.899999618530273</v>
      </c>
      <c r="AK1042" s="1">
        <v>12.53600025177002</v>
      </c>
      <c r="AL1042" s="1">
        <v>12.277000427246094</v>
      </c>
      <c r="AM1042" s="1">
        <v>12.102999687194824</v>
      </c>
      <c r="AN1042" s="1">
        <v>12.027000427246094</v>
      </c>
      <c r="AO1042" s="1">
        <v>11.961999893188477</v>
      </c>
      <c r="AP1042" s="1">
        <v>8.6529998779296875</v>
      </c>
      <c r="AQ1042" s="1">
        <v>8.2720003128051758</v>
      </c>
      <c r="AR1042" s="1">
        <v>8.2460002899169922</v>
      </c>
      <c r="AS1042" s="1">
        <v>8.2100000381469727</v>
      </c>
      <c r="AT1042" s="1">
        <v>8.1479997634887695</v>
      </c>
      <c r="AU1042" s="1">
        <v>4.516</v>
      </c>
      <c r="AV1042" s="1">
        <v>4.516</v>
      </c>
      <c r="AW1042" s="1" t="str">
        <v>@NA</v>
      </c>
      <c r="AX1042" s="1" t="str">
        <v>@NA</v>
      </c>
      <c r="AY1042" s="1">
        <v>4.5140000000000002</v>
      </c>
    </row>
    <row r="1043" spans="1:51">
      <c r="A1043" s="1" t="str">
        <v>PENN VIRGINIA CORP</v>
      </c>
      <c r="C1043" s="1">
        <v>45.489990234375</v>
      </c>
      <c r="D1043" s="1">
        <v>45.511993408203125</v>
      </c>
      <c r="E1043" s="1">
        <v>45.5260009765625</v>
      </c>
      <c r="F1043" s="1">
        <v>45.542999267578125</v>
      </c>
      <c r="G1043" s="1">
        <v>45.431991577148438</v>
      </c>
      <c r="H1043" s="1">
        <v>45.416000366210938</v>
      </c>
      <c r="I1043" s="1">
        <v>45.3909912109375</v>
      </c>
      <c r="J1043" s="1">
        <v>45.324996948242187</v>
      </c>
      <c r="K1043" s="1">
        <v>45.271987915039063</v>
      </c>
      <c r="L1043" s="1">
        <v>45.277999877929688</v>
      </c>
      <c r="M1043" s="1">
        <v>45.285995483398437</v>
      </c>
      <c r="N1043" s="1">
        <v>41.801986694335938</v>
      </c>
      <c r="O1043" s="1">
        <v>41.7760009765625</v>
      </c>
      <c r="P1043" s="1">
        <v>41.779998779296875</v>
      </c>
      <c r="Q1043" s="1">
        <v>41.748001098632812</v>
      </c>
      <c r="R1043" s="1">
        <v>41.586990356445313</v>
      </c>
      <c r="S1043" s="1">
        <v>41.330001831054688</v>
      </c>
      <c r="T1043" s="1">
        <v>37.802993774414063</v>
      </c>
      <c r="U1043" s="1">
        <v>37.802993774414063</v>
      </c>
      <c r="V1043" s="1">
        <v>37.5059814453125</v>
      </c>
      <c r="W1043" s="1">
        <v>37.489990234375</v>
      </c>
      <c r="X1043" s="1">
        <v>37.321990966796875</v>
      </c>
      <c r="Y1043" s="1">
        <v>37.235992431640625</v>
      </c>
      <c r="Z1043" s="1">
        <v>37.194000244140625</v>
      </c>
      <c r="AA1043" s="1">
        <v>37.22198486328125</v>
      </c>
      <c r="AB1043" s="1">
        <v>37.17999267578125</v>
      </c>
      <c r="AC1043" s="1">
        <v>37.02398681640625</v>
      </c>
      <c r="AD1043" s="1">
        <v>37.001983642578125</v>
      </c>
      <c r="AE1043" s="1">
        <v>36.951995849609375</v>
      </c>
      <c r="AF1043" s="1">
        <v>36.715972900390625</v>
      </c>
      <c r="AG1043" s="1">
        <v>36.7139892578125</v>
      </c>
      <c r="AH1043" s="1">
        <v>36.456001281738281</v>
      </c>
      <c r="AI1043" s="1">
        <v>36.208000183105469</v>
      </c>
      <c r="AJ1043" s="1">
        <v>36.027999877929688</v>
      </c>
      <c r="AK1043" s="1">
        <v>35.939998626708984</v>
      </c>
      <c r="AL1043" s="1">
        <v>35.872001647949219</v>
      </c>
      <c r="AM1043" s="1">
        <v>35.787998199462891</v>
      </c>
      <c r="AN1043" s="1">
        <v>35.779998779296875</v>
      </c>
      <c r="AO1043" s="1">
        <v>35.771999359130859</v>
      </c>
      <c r="AP1043" s="1">
        <v>35.66400146484375</v>
      </c>
      <c r="AQ1043" s="1">
        <v>33.591999053955078</v>
      </c>
      <c r="AR1043" s="1">
        <v>35.476001739501953</v>
      </c>
      <c r="AS1043" s="1">
        <v>35.476001739501953</v>
      </c>
      <c r="AT1043" s="1">
        <v>34.903999328613281</v>
      </c>
      <c r="AU1043" s="1">
        <v>33.591999999999999</v>
      </c>
      <c r="AV1043" s="1">
        <v>33.247999999999998</v>
      </c>
      <c r="AW1043" s="1">
        <v>32.695999999999998</v>
      </c>
      <c r="AX1043" s="1">
        <v>32.496000000000002</v>
      </c>
      <c r="AY1043" s="1">
        <v>33.695999999999998</v>
      </c>
    </row>
    <row r="1044" spans="1:51">
      <c r="A1044" s="1" t="str">
        <v>PENNEY (J C) CO</v>
      </c>
      <c r="C1044" s="1">
        <v>215.89999389648437</v>
      </c>
      <c r="D1044" s="1">
        <v>213</v>
      </c>
      <c r="E1044" s="1">
        <v>213.30000305175781</v>
      </c>
      <c r="F1044" s="1">
        <v>216.10000610351562</v>
      </c>
      <c r="G1044" s="1">
        <v>236.69999694824219</v>
      </c>
      <c r="H1044" s="1">
        <v>236.5</v>
      </c>
      <c r="I1044" s="1">
        <v>236</v>
      </c>
      <c r="J1044" s="1">
        <v>236.30000305175781</v>
      </c>
      <c r="K1044" s="1">
        <v>236</v>
      </c>
      <c r="L1044" s="1">
        <v>236</v>
      </c>
      <c r="M1044" s="1">
        <v>235.80000305175781</v>
      </c>
      <c r="N1044" s="1">
        <v>222.39999389648437</v>
      </c>
      <c r="O1044" s="1">
        <v>222</v>
      </c>
      <c r="P1044" s="1">
        <v>222.10000610351562</v>
      </c>
      <c r="Q1044" s="1">
        <v>222.10000610351562</v>
      </c>
      <c r="R1044" s="1">
        <v>222</v>
      </c>
      <c r="S1044" s="1">
        <v>222</v>
      </c>
      <c r="T1044" s="1">
        <v>221.69999694824219</v>
      </c>
      <c r="U1044" s="1">
        <v>221.60000610351562</v>
      </c>
      <c r="V1044" s="1">
        <v>226.19999694824219</v>
      </c>
      <c r="W1044" s="1">
        <v>226</v>
      </c>
      <c r="X1044" s="1">
        <v>224.69999694824219</v>
      </c>
      <c r="Y1044" s="1">
        <v>227</v>
      </c>
      <c r="Z1044" s="1">
        <v>235</v>
      </c>
      <c r="AA1044" s="1">
        <v>233</v>
      </c>
      <c r="AB1044" s="1">
        <v>232</v>
      </c>
      <c r="AC1044" s="1">
        <v>256</v>
      </c>
      <c r="AD1044" s="1">
        <v>267</v>
      </c>
      <c r="AE1044" s="1">
        <v>271</v>
      </c>
      <c r="AF1044" s="1">
        <v>267</v>
      </c>
      <c r="AG1044" s="1">
        <v>284</v>
      </c>
      <c r="AH1044" s="1">
        <v>282</v>
      </c>
      <c r="AI1044" s="1">
        <v>274</v>
      </c>
      <c r="AJ1044" s="1">
        <v>273</v>
      </c>
      <c r="AK1044" s="1">
        <v>272</v>
      </c>
      <c r="AL1044" s="1">
        <v>271</v>
      </c>
      <c r="AM1044" s="1">
        <v>269</v>
      </c>
      <c r="AN1044" s="1">
        <v>268</v>
      </c>
      <c r="AO1044" s="1">
        <v>268</v>
      </c>
      <c r="AP1044" s="1">
        <v>267</v>
      </c>
      <c r="AQ1044" s="1">
        <v>264</v>
      </c>
      <c r="AR1044" s="1">
        <v>263</v>
      </c>
      <c r="AS1044" s="1">
        <v>263</v>
      </c>
      <c r="AT1044" s="1">
        <v>263</v>
      </c>
      <c r="AU1044" s="1">
        <v>263</v>
      </c>
      <c r="AV1044" s="1">
        <v>262</v>
      </c>
      <c r="AW1044" s="1">
        <v>261</v>
      </c>
      <c r="AX1044" s="1">
        <v>261</v>
      </c>
      <c r="AY1044" s="1">
        <v>261</v>
      </c>
    </row>
    <row r="1045" spans="1:51">
      <c r="A1045" s="1" t="str">
        <v>PENNSYLVANIA RE INVS TRUST</v>
      </c>
      <c r="C1045" s="1">
        <v>55.676986694335938</v>
      </c>
      <c r="D1045" s="1">
        <v>55.676986694335938</v>
      </c>
      <c r="E1045" s="1">
        <v>55.668991088867188</v>
      </c>
      <c r="F1045" s="1">
        <v>55.685989379882813</v>
      </c>
      <c r="G1045" s="1">
        <v>55.646987915039063</v>
      </c>
      <c r="H1045" s="1">
        <v>55.435989379882813</v>
      </c>
      <c r="I1045" s="1">
        <v>55.376998901367188</v>
      </c>
      <c r="J1045" s="1">
        <v>55.3179931640625</v>
      </c>
      <c r="K1045" s="1">
        <v>44.953994750976563</v>
      </c>
      <c r="L1045" s="1">
        <v>44.615997314453125</v>
      </c>
      <c r="M1045" s="1">
        <v>43.301986694335938</v>
      </c>
      <c r="N1045" s="1">
        <v>43.272994995117188</v>
      </c>
      <c r="O1045" s="1">
        <v>40.154998779296875</v>
      </c>
      <c r="P1045" s="1">
        <v>39.468994140625</v>
      </c>
      <c r="Q1045" s="1">
        <v>39.396987915039063</v>
      </c>
      <c r="R1045" s="1">
        <v>39.366989135742188</v>
      </c>
      <c r="S1045" s="1">
        <v>39.32598876953125</v>
      </c>
      <c r="T1045" s="1">
        <v>39.133987426757813</v>
      </c>
      <c r="U1045" s="1">
        <v>38.66400146484375</v>
      </c>
      <c r="V1045" s="1">
        <v>38.7139892578125</v>
      </c>
      <c r="W1045" s="1">
        <v>37.10699462890625</v>
      </c>
      <c r="X1045" s="1">
        <v>36.946990966796875</v>
      </c>
      <c r="Y1045" s="1">
        <v>36.864990234375</v>
      </c>
      <c r="Z1045" s="1">
        <v>36.659988403320313</v>
      </c>
      <c r="AA1045" s="1">
        <v>36.659988403320313</v>
      </c>
      <c r="AB1045" s="1">
        <v>36.52099609375</v>
      </c>
      <c r="AC1045" s="1">
        <v>36.7139892578125</v>
      </c>
      <c r="AD1045" s="1">
        <v>36.511993408203125</v>
      </c>
      <c r="AE1045" s="1">
        <v>36.474990844726563</v>
      </c>
      <c r="AF1045" s="1">
        <v>36.271987915039063</v>
      </c>
      <c r="AG1045" s="1">
        <v>36.095001220703125</v>
      </c>
      <c r="AH1045" s="1">
        <v>35.93798828125</v>
      </c>
      <c r="AI1045" s="1">
        <v>35.781997680664063</v>
      </c>
      <c r="AJ1045" s="1">
        <v>35.543991088867188</v>
      </c>
      <c r="AK1045" s="1">
        <v>23.480987548828125</v>
      </c>
      <c r="AL1045" s="1">
        <v>16.836990356445313</v>
      </c>
      <c r="AM1045" s="1">
        <v>16.753997802734375</v>
      </c>
      <c r="AN1045" s="1">
        <v>16.696990966796875</v>
      </c>
      <c r="AO1045" s="1">
        <v>16.602996826171875</v>
      </c>
      <c r="AP1045" s="1">
        <v>16.462997436523437</v>
      </c>
      <c r="AQ1045" s="1">
        <v>16.058990478515625</v>
      </c>
      <c r="AR1045" s="1">
        <v>15.87600040435791</v>
      </c>
      <c r="AS1045" s="1">
        <v>15.734000205993652</v>
      </c>
      <c r="AT1045" s="1">
        <v>13.701999664306641</v>
      </c>
      <c r="AU1045" s="1">
        <v>13.687999725341797</v>
      </c>
      <c r="AV1045" s="1">
        <v>13.628</v>
      </c>
      <c r="AW1045" s="1">
        <v>13.472</v>
      </c>
      <c r="AX1045" s="1">
        <v>13.458</v>
      </c>
      <c r="AY1045" s="1">
        <v>13.349</v>
      </c>
    </row>
    <row r="1046" spans="1:51">
      <c r="A1046" s="1" t="str">
        <v>PENTAIR INC</v>
      </c>
      <c r="C1046" s="1">
        <v>98.623001098632812</v>
      </c>
      <c r="D1046" s="1">
        <v>98.623001098632812</v>
      </c>
      <c r="E1046" s="1">
        <v>98.565994262695313</v>
      </c>
      <c r="F1046" s="1">
        <v>98.7659912109375</v>
      </c>
      <c r="G1046" s="1">
        <v>98.418991088867188</v>
      </c>
      <c r="H1046" s="1">
        <v>98.40899658203125</v>
      </c>
      <c r="I1046" s="1">
        <v>98.96099853515625</v>
      </c>
      <c r="J1046" s="1">
        <v>98.70098876953125</v>
      </c>
      <c r="K1046" s="1">
        <v>98.6510009765625</v>
      </c>
      <c r="L1046" s="1">
        <v>98.655990600585937</v>
      </c>
      <c r="M1046" s="1">
        <v>98.34100341796875</v>
      </c>
      <c r="N1046" s="1">
        <v>98.315994262695313</v>
      </c>
      <c r="O1046" s="1">
        <v>98.280990600585938</v>
      </c>
      <c r="P1046" s="1">
        <v>98.276992797851563</v>
      </c>
      <c r="Q1046" s="1">
        <v>98.628997802734375</v>
      </c>
      <c r="R1046" s="1">
        <v>98.918991088867188</v>
      </c>
      <c r="S1046" s="1">
        <v>99.089996337890625</v>
      </c>
      <c r="T1046" s="1">
        <v>99.222000122070312</v>
      </c>
      <c r="U1046" s="1">
        <v>99.468002319335938</v>
      </c>
      <c r="V1046" s="1">
        <v>99.970001220703125</v>
      </c>
      <c r="W1046" s="1">
        <v>99.777999877929688</v>
      </c>
      <c r="X1046" s="1">
        <v>99.776992797851563</v>
      </c>
      <c r="Y1046" s="1">
        <v>100.052001953125</v>
      </c>
      <c r="Z1046" s="1">
        <v>101.12199401855469</v>
      </c>
      <c r="AA1046" s="1">
        <v>101.64299011230469</v>
      </c>
      <c r="AB1046" s="1">
        <v>101.20199584960937</v>
      </c>
      <c r="AC1046" s="1">
        <v>101.88499450683594</v>
      </c>
      <c r="AD1046" s="1">
        <v>101.84500122070312</v>
      </c>
      <c r="AE1046" s="1">
        <v>101.60198974609375</v>
      </c>
      <c r="AF1046" s="1">
        <v>100.96699523925781</v>
      </c>
      <c r="AG1046" s="1">
        <v>100.62599182128906</v>
      </c>
      <c r="AH1046" s="1">
        <v>100.35398864746094</v>
      </c>
      <c r="AI1046" s="1">
        <v>100.16000366210937</v>
      </c>
      <c r="AJ1046" s="1">
        <v>99.0059814453125</v>
      </c>
      <c r="AK1046" s="1">
        <v>98.7559814453125</v>
      </c>
      <c r="AL1046" s="1">
        <v>98.725982666015625</v>
      </c>
      <c r="AM1046" s="1">
        <v>98.701995849609375</v>
      </c>
      <c r="AN1046" s="1">
        <v>98.444000244140625</v>
      </c>
      <c r="AO1046" s="1">
        <v>98.475982666015625</v>
      </c>
      <c r="AP1046" s="1">
        <v>98.470001220703125</v>
      </c>
      <c r="AQ1046" s="1">
        <v>98.4219970703125</v>
      </c>
      <c r="AR1046" s="1">
        <v>98.22198486328125</v>
      </c>
      <c r="AS1046" s="1">
        <v>98.083984375</v>
      </c>
      <c r="AT1046" s="1">
        <v>98.129974365234375</v>
      </c>
      <c r="AU1046" s="1">
        <v>98.0419921875</v>
      </c>
      <c r="AV1046" s="1">
        <v>97.424000000000007</v>
      </c>
      <c r="AW1046" s="1">
        <v>97.046000000000006</v>
      </c>
      <c r="AX1046" s="1">
        <v>97.06</v>
      </c>
      <c r="AY1046" s="1">
        <v>96.97</v>
      </c>
    </row>
    <row r="1047" spans="1:51">
      <c r="A1047" s="1" t="str">
        <v>PEOPLE'S UNITED FINL INC</v>
      </c>
      <c r="C1047" s="1">
        <v>344.72998046875</v>
      </c>
      <c r="D1047" s="1">
        <v>348.679931640625</v>
      </c>
      <c r="E1047" s="1">
        <v>348.58984375</v>
      </c>
      <c r="F1047" s="1">
        <v>346.099853515625</v>
      </c>
      <c r="G1047" s="1">
        <v>345.969970703125</v>
      </c>
      <c r="H1047" s="1">
        <v>350</v>
      </c>
      <c r="I1047" s="1">
        <v>356.699951171875</v>
      </c>
      <c r="J1047" s="1">
        <v>358.5</v>
      </c>
      <c r="K1047" s="1">
        <v>362.2998046875</v>
      </c>
      <c r="L1047" s="1">
        <v>335.599853515625</v>
      </c>
      <c r="M1047" s="1">
        <v>335.5048828125</v>
      </c>
      <c r="N1047" s="1">
        <v>335.41796875</v>
      </c>
      <c r="O1047" s="1">
        <v>335.329833984375</v>
      </c>
      <c r="P1047" s="1">
        <v>334.89990234375</v>
      </c>
      <c r="Q1047" s="1">
        <v>334.755859375</v>
      </c>
      <c r="R1047" s="1">
        <v>333.468994140625</v>
      </c>
      <c r="S1047" s="1">
        <v>332.48193359375</v>
      </c>
      <c r="T1047" s="1">
        <v>288.199951171875</v>
      </c>
      <c r="U1047" s="1">
        <v>300.89990234375</v>
      </c>
      <c r="V1047" s="1">
        <v>300.89990234375</v>
      </c>
      <c r="W1047" s="1">
        <v>298.82999283790559</v>
      </c>
      <c r="X1047" s="1">
        <v>298.61998003006011</v>
      </c>
      <c r="Y1047" s="1">
        <v>298.40999926567019</v>
      </c>
      <c r="Z1047" s="1">
        <v>298.19998645782471</v>
      </c>
      <c r="AA1047" s="1">
        <v>297.56998007774382</v>
      </c>
      <c r="AB1047" s="1">
        <v>297.35999931335391</v>
      </c>
      <c r="AC1047" s="1">
        <v>297.35999931335391</v>
      </c>
      <c r="AD1047" s="1">
        <v>296.72999293327302</v>
      </c>
      <c r="AE1047" s="1">
        <v>296.72999937057466</v>
      </c>
      <c r="AF1047" s="1">
        <v>295.78498972892703</v>
      </c>
      <c r="AG1047" s="1">
        <v>295.15499932289094</v>
      </c>
      <c r="AH1047" s="1">
        <v>295.15499932289094</v>
      </c>
      <c r="AI1047" s="1">
        <v>294.83996520996152</v>
      </c>
      <c r="AJ1047" s="1">
        <v>292.94999408721924</v>
      </c>
      <c r="AK1047" s="1">
        <v>292.47746525764524</v>
      </c>
      <c r="AL1047" s="1">
        <v>292.00493642807123</v>
      </c>
      <c r="AM1047" s="1">
        <v>292.00493642807123</v>
      </c>
      <c r="AN1047" s="1">
        <v>291.53247969627409</v>
      </c>
      <c r="AO1047" s="1">
        <v>291.53247969627409</v>
      </c>
      <c r="AP1047" s="1">
        <v>291.53247969627409</v>
      </c>
      <c r="AQ1047" s="1">
        <v>291.05995086670009</v>
      </c>
      <c r="AR1047" s="1">
        <v>290.58749413490295</v>
      </c>
      <c r="AS1047" s="1">
        <v>290.58749413490295</v>
      </c>
      <c r="AT1047" s="1">
        <v>290.11496530532895</v>
      </c>
      <c r="AU1047" s="1">
        <v>290.11496530532895</v>
      </c>
      <c r="AV1047" s="1">
        <v>289.64249415397643</v>
      </c>
      <c r="AW1047" s="1">
        <v>289.16999416351319</v>
      </c>
      <c r="AX1047" s="1">
        <v>289.16999416351319</v>
      </c>
      <c r="AY1047" s="1">
        <v>289.16999416351319</v>
      </c>
    </row>
    <row r="1048" spans="1:51">
      <c r="A1048" s="1" t="str">
        <v>PEP BOYS-MANNY MOE &amp; JACK</v>
      </c>
      <c r="C1048" s="1">
        <v>52.753997802734375</v>
      </c>
      <c r="D1048" s="1">
        <v>52.722000122070312</v>
      </c>
      <c r="E1048" s="1">
        <v>52.673995971679688</v>
      </c>
      <c r="F1048" s="1">
        <v>52.654998779296875</v>
      </c>
      <c r="G1048" s="1">
        <v>52.584991455078125</v>
      </c>
      <c r="H1048" s="1">
        <v>52.514999389648438</v>
      </c>
      <c r="I1048" s="1">
        <v>52.483993530273438</v>
      </c>
      <c r="J1048" s="1">
        <v>52.468994140625</v>
      </c>
      <c r="K1048" s="1">
        <v>52.392990112304688</v>
      </c>
      <c r="L1048" s="1">
        <v>52.347991943359375</v>
      </c>
      <c r="M1048" s="1">
        <v>52.319000244140625</v>
      </c>
      <c r="N1048" s="1">
        <v>52.301986694335937</v>
      </c>
      <c r="O1048" s="1">
        <v>52.237991333007812</v>
      </c>
      <c r="P1048" s="1">
        <v>52.126998901367187</v>
      </c>
      <c r="Q1048" s="1">
        <v>51.83599853515625</v>
      </c>
      <c r="R1048" s="1">
        <v>51.77899169921875</v>
      </c>
      <c r="S1048" s="1">
        <v>51.75299072265625</v>
      </c>
      <c r="T1048" s="1">
        <v>51.727996826171875</v>
      </c>
      <c r="U1048" s="1">
        <v>51.670989990234375</v>
      </c>
      <c r="V1048" s="1">
        <v>51.360992431640625</v>
      </c>
      <c r="W1048" s="1">
        <v>53.933990478515625</v>
      </c>
      <c r="X1048" s="1">
        <v>54.347000122070313</v>
      </c>
      <c r="Y1048" s="1">
        <v>54.300994873046875</v>
      </c>
      <c r="Z1048" s="1">
        <v>54.251998901367188</v>
      </c>
      <c r="AA1048" s="1">
        <v>54.208999633789063</v>
      </c>
      <c r="AB1048" s="1">
        <v>54.1510009765625</v>
      </c>
      <c r="AC1048" s="1">
        <v>55.379989624023438</v>
      </c>
      <c r="AD1048" s="1">
        <v>55.334991455078125</v>
      </c>
      <c r="AE1048" s="1">
        <v>55.056991577148438</v>
      </c>
      <c r="AF1048" s="1">
        <v>55.0419921875</v>
      </c>
      <c r="AG1048" s="1">
        <v>57.988998413085938</v>
      </c>
      <c r="AH1048" s="1">
        <v>57.815994262695313</v>
      </c>
      <c r="AI1048" s="1">
        <v>52.787994384765625</v>
      </c>
      <c r="AJ1048" s="1">
        <v>52.685989379882813</v>
      </c>
      <c r="AK1048" s="1">
        <v>52.362991333007813</v>
      </c>
      <c r="AL1048" s="1">
        <v>51.68798828125</v>
      </c>
      <c r="AM1048" s="1">
        <v>51.644989013671875</v>
      </c>
      <c r="AN1048" s="1">
        <v>51.561996459960938</v>
      </c>
      <c r="AO1048" s="1">
        <v>51.5159912109375</v>
      </c>
      <c r="AP1048" s="1">
        <v>51.478988647460937</v>
      </c>
      <c r="AQ1048" s="1">
        <v>51.430999755859375</v>
      </c>
      <c r="AR1048" s="1">
        <v>51.4010009765625</v>
      </c>
      <c r="AS1048" s="1">
        <v>51.370986938476563</v>
      </c>
      <c r="AT1048" s="1">
        <v>51.339996337890625</v>
      </c>
      <c r="AU1048" s="1">
        <v>51.261000000000003</v>
      </c>
      <c r="AV1048" s="1">
        <v>51.182000000000002</v>
      </c>
      <c r="AW1048" s="1">
        <v>51.107999999999997</v>
      </c>
      <c r="AX1048" s="1">
        <v>51.051000000000002</v>
      </c>
      <c r="AY1048" s="1">
        <v>50.994</v>
      </c>
    </row>
    <row r="1049" spans="1:51">
      <c r="A1049" s="1" t="str">
        <v>PEPCO HOLDINGS INC</v>
      </c>
      <c r="C1049" s="1">
        <v>227.5</v>
      </c>
      <c r="D1049" s="1">
        <v>226.87899780273437</v>
      </c>
      <c r="E1049" s="1">
        <v>226.31500244140625</v>
      </c>
      <c r="F1049" s="1">
        <v>225.77000427246094</v>
      </c>
      <c r="G1049" s="1">
        <v>225.08200073242187</v>
      </c>
      <c r="H1049" s="1">
        <v>224.5</v>
      </c>
      <c r="I1049" s="1">
        <v>223.88999938964844</v>
      </c>
      <c r="J1049" s="1">
        <v>223.21000671386719</v>
      </c>
      <c r="K1049" s="1">
        <v>222.27000427246094</v>
      </c>
      <c r="L1049" s="1">
        <v>221.59300231933594</v>
      </c>
      <c r="M1049" s="1">
        <v>220.82099914550781</v>
      </c>
      <c r="N1049" s="1">
        <v>219.99000549316406</v>
      </c>
      <c r="O1049" s="1">
        <v>218.906005859375</v>
      </c>
      <c r="P1049" s="1">
        <v>202.20899963378906</v>
      </c>
      <c r="Q1049" s="1">
        <v>201.75900268554687</v>
      </c>
      <c r="R1049" s="1">
        <v>201.39599609375</v>
      </c>
      <c r="S1049" s="1">
        <v>200.51300048828125</v>
      </c>
      <c r="T1049" s="1">
        <v>193.76800537109375</v>
      </c>
      <c r="U1049" s="1">
        <v>193.51800537109375</v>
      </c>
      <c r="V1049" s="1">
        <v>193.08200073242187</v>
      </c>
      <c r="W1049" s="1">
        <v>191.9320068359375</v>
      </c>
      <c r="X1049" s="1">
        <v>191.34100341796875</v>
      </c>
      <c r="Y1049" s="1">
        <v>190.69400024414062</v>
      </c>
      <c r="Z1049" s="1">
        <v>190.36700439453125</v>
      </c>
      <c r="AA1049" s="1">
        <v>189.8179931640625</v>
      </c>
      <c r="AB1049" s="1">
        <v>189.51199340820312</v>
      </c>
      <c r="AC1049" s="1">
        <v>189.15699768066406</v>
      </c>
      <c r="AD1049" s="1">
        <v>188.78700256347656</v>
      </c>
      <c r="AE1049" s="1">
        <v>188.3280029296875</v>
      </c>
      <c r="AF1049" s="1">
        <v>187.92399597167969</v>
      </c>
      <c r="AG1049" s="1">
        <v>172.61099243164062</v>
      </c>
      <c r="AH1049" s="1">
        <v>172.1719970703125</v>
      </c>
      <c r="AI1049" s="1">
        <v>171.76899719238281</v>
      </c>
      <c r="AJ1049" s="1">
        <v>171.38400268554687</v>
      </c>
      <c r="AK1049" s="1">
        <v>170.90699768066406</v>
      </c>
      <c r="AL1049" s="1">
        <v>170.44000244140625</v>
      </c>
      <c r="AM1049" s="1">
        <v>169.98199462890625</v>
      </c>
      <c r="AN1049" s="1">
        <v>163.63400268554688</v>
      </c>
      <c r="AO1049" s="1">
        <v>107.12599182128906</v>
      </c>
      <c r="AP1049" s="1">
        <v>107.12599182128906</v>
      </c>
      <c r="AQ1049" s="1">
        <v>107.22099304199219</v>
      </c>
      <c r="AR1049" s="1">
        <v>107.42298889160156</v>
      </c>
      <c r="AS1049" s="1">
        <v>107.98899841308594</v>
      </c>
      <c r="AT1049" s="1">
        <v>108.89900207519531</v>
      </c>
      <c r="AU1049" s="1">
        <v>110.752</v>
      </c>
      <c r="AV1049" s="1">
        <v>111.36499999999999</v>
      </c>
      <c r="AW1049" s="1">
        <v>113.42100000000001</v>
      </c>
      <c r="AX1049" s="1">
        <v>118.53100000000001</v>
      </c>
      <c r="AY1049" s="1">
        <v>118.5</v>
      </c>
    </row>
    <row r="1050" spans="1:51">
      <c r="A1050" s="1" t="str">
        <v>PEPSICO INC</v>
      </c>
      <c r="C1050" s="1">
        <v>1567</v>
      </c>
      <c r="D1050" s="1">
        <v>1564</v>
      </c>
      <c r="E1050" s="1">
        <v>1568</v>
      </c>
      <c r="F1050" s="1">
        <v>1584</v>
      </c>
      <c r="G1050" s="1">
        <v>1581</v>
      </c>
      <c r="H1050" s="1">
        <v>1581</v>
      </c>
      <c r="I1050" s="1">
        <v>1582</v>
      </c>
      <c r="J1050" s="1">
        <v>1593</v>
      </c>
      <c r="K1050" s="1">
        <v>1626</v>
      </c>
      <c r="L1050" s="1">
        <v>1565</v>
      </c>
      <c r="M1050" s="1">
        <v>1559</v>
      </c>
      <c r="N1050" s="1">
        <v>1557</v>
      </c>
      <c r="O1050" s="1">
        <v>1556</v>
      </c>
      <c r="P1050" s="1">
        <v>1553</v>
      </c>
      <c r="Q1050" s="1">
        <v>1557</v>
      </c>
      <c r="R1050" s="1">
        <v>1571</v>
      </c>
      <c r="S1050" s="1">
        <v>1590</v>
      </c>
      <c r="T1050" s="1">
        <v>1605</v>
      </c>
      <c r="U1050" s="1">
        <v>1610</v>
      </c>
      <c r="V1050" s="1">
        <v>1621</v>
      </c>
      <c r="W1050" s="1">
        <v>1631</v>
      </c>
      <c r="X1050" s="1">
        <v>1638</v>
      </c>
      <c r="Y1050" s="1">
        <v>1646</v>
      </c>
      <c r="Z1050" s="1">
        <v>1649</v>
      </c>
      <c r="AA1050" s="1">
        <v>1656</v>
      </c>
      <c r="AB1050" s="1">
        <v>1656</v>
      </c>
      <c r="AC1050" s="1">
        <v>1661</v>
      </c>
      <c r="AD1050" s="1">
        <v>1673</v>
      </c>
      <c r="AE1050" s="1">
        <v>1677</v>
      </c>
      <c r="AF1050" s="1">
        <v>1679</v>
      </c>
      <c r="AG1050" s="1">
        <v>1687</v>
      </c>
      <c r="AH1050" s="1">
        <v>1697</v>
      </c>
      <c r="AI1050" s="1">
        <v>1708</v>
      </c>
      <c r="AJ1050" s="1">
        <v>1705</v>
      </c>
      <c r="AK1050" s="1">
        <v>1717</v>
      </c>
      <c r="AL1050" s="1">
        <v>1722</v>
      </c>
      <c r="AM1050" s="1">
        <v>1718</v>
      </c>
      <c r="AN1050" s="1">
        <v>1722</v>
      </c>
      <c r="AO1050" s="1">
        <v>1743</v>
      </c>
      <c r="AP1050" s="1">
        <v>1771</v>
      </c>
      <c r="AQ1050" s="1">
        <v>1765</v>
      </c>
      <c r="AR1050" s="1">
        <v>1756</v>
      </c>
      <c r="AS1050" s="1">
        <v>1779</v>
      </c>
      <c r="AT1050" s="1">
        <v>1467</v>
      </c>
      <c r="AU1050" s="1">
        <v>1450</v>
      </c>
      <c r="AV1050" s="1">
        <v>1446</v>
      </c>
      <c r="AW1050" s="1">
        <v>1444</v>
      </c>
      <c r="AX1050" s="1">
        <v>1445</v>
      </c>
      <c r="AY1050" s="1">
        <v>1441</v>
      </c>
    </row>
    <row r="1051" spans="1:51">
      <c r="A1051" s="1" t="str">
        <v>PERFICIENT INC</v>
      </c>
      <c r="C1051" s="1">
        <v>28.742996215820312</v>
      </c>
      <c r="D1051" s="1">
        <v>28.25</v>
      </c>
      <c r="E1051" s="1">
        <v>28.037994384765625</v>
      </c>
      <c r="F1051" s="1">
        <v>27.923995971679688</v>
      </c>
      <c r="G1051" s="1">
        <v>27.275985717773438</v>
      </c>
      <c r="H1051" s="1">
        <v>26.4169921875</v>
      </c>
      <c r="I1051" s="1">
        <v>26.966995239257813</v>
      </c>
      <c r="J1051" s="1">
        <v>27.188995361328125</v>
      </c>
      <c r="K1051" s="1">
        <v>27.082992553710938</v>
      </c>
      <c r="L1051" s="1">
        <v>27.063995361328125</v>
      </c>
      <c r="M1051" s="1">
        <v>27.511993408203125</v>
      </c>
      <c r="N1051" s="1">
        <v>28.058990478515625</v>
      </c>
      <c r="O1051" s="1">
        <v>28.501998901367188</v>
      </c>
      <c r="P1051" s="1">
        <v>29.23199462890625</v>
      </c>
      <c r="Q1051" s="1">
        <v>29.784988403320313</v>
      </c>
      <c r="R1051" s="1">
        <v>29.669998168945313</v>
      </c>
      <c r="S1051" s="1">
        <v>29.422988891601563</v>
      </c>
      <c r="T1051" s="1">
        <v>28.90399169921875</v>
      </c>
      <c r="U1051" s="1">
        <v>28.005996704101563</v>
      </c>
      <c r="V1051" s="1">
        <v>27.389999389648438</v>
      </c>
      <c r="W1051" s="1">
        <v>26.699996948242188</v>
      </c>
      <c r="X1051" s="1">
        <v>26.269989013671875</v>
      </c>
      <c r="Y1051" s="1">
        <v>25.009994506835938</v>
      </c>
      <c r="Z1051" s="1">
        <v>23.675994873046875</v>
      </c>
      <c r="AA1051" s="1">
        <v>23.907989501953125</v>
      </c>
      <c r="AB1051" s="1">
        <v>22.951995849609375</v>
      </c>
      <c r="AC1051" s="1">
        <v>22.082992553710938</v>
      </c>
      <c r="AD1051" s="1">
        <v>21.302993774414063</v>
      </c>
      <c r="AE1051" s="1">
        <v>20.913986206054687</v>
      </c>
      <c r="AF1051" s="1">
        <v>19.27398681640625</v>
      </c>
      <c r="AG1051" s="1">
        <v>19.214996337890625</v>
      </c>
      <c r="AH1051" s="1">
        <v>15.21399974822998</v>
      </c>
      <c r="AI1051" s="1">
        <v>14.032999992370605</v>
      </c>
      <c r="AJ1051" s="1">
        <v>11.010000228881836</v>
      </c>
      <c r="AK1051" s="1">
        <v>10.704999923706055</v>
      </c>
      <c r="AL1051" s="1">
        <v>10.74899959564209</v>
      </c>
      <c r="AM1051" s="1">
        <v>10.536999702453613</v>
      </c>
      <c r="AN1051" s="1">
        <v>10.536999702453613</v>
      </c>
      <c r="AO1051" s="1">
        <v>10.52400016784668</v>
      </c>
      <c r="AP1051" s="1">
        <v>10.517999649047852</v>
      </c>
      <c r="AQ1051" s="1">
        <v>6.2889995574951172</v>
      </c>
      <c r="AR1051" s="1">
        <v>6.2609996795654297</v>
      </c>
      <c r="AS1051" s="1">
        <v>6.2609996795654297</v>
      </c>
      <c r="AT1051" s="1">
        <v>6.2519998550415039</v>
      </c>
      <c r="AU1051" s="1">
        <v>6.2519999999999998</v>
      </c>
      <c r="AV1051" s="1">
        <v>6.1310000000000002</v>
      </c>
      <c r="AW1051" s="1">
        <v>6.0709999999999997</v>
      </c>
      <c r="AX1051" s="1">
        <v>4.0650000000000004</v>
      </c>
      <c r="AY1051" s="1">
        <v>3.5030000000000001</v>
      </c>
    </row>
    <row r="1052" spans="1:51">
      <c r="A1052" s="1" t="str">
        <v>PERICOM SEMICONDUCTOR CORP</v>
      </c>
      <c r="C1052" s="1">
        <v>24.715988159179688</v>
      </c>
      <c r="D1052" s="1">
        <v>24.304000854492188</v>
      </c>
      <c r="E1052" s="1">
        <v>24.715988159179688</v>
      </c>
      <c r="F1052" s="1">
        <v>24.95599365234375</v>
      </c>
      <c r="G1052" s="1">
        <v>24.95599365234375</v>
      </c>
      <c r="H1052" s="1">
        <v>24.8179931640625</v>
      </c>
      <c r="I1052" s="1">
        <v>24.897994995117188</v>
      </c>
      <c r="J1052" s="1">
        <v>25.287994384765625</v>
      </c>
      <c r="K1052" s="1">
        <v>25.5469970703125</v>
      </c>
      <c r="L1052" s="1">
        <v>25.514999389648437</v>
      </c>
      <c r="M1052" s="1">
        <v>25.461990356445313</v>
      </c>
      <c r="N1052" s="1">
        <v>25.253997802734375</v>
      </c>
      <c r="O1052" s="1">
        <v>25.185989379882813</v>
      </c>
      <c r="P1052" s="1">
        <v>25.561996459960938</v>
      </c>
      <c r="Q1052" s="1">
        <v>25.702987670898438</v>
      </c>
      <c r="R1052" s="1">
        <v>25.2919921875</v>
      </c>
      <c r="S1052" s="1">
        <v>26.214996337890625</v>
      </c>
      <c r="T1052" s="1">
        <v>25.495986938476563</v>
      </c>
      <c r="U1052" s="1">
        <v>25.837997436523437</v>
      </c>
      <c r="V1052" s="1">
        <v>25.957992553710938</v>
      </c>
      <c r="W1052" s="1">
        <v>26.183990478515625</v>
      </c>
      <c r="X1052" s="1">
        <v>26.079986572265625</v>
      </c>
      <c r="Y1052" s="1">
        <v>26.060989379882813</v>
      </c>
      <c r="Z1052" s="1">
        <v>26.264999389648438</v>
      </c>
      <c r="AA1052" s="1">
        <v>26.159988403320313</v>
      </c>
      <c r="AB1052" s="1">
        <v>26.272994995117188</v>
      </c>
      <c r="AC1052" s="1">
        <v>26.357986450195312</v>
      </c>
      <c r="AD1052" s="1">
        <v>26.458999633789063</v>
      </c>
      <c r="AE1052" s="1">
        <v>26.532989501953125</v>
      </c>
      <c r="AF1052" s="1">
        <v>26.506988525390625</v>
      </c>
      <c r="AG1052" s="1">
        <v>26.4739990234375</v>
      </c>
      <c r="AH1052" s="1">
        <v>26.291000366210937</v>
      </c>
      <c r="AI1052" s="1">
        <v>26.003997802734375</v>
      </c>
      <c r="AJ1052" s="1">
        <v>25.865997314453125</v>
      </c>
      <c r="AK1052" s="1">
        <v>25.764999389648437</v>
      </c>
      <c r="AL1052" s="1">
        <v>25.685989379882812</v>
      </c>
      <c r="AM1052" s="1">
        <v>25.680999755859375</v>
      </c>
      <c r="AN1052" s="1">
        <v>25.739990234375</v>
      </c>
      <c r="AO1052" s="1">
        <v>25.659988403320313</v>
      </c>
      <c r="AP1052" s="1">
        <v>25.472991943359375</v>
      </c>
      <c r="AQ1052" s="1">
        <v>25.314987182617188</v>
      </c>
      <c r="AR1052" s="1">
        <v>25.220993041992188</v>
      </c>
      <c r="AS1052" s="1">
        <v>25.1409912109375</v>
      </c>
      <c r="AT1052" s="1">
        <v>25.0889892578125</v>
      </c>
      <c r="AU1052" s="1">
        <v>24.9429931640625</v>
      </c>
      <c r="AV1052" s="1">
        <v>24.855987548828125</v>
      </c>
      <c r="AW1052" s="1">
        <v>24.494</v>
      </c>
      <c r="AX1052" s="1">
        <v>24.29</v>
      </c>
      <c r="AY1052" s="1">
        <v>19.36</v>
      </c>
    </row>
    <row r="1053" spans="1:51">
      <c r="A1053" s="1" t="str">
        <v>PERKINELMER INC</v>
      </c>
      <c r="C1053" s="1">
        <v>113.15699768066406</v>
      </c>
      <c r="D1053" s="1">
        <v>113.15699768066406</v>
      </c>
      <c r="E1053" s="1">
        <v>113.08499145507812</v>
      </c>
      <c r="F1053" s="1">
        <v>113.07699584960937</v>
      </c>
      <c r="G1053" s="1">
        <v>112.70599365234375</v>
      </c>
      <c r="H1053" s="1">
        <v>115.71499633789062</v>
      </c>
      <c r="I1053" s="1">
        <v>118.03399658203125</v>
      </c>
      <c r="J1053" s="1">
        <v>117.91000366210937</v>
      </c>
      <c r="K1053" s="1">
        <v>117.78999328613281</v>
      </c>
      <c r="L1053" s="1">
        <v>117.02299499511719</v>
      </c>
      <c r="M1053" s="1">
        <v>116.72000122070312</v>
      </c>
      <c r="N1053" s="1">
        <v>116.7030029296875</v>
      </c>
      <c r="O1053" s="1">
        <v>116.45098876953125</v>
      </c>
      <c r="P1053" s="1">
        <v>117.11199951171875</v>
      </c>
      <c r="Q1053" s="1">
        <v>118.08399963378906</v>
      </c>
      <c r="R1053" s="1">
        <v>118.73500061035156</v>
      </c>
      <c r="S1053" s="1">
        <v>117.84700012207031</v>
      </c>
      <c r="T1053" s="1">
        <v>117.58499145507812</v>
      </c>
      <c r="U1053" s="1">
        <v>118.45899963378906</v>
      </c>
      <c r="V1053" s="1">
        <v>118.29899597167969</v>
      </c>
      <c r="W1053" s="1">
        <v>121.302001953125</v>
      </c>
      <c r="X1053" s="1">
        <v>123.25498962402344</v>
      </c>
      <c r="Y1053" s="1">
        <v>122.91899108886719</v>
      </c>
      <c r="Z1053" s="1">
        <v>126.80099487304688</v>
      </c>
      <c r="AA1053" s="1">
        <v>126.52200317382812</v>
      </c>
      <c r="AB1053" s="1">
        <v>130.10899353027344</v>
      </c>
      <c r="AC1053" s="1">
        <v>130.31900024414062</v>
      </c>
      <c r="AD1053" s="1">
        <v>129.92399597167969</v>
      </c>
      <c r="AE1053" s="1">
        <v>129.56599426269531</v>
      </c>
      <c r="AF1053" s="1">
        <v>129.05900573730469</v>
      </c>
      <c r="AG1053" s="1">
        <v>128.093994140625</v>
      </c>
      <c r="AH1053" s="1">
        <v>127.83599853515625</v>
      </c>
      <c r="AI1053" s="1">
        <v>127.68199157714844</v>
      </c>
      <c r="AJ1053" s="1">
        <v>126.90899658203125</v>
      </c>
      <c r="AK1053" s="1">
        <v>126.7969970703125</v>
      </c>
      <c r="AL1053" s="1">
        <v>126.19898986816406</v>
      </c>
      <c r="AM1053" s="1">
        <v>126.0889892578125</v>
      </c>
      <c r="AN1053" s="1">
        <v>125.85398864746094</v>
      </c>
      <c r="AO1053" s="1">
        <v>125.30299377441406</v>
      </c>
      <c r="AP1053" s="1">
        <v>124.98199462890625</v>
      </c>
      <c r="AQ1053" s="1">
        <v>124.3909912109375</v>
      </c>
      <c r="AR1053" s="1">
        <v>124.18800354003906</v>
      </c>
      <c r="AS1053" s="1">
        <v>101.03599548339844</v>
      </c>
      <c r="AT1053" s="1">
        <v>100.33200073242187</v>
      </c>
      <c r="AU1053" s="1">
        <v>99.75799560546875</v>
      </c>
      <c r="AV1053" s="1">
        <v>99.548000000000002</v>
      </c>
      <c r="AW1053" s="1">
        <v>96.016000000000005</v>
      </c>
      <c r="AX1053" s="1">
        <v>98.144000000000005</v>
      </c>
      <c r="AY1053" s="1">
        <v>98.067999999999998</v>
      </c>
    </row>
    <row r="1054" spans="1:51">
      <c r="A1054" s="1" t="str">
        <v>PERRIGO CO</v>
      </c>
      <c r="C1054" s="1">
        <v>93.287002563476562</v>
      </c>
      <c r="D1054" s="1">
        <v>93.188995361328125</v>
      </c>
      <c r="E1054" s="1">
        <v>92.777999877929688</v>
      </c>
      <c r="F1054" s="1">
        <v>92.681991577148438</v>
      </c>
      <c r="G1054" s="1">
        <v>92.2969970703125</v>
      </c>
      <c r="H1054" s="1">
        <v>92.205001831054688</v>
      </c>
      <c r="I1054" s="1">
        <v>91.694000244140625</v>
      </c>
      <c r="J1054" s="1">
        <v>91.356002807617188</v>
      </c>
      <c r="K1054" s="1">
        <v>91.086990356445313</v>
      </c>
      <c r="L1054" s="1">
        <v>91.77899169921875</v>
      </c>
      <c r="M1054" s="1">
        <v>92.208999633789063</v>
      </c>
      <c r="N1054" s="1">
        <v>92.170989990234375</v>
      </c>
      <c r="O1054" s="1">
        <v>92.128997802734375</v>
      </c>
      <c r="P1054" s="1">
        <v>92.8909912109375</v>
      </c>
      <c r="Q1054" s="1">
        <v>93.310989379882813</v>
      </c>
      <c r="R1054" s="1">
        <v>93.379989624023437</v>
      </c>
      <c r="S1054" s="1">
        <v>93.352996826171875</v>
      </c>
      <c r="T1054" s="1">
        <v>93.565994262695313</v>
      </c>
      <c r="U1054" s="1">
        <v>93.394989013671875</v>
      </c>
      <c r="V1054" s="1">
        <v>92.509994506835938</v>
      </c>
      <c r="W1054" s="1">
        <v>92.666000366210937</v>
      </c>
      <c r="X1054" s="1">
        <v>92.555999755859375</v>
      </c>
      <c r="Y1054" s="1">
        <v>92.9219970703125</v>
      </c>
      <c r="Z1054" s="1">
        <v>93.086990356445313</v>
      </c>
      <c r="AA1054" s="1">
        <v>93.103988647460937</v>
      </c>
      <c r="AB1054" s="1">
        <v>93.560989379882812</v>
      </c>
      <c r="AC1054" s="1">
        <v>93.902999877929688</v>
      </c>
      <c r="AD1054" s="1">
        <v>93.802001953125</v>
      </c>
      <c r="AE1054" s="1">
        <v>71.55499267578125</v>
      </c>
      <c r="AF1054" s="1">
        <v>71.207992553710938</v>
      </c>
      <c r="AG1054" s="1">
        <v>70.882003784179688</v>
      </c>
      <c r="AH1054" s="1">
        <v>70.595001220703125</v>
      </c>
      <c r="AI1054" s="1">
        <v>70.07598876953125</v>
      </c>
      <c r="AJ1054" s="1">
        <v>69.994003295898437</v>
      </c>
      <c r="AK1054" s="1">
        <v>70.03399658203125</v>
      </c>
      <c r="AL1054" s="1">
        <v>69.425003051757813</v>
      </c>
      <c r="AM1054" s="1">
        <v>69.494003295898437</v>
      </c>
      <c r="AN1054" s="1">
        <v>69.423995971679688</v>
      </c>
      <c r="AO1054" s="1">
        <v>72.550003051757813</v>
      </c>
      <c r="AP1054" s="1">
        <v>72.470993041992188</v>
      </c>
      <c r="AQ1054" s="1">
        <v>73.371994018554687</v>
      </c>
      <c r="AR1054" s="1">
        <v>73.996002197265625</v>
      </c>
      <c r="AS1054" s="1">
        <v>74.071990966796875</v>
      </c>
      <c r="AT1054" s="1">
        <v>73.432998657226563</v>
      </c>
      <c r="AU1054" s="1">
        <v>73.4639892578125</v>
      </c>
      <c r="AV1054" s="1">
        <v>73.51300048828125</v>
      </c>
      <c r="AW1054" s="1">
        <v>73.489000000000004</v>
      </c>
      <c r="AX1054" s="1">
        <v>73.369</v>
      </c>
      <c r="AY1054" s="1">
        <v>73.25</v>
      </c>
    </row>
    <row r="1055" spans="1:51">
      <c r="A1055" s="1" t="str">
        <v>PETMED EXPRESS INC</v>
      </c>
      <c r="C1055" s="1">
        <v>20.337997436523438</v>
      </c>
      <c r="D1055" s="1">
        <v>20.45599365234375</v>
      </c>
      <c r="E1055" s="1">
        <v>21.258987426757813</v>
      </c>
      <c r="F1055" s="1">
        <v>22.33099365234375</v>
      </c>
      <c r="G1055" s="1">
        <v>22.782989501953125</v>
      </c>
      <c r="H1055" s="1">
        <v>22.849990844726562</v>
      </c>
      <c r="I1055" s="1">
        <v>22.978988647460938</v>
      </c>
      <c r="J1055" s="1">
        <v>22.989990234375</v>
      </c>
      <c r="K1055" s="1">
        <v>22.847000122070313</v>
      </c>
      <c r="L1055" s="1">
        <v>22.834991455078125</v>
      </c>
      <c r="M1055" s="1">
        <v>22.727996826171875</v>
      </c>
      <c r="N1055" s="1">
        <v>22.686996459960938</v>
      </c>
      <c r="O1055" s="1">
        <v>23.475997924804688</v>
      </c>
      <c r="P1055" s="1">
        <v>23.772994995117188</v>
      </c>
      <c r="Q1055" s="1">
        <v>23.679000854492188</v>
      </c>
      <c r="R1055" s="1">
        <v>23.730987548828125</v>
      </c>
      <c r="S1055" s="1">
        <v>24.297988891601563</v>
      </c>
      <c r="T1055" s="1">
        <v>24.469985961914063</v>
      </c>
      <c r="U1055" s="1">
        <v>24.285995483398438</v>
      </c>
      <c r="V1055" s="1">
        <v>24.308990478515625</v>
      </c>
      <c r="W1055" s="1">
        <v>24.215988159179688</v>
      </c>
      <c r="X1055" s="1">
        <v>24.212997436523438</v>
      </c>
      <c r="Y1055" s="1">
        <v>24.042999267578125</v>
      </c>
      <c r="Z1055" s="1">
        <v>23.966995239257813</v>
      </c>
      <c r="AA1055" s="1">
        <v>23.728988647460938</v>
      </c>
      <c r="AB1055" s="1">
        <v>23.617996215820313</v>
      </c>
      <c r="AC1055" s="1">
        <v>23.495986938476562</v>
      </c>
      <c r="AD1055" s="1">
        <v>23.458999633789063</v>
      </c>
      <c r="AE1055" s="1">
        <v>23.418991088867188</v>
      </c>
      <c r="AF1055" s="1">
        <v>23.018997192382813</v>
      </c>
      <c r="AG1055" s="1">
        <v>22.058990478515625</v>
      </c>
      <c r="AH1055" s="1">
        <v>21.860992431640625</v>
      </c>
      <c r="AI1055" s="1">
        <v>19.633987426757812</v>
      </c>
      <c r="AJ1055" s="1">
        <v>19.628997802734375</v>
      </c>
      <c r="AK1055" s="1">
        <v>19.1409912109375</v>
      </c>
      <c r="AL1055" s="1">
        <v>18.46099853515625</v>
      </c>
      <c r="AM1055" s="1">
        <v>17.657989501953125</v>
      </c>
      <c r="AN1055" s="1">
        <v>17.657989501953125</v>
      </c>
      <c r="AO1055" s="1">
        <v>16.959991455078125</v>
      </c>
      <c r="AP1055" s="1">
        <v>16.360000610351562</v>
      </c>
      <c r="AQ1055" s="1">
        <v>16.360000610351562</v>
      </c>
      <c r="AR1055" s="1">
        <v>16.360000610351562</v>
      </c>
      <c r="AS1055" s="1">
        <v>16.360000610351562</v>
      </c>
      <c r="AT1055" s="1" t="str">
        <v>@NA</v>
      </c>
      <c r="AU1055" s="1" t="str">
        <v>@NA</v>
      </c>
      <c r="AV1055" s="1" t="str">
        <v>@NA</v>
      </c>
      <c r="AW1055" s="1" t="str">
        <v>@NA</v>
      </c>
      <c r="AX1055" s="1" t="str">
        <v>@NA</v>
      </c>
      <c r="AY1055" s="1" t="str">
        <v>@NA</v>
      </c>
    </row>
    <row r="1056" spans="1:51">
      <c r="A1056" s="1" t="str">
        <v>PETROLEUM DEVELOPMENT CORP</v>
      </c>
      <c r="C1056" s="1">
        <v>23.631988525390625</v>
      </c>
      <c r="D1056" s="1">
        <v>23.610992431640625</v>
      </c>
      <c r="E1056" s="1">
        <v>23.558990478515625</v>
      </c>
      <c r="F1056" s="1">
        <v>23.475997924804688</v>
      </c>
      <c r="G1056" s="1">
        <v>23.458999633789063</v>
      </c>
      <c r="H1056" s="1">
        <v>19.2659912109375</v>
      </c>
      <c r="I1056" s="1">
        <v>19.255996704101562</v>
      </c>
      <c r="J1056" s="1">
        <v>19.253997802734375</v>
      </c>
      <c r="K1056" s="1">
        <v>19.233993530273437</v>
      </c>
      <c r="L1056" s="1">
        <v>19.222991943359375</v>
      </c>
      <c r="M1056" s="1">
        <v>14.881999969482422</v>
      </c>
      <c r="N1056" s="1">
        <v>14.875</v>
      </c>
      <c r="O1056" s="1">
        <v>14.864999771118164</v>
      </c>
      <c r="P1056" s="1">
        <v>14.862000465393066</v>
      </c>
      <c r="Q1056" s="1">
        <v>14.85099983215332</v>
      </c>
      <c r="R1056" s="1">
        <v>14.848999977111816</v>
      </c>
      <c r="S1056" s="1">
        <v>14.902000427246094</v>
      </c>
      <c r="T1056" s="1">
        <v>14.902999877929687</v>
      </c>
      <c r="U1056" s="1">
        <v>14.887999534606934</v>
      </c>
      <c r="V1056" s="1">
        <v>14.88599967956543</v>
      </c>
      <c r="W1056" s="1">
        <v>14.829999923706055</v>
      </c>
      <c r="X1056" s="1">
        <v>15.104999542236328</v>
      </c>
      <c r="Y1056" s="1">
        <v>16.130996704101562</v>
      </c>
      <c r="Z1056" s="1">
        <v>16.056991577148437</v>
      </c>
      <c r="AA1056" s="1">
        <v>16.281997680664063</v>
      </c>
      <c r="AB1056" s="1">
        <v>16.271987915039063</v>
      </c>
      <c r="AC1056" s="1">
        <v>16.267990112304688</v>
      </c>
      <c r="AD1056" s="1">
        <v>16.589996337890625</v>
      </c>
      <c r="AE1056" s="1">
        <v>16.5889892578125</v>
      </c>
      <c r="AF1056" s="1">
        <v>16.287994384765625</v>
      </c>
      <c r="AG1056" s="1">
        <v>16.267990112304688</v>
      </c>
      <c r="AH1056" s="1">
        <v>16.2449951171875</v>
      </c>
      <c r="AI1056" s="1">
        <v>15.628000259399414</v>
      </c>
      <c r="AJ1056" s="1">
        <v>15.628000259399414</v>
      </c>
      <c r="AK1056" s="1">
        <v>15.638999938964844</v>
      </c>
      <c r="AL1056" s="1">
        <v>15.687999725341797</v>
      </c>
      <c r="AM1056" s="1">
        <v>15.734999656677246</v>
      </c>
      <c r="AN1056" s="1">
        <v>15.734999656677246</v>
      </c>
      <c r="AO1056" s="1">
        <v>15.734999656677246</v>
      </c>
      <c r="AP1056" s="1">
        <v>16.243988037109375</v>
      </c>
      <c r="AQ1056" s="1">
        <v>16.245986938476562</v>
      </c>
      <c r="AR1056" s="1">
        <v>16.245986938476562</v>
      </c>
      <c r="AS1056" s="1">
        <v>16.2449951171875</v>
      </c>
      <c r="AT1056" s="1">
        <v>16.243988037109375</v>
      </c>
      <c r="AU1056" s="1">
        <v>16.244</v>
      </c>
      <c r="AV1056" s="1">
        <v>16.244</v>
      </c>
      <c r="AW1056" s="1">
        <v>16.241</v>
      </c>
      <c r="AX1056" s="1">
        <v>15.981999999999999</v>
      </c>
      <c r="AY1056" s="1">
        <v>15.738</v>
      </c>
    </row>
    <row r="1057" spans="1:51">
      <c r="A1057" s="1" t="str">
        <v>PETROQUEST ENERGY INC</v>
      </c>
      <c r="C1057" s="1">
        <v>62.147994995117188</v>
      </c>
      <c r="D1057" s="1">
        <v>62.070999145507813</v>
      </c>
      <c r="E1057" s="1">
        <v>62.019989013671875</v>
      </c>
      <c r="F1057" s="1">
        <v>61.833999633789063</v>
      </c>
      <c r="G1057" s="1">
        <v>61.564987182617188</v>
      </c>
      <c r="H1057" s="1">
        <v>61.457992553710938</v>
      </c>
      <c r="I1057" s="1">
        <v>61.433990478515625</v>
      </c>
      <c r="J1057" s="1">
        <v>61.417999267578125</v>
      </c>
      <c r="K1057" s="1">
        <v>61.176986694335937</v>
      </c>
      <c r="L1057" s="1">
        <v>61.14599609375</v>
      </c>
      <c r="M1057" s="1">
        <v>61.097000122070313</v>
      </c>
      <c r="N1057" s="1">
        <v>49.410995483398438</v>
      </c>
      <c r="O1057" s="1">
        <v>49.319000244140625</v>
      </c>
      <c r="P1057" s="1">
        <v>49.28399658203125</v>
      </c>
      <c r="Q1057" s="1">
        <v>49.194992065429688</v>
      </c>
      <c r="R1057" s="1">
        <v>48.589996337890625</v>
      </c>
      <c r="S1057" s="1">
        <v>48.41400146484375</v>
      </c>
      <c r="T1057" s="1">
        <v>48.349990844726563</v>
      </c>
      <c r="U1057" s="1">
        <v>48.189987182617188</v>
      </c>
      <c r="V1057" s="1">
        <v>47.787994384765625</v>
      </c>
      <c r="W1057" s="1">
        <v>47.787994384765625</v>
      </c>
      <c r="X1057" s="1">
        <v>47.771987915039062</v>
      </c>
      <c r="Y1057" s="1">
        <v>47.45098876953125</v>
      </c>
      <c r="Z1057" s="1">
        <v>47.328994750976563</v>
      </c>
      <c r="AA1057" s="1">
        <v>47.324996948242187</v>
      </c>
      <c r="AB1057" s="1">
        <v>47.291000366210937</v>
      </c>
      <c r="AC1057" s="1">
        <v>47.136993408203125</v>
      </c>
      <c r="AD1057" s="1">
        <v>46.269989013671875</v>
      </c>
      <c r="AE1057" s="1">
        <v>44.68499755859375</v>
      </c>
      <c r="AF1057" s="1">
        <v>44.68499755859375</v>
      </c>
      <c r="AG1057" s="1">
        <v>44.625</v>
      </c>
      <c r="AH1057" s="1">
        <v>44.570999145507813</v>
      </c>
      <c r="AI1057" s="1">
        <v>44.5419921875</v>
      </c>
      <c r="AJ1057" s="1">
        <v>44.305999755859375</v>
      </c>
      <c r="AK1057" s="1">
        <v>43.876998901367188</v>
      </c>
      <c r="AL1057" s="1">
        <v>42.85198974609375</v>
      </c>
      <c r="AM1057" s="1">
        <v>42.85198974609375</v>
      </c>
      <c r="AN1057" s="1">
        <v>37.85198974609375</v>
      </c>
      <c r="AO1057" s="1">
        <v>37.850997924804688</v>
      </c>
      <c r="AP1057" s="1">
        <v>37.815994262695313</v>
      </c>
      <c r="AQ1057" s="1">
        <v>32.529998779296875</v>
      </c>
      <c r="AR1057" s="1">
        <v>32.52398681640625</v>
      </c>
      <c r="AS1057" s="1">
        <v>32.343994140625</v>
      </c>
      <c r="AT1057" s="1">
        <v>30.616989135742188</v>
      </c>
      <c r="AU1057" s="1">
        <v>30.256</v>
      </c>
      <c r="AV1057" s="1">
        <v>29.917000000000002</v>
      </c>
      <c r="AW1057" s="1">
        <v>29.931000000000001</v>
      </c>
      <c r="AX1057" s="1">
        <v>24</v>
      </c>
      <c r="AY1057" s="1">
        <v>24.088999999999999</v>
      </c>
    </row>
    <row r="1058" spans="1:51">
      <c r="A1058" s="1" t="str">
        <v>PETSMART INC</v>
      </c>
      <c r="C1058" s="1">
        <v>110.114990234375</v>
      </c>
      <c r="D1058" s="1">
        <v>111.60600280761719</v>
      </c>
      <c r="E1058" s="1">
        <v>112.7449951171875</v>
      </c>
      <c r="F1058" s="1">
        <v>113.3909912109375</v>
      </c>
      <c r="G1058" s="1">
        <v>115.49198913574219</v>
      </c>
      <c r="H1058" s="1">
        <v>117.49899291992187</v>
      </c>
      <c r="I1058" s="1">
        <v>118.55799865722656</v>
      </c>
      <c r="J1058" s="1">
        <v>118.32398986816406</v>
      </c>
      <c r="K1058" s="1">
        <v>120.79399108886719</v>
      </c>
      <c r="L1058" s="1">
        <v>123.57699584960937</v>
      </c>
      <c r="M1058" s="1">
        <v>125.02799987792969</v>
      </c>
      <c r="N1058" s="1">
        <v>126.05599975585937</v>
      </c>
      <c r="O1058" s="1">
        <v>127.36199951171875</v>
      </c>
      <c r="P1058" s="1">
        <v>127.14799499511719</v>
      </c>
      <c r="Q1058" s="1">
        <v>126.6199951171875</v>
      </c>
      <c r="R1058" s="1">
        <v>127.3179931640625</v>
      </c>
      <c r="S1058" s="1">
        <v>128.03799438476562</v>
      </c>
      <c r="T1058" s="1">
        <v>128.64100646972656</v>
      </c>
      <c r="U1058" s="1">
        <v>134.39500427246094</v>
      </c>
      <c r="V1058" s="1">
        <v>135.96099853515625</v>
      </c>
      <c r="W1058" s="1">
        <v>135.468994140625</v>
      </c>
      <c r="X1058" s="1">
        <v>135.82200622558594</v>
      </c>
      <c r="Y1058" s="1">
        <v>140.17900085449219</v>
      </c>
      <c r="Z1058" s="1">
        <v>140.06100463867187</v>
      </c>
      <c r="AA1058" s="1">
        <v>138.99699401855469</v>
      </c>
      <c r="AB1058" s="1">
        <v>140.78500366210937</v>
      </c>
      <c r="AC1058" s="1">
        <v>144.2239990234375</v>
      </c>
      <c r="AD1058" s="1">
        <v>143.11599731445312</v>
      </c>
      <c r="AE1058" s="1">
        <v>145.42999267578125</v>
      </c>
      <c r="AF1058" s="1">
        <v>145.24099731445312</v>
      </c>
      <c r="AG1058" s="1">
        <v>145.02499389648437</v>
      </c>
      <c r="AH1058" s="1">
        <v>144.16099548339844</v>
      </c>
      <c r="AI1058" s="1">
        <v>143.40699768066406</v>
      </c>
      <c r="AJ1058" s="1">
        <v>144.05099487304687</v>
      </c>
      <c r="AK1058" s="1">
        <v>142.44200134277344</v>
      </c>
      <c r="AL1058" s="1">
        <v>141.33299255371094</v>
      </c>
      <c r="AM1058" s="1">
        <v>139.91400146484375</v>
      </c>
      <c r="AN1058" s="1">
        <v>139.01100158691406</v>
      </c>
      <c r="AO1058" s="1">
        <v>134.01300048828125</v>
      </c>
      <c r="AP1058" s="1">
        <v>133.44999694824219</v>
      </c>
      <c r="AQ1058" s="1">
        <v>112.60899353027344</v>
      </c>
      <c r="AR1058" s="1">
        <v>112.08399963378906</v>
      </c>
      <c r="AS1058" s="1">
        <v>111.69599914550781</v>
      </c>
      <c r="AT1058" s="1">
        <v>111.61900329589844</v>
      </c>
      <c r="AU1058" s="1">
        <v>111.40300000000001</v>
      </c>
      <c r="AV1058" s="1">
        <v>111.40600000000001</v>
      </c>
      <c r="AW1058" s="1">
        <v>111.139</v>
      </c>
      <c r="AX1058" s="1">
        <v>111.10899999999999</v>
      </c>
      <c r="AY1058" s="1">
        <v>111.696</v>
      </c>
    </row>
    <row r="1059" spans="1:51">
      <c r="A1059" s="1" t="str">
        <v>PFIZER INC</v>
      </c>
      <c r="C1059" s="1">
        <v>7575</v>
      </c>
      <c r="D1059" s="1">
        <v>7686.96484375</v>
      </c>
      <c r="E1059" s="1">
        <v>7802.125</v>
      </c>
      <c r="F1059" s="1">
        <v>7901.12890625</v>
      </c>
      <c r="G1059" s="1">
        <v>8012</v>
      </c>
      <c r="H1059" s="1">
        <v>8009.94921875</v>
      </c>
      <c r="I1059" s="1">
        <v>8038.27734375</v>
      </c>
      <c r="J1059" s="1">
        <v>8066.1328125</v>
      </c>
      <c r="K1059" s="1">
        <v>8070</v>
      </c>
      <c r="L1059" s="1">
        <v>8069.53515625</v>
      </c>
      <c r="M1059" s="1">
        <v>6749.140625</v>
      </c>
      <c r="N1059" s="1">
        <v>6747.9765625</v>
      </c>
      <c r="O1059" s="1">
        <v>6746</v>
      </c>
      <c r="P1059" s="1">
        <v>6742.93359375</v>
      </c>
      <c r="Q1059" s="1">
        <v>6740.9921875</v>
      </c>
      <c r="R1059" s="1">
        <v>6765.1953125</v>
      </c>
      <c r="S1059" s="1">
        <v>6761</v>
      </c>
      <c r="T1059" s="1">
        <v>6829.8046875</v>
      </c>
      <c r="U1059" s="1">
        <v>6927.10546875</v>
      </c>
      <c r="V1059" s="1">
        <v>7018.26171875</v>
      </c>
      <c r="W1059" s="1">
        <v>7124</v>
      </c>
      <c r="X1059" s="1">
        <v>7210.44140625</v>
      </c>
      <c r="Y1059" s="1">
        <v>7291.44921875</v>
      </c>
      <c r="Z1059" s="1">
        <v>7327.38671875</v>
      </c>
      <c r="AA1059" s="1">
        <v>7361</v>
      </c>
      <c r="AB1059" s="1">
        <v>7371.39453125</v>
      </c>
      <c r="AC1059" s="1">
        <v>7370.5</v>
      </c>
      <c r="AD1059" s="1">
        <v>7435.34375</v>
      </c>
      <c r="AE1059" s="1">
        <v>7473</v>
      </c>
      <c r="AF1059" s="1">
        <v>7530.9921875</v>
      </c>
      <c r="AG1059" s="1">
        <v>7550.7734375</v>
      </c>
      <c r="AH1059" s="1">
        <v>7630.53515625</v>
      </c>
      <c r="AI1059" s="1">
        <v>7629</v>
      </c>
      <c r="AJ1059" s="1">
        <v>7631.51953125</v>
      </c>
      <c r="AK1059" s="1">
        <v>7786.22265625</v>
      </c>
      <c r="AL1059" s="1">
        <v>7894.46875</v>
      </c>
      <c r="AM1059" s="1">
        <v>6162</v>
      </c>
      <c r="AN1059" s="1">
        <v>6162.1640625</v>
      </c>
      <c r="AO1059" s="1">
        <v>6189.6640625</v>
      </c>
      <c r="AP1059" s="1">
        <v>6244.7109375</v>
      </c>
      <c r="AQ1059" s="1">
        <v>6277</v>
      </c>
      <c r="AR1059" s="1">
        <v>6286.71875</v>
      </c>
      <c r="AS1059" s="1">
        <v>6312.7109375</v>
      </c>
      <c r="AT1059" s="1">
        <v>6312.84765625</v>
      </c>
      <c r="AU1059" s="1">
        <v>6314</v>
      </c>
      <c r="AV1059" s="1">
        <v>6309.0389999999998</v>
      </c>
      <c r="AW1059" s="1">
        <v>6313.7259999999997</v>
      </c>
      <c r="AX1059" s="1">
        <v>3859.9929999999999</v>
      </c>
      <c r="AY1059" s="1">
        <v>3847</v>
      </c>
    </row>
    <row r="1060" spans="1:51">
      <c r="A1060" s="1" t="str">
        <v>PG&amp;E CORP</v>
      </c>
      <c r="C1060" s="1">
        <v>412.2568359375</v>
      </c>
      <c r="D1060" s="1">
        <v>405.1689453125</v>
      </c>
      <c r="E1060" s="1">
        <v>401.656982421875</v>
      </c>
      <c r="F1060" s="1">
        <v>397.453857421875</v>
      </c>
      <c r="G1060" s="1">
        <v>395.226806640625</v>
      </c>
      <c r="H1060" s="1">
        <v>391.054931640625</v>
      </c>
      <c r="I1060" s="1">
        <v>390.102783203125</v>
      </c>
      <c r="J1060" s="1">
        <v>371.703857421875</v>
      </c>
      <c r="K1060" s="1">
        <v>371.27197265625</v>
      </c>
      <c r="L1060" s="1">
        <v>371.5478515625</v>
      </c>
      <c r="M1060" s="1">
        <v>369.514892578125</v>
      </c>
      <c r="N1060" s="1">
        <v>367.019775390625</v>
      </c>
      <c r="O1060" s="1">
        <v>362.346923828125</v>
      </c>
      <c r="P1060" s="1">
        <v>358.198974609375</v>
      </c>
      <c r="Q1060" s="1">
        <v>357.803955078125</v>
      </c>
      <c r="R1060" s="1">
        <v>356.614013671875</v>
      </c>
      <c r="S1060" s="1">
        <v>354.98095703125</v>
      </c>
      <c r="T1060" s="1">
        <v>353.6337890625</v>
      </c>
      <c r="U1060" s="1">
        <v>350.75390625</v>
      </c>
      <c r="V1060" s="1">
        <v>351.11181640625</v>
      </c>
      <c r="W1060" s="1">
        <v>349.515869140625</v>
      </c>
      <c r="X1060" s="1">
        <v>348.685791015625</v>
      </c>
      <c r="Y1060" s="1">
        <v>347.625</v>
      </c>
      <c r="Z1060" s="1">
        <v>346.966796875</v>
      </c>
      <c r="AA1060" s="1">
        <v>343.602783203125</v>
      </c>
      <c r="AB1060" s="1">
        <v>374.6708984375</v>
      </c>
      <c r="AC1060" s="1">
        <v>372.8427734375</v>
      </c>
      <c r="AD1060" s="1">
        <v>369.90478515625</v>
      </c>
      <c r="AE1060" s="1">
        <v>393.950927734375</v>
      </c>
      <c r="AF1060" s="1">
        <v>402.8330078125</v>
      </c>
      <c r="AG1060" s="1">
        <v>400.7939453125</v>
      </c>
      <c r="AH1060" s="1">
        <v>398.48779296875</v>
      </c>
      <c r="AI1060" s="1">
        <v>392.704833984375</v>
      </c>
      <c r="AJ1060" s="1">
        <v>389.909912109375</v>
      </c>
      <c r="AK1060" s="1">
        <v>386.802978515625</v>
      </c>
      <c r="AL1060" s="1">
        <v>386.364013671875</v>
      </c>
      <c r="AM1060" s="1">
        <v>381.6708984375</v>
      </c>
      <c r="AN1060" s="1">
        <v>379.139892578125</v>
      </c>
      <c r="AO1060" s="1">
        <v>366.89794921875</v>
      </c>
      <c r="AP1060" s="1">
        <v>365.083984375</v>
      </c>
      <c r="AQ1060" s="1">
        <v>364.0830078125</v>
      </c>
      <c r="AR1060" s="1">
        <v>363.35693359375</v>
      </c>
      <c r="AS1060" s="1">
        <v>363.36083984375</v>
      </c>
      <c r="AT1060" s="1">
        <v>363.367919921875</v>
      </c>
      <c r="AU1060" s="1">
        <v>363.37799999999999</v>
      </c>
      <c r="AV1060" s="1">
        <v>362.88799999999998</v>
      </c>
      <c r="AW1060" s="1">
        <v>361.57900000000001</v>
      </c>
      <c r="AX1060" s="1">
        <v>361.05200000000002</v>
      </c>
      <c r="AY1060" s="1">
        <v>360.59100000000001</v>
      </c>
    </row>
    <row r="1061" spans="1:51">
      <c r="A1061" s="1" t="str">
        <v>PHARMERICA CORP</v>
      </c>
      <c r="C1061" s="1">
        <v>29.444000244140625</v>
      </c>
      <c r="D1061" s="1">
        <v>29.3909912109375</v>
      </c>
      <c r="E1061" s="1">
        <v>29.385986328125</v>
      </c>
      <c r="F1061" s="1">
        <v>29.362991333007813</v>
      </c>
      <c r="G1061" s="1">
        <v>29.358993530273438</v>
      </c>
      <c r="H1061" s="1">
        <v>29.314987182617188</v>
      </c>
      <c r="I1061" s="1">
        <v>30.646987915039063</v>
      </c>
      <c r="J1061" s="1">
        <v>30.631988525390625</v>
      </c>
      <c r="K1061" s="1">
        <v>30.6199951171875</v>
      </c>
      <c r="L1061" s="1">
        <v>30.607986450195313</v>
      </c>
      <c r="M1061" s="1">
        <v>30.534988403320312</v>
      </c>
      <c r="N1061" s="1">
        <v>30.485000610351563</v>
      </c>
      <c r="O1061" s="1">
        <v>30.477996826171875</v>
      </c>
      <c r="P1061" s="1">
        <v>30.461990356445313</v>
      </c>
      <c r="Q1061" s="1">
        <v>30.423995971679688</v>
      </c>
      <c r="R1061" s="1">
        <v>30.413986206054688</v>
      </c>
      <c r="S1061" s="1">
        <v>30.360992431640625</v>
      </c>
      <c r="T1061" s="1">
        <v>30.363998413085937</v>
      </c>
      <c r="U1061" s="1">
        <v>15</v>
      </c>
      <c r="V1061" s="1" t="str">
        <v>@NA</v>
      </c>
      <c r="W1061" s="1" t="str">
        <v>@NA</v>
      </c>
      <c r="X1061" s="1" t="str">
        <v>@NA</v>
      </c>
      <c r="Y1061" s="1" t="str">
        <v>@NA</v>
      </c>
      <c r="Z1061" s="1" t="str">
        <v>@NA</v>
      </c>
      <c r="AA1061" s="1" t="str">
        <v>@NA</v>
      </c>
      <c r="AB1061" s="1" t="str">
        <v>@NA</v>
      </c>
      <c r="AC1061" s="1" t="str">
        <v>@NA</v>
      </c>
      <c r="AD1061" s="1" t="str">
        <v>@NA</v>
      </c>
      <c r="AE1061" s="1" t="str">
        <v>@NA</v>
      </c>
      <c r="AF1061" s="1" t="str">
        <v>@NA</v>
      </c>
      <c r="AG1061" s="1" t="str">
        <v>@NA</v>
      </c>
      <c r="AH1061" s="1" t="str">
        <v>@NA</v>
      </c>
      <c r="AI1061" s="1" t="str">
        <v>@NA</v>
      </c>
      <c r="AJ1061" s="1" t="str">
        <v>@NA</v>
      </c>
      <c r="AK1061" s="1" t="str">
        <v>@NA</v>
      </c>
      <c r="AL1061" s="1" t="str">
        <v>@NA</v>
      </c>
      <c r="AM1061" s="1" t="str">
        <v>@NA</v>
      </c>
      <c r="AN1061" s="1" t="str">
        <v>@NA</v>
      </c>
      <c r="AO1061" s="1" t="str">
        <v>@NA</v>
      </c>
      <c r="AP1061" s="1" t="str">
        <v>@NA</v>
      </c>
      <c r="AQ1061" s="1" t="str">
        <v>@NA</v>
      </c>
      <c r="AR1061" s="1" t="str">
        <v>@NA</v>
      </c>
      <c r="AS1061" s="1" t="str">
        <v>@NA</v>
      </c>
      <c r="AT1061" s="1" t="str">
        <v>@NA</v>
      </c>
      <c r="AU1061" s="1" t="str">
        <v>@NA</v>
      </c>
      <c r="AV1061" s="1" t="str">
        <v>@NA</v>
      </c>
      <c r="AW1061" s="1" t="str">
        <v>@NA</v>
      </c>
      <c r="AX1061" s="1" t="str">
        <v>@NA</v>
      </c>
      <c r="AY1061" s="1" t="str">
        <v>@NA</v>
      </c>
    </row>
    <row r="1062" spans="1:51">
      <c r="A1062" s="1" t="str">
        <v>PHILIP MORRIS INTERNATIONAL</v>
      </c>
      <c r="C1062" s="1">
        <v>1725.908935546875</v>
      </c>
      <c r="D1062" s="1">
        <v>1725.908935546875</v>
      </c>
      <c r="E1062" s="1">
        <v>1740.2099609375</v>
      </c>
      <c r="F1062" s="1">
        <v>1761.39794921875</v>
      </c>
      <c r="G1062" s="1">
        <v>1783.222900390625</v>
      </c>
      <c r="H1062" s="1">
        <v>1801.782958984375</v>
      </c>
      <c r="I1062" s="1">
        <v>1818.284912109375</v>
      </c>
      <c r="J1062" s="1">
        <v>1835.458984375</v>
      </c>
      <c r="K1062" s="1">
        <v>1856.663818359375</v>
      </c>
      <c r="L1062" s="1">
        <v>1887.1650390625</v>
      </c>
      <c r="M1062" s="1">
        <v>1911.383056640625</v>
      </c>
      <c r="N1062" s="1">
        <v>1941.703857421875</v>
      </c>
      <c r="O1062" s="1">
        <v>1972.3818359375</v>
      </c>
      <c r="P1062" s="1">
        <v>2007.262939453125</v>
      </c>
      <c r="Q1062" s="1">
        <v>2026.72900390625</v>
      </c>
      <c r="R1062" s="1">
        <v>2070.447021484375</v>
      </c>
      <c r="S1062" s="1">
        <v>2108.902099609375</v>
      </c>
      <c r="T1062" s="1">
        <v>2109</v>
      </c>
      <c r="U1062" s="1" t="str">
        <v>@NA</v>
      </c>
      <c r="V1062" s="1" t="str">
        <v>@NA</v>
      </c>
      <c r="W1062" s="1" t="str">
        <v>@NA</v>
      </c>
      <c r="X1062" s="1" t="str">
        <v>@IF</v>
      </c>
      <c r="Y1062" s="1" t="str">
        <v>@NA</v>
      </c>
      <c r="Z1062" s="1" t="str">
        <v>@NA</v>
      </c>
      <c r="AA1062" s="1" t="str">
        <v>@NA</v>
      </c>
      <c r="AB1062" s="1" t="str">
        <v>@NA</v>
      </c>
      <c r="AC1062" s="1" t="str">
        <v>@NA</v>
      </c>
      <c r="AD1062" s="1" t="str">
        <v>@NA</v>
      </c>
      <c r="AE1062" s="1" t="str">
        <v>@NA</v>
      </c>
      <c r="AF1062" s="1" t="str">
        <v>@NA</v>
      </c>
      <c r="AG1062" s="1" t="str">
        <v>@NA</v>
      </c>
      <c r="AH1062" s="1" t="str">
        <v>@NA</v>
      </c>
      <c r="AI1062" s="1" t="str">
        <v>@NA</v>
      </c>
      <c r="AJ1062" s="1" t="str">
        <v>@NA</v>
      </c>
      <c r="AK1062" s="1" t="str">
        <v>@NA</v>
      </c>
      <c r="AL1062" s="1" t="str">
        <v>@NA</v>
      </c>
      <c r="AM1062" s="1" t="str">
        <v>@NA</v>
      </c>
      <c r="AN1062" s="1" t="str">
        <v>@NA</v>
      </c>
      <c r="AO1062" s="1" t="str">
        <v>@NA</v>
      </c>
      <c r="AP1062" s="1" t="str">
        <v>@NA</v>
      </c>
      <c r="AQ1062" s="1" t="str">
        <v>@NA</v>
      </c>
      <c r="AR1062" s="1" t="str">
        <v>@NA</v>
      </c>
      <c r="AS1062" s="1" t="str">
        <v>@NA</v>
      </c>
      <c r="AT1062" s="1" t="str">
        <v>@NA</v>
      </c>
      <c r="AU1062" s="1" t="str">
        <v>@NA</v>
      </c>
      <c r="AV1062" s="1" t="str">
        <v>@NA</v>
      </c>
      <c r="AW1062" s="1" t="str">
        <v>@NA</v>
      </c>
      <c r="AX1062" s="1" t="str">
        <v>@NA</v>
      </c>
      <c r="AY1062" s="1" t="str">
        <v>@NA</v>
      </c>
    </row>
    <row r="1063" spans="1:51">
      <c r="A1063" s="1" t="str">
        <v>PIEDMONT NATURAL GAS CO</v>
      </c>
      <c r="C1063" s="1">
        <v>71.673995971679688</v>
      </c>
      <c r="D1063" s="1">
        <v>72.3179931640625</v>
      </c>
      <c r="E1063" s="1">
        <v>72.129989624023438</v>
      </c>
      <c r="F1063" s="1">
        <v>71.96099853515625</v>
      </c>
      <c r="G1063" s="1">
        <v>71.7760009765625</v>
      </c>
      <c r="H1063" s="1">
        <v>72.281997680664063</v>
      </c>
      <c r="I1063" s="1">
        <v>72.097991943359375</v>
      </c>
      <c r="J1063" s="1">
        <v>71.9219970703125</v>
      </c>
      <c r="K1063" s="1">
        <v>72.123992919921875</v>
      </c>
      <c r="L1063" s="1">
        <v>73.2659912109375</v>
      </c>
      <c r="M1063" s="1">
        <v>73.091995239257812</v>
      </c>
      <c r="N1063" s="1">
        <v>72.942001342773438</v>
      </c>
      <c r="O1063" s="1">
        <v>73.472000122070313</v>
      </c>
      <c r="P1063" s="1">
        <v>73.246002197265625</v>
      </c>
      <c r="Q1063" s="1">
        <v>73.32598876953125</v>
      </c>
      <c r="R1063" s="1">
        <v>73.43499755859375</v>
      </c>
      <c r="S1063" s="1">
        <v>73.394989013671875</v>
      </c>
      <c r="T1063" s="1">
        <v>74.207992553710937</v>
      </c>
      <c r="U1063" s="1">
        <v>74.0469970703125</v>
      </c>
      <c r="V1063" s="1">
        <v>73.893997192382813</v>
      </c>
      <c r="W1063" s="1">
        <v>74.584991455078125</v>
      </c>
      <c r="X1063" s="1">
        <v>75.4639892578125</v>
      </c>
      <c r="Y1063" s="1">
        <v>75.347991943359375</v>
      </c>
      <c r="Z1063" s="1">
        <v>75.254989624023438</v>
      </c>
      <c r="AA1063" s="1">
        <v>76.677001953125</v>
      </c>
      <c r="AB1063" s="1">
        <v>76.697998046875</v>
      </c>
      <c r="AC1063" s="1">
        <v>76.670989990234375</v>
      </c>
      <c r="AD1063" s="1">
        <v>76.785995483398438</v>
      </c>
      <c r="AE1063" s="1">
        <v>76.757003784179688</v>
      </c>
      <c r="AF1063" s="1">
        <v>76.66998291015625</v>
      </c>
      <c r="AG1063" s="1">
        <v>76.6259765625</v>
      </c>
      <c r="AH1063" s="1">
        <v>76.353973388671875</v>
      </c>
      <c r="AI1063" s="1">
        <v>76.083984375</v>
      </c>
      <c r="AJ1063" s="1">
        <v>67.30999755859375</v>
      </c>
      <c r="AK1063" s="1">
        <v>67.129974365234375</v>
      </c>
      <c r="AL1063" s="1">
        <v>66.881988525390625</v>
      </c>
      <c r="AM1063" s="1">
        <v>66.6199951171875</v>
      </c>
      <c r="AN1063" s="1">
        <v>66.17999267578125</v>
      </c>
      <c r="AO1063" s="1">
        <v>65.91400146484375</v>
      </c>
      <c r="AP1063" s="1">
        <v>65.58599853515625</v>
      </c>
      <c r="AQ1063" s="1">
        <v>65.333984375</v>
      </c>
      <c r="AR1063" s="1">
        <v>64.925994873046875</v>
      </c>
      <c r="AS1063" s="1">
        <v>64.7039794921875</v>
      </c>
      <c r="AT1063" s="1">
        <v>64.43798828125</v>
      </c>
      <c r="AU1063" s="1">
        <v>64.20599365234375</v>
      </c>
      <c r="AV1063" s="1">
        <v>63.828000000000003</v>
      </c>
      <c r="AW1063" s="1">
        <v>63.582000000000001</v>
      </c>
      <c r="AX1063" s="1">
        <v>63.302</v>
      </c>
      <c r="AY1063" s="1">
        <v>63</v>
      </c>
    </row>
    <row r="1064" spans="1:51">
      <c r="A1064" s="1" t="str">
        <v>PINNACLE ENTERTAINMENT INC</v>
      </c>
      <c r="C1064" s="1">
        <v>62.143997192382812</v>
      </c>
      <c r="D1064" s="1">
        <v>62.110000610351563</v>
      </c>
      <c r="E1064" s="1">
        <v>61.975997924804688</v>
      </c>
      <c r="F1064" s="1">
        <v>61.9119873046875</v>
      </c>
      <c r="G1064" s="1">
        <v>61.591995239257813</v>
      </c>
      <c r="H1064" s="1">
        <v>61.4169921875</v>
      </c>
      <c r="I1064" s="1">
        <v>61.060989379882813</v>
      </c>
      <c r="J1064" s="1">
        <v>60.21099853515625</v>
      </c>
      <c r="K1064" s="1">
        <v>60.080001831054688</v>
      </c>
      <c r="L1064" s="1">
        <v>60.080001831054688</v>
      </c>
      <c r="M1064" s="1">
        <v>60.064987182617187</v>
      </c>
      <c r="N1064" s="1">
        <v>60.06298828125</v>
      </c>
      <c r="O1064" s="1">
        <v>59.980987548828125</v>
      </c>
      <c r="P1064" s="1">
        <v>59.978988647460938</v>
      </c>
      <c r="Q1064" s="1">
        <v>59.965988159179688</v>
      </c>
      <c r="R1064" s="1">
        <v>59.953994750976562</v>
      </c>
      <c r="S1064" s="1">
        <v>59.886993408203125</v>
      </c>
      <c r="T1064" s="1">
        <v>59.823989868164063</v>
      </c>
      <c r="U1064" s="1">
        <v>59.771987915039063</v>
      </c>
      <c r="V1064" s="1">
        <v>59.680999755859375</v>
      </c>
      <c r="W1064" s="1">
        <v>48.17999267578125</v>
      </c>
      <c r="X1064" s="1">
        <v>48.05999755859375</v>
      </c>
      <c r="Y1064" s="1">
        <v>48.01300048828125</v>
      </c>
      <c r="Z1064" s="1">
        <v>47.942001342773438</v>
      </c>
      <c r="AA1064" s="1">
        <v>40.975997924804688</v>
      </c>
      <c r="AB1064" s="1">
        <v>40.9429931640625</v>
      </c>
      <c r="AC1064" s="1">
        <v>40.595993041992188</v>
      </c>
      <c r="AD1064" s="1">
        <v>40.505996704101563</v>
      </c>
      <c r="AE1064" s="1">
        <v>40.501998901367188</v>
      </c>
      <c r="AF1064" s="1">
        <v>35.714996337890625</v>
      </c>
      <c r="AG1064" s="1">
        <v>33.563995361328125</v>
      </c>
      <c r="AH1064" s="1">
        <v>33.498992919921875</v>
      </c>
      <c r="AI1064" s="1">
        <v>23.926986694335938</v>
      </c>
      <c r="AJ1064" s="1">
        <v>25.933990478515625</v>
      </c>
      <c r="AK1064" s="1">
        <v>25.933990478515625</v>
      </c>
      <c r="AL1064" s="1">
        <v>25.933990478515625</v>
      </c>
      <c r="AM1064" s="1">
        <v>25.933990478515625</v>
      </c>
      <c r="AN1064" s="1">
        <v>25.910995483398438</v>
      </c>
      <c r="AO1064" s="1">
        <v>25.910995483398438</v>
      </c>
      <c r="AP1064" s="1">
        <v>25.4429931640625</v>
      </c>
      <c r="AQ1064" s="1">
        <v>25.4429931640625</v>
      </c>
      <c r="AR1064" s="1">
        <v>25.46099853515625</v>
      </c>
      <c r="AS1064" s="1">
        <v>26.0469970703125</v>
      </c>
      <c r="AT1064" s="1">
        <v>26.0469970703125</v>
      </c>
      <c r="AU1064" s="1">
        <v>26.434000000000001</v>
      </c>
      <c r="AV1064" s="1">
        <v>26.401</v>
      </c>
      <c r="AW1064" s="1">
        <v>26.306000000000001</v>
      </c>
      <c r="AX1064" s="1">
        <v>26.283000000000001</v>
      </c>
      <c r="AY1064" s="1">
        <v>26.234999999999999</v>
      </c>
    </row>
    <row r="1065" spans="1:51">
      <c r="A1065" s="1" t="str">
        <v>PINNACLE FINL PARTNERS INC</v>
      </c>
      <c r="C1065" s="1">
        <v>34.615997314453125</v>
      </c>
      <c r="D1065" s="1">
        <v>34.354995727539063</v>
      </c>
      <c r="E1065" s="1">
        <v>34.306991577148438</v>
      </c>
      <c r="F1065" s="1">
        <v>34.136001586914063</v>
      </c>
      <c r="G1065" s="1">
        <v>34.131988525390625</v>
      </c>
      <c r="H1065" s="1">
        <v>33.8699951171875</v>
      </c>
      <c r="I1065" s="1">
        <v>33.659988403320312</v>
      </c>
      <c r="J1065" s="1">
        <v>33.4219970703125</v>
      </c>
      <c r="K1065" s="1">
        <v>33.350997924804687</v>
      </c>
      <c r="L1065" s="1">
        <v>33.029998779296875</v>
      </c>
      <c r="M1065" s="1">
        <v>32.957000732421875</v>
      </c>
      <c r="N1065" s="1">
        <v>32.92999267578125</v>
      </c>
      <c r="O1065" s="1">
        <v>24.060989379882812</v>
      </c>
      <c r="P1065" s="1">
        <v>23.761993408203125</v>
      </c>
      <c r="Q1065" s="1">
        <v>23.699996948242188</v>
      </c>
      <c r="R1065" s="1">
        <v>22.587997436523438</v>
      </c>
      <c r="S1065" s="1">
        <v>22.466995239257812</v>
      </c>
      <c r="T1065" s="1">
        <v>22.264999389648438</v>
      </c>
      <c r="U1065" s="1">
        <v>15.553000450134277</v>
      </c>
      <c r="V1065" s="1">
        <v>15.545999526977539</v>
      </c>
      <c r="W1065" s="1">
        <v>15.531000137329102</v>
      </c>
      <c r="X1065" s="1">
        <v>15.446000099182129</v>
      </c>
      <c r="Y1065" s="1">
        <v>15.409000396728516</v>
      </c>
      <c r="Z1065" s="1">
        <v>15.369999885559082</v>
      </c>
      <c r="AA1065" s="1">
        <v>15.300999641418457</v>
      </c>
      <c r="AB1065" s="1">
        <v>8.4270000457763672</v>
      </c>
      <c r="AC1065" s="1">
        <v>8.4239997863769531</v>
      </c>
      <c r="AD1065" s="1">
        <v>8.4060001373291016</v>
      </c>
      <c r="AE1065" s="1">
        <v>8.3909997940063477</v>
      </c>
      <c r="AF1065" s="1">
        <v>8.3889999389648437</v>
      </c>
      <c r="AG1065" s="1">
        <v>8.3889999389648437</v>
      </c>
      <c r="AH1065" s="1">
        <v>7.4049997329711914</v>
      </c>
      <c r="AI1065" s="1">
        <v>7.3839988708496094</v>
      </c>
      <c r="AJ1065" s="1">
        <v>7.3839988708496094</v>
      </c>
      <c r="AK1065" s="1">
        <v>7.3839988708496094</v>
      </c>
      <c r="AL1065" s="1">
        <v>7.3839988708496094</v>
      </c>
      <c r="AM1065" s="1">
        <v>7.3839988708496094</v>
      </c>
      <c r="AN1065" s="1">
        <v>7.3839988708496094</v>
      </c>
      <c r="AO1065" s="1">
        <v>7.3839988708496094</v>
      </c>
      <c r="AP1065" s="1">
        <v>7.3839988708496094</v>
      </c>
      <c r="AQ1065" s="1">
        <v>4.6239986419677734</v>
      </c>
      <c r="AR1065" s="1">
        <v>4.6239986419677734</v>
      </c>
      <c r="AS1065" s="1">
        <v>4.6239986419677734</v>
      </c>
      <c r="AT1065" s="1">
        <v>3.8199996948242187</v>
      </c>
      <c r="AU1065" s="1">
        <v>3.8199996948242187</v>
      </c>
      <c r="AV1065" s="1" t="str">
        <v>@NA</v>
      </c>
      <c r="AW1065" s="1" t="str">
        <v>@NA</v>
      </c>
      <c r="AX1065" s="1" t="str">
        <v>@NA</v>
      </c>
      <c r="AY1065" s="1" t="str">
        <v>@NA</v>
      </c>
    </row>
    <row r="1066" spans="1:51">
      <c r="A1066" s="1" t="str">
        <v>PINNACLE WEST CAPITAL CORP</v>
      </c>
      <c r="C1066" s="1">
        <v>109.24600219726562</v>
      </c>
      <c r="D1066" s="1">
        <v>109.17098999023437</v>
      </c>
      <c r="E1066" s="1">
        <v>109.11099243164062</v>
      </c>
      <c r="F1066" s="1">
        <v>109.01699829101562</v>
      </c>
      <c r="G1066" s="1">
        <v>108.76998901367187</v>
      </c>
      <c r="H1066" s="1">
        <v>108.70999145507812</v>
      </c>
      <c r="I1066" s="1">
        <v>108.51100158691406</v>
      </c>
      <c r="J1066" s="1">
        <v>101.53399658203125</v>
      </c>
      <c r="K1066" s="1">
        <v>101.43499755859375</v>
      </c>
      <c r="L1066" s="1">
        <v>101.27499389648437</v>
      </c>
      <c r="M1066" s="1">
        <v>101.17098999023437</v>
      </c>
      <c r="N1066" s="1">
        <v>101.07398986816406</v>
      </c>
      <c r="O1066" s="1">
        <v>100.88800048828125</v>
      </c>
      <c r="P1066" s="1">
        <v>100.79899597167969</v>
      </c>
      <c r="Q1066" s="1">
        <v>100.70599365234375</v>
      </c>
      <c r="R1066" s="1">
        <v>100.48599243164062</v>
      </c>
      <c r="S1066" s="1">
        <v>100.48599243164062</v>
      </c>
      <c r="T1066" s="1">
        <v>100.36698913574219</v>
      </c>
      <c r="U1066" s="1">
        <v>100.28999328613281</v>
      </c>
      <c r="V1066" s="1">
        <v>100.114990234375</v>
      </c>
      <c r="W1066" s="1">
        <v>99.958999633789063</v>
      </c>
      <c r="X1066" s="1">
        <v>99.847991943359375</v>
      </c>
      <c r="Y1066" s="1">
        <v>99.477996826171875</v>
      </c>
      <c r="Z1066" s="1">
        <v>99.196990966796875</v>
      </c>
      <c r="AA1066" s="1">
        <v>99.056991577148438</v>
      </c>
      <c r="AB1066" s="1">
        <v>99.000991821289063</v>
      </c>
      <c r="AC1066" s="1">
        <v>98.761001586914062</v>
      </c>
      <c r="AD1066" s="1">
        <v>98.349990844726563</v>
      </c>
      <c r="AE1066" s="1">
        <v>91.792999267578125</v>
      </c>
      <c r="AF1066" s="1">
        <v>91.571990966796875</v>
      </c>
      <c r="AG1066" s="1">
        <v>91.3179931640625</v>
      </c>
      <c r="AH1066" s="1">
        <v>91.358993530273438</v>
      </c>
      <c r="AI1066" s="1">
        <v>91.287994384765625</v>
      </c>
      <c r="AJ1066" s="1">
        <v>91.274993896484375</v>
      </c>
      <c r="AK1066" s="1">
        <v>91.27099609375</v>
      </c>
      <c r="AL1066" s="1">
        <v>91.253997802734375</v>
      </c>
      <c r="AM1066" s="1">
        <v>91.254989624023438</v>
      </c>
      <c r="AN1066" s="1">
        <v>84.754989624023438</v>
      </c>
      <c r="AO1066" s="1">
        <v>84.7760009765625</v>
      </c>
      <c r="AP1066" s="1">
        <v>84.806991577148438</v>
      </c>
      <c r="AQ1066" s="1">
        <v>84.824996948242188</v>
      </c>
      <c r="AR1066" s="1">
        <v>84.642990112304687</v>
      </c>
      <c r="AS1066" s="1">
        <v>84.720993041992188</v>
      </c>
      <c r="AT1066" s="1">
        <v>84.733001708984375</v>
      </c>
      <c r="AU1066" s="1">
        <v>84.825000000000003</v>
      </c>
      <c r="AV1066" s="1">
        <v>84.710999999999999</v>
      </c>
      <c r="AW1066" s="1">
        <v>84.738</v>
      </c>
      <c r="AX1066" s="1">
        <v>84.731999999999999</v>
      </c>
      <c r="AY1066" s="1">
        <v>84.825000000000003</v>
      </c>
    </row>
    <row r="1067" spans="1:51">
      <c r="A1067" s="1" t="str">
        <v>PIONEER DRILLING CO</v>
      </c>
      <c r="C1067" s="1">
        <v>61.781997680664062</v>
      </c>
      <c r="D1067" s="1">
        <v>61.633987426757812</v>
      </c>
      <c r="E1067" s="1">
        <v>54.717987060546875</v>
      </c>
      <c r="F1067" s="1">
        <v>54.35699462890625</v>
      </c>
      <c r="G1067" s="1">
        <v>54.227996826171875</v>
      </c>
      <c r="H1067" s="1">
        <v>54.168991088867187</v>
      </c>
      <c r="I1067" s="1">
        <v>54.15899658203125</v>
      </c>
      <c r="J1067" s="1">
        <v>54.091995239257813</v>
      </c>
      <c r="K1067" s="1">
        <v>54.120986938476563</v>
      </c>
      <c r="L1067" s="1">
        <v>50.301986694335938</v>
      </c>
      <c r="M1067" s="1">
        <v>50.314987182617188</v>
      </c>
      <c r="N1067" s="1">
        <v>50.248001098632813</v>
      </c>
      <c r="O1067" s="1">
        <v>49.998992919921875</v>
      </c>
      <c r="P1067" s="1">
        <v>49.970993041992188</v>
      </c>
      <c r="Q1067" s="1">
        <v>49.78900146484375</v>
      </c>
      <c r="R1067" s="1">
        <v>49.78900146484375</v>
      </c>
      <c r="S1067" s="1">
        <v>49.6510009765625</v>
      </c>
      <c r="T1067" s="1">
        <v>49.6510009765625</v>
      </c>
      <c r="U1067" s="1">
        <v>49.6510009765625</v>
      </c>
      <c r="V1067" s="1">
        <v>49.62799072265625</v>
      </c>
      <c r="W1067" s="1">
        <v>49.62799072265625</v>
      </c>
      <c r="X1067" s="1">
        <v>49.603988647460937</v>
      </c>
      <c r="Y1067" s="1">
        <v>49.60198974609375</v>
      </c>
      <c r="Z1067" s="1">
        <v>49.591995239257813</v>
      </c>
      <c r="AA1067" s="1">
        <v>49.591995239257813</v>
      </c>
      <c r="AB1067" s="1">
        <v>46.551986694335938</v>
      </c>
      <c r="AC1067" s="1">
        <v>46.535995483398438</v>
      </c>
      <c r="AD1067" s="1">
        <v>46.293991088867188</v>
      </c>
      <c r="AE1067" s="1">
        <v>45.892990112304688</v>
      </c>
      <c r="AF1067" s="1">
        <v>38.514999389648437</v>
      </c>
      <c r="AG1067" s="1">
        <v>38.401992797851562</v>
      </c>
      <c r="AH1067" s="1">
        <v>27.29998779296875</v>
      </c>
      <c r="AI1067" s="1">
        <v>27.29998779296875</v>
      </c>
      <c r="AJ1067" s="1">
        <v>22.211990356445313</v>
      </c>
      <c r="AK1067" s="1">
        <v>22.197998046875</v>
      </c>
      <c r="AL1067" s="1">
        <v>21.720993041992188</v>
      </c>
      <c r="AM1067" s="1">
        <v>21.70098876953125</v>
      </c>
      <c r="AN1067" s="1">
        <v>16.1669921875</v>
      </c>
      <c r="AO1067" s="1">
        <v>16.136993408203125</v>
      </c>
      <c r="AP1067" s="1">
        <v>16.136993408203125</v>
      </c>
      <c r="AQ1067" s="1">
        <v>15.921999931335449</v>
      </c>
      <c r="AR1067" s="1">
        <v>15.921999931335449</v>
      </c>
      <c r="AS1067" s="1">
        <v>15.913999557495117</v>
      </c>
      <c r="AT1067" s="1">
        <v>14.696000099182129</v>
      </c>
      <c r="AU1067" s="1">
        <v>12.146000000000001</v>
      </c>
      <c r="AV1067" s="1">
        <v>12.112</v>
      </c>
      <c r="AW1067" s="1">
        <v>11.307</v>
      </c>
      <c r="AX1067" s="1">
        <v>10.952999999999999</v>
      </c>
      <c r="AY1067" s="1">
        <v>7.2750000000000004</v>
      </c>
    </row>
    <row r="1068" spans="1:51">
      <c r="A1068" s="1" t="str">
        <v>PIONEER NATURAL RESOURCES CO</v>
      </c>
      <c r="C1068" s="1">
        <v>121.85600280761719</v>
      </c>
      <c r="D1068" s="1">
        <v>116.34999084472656</v>
      </c>
      <c r="E1068" s="1">
        <v>116.24400329589844</v>
      </c>
      <c r="F1068" s="1">
        <v>116.19400024414062</v>
      </c>
      <c r="G1068" s="1">
        <v>115.30799865722656</v>
      </c>
      <c r="H1068" s="1">
        <v>115.26399230957031</v>
      </c>
      <c r="I1068" s="1">
        <v>115.1510009765625</v>
      </c>
      <c r="J1068" s="1">
        <v>115.07099914550781</v>
      </c>
      <c r="K1068" s="1">
        <v>114.375</v>
      </c>
      <c r="L1068" s="1">
        <v>114.3280029296875</v>
      </c>
      <c r="M1068" s="1">
        <v>114.02200317382812</v>
      </c>
      <c r="N1068" s="1">
        <v>113.92799377441406</v>
      </c>
      <c r="O1068" s="1">
        <v>114.54598999023437</v>
      </c>
      <c r="P1068" s="1">
        <v>117.5889892578125</v>
      </c>
      <c r="Q1068" s="1">
        <v>118.48100280761719</v>
      </c>
      <c r="R1068" s="1">
        <v>118.20199584960937</v>
      </c>
      <c r="S1068" s="1">
        <v>117.72698974609375</v>
      </c>
      <c r="T1068" s="1">
        <v>117.55299377441406</v>
      </c>
      <c r="U1068" s="1">
        <v>121.13600158691406</v>
      </c>
      <c r="V1068" s="1">
        <v>121.34199523925781</v>
      </c>
      <c r="W1068" s="1">
        <v>121.50299072265625</v>
      </c>
      <c r="X1068" s="1">
        <v>121.92799377441406</v>
      </c>
      <c r="Y1068" s="1">
        <v>123.05799865722656</v>
      </c>
      <c r="Z1068" s="1">
        <v>127.02400207519531</v>
      </c>
      <c r="AA1068" s="1">
        <v>128.58799743652344</v>
      </c>
      <c r="AB1068" s="1">
        <v>133.41200256347656</v>
      </c>
      <c r="AC1068" s="1">
        <v>141.89700317382812</v>
      </c>
      <c r="AD1068" s="1">
        <v>143.90199279785156</v>
      </c>
      <c r="AE1068" s="1">
        <v>144.83200073242187</v>
      </c>
      <c r="AF1068" s="1">
        <v>145.22900390625</v>
      </c>
      <c r="AG1068" s="1">
        <v>120.04399108886719</v>
      </c>
      <c r="AH1068" s="1">
        <v>120.05099487304687</v>
      </c>
      <c r="AI1068" s="1">
        <v>119.28799438476562</v>
      </c>
      <c r="AJ1068" s="1">
        <v>117.99800109863281</v>
      </c>
      <c r="AK1068" s="1">
        <v>117.82598876953125</v>
      </c>
      <c r="AL1068" s="1">
        <v>117.62100219726562</v>
      </c>
      <c r="AM1068" s="1">
        <v>117.25299072265625</v>
      </c>
      <c r="AN1068" s="1">
        <v>116.97599792480469</v>
      </c>
      <c r="AO1068" s="1">
        <v>116.10899353027344</v>
      </c>
      <c r="AP1068" s="1">
        <v>104.34799194335937</v>
      </c>
      <c r="AQ1068" s="1">
        <v>103.93598937988281</v>
      </c>
      <c r="AR1068" s="1">
        <v>98.167999267578125</v>
      </c>
      <c r="AS1068" s="1">
        <v>98.464996337890625</v>
      </c>
      <c r="AT1068" s="1">
        <v>98.218002319335938</v>
      </c>
      <c r="AU1068" s="1">
        <v>98.415999999999997</v>
      </c>
      <c r="AV1068" s="1">
        <v>99.221000000000004</v>
      </c>
      <c r="AW1068" s="1">
        <v>99.652000000000001</v>
      </c>
      <c r="AX1068" s="1">
        <v>99.837999999999994</v>
      </c>
      <c r="AY1068" s="1">
        <v>100.34</v>
      </c>
    </row>
    <row r="1069" spans="1:51">
      <c r="A1069" s="1" t="str">
        <v>PIPER JAFFRAY COS INC</v>
      </c>
      <c r="C1069" s="1">
        <v>15.75</v>
      </c>
      <c r="D1069" s="1">
        <v>15.75</v>
      </c>
      <c r="E1069" s="1">
        <v>15.913000106811523</v>
      </c>
      <c r="F1069" s="1">
        <v>15.866999626159668</v>
      </c>
      <c r="G1069" s="1">
        <v>15.807000160217285</v>
      </c>
      <c r="H1069" s="1">
        <v>14.652999877929688</v>
      </c>
      <c r="I1069" s="1">
        <v>14.701999664306641</v>
      </c>
      <c r="J1069" s="1">
        <v>15.211000442504883</v>
      </c>
      <c r="K1069" s="1">
        <v>16.045989990234375</v>
      </c>
      <c r="L1069" s="1">
        <v>15.633999824523926</v>
      </c>
      <c r="M1069" s="1">
        <v>15.973999977111816</v>
      </c>
      <c r="N1069" s="1">
        <v>16.110992431640625</v>
      </c>
      <c r="O1069" s="1">
        <v>16.095993041992188</v>
      </c>
      <c r="P1069" s="1">
        <v>15.684000015258789</v>
      </c>
      <c r="Q1069" s="1">
        <v>15.675999641418457</v>
      </c>
      <c r="R1069" s="1">
        <v>16.092987060546875</v>
      </c>
      <c r="S1069" s="1">
        <v>16.037994384765625</v>
      </c>
      <c r="T1069" s="1">
        <v>15.661999702453613</v>
      </c>
      <c r="U1069" s="1">
        <v>15.654999732971191</v>
      </c>
      <c r="V1069" s="1">
        <v>17.082000732421875</v>
      </c>
      <c r="W1069" s="1">
        <v>17.057998657226562</v>
      </c>
      <c r="X1069" s="1">
        <v>16.983993530273438</v>
      </c>
      <c r="Y1069" s="1">
        <v>16.959991455078125</v>
      </c>
      <c r="Z1069" s="1">
        <v>18.555999755859375</v>
      </c>
      <c r="AA1069" s="1">
        <v>18.555999755859375</v>
      </c>
      <c r="AB1069" s="1">
        <v>18.364990234375</v>
      </c>
      <c r="AC1069" s="1">
        <v>18.371994018554687</v>
      </c>
      <c r="AD1069" s="1">
        <v>18.715988159179688</v>
      </c>
      <c r="AE1069" s="1">
        <v>19.3389892578125</v>
      </c>
      <c r="AF1069" s="1">
        <v>19.332992553710937</v>
      </c>
      <c r="AG1069" s="1">
        <v>19.332992553710937</v>
      </c>
      <c r="AH1069" s="1">
        <v>19.332992553710937</v>
      </c>
      <c r="AI1069" s="1">
        <v>19.332992553710937</v>
      </c>
      <c r="AJ1069" s="1">
        <v>19.333999633789063</v>
      </c>
      <c r="AK1069" s="1" t="str">
        <v>@NA</v>
      </c>
      <c r="AL1069" s="1" t="str">
        <v>@NA</v>
      </c>
      <c r="AM1069" s="1" t="str">
        <v>@NA</v>
      </c>
      <c r="AN1069" s="1" t="str">
        <v>@NA</v>
      </c>
      <c r="AO1069" s="1" t="str">
        <v>@NA</v>
      </c>
      <c r="AP1069" s="1" t="str">
        <v>@NA</v>
      </c>
      <c r="AQ1069" s="1" t="str">
        <v>@NA</v>
      </c>
      <c r="AR1069" s="1" t="str">
        <v>@NA</v>
      </c>
      <c r="AS1069" s="1" t="str">
        <v>@NA</v>
      </c>
      <c r="AT1069" s="1" t="str">
        <v>@NA</v>
      </c>
      <c r="AU1069" s="1" t="str">
        <v>@NA</v>
      </c>
      <c r="AV1069" s="1" t="str">
        <v>@NA</v>
      </c>
      <c r="AW1069" s="1" t="str">
        <v>@NA</v>
      </c>
      <c r="AX1069" s="1" t="str">
        <v>@NA</v>
      </c>
      <c r="AY1069" s="1" t="str">
        <v>@NA</v>
      </c>
    </row>
    <row r="1070" spans="1:51">
      <c r="A1070" s="1" t="str">
        <v>PITNEY BOWES INC</v>
      </c>
      <c r="C1070" s="1">
        <v>199.75100708007812</v>
      </c>
      <c r="D1070" s="1">
        <v>199.6300048828125</v>
      </c>
      <c r="E1070" s="1">
        <v>202.14199829101562</v>
      </c>
      <c r="F1070" s="1">
        <v>203.84800720214844</v>
      </c>
      <c r="G1070" s="1">
        <v>203.43099975585937</v>
      </c>
      <c r="H1070" s="1">
        <v>203.33900451660156</v>
      </c>
      <c r="I1070" s="1">
        <v>207.94400024414062</v>
      </c>
      <c r="J1070" s="1">
        <v>207.33299255371094</v>
      </c>
      <c r="K1070" s="1">
        <v>207.197998046875</v>
      </c>
      <c r="L1070" s="1">
        <v>207.16299438476562</v>
      </c>
      <c r="M1070" s="1">
        <v>207.01699829101562</v>
      </c>
      <c r="N1070" s="1">
        <v>206.2550048828125</v>
      </c>
      <c r="O1070" s="1">
        <v>206.18099975585938</v>
      </c>
      <c r="P1070" s="1">
        <v>206.13999938964844</v>
      </c>
      <c r="Q1070" s="1">
        <v>207.76300048828125</v>
      </c>
      <c r="R1070" s="1">
        <v>209.79600524902344</v>
      </c>
      <c r="S1070" s="1">
        <v>214.51499938964844</v>
      </c>
      <c r="T1070" s="1">
        <v>217.34700012207031</v>
      </c>
      <c r="U1070" s="1">
        <v>219.25300598144531</v>
      </c>
      <c r="V1070" s="1">
        <v>219.87699890136719</v>
      </c>
      <c r="W1070" s="1">
        <v>220.61300659179687</v>
      </c>
      <c r="X1070" s="1">
        <v>221.8800048828125</v>
      </c>
      <c r="Y1070" s="1">
        <v>221.53399658203125</v>
      </c>
      <c r="Z1070" s="1">
        <v>221.97700500488281</v>
      </c>
      <c r="AA1070" s="1">
        <v>226.70700073242187</v>
      </c>
      <c r="AB1070" s="1">
        <v>228.11599731445312</v>
      </c>
      <c r="AC1070" s="1">
        <v>228.85699462890625</v>
      </c>
      <c r="AD1070" s="1">
        <v>230.02699279785156</v>
      </c>
      <c r="AE1070" s="1">
        <v>230.3179931640625</v>
      </c>
      <c r="AF1070" s="1">
        <v>230.6199951171875</v>
      </c>
      <c r="AG1070" s="1">
        <v>231.12899780273437</v>
      </c>
      <c r="AH1070" s="1">
        <v>231.12800598144531</v>
      </c>
      <c r="AI1070" s="1">
        <v>232.28799438476562</v>
      </c>
      <c r="AJ1070" s="1">
        <v>233.59599304199219</v>
      </c>
      <c r="AK1070" s="1">
        <v>233.9949951171875</v>
      </c>
      <c r="AL1070" s="1">
        <v>234.22300720214844</v>
      </c>
      <c r="AM1070" s="1">
        <v>235.37399291992187</v>
      </c>
      <c r="AN1070" s="1">
        <v>236.53799438476562</v>
      </c>
      <c r="AO1070" s="1">
        <v>238.38200378417969</v>
      </c>
      <c r="AP1070" s="1">
        <v>240.625</v>
      </c>
      <c r="AQ1070" s="1">
        <v>242.02799987792969</v>
      </c>
      <c r="AR1070" s="1">
        <v>243.8489990234375</v>
      </c>
      <c r="AS1070" s="1">
        <v>245.64799499511719</v>
      </c>
      <c r="AT1070" s="1">
        <v>246.79100036621094</v>
      </c>
      <c r="AU1070" s="1">
        <v>248.8</v>
      </c>
      <c r="AV1070" s="1">
        <v>252.137</v>
      </c>
      <c r="AW1070" s="1">
        <v>255.28</v>
      </c>
      <c r="AX1070" s="1">
        <v>257.73899999999998</v>
      </c>
      <c r="AY1070" s="1">
        <v>264.69499999999999</v>
      </c>
    </row>
    <row r="1071" spans="1:51">
      <c r="A1071" s="1" t="str">
        <v>PLAINS EXPLORATION &amp; PROD CO</v>
      </c>
      <c r="C1071" s="1">
        <v>130.62199401855469</v>
      </c>
      <c r="D1071" s="1">
        <v>141.03700256347656</v>
      </c>
      <c r="E1071" s="1">
        <v>141.03599548339844</v>
      </c>
      <c r="F1071" s="1">
        <v>141.00599670410156</v>
      </c>
      <c r="G1071" s="1">
        <v>140.16000366210937</v>
      </c>
      <c r="H1071" s="1">
        <v>140.14399719238281</v>
      </c>
      <c r="I1071" s="1">
        <v>140.13600158691406</v>
      </c>
      <c r="J1071" s="1">
        <v>140.09100341796875</v>
      </c>
      <c r="K1071" s="1">
        <v>139.41200256347656</v>
      </c>
      <c r="L1071" s="1">
        <v>139.26499938964844</v>
      </c>
      <c r="M1071" s="1">
        <v>122.00599670410156</v>
      </c>
      <c r="N1071" s="1">
        <v>108.13699340820312</v>
      </c>
      <c r="O1071" s="1">
        <v>107.59100341796875</v>
      </c>
      <c r="P1071" s="1">
        <v>107.57598876953125</v>
      </c>
      <c r="Q1071" s="1">
        <v>107.56900024414062</v>
      </c>
      <c r="R1071" s="1">
        <v>108.10600280761719</v>
      </c>
      <c r="S1071" s="1">
        <v>112.83999633789062</v>
      </c>
      <c r="T1071" s="1">
        <v>72.768997192382812</v>
      </c>
      <c r="U1071" s="1">
        <v>72.7659912109375</v>
      </c>
      <c r="V1071" s="1">
        <v>72.043991088867188</v>
      </c>
      <c r="W1071" s="1">
        <v>72.442001342773438</v>
      </c>
      <c r="X1071" s="1">
        <v>76.425003051757812</v>
      </c>
      <c r="Y1071" s="1">
        <v>78.832992553710938</v>
      </c>
      <c r="Z1071" s="1">
        <v>78.7030029296875</v>
      </c>
      <c r="AA1071" s="1">
        <v>78.410995483398438</v>
      </c>
      <c r="AB1071" s="1">
        <v>78.36199951171875</v>
      </c>
      <c r="AC1071" s="1">
        <v>77.47698974609375</v>
      </c>
      <c r="AD1071" s="1">
        <v>77.367996215820312</v>
      </c>
      <c r="AE1071" s="1">
        <v>77.147003173828125</v>
      </c>
      <c r="AF1071" s="1">
        <v>77.126998901367188</v>
      </c>
      <c r="AG1071" s="1">
        <v>77.000991821289063</v>
      </c>
      <c r="AH1071" s="1">
        <v>40.426986694335938</v>
      </c>
      <c r="AI1071" s="1">
        <v>40.298995971679688</v>
      </c>
      <c r="AJ1071" s="1">
        <v>40.30999755859375</v>
      </c>
      <c r="AK1071" s="1">
        <v>40.29998779296875</v>
      </c>
      <c r="AL1071" s="1">
        <v>24.224990844726563</v>
      </c>
      <c r="AM1071" s="1">
        <v>24.2239990234375</v>
      </c>
      <c r="AN1071" s="1" t="str">
        <v>@NA</v>
      </c>
      <c r="AO1071" s="1" t="str">
        <v>@NA</v>
      </c>
      <c r="AP1071" s="1" t="str">
        <v>@NA</v>
      </c>
      <c r="AQ1071" s="1" t="str">
        <v>@NA</v>
      </c>
      <c r="AR1071" s="1" t="str">
        <v>@NA</v>
      </c>
      <c r="AS1071" s="1" t="str">
        <v>@NA</v>
      </c>
      <c r="AT1071" s="1" t="str">
        <v>@NA</v>
      </c>
      <c r="AU1071" s="1" t="str">
        <v>@NA</v>
      </c>
      <c r="AV1071" s="1" t="str">
        <v>@NA</v>
      </c>
      <c r="AW1071" s="1" t="str">
        <v>@NA</v>
      </c>
      <c r="AX1071" s="1" t="str">
        <v>@NA</v>
      </c>
      <c r="AY1071" s="1" t="str">
        <v>@NA</v>
      </c>
    </row>
    <row r="1072" spans="1:51">
      <c r="A1072" s="1" t="str">
        <v>PLANTRONICS INC</v>
      </c>
      <c r="C1072" s="1">
        <v>42.978988647460938</v>
      </c>
      <c r="D1072" s="1">
        <v>43.506988525390625</v>
      </c>
      <c r="E1072" s="1">
        <v>46.698989868164063</v>
      </c>
      <c r="F1072" s="1">
        <v>48.314987182617188</v>
      </c>
      <c r="G1072" s="1">
        <v>48.8699951171875</v>
      </c>
      <c r="H1072" s="1">
        <v>47.633987426757813</v>
      </c>
      <c r="I1072" s="1">
        <v>47.670989990234375</v>
      </c>
      <c r="J1072" s="1">
        <v>48.8699951171875</v>
      </c>
      <c r="K1072" s="1">
        <v>48.25799560546875</v>
      </c>
      <c r="L1072" s="1">
        <v>49.128997802734375</v>
      </c>
      <c r="M1072" s="1">
        <v>48.88800048828125</v>
      </c>
      <c r="N1072" s="1">
        <v>48.891998291015625</v>
      </c>
      <c r="O1072" s="1">
        <v>48.664993286132813</v>
      </c>
      <c r="P1072" s="1">
        <v>48.865997314453125</v>
      </c>
      <c r="Q1072" s="1">
        <v>48.92498779296875</v>
      </c>
      <c r="R1072" s="1">
        <v>48.944000244140625</v>
      </c>
      <c r="S1072" s="1">
        <v>48.852996826171875</v>
      </c>
      <c r="T1072" s="1">
        <v>48.593994140625</v>
      </c>
      <c r="U1072" s="1">
        <v>48.225997924804688</v>
      </c>
      <c r="V1072" s="1">
        <v>48.064987182617188</v>
      </c>
      <c r="W1072" s="1">
        <v>47.884994506835938</v>
      </c>
      <c r="X1072" s="1">
        <v>47.58099365234375</v>
      </c>
      <c r="Y1072" s="1">
        <v>47.4010009765625</v>
      </c>
      <c r="Z1072" s="1">
        <v>47.537994384765625</v>
      </c>
      <c r="AA1072" s="1">
        <v>47.0419921875</v>
      </c>
      <c r="AB1072" s="1">
        <v>47.446990966796875</v>
      </c>
      <c r="AC1072" s="1">
        <v>47.133987426757813</v>
      </c>
      <c r="AD1072" s="1">
        <v>48.429000854492188</v>
      </c>
      <c r="AE1072" s="1">
        <v>48.995986938476562</v>
      </c>
      <c r="AF1072" s="1">
        <v>48.06298828125</v>
      </c>
      <c r="AG1072" s="1">
        <v>47.873001098632813</v>
      </c>
      <c r="AH1072" s="1">
        <v>47.605987548828125</v>
      </c>
      <c r="AI1072" s="1">
        <v>44.930999755859375</v>
      </c>
      <c r="AJ1072" s="1">
        <v>44.30499267578125</v>
      </c>
      <c r="AK1072" s="1">
        <v>43.78399658203125</v>
      </c>
      <c r="AL1072" s="1">
        <v>43.63800048828125</v>
      </c>
      <c r="AM1072" s="1">
        <v>44.662994384765625</v>
      </c>
      <c r="AN1072" s="1">
        <v>45.858001708984375</v>
      </c>
      <c r="AO1072" s="1">
        <v>45.931991577148438</v>
      </c>
      <c r="AP1072" s="1">
        <v>45.858001708984375</v>
      </c>
      <c r="AQ1072" s="1">
        <v>46.867996215820312</v>
      </c>
      <c r="AR1072" s="1">
        <v>46.914993286132813</v>
      </c>
      <c r="AS1072" s="1">
        <v>48.168991088867188</v>
      </c>
      <c r="AT1072" s="1">
        <v>49.179000000000002</v>
      </c>
      <c r="AU1072" s="1">
        <v>49.168999999999997</v>
      </c>
      <c r="AV1072" s="1">
        <v>49.375999999999998</v>
      </c>
      <c r="AW1072" s="1">
        <v>48.828000000000003</v>
      </c>
      <c r="AX1072" s="1">
        <v>48.896999999999998</v>
      </c>
      <c r="AY1072" s="1">
        <v>48.534000000000006</v>
      </c>
    </row>
    <row r="1073" spans="1:51">
      <c r="A1073" s="1" t="str">
        <v>PLEXUS CORP</v>
      </c>
      <c r="C1073" s="1">
        <v>34.97698974609375</v>
      </c>
      <c r="D1073" s="1">
        <v>34.626998901367188</v>
      </c>
      <c r="E1073" s="1">
        <v>34.543991088867188</v>
      </c>
      <c r="F1073" s="1">
        <v>35.548995971679688</v>
      </c>
      <c r="G1073" s="1">
        <v>37.927993774414063</v>
      </c>
      <c r="H1073" s="1">
        <v>40.511001586914063</v>
      </c>
      <c r="I1073" s="1">
        <v>40.402999877929687</v>
      </c>
      <c r="J1073" s="1">
        <v>40.38800048828125</v>
      </c>
      <c r="K1073" s="1">
        <v>40.126998901367188</v>
      </c>
      <c r="L1073" s="1">
        <v>39.64898681640625</v>
      </c>
      <c r="M1073" s="1">
        <v>39.547988891601563</v>
      </c>
      <c r="N1073" s="1">
        <v>39.458999633789063</v>
      </c>
      <c r="O1073" s="1">
        <v>39.373001098632813</v>
      </c>
      <c r="P1073" s="1">
        <v>39.360992431640625</v>
      </c>
      <c r="Q1073" s="1">
        <v>39.32598876953125</v>
      </c>
      <c r="R1073" s="1">
        <v>39.909988403320312</v>
      </c>
      <c r="S1073" s="1">
        <v>43.629989624023438</v>
      </c>
      <c r="T1073" s="1">
        <v>46.478988647460937</v>
      </c>
      <c r="U1073" s="1">
        <v>46.401992797851563</v>
      </c>
      <c r="V1073" s="1">
        <v>46.355987548828125</v>
      </c>
      <c r="W1073" s="1">
        <v>46.327987670898437</v>
      </c>
      <c r="X1073" s="1">
        <v>46.264999389648438</v>
      </c>
      <c r="Y1073" s="1">
        <v>46.216995239257813</v>
      </c>
      <c r="Z1073" s="1">
        <v>46.194992065429687</v>
      </c>
      <c r="AA1073" s="1">
        <v>45.169998168945313</v>
      </c>
      <c r="AB1073" s="1">
        <v>44.047988891601563</v>
      </c>
      <c r="AC1073" s="1">
        <v>43.751998901367188</v>
      </c>
      <c r="AD1073" s="1">
        <v>43.517990112304688</v>
      </c>
      <c r="AE1073" s="1">
        <v>43.330001831054688</v>
      </c>
      <c r="AF1073" s="1">
        <v>43.198989868164063</v>
      </c>
      <c r="AG1073" s="1">
        <v>43.183990478515625</v>
      </c>
      <c r="AH1073" s="1">
        <v>43.070999145507812</v>
      </c>
      <c r="AI1073" s="1">
        <v>43.03900146484375</v>
      </c>
      <c r="AJ1073" s="1">
        <v>42.679000854492188</v>
      </c>
      <c r="AK1073" s="1">
        <v>42.60699462890625</v>
      </c>
      <c r="AL1073" s="1">
        <v>42.324996948242188</v>
      </c>
      <c r="AM1073" s="1">
        <v>42.2760009765625</v>
      </c>
      <c r="AN1073" s="1">
        <v>42.12799072265625</v>
      </c>
      <c r="AO1073" s="1">
        <v>42.029998779296875</v>
      </c>
      <c r="AP1073" s="1">
        <v>41.944992065429687</v>
      </c>
      <c r="AQ1073" s="1">
        <v>41.888992309570313</v>
      </c>
      <c r="AR1073" s="1">
        <v>41.811996459960937</v>
      </c>
      <c r="AS1073" s="1">
        <v>41.756988525390625</v>
      </c>
      <c r="AT1073" s="1">
        <v>41.42498779296875</v>
      </c>
      <c r="AU1073" s="1">
        <v>41.233993530273438</v>
      </c>
      <c r="AV1073" s="1">
        <v>41.067001342773438</v>
      </c>
      <c r="AW1073" s="1">
        <v>37.054000000000002</v>
      </c>
      <c r="AX1073" s="1">
        <v>36.700000000000003</v>
      </c>
      <c r="AY1073" s="1">
        <v>35.619999999999997</v>
      </c>
    </row>
    <row r="1074" spans="1:51">
      <c r="A1074" s="1" t="str">
        <v>PLUM CREEK TIMBER CO INC</v>
      </c>
      <c r="C1074" s="1">
        <v>161.30000305175781</v>
      </c>
      <c r="D1074" s="1">
        <v>161.60000610351562</v>
      </c>
      <c r="E1074" s="1">
        <v>162</v>
      </c>
      <c r="F1074" s="1">
        <v>161.89999389648438</v>
      </c>
      <c r="G1074" s="1">
        <v>161.60000610351562</v>
      </c>
      <c r="H1074" s="1">
        <v>161.60000610351562</v>
      </c>
      <c r="I1074" s="1">
        <v>161.60000610351562</v>
      </c>
      <c r="J1074" s="1">
        <v>162.89999389648437</v>
      </c>
      <c r="K1074" s="1">
        <v>162.80000305175781</v>
      </c>
      <c r="L1074" s="1">
        <v>162.80000305175781</v>
      </c>
      <c r="M1074" s="1">
        <v>162.80000305175781</v>
      </c>
      <c r="N1074" s="1">
        <v>162.80000305175781</v>
      </c>
      <c r="O1074" s="1">
        <v>166</v>
      </c>
      <c r="P1074" s="1">
        <v>171.60000610351562</v>
      </c>
      <c r="Q1074" s="1">
        <v>171.10000610351562</v>
      </c>
      <c r="R1074" s="1">
        <v>171.10000610351562</v>
      </c>
      <c r="S1074" s="1">
        <v>172.30000305175781</v>
      </c>
      <c r="T1074" s="1">
        <v>172.30000305175781</v>
      </c>
      <c r="U1074" s="1">
        <v>174.60000610351562</v>
      </c>
      <c r="V1074" s="1">
        <v>176.80000305175781</v>
      </c>
      <c r="W1074" s="1">
        <v>177.10000610351562</v>
      </c>
      <c r="X1074" s="1">
        <v>177</v>
      </c>
      <c r="Y1074" s="1">
        <v>179.19999694824219</v>
      </c>
      <c r="Z1074" s="1">
        <v>184.39999389648437</v>
      </c>
      <c r="AA1074" s="1">
        <v>184.19999694824219</v>
      </c>
      <c r="AB1074" s="1">
        <v>184</v>
      </c>
      <c r="AC1074" s="1">
        <v>184</v>
      </c>
      <c r="AD1074" s="1">
        <v>183.89999389648437</v>
      </c>
      <c r="AE1074" s="1">
        <v>183.69999694824219</v>
      </c>
      <c r="AF1074" s="1">
        <v>183.60000610351562</v>
      </c>
      <c r="AG1074" s="1">
        <v>183.30000305175781</v>
      </c>
      <c r="AH1074" s="1">
        <v>183.30000305175781</v>
      </c>
      <c r="AI1074" s="1">
        <v>183.10000610351562</v>
      </c>
      <c r="AJ1074" s="1">
        <v>183</v>
      </c>
      <c r="AK1074" s="1">
        <v>183</v>
      </c>
      <c r="AL1074" s="1">
        <v>183</v>
      </c>
      <c r="AM1074" s="1">
        <v>184.86199951171875</v>
      </c>
      <c r="AN1074" s="1">
        <v>184.86000061035156</v>
      </c>
      <c r="AO1074" s="1">
        <v>184.81199645996094</v>
      </c>
      <c r="AP1074" s="1">
        <v>184.65499877929687</v>
      </c>
      <c r="AQ1074" s="1">
        <v>183.82499694824219</v>
      </c>
      <c r="AR1074" s="1">
        <v>69.207000732421875</v>
      </c>
      <c r="AS1074" s="1">
        <v>69.207000732421875</v>
      </c>
      <c r="AT1074" s="1">
        <v>69.207000732421875</v>
      </c>
      <c r="AU1074" s="1">
        <v>69.206999999999994</v>
      </c>
      <c r="AV1074" s="1">
        <v>69.206999999999994</v>
      </c>
      <c r="AW1074" s="1">
        <v>69.206999999999994</v>
      </c>
      <c r="AX1074" s="1">
        <v>69.206999999999994</v>
      </c>
      <c r="AY1074" s="1">
        <v>69.206999999999994</v>
      </c>
    </row>
    <row r="1075" spans="1:51">
      <c r="A1075" s="1" t="str">
        <v>PNC FINANCIAL SVCS GROUP INC</v>
      </c>
      <c r="C1075" s="1">
        <v>528</v>
      </c>
      <c r="D1075" s="1">
        <v>527</v>
      </c>
      <c r="E1075" s="1">
        <v>526</v>
      </c>
      <c r="F1075" s="1">
        <v>526</v>
      </c>
      <c r="G1075" s="1">
        <v>526</v>
      </c>
      <c r="H1075" s="1">
        <v>526</v>
      </c>
      <c r="I1075" s="1">
        <v>526</v>
      </c>
      <c r="J1075" s="1">
        <v>525</v>
      </c>
      <c r="K1075" s="1">
        <v>526</v>
      </c>
      <c r="L1075" s="1">
        <v>462</v>
      </c>
      <c r="M1075" s="1">
        <v>461</v>
      </c>
      <c r="N1075" s="1">
        <v>461</v>
      </c>
      <c r="O1075" s="1">
        <v>445</v>
      </c>
      <c r="P1075" s="1">
        <v>443</v>
      </c>
      <c r="Q1075" s="1">
        <v>348</v>
      </c>
      <c r="R1075" s="1">
        <v>346</v>
      </c>
      <c r="S1075" s="1">
        <v>341</v>
      </c>
      <c r="T1075" s="1">
        <v>341</v>
      </c>
      <c r="U1075" s="1">
        <v>337</v>
      </c>
      <c r="V1075" s="1">
        <v>342</v>
      </c>
      <c r="W1075" s="1">
        <v>346</v>
      </c>
      <c r="X1075" s="1">
        <v>293</v>
      </c>
      <c r="Y1075" s="1">
        <v>294</v>
      </c>
      <c r="Z1075" s="1">
        <v>295</v>
      </c>
      <c r="AA1075" s="1">
        <v>296</v>
      </c>
      <c r="AB1075" s="1">
        <v>293</v>
      </c>
      <c r="AC1075" s="1">
        <v>291</v>
      </c>
      <c r="AD1075" s="1">
        <v>291</v>
      </c>
      <c r="AE1075" s="1">
        <v>283</v>
      </c>
      <c r="AF1075" s="1">
        <v>283</v>
      </c>
      <c r="AG1075" s="1">
        <v>283</v>
      </c>
      <c r="AH1075" s="1">
        <v>282</v>
      </c>
      <c r="AI1075" s="1">
        <v>282</v>
      </c>
      <c r="AJ1075" s="1">
        <v>277</v>
      </c>
      <c r="AK1075" s="1">
        <v>277</v>
      </c>
      <c r="AL1075" s="1">
        <v>280</v>
      </c>
      <c r="AM1075" s="1">
        <v>282</v>
      </c>
      <c r="AN1075" s="1">
        <v>285</v>
      </c>
      <c r="AO1075" s="1">
        <v>284.39990234375</v>
      </c>
      <c r="AP1075" s="1">
        <v>283.7998046875</v>
      </c>
      <c r="AQ1075" s="1">
        <v>283.39990234375</v>
      </c>
      <c r="AR1075" s="1">
        <v>283</v>
      </c>
      <c r="AS1075" s="1">
        <v>284</v>
      </c>
      <c r="AT1075" s="1">
        <v>289</v>
      </c>
      <c r="AU1075" s="1">
        <v>289</v>
      </c>
      <c r="AV1075" s="1">
        <v>290</v>
      </c>
      <c r="AW1075" s="1">
        <v>289</v>
      </c>
      <c r="AX1075" s="1">
        <v>289</v>
      </c>
      <c r="AY1075" s="1">
        <v>291</v>
      </c>
    </row>
    <row r="1076" spans="1:51">
      <c r="A1076" s="1" t="str">
        <v>PNM RESOURCES INC</v>
      </c>
      <c r="C1076" s="1">
        <v>79.65399169921875</v>
      </c>
      <c r="D1076" s="1">
        <v>86.672988891601562</v>
      </c>
      <c r="E1076" s="1">
        <v>86.672988891601562</v>
      </c>
      <c r="F1076" s="1">
        <v>86.672988891601562</v>
      </c>
      <c r="G1076" s="1">
        <v>86.672988891601562</v>
      </c>
      <c r="H1076" s="1">
        <v>86.672988891601562</v>
      </c>
      <c r="I1076" s="1">
        <v>86.672988891601562</v>
      </c>
      <c r="J1076" s="1">
        <v>86.672988891601562</v>
      </c>
      <c r="K1076" s="1">
        <v>86.672988891601562</v>
      </c>
      <c r="L1076" s="1">
        <v>86.672988891601562</v>
      </c>
      <c r="M1076" s="1">
        <v>86.669998168945313</v>
      </c>
      <c r="N1076" s="1">
        <v>86.608001708984375</v>
      </c>
      <c r="O1076" s="1">
        <v>86.531997680664063</v>
      </c>
      <c r="P1076" s="1">
        <v>86.453994750976563</v>
      </c>
      <c r="Q1076" s="1">
        <v>86.3909912109375</v>
      </c>
      <c r="R1076" s="1">
        <v>76.91400146484375</v>
      </c>
      <c r="S1076" s="1">
        <v>76.813995361328125</v>
      </c>
      <c r="T1076" s="1">
        <v>76.769989013671875</v>
      </c>
      <c r="U1076" s="1">
        <v>76.720001220703125</v>
      </c>
      <c r="V1076" s="1">
        <v>76.682998657226563</v>
      </c>
      <c r="W1076" s="1">
        <v>76.647994995117188</v>
      </c>
      <c r="X1076" s="1">
        <v>70.362991333007812</v>
      </c>
      <c r="Y1076" s="1">
        <v>69.216995239257813</v>
      </c>
      <c r="Z1076" s="1">
        <v>68.819000244140625</v>
      </c>
      <c r="AA1076" s="1">
        <v>68.785995483398438</v>
      </c>
      <c r="AB1076" s="1">
        <v>68.763992309570313</v>
      </c>
      <c r="AC1076" s="1">
        <v>68.740997314453125</v>
      </c>
      <c r="AD1076" s="1">
        <v>64.392990112304688</v>
      </c>
      <c r="AE1076" s="1">
        <v>60.464996337890625</v>
      </c>
      <c r="AF1076" s="1">
        <v>60.440994262695313</v>
      </c>
      <c r="AG1076" s="1">
        <v>60.4219970703125</v>
      </c>
      <c r="AH1076" s="1">
        <v>60.403495788574219</v>
      </c>
      <c r="AI1076" s="1">
        <v>60.388481140136719</v>
      </c>
      <c r="AJ1076" s="1">
        <v>60.372001647949219</v>
      </c>
      <c r="AK1076" s="1">
        <v>60.358497619628906</v>
      </c>
      <c r="AL1076" s="1">
        <v>58.676994323730469</v>
      </c>
      <c r="AM1076" s="1">
        <v>58.676994323730469</v>
      </c>
      <c r="AN1076" s="1">
        <v>58.676994323730469</v>
      </c>
      <c r="AO1076" s="1">
        <v>58.676994323730469</v>
      </c>
      <c r="AP1076" s="1">
        <v>58.676994323730469</v>
      </c>
      <c r="AQ1076" s="1">
        <v>58.676994323730469</v>
      </c>
      <c r="AR1076" s="1">
        <v>58.676994323730469</v>
      </c>
      <c r="AS1076" s="1">
        <v>58.676994323730469</v>
      </c>
      <c r="AT1076" s="1">
        <v>58.676994323730469</v>
      </c>
      <c r="AU1076" s="1">
        <v>58.677000000000007</v>
      </c>
      <c r="AV1076" s="1">
        <v>58.624499999999998</v>
      </c>
      <c r="AW1076" s="1">
        <v>59.304000000000002</v>
      </c>
      <c r="AX1076" s="1">
        <v>59.305499999999995</v>
      </c>
      <c r="AY1076" s="1">
        <v>61.054500000000004</v>
      </c>
    </row>
    <row r="1077" spans="1:51">
      <c r="A1077" s="1" t="str">
        <v>POLARIS INDUSTRIES INC</v>
      </c>
      <c r="C1077" s="1">
        <v>68.42999267578125</v>
      </c>
      <c r="D1077" s="1">
        <v>68.42999267578125</v>
      </c>
      <c r="E1077" s="1">
        <v>68.679000854492188</v>
      </c>
      <c r="F1077" s="1">
        <v>68.957977294921875</v>
      </c>
      <c r="G1077" s="1">
        <v>68.217987060546875</v>
      </c>
      <c r="H1077" s="1">
        <v>68.467987060546875</v>
      </c>
      <c r="I1077" s="1">
        <v>67.12799072265625</v>
      </c>
      <c r="J1077" s="1">
        <v>66.321990966796875</v>
      </c>
      <c r="K1077" s="1">
        <v>65.884002685546875</v>
      </c>
      <c r="L1077" s="1">
        <v>65.295989990234375</v>
      </c>
      <c r="M1077" s="1">
        <v>65.32598876953125</v>
      </c>
      <c r="N1077" s="1">
        <v>65.233978271484375</v>
      </c>
      <c r="O1077" s="1">
        <v>65.160003662109375</v>
      </c>
      <c r="P1077" s="1">
        <v>64.983978271484375</v>
      </c>
      <c r="Q1077" s="1">
        <v>64.71600341796875</v>
      </c>
      <c r="R1077" s="1">
        <v>65.333984375</v>
      </c>
      <c r="S1077" s="1">
        <v>66.105987548828125</v>
      </c>
      <c r="T1077" s="1">
        <v>68.423980712890625</v>
      </c>
      <c r="U1077" s="1">
        <v>69.97198486328125</v>
      </c>
      <c r="V1077" s="1">
        <v>71.42999267578125</v>
      </c>
      <c r="W1077" s="1">
        <v>71.235992431640625</v>
      </c>
      <c r="X1077" s="1">
        <v>70.910003662109375</v>
      </c>
      <c r="Y1077" s="1">
        <v>78.7039794921875</v>
      </c>
      <c r="Z1077" s="1">
        <v>81.089996337890625</v>
      </c>
      <c r="AA1077" s="1">
        <v>83.0260009765625</v>
      </c>
      <c r="AB1077" s="1">
        <v>83.373992919921875</v>
      </c>
      <c r="AC1077" s="1">
        <v>83.629974365234375</v>
      </c>
      <c r="AD1077" s="1">
        <v>84.29998779296875</v>
      </c>
      <c r="AE1077" s="1">
        <v>86.47198486328125</v>
      </c>
      <c r="AF1077" s="1">
        <v>85.48199462890625</v>
      </c>
      <c r="AG1077" s="1">
        <v>85.44000244140625</v>
      </c>
      <c r="AH1077" s="1">
        <v>85.295989990234375</v>
      </c>
      <c r="AI1077" s="1">
        <v>85.91998291015625</v>
      </c>
      <c r="AJ1077" s="1">
        <v>86.7239990234375</v>
      </c>
      <c r="AK1077" s="1">
        <v>86.5279541015625</v>
      </c>
      <c r="AL1077" s="1">
        <v>86.95599365234375</v>
      </c>
      <c r="AM1077" s="1">
        <v>86.6839599609375</v>
      </c>
      <c r="AN1077" s="1">
        <v>89.199951171875</v>
      </c>
      <c r="AO1077" s="1">
        <v>90.85595703125</v>
      </c>
      <c r="AP1077" s="1">
        <v>92.3719482421875</v>
      </c>
      <c r="AQ1077" s="1">
        <v>92.94000244140625</v>
      </c>
      <c r="AR1077" s="1">
        <v>91.74798583984375</v>
      </c>
      <c r="AS1077" s="1">
        <v>91.8599853515625</v>
      </c>
      <c r="AT1077" s="1">
        <v>92.7359619140625</v>
      </c>
      <c r="AU1077" s="1">
        <v>93.8079833984375</v>
      </c>
      <c r="AV1077" s="1">
        <v>94.168000000000006</v>
      </c>
      <c r="AW1077" s="1">
        <v>94.855999999999995</v>
      </c>
      <c r="AX1077" s="1">
        <v>95.591999999999999</v>
      </c>
      <c r="AY1077" s="1">
        <v>95.652000000000001</v>
      </c>
    </row>
    <row r="1078" spans="1:51">
      <c r="A1078" s="1" t="str">
        <v>POLYCOM INC</v>
      </c>
      <c r="C1078" s="1">
        <v>176.31700134277344</v>
      </c>
      <c r="D1078" s="1">
        <v>176.31700134277344</v>
      </c>
      <c r="E1078" s="1">
        <v>177.13299560546875</v>
      </c>
      <c r="F1078" s="1">
        <v>176.85000610351562</v>
      </c>
      <c r="G1078" s="1">
        <v>176.4320068359375</v>
      </c>
      <c r="H1078" s="1">
        <v>173.1099853515625</v>
      </c>
      <c r="I1078" s="1">
        <v>170.73800659179687</v>
      </c>
      <c r="J1078" s="1">
        <v>170.1820068359375</v>
      </c>
      <c r="K1078" s="1">
        <v>170.3179931640625</v>
      </c>
      <c r="L1078" s="1">
        <v>168.97000122070312</v>
      </c>
      <c r="M1078" s="1">
        <v>168.63800048828125</v>
      </c>
      <c r="N1078" s="1">
        <v>167.97198486328125</v>
      </c>
      <c r="O1078" s="1">
        <v>167.62600708007812</v>
      </c>
      <c r="P1078" s="1">
        <v>166.6300048828125</v>
      </c>
      <c r="Q1078" s="1">
        <v>166.44198608398437</v>
      </c>
      <c r="R1078" s="1">
        <v>170.13998413085937</v>
      </c>
      <c r="S1078" s="1">
        <v>174.91000366210937</v>
      </c>
      <c r="T1078" s="1">
        <v>178.27398681640625</v>
      </c>
      <c r="U1078" s="1">
        <v>181.50399780273437</v>
      </c>
      <c r="V1078" s="1">
        <v>182.85000610351562</v>
      </c>
      <c r="W1078" s="1">
        <v>182.91799926757812</v>
      </c>
      <c r="X1078" s="1">
        <v>178.93600463867187</v>
      </c>
      <c r="Y1078" s="1">
        <v>177.20797729492188</v>
      </c>
      <c r="Z1078" s="1">
        <v>175.64999389648437</v>
      </c>
      <c r="AA1078" s="1">
        <v>174.24398803710937</v>
      </c>
      <c r="AB1078" s="1">
        <v>177.50997924804687</v>
      </c>
      <c r="AC1078" s="1">
        <v>188.10800170898437</v>
      </c>
      <c r="AD1078" s="1">
        <v>193.06597900390625</v>
      </c>
      <c r="AE1078" s="1">
        <v>195.94400024414062</v>
      </c>
      <c r="AF1078" s="1">
        <v>198.23199462890625</v>
      </c>
      <c r="AG1078" s="1">
        <v>195.9639892578125</v>
      </c>
      <c r="AH1078" s="1">
        <v>198.81399536132812</v>
      </c>
      <c r="AI1078" s="1">
        <v>199.63800048828125</v>
      </c>
      <c r="AJ1078" s="1">
        <v>198.69998168945313</v>
      </c>
      <c r="AK1078" s="1">
        <v>198.2139892578125</v>
      </c>
      <c r="AL1078" s="1">
        <v>197.4219970703125</v>
      </c>
      <c r="AM1078" s="1">
        <v>197.60400390625</v>
      </c>
      <c r="AN1078" s="1">
        <v>197.9739990234375</v>
      </c>
      <c r="AO1078" s="1">
        <v>199.10000610351562</v>
      </c>
      <c r="AP1078" s="1">
        <v>199.19598388671875</v>
      </c>
      <c r="AQ1078" s="1">
        <v>199.16400146484375</v>
      </c>
      <c r="AR1078" s="1">
        <v>182.2239990234375</v>
      </c>
      <c r="AS1078" s="1">
        <v>168</v>
      </c>
      <c r="AT1078" s="1">
        <v>168</v>
      </c>
      <c r="AU1078" s="1">
        <v>165.95599365234375</v>
      </c>
      <c r="AV1078" s="1">
        <v>151.25</v>
      </c>
      <c r="AW1078" s="1">
        <v>150.87799999999999</v>
      </c>
      <c r="AX1078" s="1">
        <v>141.876</v>
      </c>
      <c r="AY1078" s="1">
        <v>141.42400000000001</v>
      </c>
    </row>
    <row r="1079" spans="1:51">
      <c r="A1079" s="1" t="str">
        <v>POLYONE CORP</v>
      </c>
      <c r="C1079" s="1">
        <v>88.800003051757813</v>
      </c>
      <c r="D1079" s="1">
        <v>90.7659912109375</v>
      </c>
      <c r="E1079" s="1">
        <v>92.626998901367188</v>
      </c>
      <c r="F1079" s="1">
        <v>93.38800048828125</v>
      </c>
      <c r="G1079" s="1">
        <v>93.899993896484375</v>
      </c>
      <c r="H1079" s="1">
        <v>93.545989990234375</v>
      </c>
      <c r="I1079" s="1">
        <v>93.082992553710938</v>
      </c>
      <c r="J1079" s="1">
        <v>92.750991821289063</v>
      </c>
      <c r="K1079" s="1">
        <v>92.485992431640625</v>
      </c>
      <c r="L1079" s="1">
        <v>92.485992431640625</v>
      </c>
      <c r="M1079" s="1">
        <v>92.457000732421875</v>
      </c>
      <c r="N1079" s="1">
        <v>92.38800048828125</v>
      </c>
      <c r="O1079" s="1">
        <v>92.274002075195312</v>
      </c>
      <c r="P1079" s="1">
        <v>92.524002075195313</v>
      </c>
      <c r="Q1079" s="1">
        <v>93.274993896484375</v>
      </c>
      <c r="R1079" s="1">
        <v>93.246994018554688</v>
      </c>
      <c r="S1079" s="1">
        <v>93.13299560546875</v>
      </c>
      <c r="T1079" s="1">
        <v>93.056991577148438</v>
      </c>
      <c r="U1079" s="1">
        <v>92.990997314453125</v>
      </c>
      <c r="V1079" s="1">
        <v>92.87799072265625</v>
      </c>
      <c r="W1079" s="1">
        <v>92.807998657226563</v>
      </c>
      <c r="X1079" s="1">
        <v>92.690994262695313</v>
      </c>
      <c r="Y1079" s="1">
        <v>92.649993896484375</v>
      </c>
      <c r="Z1079" s="1">
        <v>92.48699951171875</v>
      </c>
      <c r="AA1079" s="1">
        <v>91.936996459960937</v>
      </c>
      <c r="AB1079" s="1">
        <v>91.906997680664063</v>
      </c>
      <c r="AC1079" s="1">
        <v>91.845993041992187</v>
      </c>
      <c r="AD1079" s="1">
        <v>91.80999755859375</v>
      </c>
      <c r="AE1079" s="1">
        <v>91.711990356445313</v>
      </c>
      <c r="AF1079" s="1">
        <v>91.65399169921875</v>
      </c>
      <c r="AG1079" s="1">
        <v>91.629989624023437</v>
      </c>
      <c r="AH1079" s="1">
        <v>91.625991821289062</v>
      </c>
      <c r="AI1079" s="1">
        <v>91.800003051757813</v>
      </c>
      <c r="AJ1079" s="1">
        <v>91.748992919921875</v>
      </c>
      <c r="AK1079" s="1">
        <v>91.733001708984375</v>
      </c>
      <c r="AL1079" s="1">
        <v>91.709991455078125</v>
      </c>
      <c r="AM1079" s="1">
        <v>91.699996948242187</v>
      </c>
      <c r="AN1079" s="1">
        <v>91.63800048828125</v>
      </c>
      <c r="AO1079" s="1">
        <v>91.391998291015625</v>
      </c>
      <c r="AP1079" s="1">
        <v>91.192001342773438</v>
      </c>
      <c r="AQ1079" s="1">
        <v>91.016998291015625</v>
      </c>
      <c r="AR1079" s="1">
        <v>93.73199462890625</v>
      </c>
      <c r="AS1079" s="1">
        <v>93.8489990234375</v>
      </c>
      <c r="AT1079" s="1">
        <v>93.860992431640625</v>
      </c>
      <c r="AU1079" s="1">
        <v>93.876999999999995</v>
      </c>
      <c r="AV1079" s="1">
        <v>96.477000000000004</v>
      </c>
      <c r="AW1079" s="1">
        <v>48.654000000000003</v>
      </c>
      <c r="AX1079" s="1">
        <v>47.695999999999998</v>
      </c>
      <c r="AY1079" s="1">
        <v>47.457999999999998</v>
      </c>
    </row>
    <row r="1080" spans="1:51">
      <c r="A1080" s="1" t="str">
        <v>POOL CORP</v>
      </c>
      <c r="C1080" s="1">
        <v>47.366989135742188</v>
      </c>
      <c r="D1080" s="1">
        <v>47.366989135742188</v>
      </c>
      <c r="E1080" s="1">
        <v>47.595001220703125</v>
      </c>
      <c r="F1080" s="1">
        <v>48.253997802734375</v>
      </c>
      <c r="G1080" s="1">
        <v>48.298995971679688</v>
      </c>
      <c r="H1080" s="1">
        <v>49.27899169921875</v>
      </c>
      <c r="I1080" s="1">
        <v>49.686996459960938</v>
      </c>
      <c r="J1080" s="1">
        <v>49.547988891601563</v>
      </c>
      <c r="K1080" s="1">
        <v>49.438995361328125</v>
      </c>
      <c r="L1080" s="1">
        <v>48.991989135742188</v>
      </c>
      <c r="M1080" s="1">
        <v>48.940994262695312</v>
      </c>
      <c r="N1080" s="1">
        <v>48.6510009765625</v>
      </c>
      <c r="O1080" s="1">
        <v>48.358001708984375</v>
      </c>
      <c r="P1080" s="1">
        <v>48.218994140625</v>
      </c>
      <c r="Q1080" s="1">
        <v>47.930999755859375</v>
      </c>
      <c r="R1080" s="1">
        <v>47.839996337890625</v>
      </c>
      <c r="S1080" s="1">
        <v>47.784988403320313</v>
      </c>
      <c r="T1080" s="1">
        <v>47.516998291015625</v>
      </c>
      <c r="U1080" s="1">
        <v>50.910995483398438</v>
      </c>
      <c r="V1080" s="1">
        <v>49.5469970703125</v>
      </c>
      <c r="W1080" s="1">
        <v>49.327987670898438</v>
      </c>
      <c r="X1080" s="1">
        <v>50.92999267578125</v>
      </c>
      <c r="Y1080" s="1">
        <v>50.910995483398438</v>
      </c>
      <c r="Z1080" s="1">
        <v>51.9639892578125</v>
      </c>
      <c r="AA1080" s="1">
        <v>52.880996704101563</v>
      </c>
      <c r="AB1080" s="1">
        <v>52.414993286132812</v>
      </c>
      <c r="AC1080" s="1">
        <v>52.769989013671875</v>
      </c>
      <c r="AD1080" s="1">
        <v>52.742996215820312</v>
      </c>
      <c r="AE1080" s="1">
        <v>52.505996704101563</v>
      </c>
      <c r="AF1080" s="1">
        <v>52.186996459960937</v>
      </c>
      <c r="AG1080" s="1">
        <v>52.157989501953125</v>
      </c>
      <c r="AH1080" s="1">
        <v>52.822494506835938</v>
      </c>
      <c r="AI1080" s="1">
        <v>53.30548095703125</v>
      </c>
      <c r="AJ1080" s="1">
        <v>53.221481323242188</v>
      </c>
      <c r="AK1080" s="1">
        <v>53.113494873046875</v>
      </c>
      <c r="AL1080" s="1">
        <v>52.989738464355469</v>
      </c>
      <c r="AM1080" s="1">
        <v>52.937999725341797</v>
      </c>
      <c r="AN1080" s="1">
        <v>53.088718414306641</v>
      </c>
      <c r="AO1080" s="1">
        <v>52.546474456787109</v>
      </c>
      <c r="AP1080" s="1">
        <v>53.288978576660156</v>
      </c>
      <c r="AQ1080" s="1">
        <v>56.312999725341797</v>
      </c>
      <c r="AR1080" s="1">
        <v>56.177970886230469</v>
      </c>
      <c r="AS1080" s="1">
        <v>56.319728851318359</v>
      </c>
      <c r="AT1080" s="1">
        <v>57.658498764038086</v>
      </c>
      <c r="AU1080" s="1">
        <v>57.655099868774414</v>
      </c>
      <c r="AV1080" s="1">
        <v>57.341249999999995</v>
      </c>
      <c r="AW1080" s="1">
        <v>57.327750000000002</v>
      </c>
      <c r="AX1080" s="1">
        <v>57.270375000000001</v>
      </c>
      <c r="AY1080" s="1">
        <v>57.191062500000001</v>
      </c>
    </row>
    <row r="1081" spans="1:51">
      <c r="A1081" s="1" t="str">
        <v>PORTFOLIO RECOVRY ASSOC INC</v>
      </c>
      <c r="C1081" s="1">
        <v>17.133987426757813</v>
      </c>
      <c r="D1081" s="1">
        <v>17.117996215820313</v>
      </c>
      <c r="E1081" s="1">
        <v>17.114990234375</v>
      </c>
      <c r="F1081" s="1">
        <v>17.0989990234375</v>
      </c>
      <c r="G1081" s="1">
        <v>17.063995361328125</v>
      </c>
      <c r="H1081" s="1">
        <v>17.060989379882813</v>
      </c>
      <c r="I1081" s="1">
        <v>17.048995971679688</v>
      </c>
      <c r="J1081" s="1">
        <v>16.958999633789063</v>
      </c>
      <c r="K1081" s="1">
        <v>15.513999938964844</v>
      </c>
      <c r="L1081" s="1">
        <v>15.491000175476074</v>
      </c>
      <c r="M1081" s="1">
        <v>15.397000312805176</v>
      </c>
      <c r="N1081" s="1">
        <v>15.33899974822998</v>
      </c>
      <c r="O1081" s="1">
        <v>15.28600025177002</v>
      </c>
      <c r="P1081" s="1">
        <v>15.279999732971191</v>
      </c>
      <c r="Q1081" s="1">
        <v>15.196999549865723</v>
      </c>
      <c r="R1081" s="1">
        <v>15.182999610900879</v>
      </c>
      <c r="S1081" s="1">
        <v>15.159000396728516</v>
      </c>
      <c r="T1081" s="1">
        <v>15.107999801635742</v>
      </c>
      <c r="U1081" s="1">
        <v>15.979999542236328</v>
      </c>
      <c r="V1081" s="1">
        <v>15.996000289916992</v>
      </c>
      <c r="W1081" s="1">
        <v>15.987000465393066</v>
      </c>
      <c r="X1081" s="1">
        <v>15.920999526977539</v>
      </c>
      <c r="Y1081" s="1">
        <v>15.899999618530273</v>
      </c>
      <c r="Z1081" s="1">
        <v>15.880000114440918</v>
      </c>
      <c r="AA1081" s="1">
        <v>15.767000198364258</v>
      </c>
      <c r="AB1081" s="1">
        <v>15.71399974822998</v>
      </c>
      <c r="AC1081" s="1">
        <v>15.621000289916992</v>
      </c>
      <c r="AD1081" s="1">
        <v>15.579999923706055</v>
      </c>
      <c r="AE1081" s="1">
        <v>15.498000144958496</v>
      </c>
      <c r="AF1081" s="1">
        <v>15.35200023651123</v>
      </c>
      <c r="AG1081" s="1">
        <v>15.331000328063965</v>
      </c>
      <c r="AH1081" s="1">
        <v>15.314999580383301</v>
      </c>
      <c r="AI1081" s="1">
        <v>15.295000076293945</v>
      </c>
      <c r="AJ1081" s="1">
        <v>15.208999633789063</v>
      </c>
      <c r="AK1081" s="1">
        <v>15.083999633789063</v>
      </c>
      <c r="AL1081" s="1">
        <v>13.550000190734863</v>
      </c>
      <c r="AM1081" s="1">
        <v>13.520000457763672</v>
      </c>
      <c r="AN1081" s="1">
        <v>13.520000457763672</v>
      </c>
      <c r="AO1081" s="1" t="str">
        <v>@NA</v>
      </c>
      <c r="AP1081" s="1" t="str">
        <v>@NA</v>
      </c>
      <c r="AQ1081" s="1" t="str">
        <v>@NA</v>
      </c>
      <c r="AR1081" s="1" t="str">
        <v>@NA</v>
      </c>
      <c r="AS1081" s="1" t="str">
        <v>@NA</v>
      </c>
      <c r="AT1081" s="1" t="str">
        <v>@NA</v>
      </c>
      <c r="AU1081" s="1" t="str">
        <v>@NA</v>
      </c>
      <c r="AV1081" s="1" t="str">
        <v>@NA</v>
      </c>
      <c r="AW1081" s="1" t="str">
        <v>@NA</v>
      </c>
      <c r="AX1081" s="1" t="str">
        <v>@NA</v>
      </c>
      <c r="AY1081" s="1" t="str">
        <v>@NA</v>
      </c>
    </row>
    <row r="1082" spans="1:51">
      <c r="A1082" s="1" t="str">
        <v>POST HOLDINGS INC</v>
      </c>
      <c r="C1082" s="1" t="str">
        <v>@NA</v>
      </c>
      <c r="D1082" s="1" t="str">
        <v>@NA</v>
      </c>
      <c r="E1082" s="1" t="str">
        <v>@NA</v>
      </c>
      <c r="F1082" s="1" t="str">
        <v>@NA</v>
      </c>
      <c r="G1082" s="1" t="str">
        <v>@NA</v>
      </c>
      <c r="H1082" s="1" t="str">
        <v>@NA</v>
      </c>
      <c r="I1082" s="1" t="str">
        <v>@NA</v>
      </c>
      <c r="J1082" s="1" t="str">
        <v>@NA</v>
      </c>
      <c r="K1082" s="1" t="str">
        <v>@NA</v>
      </c>
      <c r="L1082" s="1" t="str">
        <v>@NA</v>
      </c>
      <c r="M1082" s="1" t="str">
        <v>@NA</v>
      </c>
      <c r="N1082" s="1" t="str">
        <v>@NA</v>
      </c>
      <c r="O1082" s="1" t="str">
        <v>@NA</v>
      </c>
      <c r="P1082" s="1" t="str">
        <v>@NA</v>
      </c>
      <c r="Q1082" s="1" t="str">
        <v>@NA</v>
      </c>
      <c r="R1082" s="1" t="str">
        <v>@NA</v>
      </c>
      <c r="S1082" s="1" t="str">
        <v>@NA</v>
      </c>
      <c r="T1082" s="1" t="str">
        <v>@NA</v>
      </c>
      <c r="U1082" s="1" t="str">
        <v>@NA</v>
      </c>
      <c r="V1082" s="1" t="str">
        <v>@NA</v>
      </c>
      <c r="W1082" s="1" t="str">
        <v>@NA</v>
      </c>
      <c r="X1082" s="1" t="str">
        <v>@NA</v>
      </c>
      <c r="Y1082" s="1" t="str">
        <v>@NA</v>
      </c>
      <c r="Z1082" s="1" t="str">
        <v>@NA</v>
      </c>
      <c r="AA1082" s="1" t="str">
        <v>@NA</v>
      </c>
      <c r="AB1082" s="1" t="str">
        <v>@NA</v>
      </c>
      <c r="AC1082" s="1" t="str">
        <v>@NA</v>
      </c>
      <c r="AD1082" s="1" t="str">
        <v>@NA</v>
      </c>
      <c r="AE1082" s="1" t="str">
        <v>@NA</v>
      </c>
      <c r="AF1082" s="1" t="str">
        <v>@NA</v>
      </c>
      <c r="AG1082" s="1" t="str">
        <v>@NA</v>
      </c>
      <c r="AH1082" s="1" t="str">
        <v>@NA</v>
      </c>
      <c r="AI1082" s="1" t="str">
        <v>@NA</v>
      </c>
      <c r="AJ1082" s="1" t="str">
        <v>@NA</v>
      </c>
      <c r="AK1082" s="1" t="str">
        <v>@NA</v>
      </c>
      <c r="AL1082" s="1" t="str">
        <v>@NA</v>
      </c>
      <c r="AM1082" s="1" t="str">
        <v>@NA</v>
      </c>
      <c r="AN1082" s="1" t="str">
        <v>@NA</v>
      </c>
      <c r="AO1082" s="1" t="str">
        <v>@NA</v>
      </c>
      <c r="AP1082" s="1" t="str">
        <v>@NA</v>
      </c>
      <c r="AQ1082" s="1" t="str">
        <v>@NA</v>
      </c>
      <c r="AR1082" s="1" t="str">
        <v>@NA</v>
      </c>
      <c r="AS1082" s="1" t="str">
        <v>@NA</v>
      </c>
      <c r="AT1082" s="1" t="str">
        <v>@NA</v>
      </c>
      <c r="AU1082" s="1" t="str">
        <v>@NA</v>
      </c>
      <c r="AV1082" s="1" t="str">
        <v>@NA</v>
      </c>
      <c r="AW1082" s="1" t="str">
        <v>@NA</v>
      </c>
      <c r="AX1082" s="1" t="str">
        <v>@NA</v>
      </c>
      <c r="AY1082" s="1" t="str">
        <v>@NA</v>
      </c>
    </row>
    <row r="1083" spans="1:51">
      <c r="A1083" s="1" t="str">
        <v>POST PROPERTIES INC</v>
      </c>
      <c r="C1083" s="1">
        <v>52.987991333007812</v>
      </c>
      <c r="D1083" s="1">
        <v>51.876998901367188</v>
      </c>
      <c r="E1083" s="1">
        <v>50.358993530273437</v>
      </c>
      <c r="F1083" s="1">
        <v>49.690994262695313</v>
      </c>
      <c r="G1083" s="1">
        <v>48.912994384765625</v>
      </c>
      <c r="H1083" s="1">
        <v>48.767990112304688</v>
      </c>
      <c r="I1083" s="1">
        <v>48.690994262695312</v>
      </c>
      <c r="J1083" s="1">
        <v>48.597991943359375</v>
      </c>
      <c r="K1083" s="1">
        <v>48.444992065429687</v>
      </c>
      <c r="L1083" s="1">
        <v>48.447998046875</v>
      </c>
      <c r="M1083" s="1">
        <v>44.352996826171875</v>
      </c>
      <c r="N1083" s="1">
        <v>44.347000122070313</v>
      </c>
      <c r="O1083" s="1">
        <v>44.222000122070313</v>
      </c>
      <c r="P1083" s="1">
        <v>44.128997802734375</v>
      </c>
      <c r="Q1083" s="1">
        <v>44.110992431640625</v>
      </c>
      <c r="R1083" s="1">
        <v>44.095993041992188</v>
      </c>
      <c r="S1083" s="1">
        <v>43.824996948242188</v>
      </c>
      <c r="T1083" s="1">
        <v>43.680999755859375</v>
      </c>
      <c r="U1083" s="1">
        <v>43.660995483398438</v>
      </c>
      <c r="V1083" s="1">
        <v>43.586990356445313</v>
      </c>
      <c r="W1083" s="1">
        <v>43.485992431640625</v>
      </c>
      <c r="X1083" s="1">
        <v>43.439987182617188</v>
      </c>
      <c r="Y1083" s="1">
        <v>43.205001831054688</v>
      </c>
      <c r="Z1083" s="1">
        <v>42.867996215820312</v>
      </c>
      <c r="AA1083" s="1">
        <v>41.393997192382812</v>
      </c>
      <c r="AB1083" s="1">
        <v>40.68798828125</v>
      </c>
      <c r="AC1083" s="1">
        <v>40.034988403320313</v>
      </c>
      <c r="AD1083" s="1">
        <v>40.069000244140625</v>
      </c>
      <c r="AE1083" s="1">
        <v>40.16400146484375</v>
      </c>
      <c r="AF1083" s="1">
        <v>39.9219970703125</v>
      </c>
      <c r="AG1083" s="1">
        <v>39.9169921875</v>
      </c>
      <c r="AH1083" s="1">
        <v>39.612991333007813</v>
      </c>
      <c r="AI1083" s="1">
        <v>38.685989379882813</v>
      </c>
      <c r="AJ1083" s="1">
        <v>38</v>
      </c>
      <c r="AK1083" s="1">
        <v>37.656997680664063</v>
      </c>
      <c r="AL1083" s="1">
        <v>37.324996948242188</v>
      </c>
      <c r="AM1083" s="1">
        <v>37.201995849609375</v>
      </c>
      <c r="AN1083" s="1">
        <v>36.91400146484375</v>
      </c>
      <c r="AO1083" s="1">
        <v>36.904998779296875</v>
      </c>
      <c r="AP1083" s="1">
        <v>36.967987060546875</v>
      </c>
      <c r="AQ1083" s="1">
        <v>36.85699462890625</v>
      </c>
      <c r="AR1083" s="1">
        <v>36.860992431640625</v>
      </c>
      <c r="AS1083" s="1">
        <v>38.535995483398437</v>
      </c>
      <c r="AT1083" s="1">
        <v>38.781997680664063</v>
      </c>
      <c r="AU1083" s="1">
        <v>38.853999999999999</v>
      </c>
      <c r="AV1083" s="1">
        <v>39.552999999999997</v>
      </c>
      <c r="AW1083" s="1">
        <v>39.356999999999999</v>
      </c>
      <c r="AX1083" s="1">
        <v>39.115000000000002</v>
      </c>
      <c r="AY1083" s="1">
        <v>38.834000000000003</v>
      </c>
    </row>
    <row r="1084" spans="1:51">
      <c r="A1084" s="1" t="str">
        <v>POTLATCH CORP</v>
      </c>
      <c r="C1084" s="1">
        <v>40.201995849609375</v>
      </c>
      <c r="D1084" s="1">
        <v>40.201995849609375</v>
      </c>
      <c r="E1084" s="1">
        <v>40.186996459960938</v>
      </c>
      <c r="F1084" s="1">
        <v>40.186996459960938</v>
      </c>
      <c r="G1084" s="1">
        <v>40.141998291015625</v>
      </c>
      <c r="H1084" s="1">
        <v>40.032989501953125</v>
      </c>
      <c r="I1084" s="1">
        <v>40.006988525390625</v>
      </c>
      <c r="J1084" s="1">
        <v>39.98699951171875</v>
      </c>
      <c r="K1084" s="1">
        <v>39.952987670898438</v>
      </c>
      <c r="L1084" s="1">
        <v>39.826995849609375</v>
      </c>
      <c r="M1084" s="1">
        <v>39.771987915039062</v>
      </c>
      <c r="N1084" s="1">
        <v>39.7449951171875</v>
      </c>
      <c r="O1084" s="1">
        <v>39.742996215820312</v>
      </c>
      <c r="P1084" s="1">
        <v>39.740997314453125</v>
      </c>
      <c r="Q1084" s="1">
        <v>39.52099609375</v>
      </c>
      <c r="R1084" s="1">
        <v>39.503997802734375</v>
      </c>
      <c r="S1084" s="1">
        <v>39.389999389648437</v>
      </c>
      <c r="T1084" s="1">
        <v>39.256988525390625</v>
      </c>
      <c r="U1084" s="1">
        <v>39.18798828125</v>
      </c>
      <c r="V1084" s="1">
        <v>39.03399658203125</v>
      </c>
      <c r="W1084" s="1">
        <v>39.021987915039063</v>
      </c>
      <c r="X1084" s="1">
        <v>38.823989868164062</v>
      </c>
      <c r="Y1084" s="1">
        <v>38.746994018554687</v>
      </c>
      <c r="Z1084" s="1">
        <v>38.7139892578125</v>
      </c>
      <c r="AA1084" s="1">
        <v>38.630996704101563</v>
      </c>
      <c r="AB1084" s="1">
        <v>29.367996215820313</v>
      </c>
      <c r="AC1084" s="1">
        <v>29.195999145507813</v>
      </c>
      <c r="AD1084" s="1">
        <v>29.065994262695312</v>
      </c>
      <c r="AE1084" s="1">
        <v>28.9739990234375</v>
      </c>
      <c r="AF1084" s="1">
        <v>28.839996337890625</v>
      </c>
      <c r="AG1084" s="1">
        <v>29.720993041992188</v>
      </c>
      <c r="AH1084" s="1">
        <v>29.516998291015625</v>
      </c>
      <c r="AI1084" s="1">
        <v>29.4639892578125</v>
      </c>
      <c r="AJ1084" s="1">
        <v>28.840988159179688</v>
      </c>
      <c r="AK1084" s="1">
        <v>28.75</v>
      </c>
      <c r="AL1084" s="1">
        <v>28.696990966796875</v>
      </c>
      <c r="AM1084" s="1">
        <v>28.639999389648437</v>
      </c>
      <c r="AN1084" s="1">
        <v>28.578994750976563</v>
      </c>
      <c r="AO1084" s="1">
        <v>28.513992309570313</v>
      </c>
      <c r="AP1084" s="1">
        <v>28.464996337890625</v>
      </c>
      <c r="AQ1084" s="1">
        <v>28.376998901367188</v>
      </c>
      <c r="AR1084" s="1">
        <v>28.310989379882813</v>
      </c>
      <c r="AS1084" s="1">
        <v>28.281997680664063</v>
      </c>
      <c r="AT1084" s="1">
        <v>28.21099853515625</v>
      </c>
      <c r="AU1084" s="1">
        <v>28.329986572265625</v>
      </c>
      <c r="AV1084" s="1">
        <v>28.346</v>
      </c>
      <c r="AW1084" s="1">
        <v>28.431000000000001</v>
      </c>
      <c r="AX1084" s="1">
        <v>29.428000000000001</v>
      </c>
      <c r="AY1084" s="1">
        <v>28.646999999999998</v>
      </c>
    </row>
    <row r="1085" spans="1:51">
      <c r="A1085" s="1" t="str">
        <v>POWELL INDUSTRIES INC</v>
      </c>
      <c r="C1085" s="1">
        <v>11.767000198364258</v>
      </c>
      <c r="D1085" s="1">
        <v>11.751999855041504</v>
      </c>
      <c r="E1085" s="1">
        <v>11.744999885559082</v>
      </c>
      <c r="F1085" s="1">
        <v>11.723999977111816</v>
      </c>
      <c r="G1085" s="1">
        <v>11.717000007629395</v>
      </c>
      <c r="H1085" s="1">
        <v>11.677000045776367</v>
      </c>
      <c r="I1085" s="1">
        <v>11.656999588012695</v>
      </c>
      <c r="J1085" s="1">
        <v>11.576999664306641</v>
      </c>
      <c r="K1085" s="1">
        <v>11.543000221252441</v>
      </c>
      <c r="L1085" s="1">
        <v>11.479999542236328</v>
      </c>
      <c r="M1085" s="1">
        <v>11.460000038146973</v>
      </c>
      <c r="N1085" s="1">
        <v>11.435999870300293</v>
      </c>
      <c r="O1085" s="1">
        <v>11.432999610900879</v>
      </c>
      <c r="P1085" s="1">
        <v>11.404000282287598</v>
      </c>
      <c r="Q1085" s="1">
        <v>11.38700008392334</v>
      </c>
      <c r="R1085" s="1">
        <v>11.267999649047852</v>
      </c>
      <c r="S1085" s="1">
        <v>11.22700023651123</v>
      </c>
      <c r="T1085" s="1">
        <v>11.144000053405762</v>
      </c>
      <c r="U1085" s="1">
        <v>11.112000465393066</v>
      </c>
      <c r="V1085" s="1">
        <v>11.064000129699707</v>
      </c>
      <c r="W1085" s="1">
        <v>11.003000259399414</v>
      </c>
      <c r="X1085" s="1" t="str">
        <v>@NA</v>
      </c>
      <c r="Y1085" s="1">
        <v>10.907999992370605</v>
      </c>
      <c r="Z1085" s="1">
        <v>10.87600040435791</v>
      </c>
      <c r="AA1085" s="1">
        <v>10.855999946594238</v>
      </c>
      <c r="AB1085" s="1">
        <v>10.848999977111816</v>
      </c>
      <c r="AC1085" s="1">
        <v>10.831000328063965</v>
      </c>
      <c r="AD1085" s="1">
        <v>10.765999794006348</v>
      </c>
      <c r="AE1085" s="1">
        <v>10.741999626159668</v>
      </c>
      <c r="AF1085" s="1">
        <v>10.729999542236328</v>
      </c>
      <c r="AG1085" s="1">
        <v>10.708000183105469</v>
      </c>
      <c r="AH1085" s="1">
        <v>10.687999725341797</v>
      </c>
      <c r="AI1085" s="1">
        <v>10.668000221252441</v>
      </c>
      <c r="AJ1085" s="1">
        <v>10.640999794006348</v>
      </c>
      <c r="AK1085" s="1">
        <v>10.590000152587891</v>
      </c>
      <c r="AL1085" s="1">
        <v>10.579000473022461</v>
      </c>
      <c r="AM1085" s="1">
        <v>10.579999923706055</v>
      </c>
      <c r="AN1085" s="1">
        <v>10.595000267028809</v>
      </c>
      <c r="AO1085" s="1">
        <v>10.593000411987305</v>
      </c>
      <c r="AP1085" s="1">
        <v>10.461999893188477</v>
      </c>
      <c r="AQ1085" s="1">
        <v>10.456999778747559</v>
      </c>
      <c r="AR1085" s="1">
        <v>10.434000015258789</v>
      </c>
      <c r="AS1085" s="1">
        <v>10.434000015258789</v>
      </c>
      <c r="AT1085" s="1">
        <v>10.352999687194824</v>
      </c>
      <c r="AU1085" s="1">
        <v>10.329999923706055</v>
      </c>
      <c r="AV1085" s="1">
        <v>10.316000000000001</v>
      </c>
      <c r="AW1085" s="1">
        <v>10.358000000000001</v>
      </c>
      <c r="AX1085" s="1">
        <v>10.367000000000001</v>
      </c>
      <c r="AY1085" s="1">
        <v>10.613</v>
      </c>
    </row>
    <row r="1086" spans="1:51">
      <c r="A1086" s="1" t="str">
        <v>POWER INTEGRATIONS INC</v>
      </c>
      <c r="C1086" s="1">
        <v>28.065994262695313</v>
      </c>
      <c r="D1086" s="1">
        <v>28.051986694335938</v>
      </c>
      <c r="E1086" s="1">
        <v>29.0679931640625</v>
      </c>
      <c r="F1086" s="1">
        <v>28.83599853515625</v>
      </c>
      <c r="G1086" s="1">
        <v>28.375</v>
      </c>
      <c r="H1086" s="1">
        <v>27.948989868164063</v>
      </c>
      <c r="I1086" s="1">
        <v>27.8489990234375</v>
      </c>
      <c r="J1086" s="1">
        <v>27.98699951171875</v>
      </c>
      <c r="K1086" s="1">
        <v>27.277999877929687</v>
      </c>
      <c r="L1086" s="1">
        <v>26.944000244140625</v>
      </c>
      <c r="M1086" s="1">
        <v>26.613998413085938</v>
      </c>
      <c r="N1086" s="1">
        <v>26.938995361328125</v>
      </c>
      <c r="O1086" s="1">
        <v>27.529998779296875</v>
      </c>
      <c r="P1086" s="1">
        <v>29.319000244140625</v>
      </c>
      <c r="Q1086" s="1">
        <v>30.98699951171875</v>
      </c>
      <c r="R1086" s="1">
        <v>30.399993896484375</v>
      </c>
      <c r="S1086" s="1">
        <v>30.069992065429688</v>
      </c>
      <c r="T1086" s="1">
        <v>29.614990234375</v>
      </c>
      <c r="U1086" s="1">
        <v>28.68798828125</v>
      </c>
      <c r="V1086" s="1">
        <v>28.68798828125</v>
      </c>
      <c r="W1086" s="1">
        <v>28.657989501953125</v>
      </c>
      <c r="X1086" s="1">
        <v>28.681991577148438</v>
      </c>
      <c r="Y1086" s="1">
        <v>28.681991577148438</v>
      </c>
      <c r="Z1086" s="1">
        <v>28.681991577148438</v>
      </c>
      <c r="AA1086" s="1">
        <v>29.366989135742188</v>
      </c>
      <c r="AB1086" s="1">
        <v>29.547988891601563</v>
      </c>
      <c r="AC1086" s="1">
        <v>29.464996337890625</v>
      </c>
      <c r="AD1086" s="1">
        <v>30.491989135742188</v>
      </c>
      <c r="AE1086" s="1">
        <v>30.491989135742188</v>
      </c>
      <c r="AF1086" s="1">
        <v>31.027999877929688</v>
      </c>
      <c r="AG1086" s="1">
        <v>30.917999267578125</v>
      </c>
      <c r="AH1086" s="1">
        <v>30.761993408203125</v>
      </c>
      <c r="AI1086" s="1">
        <v>30.407989501953125</v>
      </c>
      <c r="AJ1086" s="1">
        <v>30.138992309570313</v>
      </c>
      <c r="AK1086" s="1">
        <v>29.586990356445312</v>
      </c>
      <c r="AL1086" s="1">
        <v>29.02398681640625</v>
      </c>
      <c r="AM1086" s="1">
        <v>28.62799072265625</v>
      </c>
      <c r="AN1086" s="1">
        <v>28.491989135742187</v>
      </c>
      <c r="AO1086" s="1">
        <v>28.466995239257812</v>
      </c>
      <c r="AP1086" s="1">
        <v>28.25799560546875</v>
      </c>
      <c r="AQ1086" s="1">
        <v>28.010986328125</v>
      </c>
      <c r="AR1086" s="1">
        <v>28</v>
      </c>
      <c r="AS1086" s="1">
        <v>28</v>
      </c>
      <c r="AT1086" s="1">
        <v>27.616989135742187</v>
      </c>
      <c r="AU1086" s="1">
        <v>27.43</v>
      </c>
      <c r="AV1086" s="1">
        <v>27.414000000000001</v>
      </c>
      <c r="AW1086" s="1">
        <v>27</v>
      </c>
      <c r="AX1086" s="1">
        <v>27</v>
      </c>
      <c r="AY1086" s="1">
        <v>26.468</v>
      </c>
    </row>
    <row r="1087" spans="1:51">
      <c r="A1087" s="1" t="str">
        <v>PPG INDUSTRIES INC</v>
      </c>
      <c r="C1087" s="1">
        <v>151.88900756835937</v>
      </c>
      <c r="D1087" s="1">
        <v>151.88900756835937</v>
      </c>
      <c r="E1087" s="1">
        <v>154.4219970703125</v>
      </c>
      <c r="F1087" s="1">
        <v>157.51800537109375</v>
      </c>
      <c r="G1087" s="1">
        <v>158.15199279785156</v>
      </c>
      <c r="H1087" s="1">
        <v>160.38200378417969</v>
      </c>
      <c r="I1087" s="1">
        <v>163.01899719238281</v>
      </c>
      <c r="J1087" s="1">
        <v>165.14999389648437</v>
      </c>
      <c r="K1087" s="1">
        <v>166.32699584960937</v>
      </c>
      <c r="L1087" s="1">
        <v>165.66799926757812</v>
      </c>
      <c r="M1087" s="1">
        <v>166.98599243164062</v>
      </c>
      <c r="N1087" s="1">
        <v>164.91000366210937</v>
      </c>
      <c r="O1087" s="1">
        <v>164.50300598144531</v>
      </c>
      <c r="P1087" s="1">
        <v>164.19900512695312</v>
      </c>
      <c r="Q1087" s="1">
        <v>164.21099853515625</v>
      </c>
      <c r="R1087" s="1">
        <v>164.12300109863281</v>
      </c>
      <c r="S1087" s="1">
        <v>164.09599304199219</v>
      </c>
      <c r="T1087" s="1">
        <v>163.80099487304688</v>
      </c>
      <c r="U1087" s="1">
        <v>163.74400329589844</v>
      </c>
      <c r="V1087" s="1">
        <v>164.052001953125</v>
      </c>
      <c r="W1087" s="1">
        <v>164.17300415039062</v>
      </c>
      <c r="X1087" s="1">
        <v>164.08200073242187</v>
      </c>
      <c r="Y1087" s="1">
        <v>165.26199340820312</v>
      </c>
      <c r="Z1087" s="1">
        <v>165.17399597167969</v>
      </c>
      <c r="AA1087" s="1">
        <v>165.63200378417969</v>
      </c>
      <c r="AB1087" s="1">
        <v>165.27699279785156</v>
      </c>
      <c r="AC1087" s="1">
        <v>167.02699279785156</v>
      </c>
      <c r="AD1087" s="1">
        <v>169.89500427246094</v>
      </c>
      <c r="AE1087" s="1">
        <v>171.66200256347656</v>
      </c>
      <c r="AF1087" s="1">
        <v>172.00199890136719</v>
      </c>
      <c r="AG1087" s="1">
        <v>171.89300537109375</v>
      </c>
      <c r="AH1087" s="1">
        <v>171.76400756835937</v>
      </c>
      <c r="AI1087" s="1">
        <v>171.57600402832031</v>
      </c>
      <c r="AJ1087" s="1">
        <v>170.927001953125</v>
      </c>
      <c r="AK1087" s="1">
        <v>169.92599487304687</v>
      </c>
      <c r="AL1087" s="1">
        <v>169.73199462890625</v>
      </c>
      <c r="AM1087" s="1">
        <v>169.72000122070312</v>
      </c>
      <c r="AN1087" s="1">
        <v>169.44200134277344</v>
      </c>
      <c r="AO1087" s="1">
        <v>169.43499755859375</v>
      </c>
      <c r="AP1087" s="1">
        <v>169.35600280761719</v>
      </c>
      <c r="AQ1087" s="1">
        <v>168.77499389648437</v>
      </c>
      <c r="AR1087" s="1">
        <v>168.71299743652344</v>
      </c>
      <c r="AS1087" s="1">
        <v>168.37399291992187</v>
      </c>
      <c r="AT1087" s="1">
        <v>168.39700317382812</v>
      </c>
      <c r="AU1087" s="1">
        <v>168.39700317382812</v>
      </c>
      <c r="AV1087" s="1">
        <v>168.22300000000001</v>
      </c>
      <c r="AW1087" s="1">
        <v>168.75299999999999</v>
      </c>
      <c r="AX1087" s="1">
        <v>173.93899999999999</v>
      </c>
      <c r="AY1087" s="1">
        <v>174.14699999999999</v>
      </c>
    </row>
    <row r="1088" spans="1:51">
      <c r="A1088" s="1" t="str">
        <v>PPL CORP</v>
      </c>
      <c r="C1088" s="1">
        <v>578.405029296875</v>
      </c>
      <c r="D1088" s="1">
        <v>577.843994140625</v>
      </c>
      <c r="E1088" s="1">
        <v>577.264892578125</v>
      </c>
      <c r="F1088" s="1">
        <v>484.617919921875</v>
      </c>
      <c r="G1088" s="1">
        <v>483.390869140625</v>
      </c>
      <c r="H1088" s="1">
        <v>482.81298828125</v>
      </c>
      <c r="I1088" s="1">
        <v>482.18798828125</v>
      </c>
      <c r="J1088" s="1">
        <v>378.130859375</v>
      </c>
      <c r="K1088" s="1">
        <v>377.182861328125</v>
      </c>
      <c r="L1088" s="1">
        <v>376.638916015625</v>
      </c>
      <c r="M1088" s="1">
        <v>376.143798828125</v>
      </c>
      <c r="N1088" s="1">
        <v>375.596923828125</v>
      </c>
      <c r="O1088" s="1">
        <v>374.580810546875</v>
      </c>
      <c r="P1088" s="1">
        <v>375</v>
      </c>
      <c r="Q1088" s="1">
        <v>375</v>
      </c>
      <c r="R1088" s="1">
        <v>373</v>
      </c>
      <c r="S1088" s="1">
        <v>373.27099609375</v>
      </c>
      <c r="T1088" s="1">
        <v>375</v>
      </c>
      <c r="U1088" s="1">
        <v>385</v>
      </c>
      <c r="V1088" s="1">
        <v>385</v>
      </c>
      <c r="W1088" s="1">
        <v>385.038818359375</v>
      </c>
      <c r="X1088" s="1">
        <v>382</v>
      </c>
      <c r="Y1088" s="1">
        <v>380</v>
      </c>
      <c r="Z1088" s="1">
        <v>380</v>
      </c>
      <c r="AA1088" s="1">
        <v>380.144775390625</v>
      </c>
      <c r="AB1088" s="1">
        <v>380.138916015625</v>
      </c>
      <c r="AC1088" s="1">
        <v>380.08999633789062</v>
      </c>
      <c r="AD1088" s="1">
        <v>379.50799560546875</v>
      </c>
      <c r="AE1088" s="1">
        <v>378.14401245117187</v>
      </c>
      <c r="AF1088" s="1">
        <v>378.08599853515625</v>
      </c>
      <c r="AG1088" s="1">
        <v>377.8179931640625</v>
      </c>
      <c r="AH1088" s="1">
        <v>355.64199829101562</v>
      </c>
      <c r="AI1088" s="1">
        <v>354.7239990234375</v>
      </c>
      <c r="AJ1088" s="1">
        <v>353.37799072265625</v>
      </c>
      <c r="AK1088" s="1">
        <v>353.37799072265625</v>
      </c>
      <c r="AL1088" s="1">
        <v>335.44601440429687</v>
      </c>
      <c r="AM1088" s="1">
        <v>331.47198486328125</v>
      </c>
      <c r="AN1088" s="1">
        <v>328.31399536132812</v>
      </c>
      <c r="AO1088" s="1">
        <v>294.32998657226562</v>
      </c>
      <c r="AP1088" s="1">
        <v>293.16000366210937</v>
      </c>
      <c r="AQ1088" s="1">
        <v>293.16000366210937</v>
      </c>
      <c r="AR1088" s="1">
        <v>292.06600952148437</v>
      </c>
      <c r="AS1088" s="1">
        <v>292.06600952148437</v>
      </c>
      <c r="AT1088" s="1">
        <v>291.24600219726562</v>
      </c>
      <c r="AU1088" s="1">
        <v>290.08199999999999</v>
      </c>
      <c r="AV1088" s="1">
        <v>289.26799999999997</v>
      </c>
      <c r="AW1088" s="1">
        <v>289.26799999999997</v>
      </c>
      <c r="AX1088" s="1">
        <v>288.52800000000002</v>
      </c>
      <c r="AY1088" s="1">
        <v>287.39400000000001</v>
      </c>
    </row>
    <row r="1089" spans="1:51">
      <c r="A1089" s="1" t="str">
        <v>PRAXAIR INC</v>
      </c>
      <c r="C1089" s="1">
        <v>298.68896484375</v>
      </c>
      <c r="D1089" s="1">
        <v>298.52978515625</v>
      </c>
      <c r="E1089" s="1">
        <v>299.760009765625</v>
      </c>
      <c r="F1089" s="1">
        <v>302.157958984375</v>
      </c>
      <c r="G1089" s="1">
        <v>303.380859375</v>
      </c>
      <c r="H1089" s="1">
        <v>303.994873046875</v>
      </c>
      <c r="I1089" s="1">
        <v>306.3798828125</v>
      </c>
      <c r="J1089" s="1">
        <v>306.06494140625</v>
      </c>
      <c r="K1089" s="1">
        <v>305.947998046875</v>
      </c>
      <c r="L1089" s="1">
        <v>306.477783203125</v>
      </c>
      <c r="M1089" s="1">
        <v>306.809814453125</v>
      </c>
      <c r="N1089" s="1">
        <v>306.796875</v>
      </c>
      <c r="O1089" s="1">
        <v>307.466796875</v>
      </c>
      <c r="P1089" s="1">
        <v>306.86083984375</v>
      </c>
      <c r="Q1089" s="1">
        <v>308.39697265625</v>
      </c>
      <c r="R1089" s="1">
        <v>314.98486328125</v>
      </c>
      <c r="S1089" s="1">
        <v>313.116943359375</v>
      </c>
      <c r="T1089" s="1">
        <v>315.48779296875</v>
      </c>
      <c r="U1089" s="1">
        <v>315.910888671875</v>
      </c>
      <c r="V1089" s="1">
        <v>319.85498046875</v>
      </c>
      <c r="W1089" s="1">
        <v>318.702880859375</v>
      </c>
      <c r="X1089" s="1">
        <v>320.86083984375</v>
      </c>
      <c r="Y1089" s="1">
        <v>322.89892578125</v>
      </c>
      <c r="Z1089" s="1">
        <v>322.35791015625</v>
      </c>
      <c r="AA1089" s="1">
        <v>323.116943359375</v>
      </c>
      <c r="AB1089" s="1">
        <v>322.3388671875</v>
      </c>
      <c r="AC1089" s="1">
        <v>322.303955078125</v>
      </c>
      <c r="AD1089" s="1">
        <v>323.31787109375</v>
      </c>
      <c r="AE1089" s="1">
        <v>323.48193359375</v>
      </c>
      <c r="AF1089" s="1">
        <v>323.620849609375</v>
      </c>
      <c r="AG1089" s="1">
        <v>324.722900390625</v>
      </c>
      <c r="AH1089" s="1">
        <v>324.933837890625</v>
      </c>
      <c r="AI1089" s="1">
        <v>324.973876953125</v>
      </c>
      <c r="AJ1089" s="1">
        <v>326.0859375</v>
      </c>
      <c r="AK1089" s="1">
        <v>324.552001953125</v>
      </c>
      <c r="AL1089" s="1">
        <v>327.37799072265625</v>
      </c>
      <c r="AM1089" s="1">
        <v>324.2340087890625</v>
      </c>
      <c r="AN1089" s="1">
        <v>324.5360107421875</v>
      </c>
      <c r="AO1089" s="1">
        <v>323.42401123046875</v>
      </c>
      <c r="AP1089" s="1">
        <v>322.82598876953125</v>
      </c>
      <c r="AQ1089" s="1">
        <v>326.7139892578125</v>
      </c>
      <c r="AR1089" s="1">
        <v>324.2860107421875</v>
      </c>
      <c r="AS1089" s="1">
        <v>321.70001220703125</v>
      </c>
      <c r="AT1089" s="1">
        <v>323.05398559570312</v>
      </c>
      <c r="AU1089" s="1">
        <v>321.23199462890625</v>
      </c>
      <c r="AV1089" s="1">
        <v>318.75799999999998</v>
      </c>
      <c r="AW1089" s="1">
        <v>317.20600000000002</v>
      </c>
      <c r="AX1089" s="1">
        <v>316.12</v>
      </c>
      <c r="AY1089" s="1">
        <v>315.30599999999998</v>
      </c>
    </row>
    <row r="1090" spans="1:51">
      <c r="A1090" s="1" t="str">
        <v>PRECISION CASTPARTS CORP</v>
      </c>
      <c r="C1090" s="1">
        <v>145.16200256347656</v>
      </c>
      <c r="D1090" s="1">
        <v>144.19000244140625</v>
      </c>
      <c r="E1090" s="1">
        <v>144.0260009765625</v>
      </c>
      <c r="F1090" s="1">
        <v>143.71200561523437</v>
      </c>
      <c r="G1090" s="1">
        <v>143.45100402832031</v>
      </c>
      <c r="H1090" s="1">
        <v>142.61700439453125</v>
      </c>
      <c r="I1090" s="1">
        <v>142.2449951171875</v>
      </c>
      <c r="J1090" s="1">
        <v>141.88299560546875</v>
      </c>
      <c r="K1090" s="1">
        <v>141.67799377441406</v>
      </c>
      <c r="L1090" s="1">
        <v>140.72500610351562</v>
      </c>
      <c r="M1090" s="1">
        <v>140.22000122070312</v>
      </c>
      <c r="N1090" s="1">
        <v>139.87300109863281</v>
      </c>
      <c r="O1090" s="1">
        <v>139.93499755859375</v>
      </c>
      <c r="P1090" s="1">
        <v>139.42100524902344</v>
      </c>
      <c r="Q1090" s="1">
        <v>139.36199951171875</v>
      </c>
      <c r="R1090" s="1">
        <v>139.02799987792969</v>
      </c>
      <c r="S1090" s="1">
        <v>138.54299926757812</v>
      </c>
      <c r="T1090" s="1">
        <v>138.12600708007813</v>
      </c>
      <c r="U1090" s="1">
        <v>137.85499572753906</v>
      </c>
      <c r="V1090" s="1">
        <v>137.20899963378906</v>
      </c>
      <c r="W1090" s="1">
        <v>137.12100219726562</v>
      </c>
      <c r="X1090" s="1">
        <v>135.5</v>
      </c>
      <c r="Y1090" s="1">
        <v>135.30000305175781</v>
      </c>
      <c r="Z1090" s="1">
        <v>135.13299560546875</v>
      </c>
      <c r="AA1090" s="1">
        <v>133.5</v>
      </c>
      <c r="AB1090" s="1">
        <v>133.19999694824219</v>
      </c>
      <c r="AC1090" s="1">
        <v>132.60000610351562</v>
      </c>
      <c r="AD1090" s="1">
        <v>132.30398559570312</v>
      </c>
      <c r="AE1090" s="1">
        <v>132.135986328125</v>
      </c>
      <c r="AF1090" s="1">
        <v>130.29998779296875</v>
      </c>
      <c r="AG1090" s="1">
        <v>129.8599853515625</v>
      </c>
      <c r="AH1090" s="1">
        <v>129.38998413085937</v>
      </c>
      <c r="AI1090" s="1">
        <v>129.22799682617188</v>
      </c>
      <c r="AJ1090" s="1">
        <v>106.4119873046875</v>
      </c>
      <c r="AK1090" s="1">
        <v>105.80398559570312</v>
      </c>
      <c r="AL1090" s="1">
        <v>105.5159912109375</v>
      </c>
      <c r="AM1090" s="1">
        <v>105.49398803710937</v>
      </c>
      <c r="AN1090" s="1">
        <v>104.63400268554687</v>
      </c>
      <c r="AO1090" s="1">
        <v>104.62997436523437</v>
      </c>
      <c r="AP1090" s="1">
        <v>104.31597900390625</v>
      </c>
      <c r="AQ1090" s="1">
        <v>103.75997924804687</v>
      </c>
      <c r="AR1090" s="1">
        <v>103.06597900390625</v>
      </c>
      <c r="AS1090" s="1">
        <v>103.04998779296875</v>
      </c>
      <c r="AT1090" s="1">
        <v>102.682</v>
      </c>
      <c r="AU1090" s="1">
        <v>102.438</v>
      </c>
      <c r="AV1090" s="1">
        <v>99.305999999999997</v>
      </c>
      <c r="AW1090" s="1">
        <v>98.992000000000004</v>
      </c>
      <c r="AX1090" s="1">
        <v>98.575999999999993</v>
      </c>
      <c r="AY1090" s="1">
        <v>98.04</v>
      </c>
    </row>
    <row r="1091" spans="1:51">
      <c r="A1091" s="1" t="str">
        <v>PRESIDENTIAL LIFE CORP</v>
      </c>
      <c r="C1091" s="1">
        <v>29.574996948242188</v>
      </c>
      <c r="D1091" s="1">
        <v>29.574996948242188</v>
      </c>
      <c r="E1091" s="1">
        <v>29.574996948242188</v>
      </c>
      <c r="F1091" s="1">
        <v>29.574996948242188</v>
      </c>
      <c r="G1091" s="1">
        <v>29.574996948242188</v>
      </c>
      <c r="H1091" s="1">
        <v>29.574996948242188</v>
      </c>
      <c r="I1091" s="1">
        <v>29.574996948242188</v>
      </c>
      <c r="J1091" s="1">
        <v>29.574996948242188</v>
      </c>
      <c r="K1091" s="1">
        <v>29.574996948242188</v>
      </c>
      <c r="L1091" s="1">
        <v>29.574996948242188</v>
      </c>
      <c r="M1091" s="1">
        <v>29.574996948242188</v>
      </c>
      <c r="N1091" s="1">
        <v>29.573989868164063</v>
      </c>
      <c r="O1091" s="1">
        <v>29.573989868164063</v>
      </c>
      <c r="P1091" s="1">
        <v>29.573989868164063</v>
      </c>
      <c r="Q1091" s="1">
        <v>29.564987182617188</v>
      </c>
      <c r="R1091" s="1">
        <v>29.554000854492188</v>
      </c>
      <c r="S1091" s="1">
        <v>29.554000854492188</v>
      </c>
      <c r="T1091" s="1">
        <v>29.53399658203125</v>
      </c>
      <c r="U1091" s="1">
        <v>29.531997680664063</v>
      </c>
      <c r="V1091" s="1">
        <v>29.505996704101563</v>
      </c>
      <c r="W1091" s="1">
        <v>29.468994140625</v>
      </c>
      <c r="X1091" s="1">
        <v>29.4639892578125</v>
      </c>
      <c r="Y1091" s="1">
        <v>29.451995849609375</v>
      </c>
      <c r="Z1091" s="1">
        <v>29.43499755859375</v>
      </c>
      <c r="AA1091" s="1">
        <v>29.427993774414063</v>
      </c>
      <c r="AB1091" s="1">
        <v>29.4119873046875</v>
      </c>
      <c r="AC1091" s="1">
        <v>29.385986328125</v>
      </c>
      <c r="AD1091" s="1">
        <v>29.363998413085938</v>
      </c>
      <c r="AE1091" s="1">
        <v>29.36199951171875</v>
      </c>
      <c r="AF1091" s="1">
        <v>29.35699462890625</v>
      </c>
      <c r="AG1091" s="1">
        <v>29.35699462890625</v>
      </c>
      <c r="AH1091" s="1">
        <v>29.334991455078125</v>
      </c>
      <c r="AI1091" s="1">
        <v>29.334991455078125</v>
      </c>
      <c r="AJ1091" s="1">
        <v>29.334991455078125</v>
      </c>
      <c r="AK1091" s="1">
        <v>29.334991455078125</v>
      </c>
      <c r="AL1091" s="1">
        <v>29.334991455078125</v>
      </c>
      <c r="AM1091" s="1">
        <v>29.334991455078125</v>
      </c>
      <c r="AN1091" s="1">
        <v>29.334991455078125</v>
      </c>
      <c r="AO1091" s="1">
        <v>29.334991455078125</v>
      </c>
      <c r="AP1091" s="1">
        <v>29.33099365234375</v>
      </c>
      <c r="AQ1091" s="1">
        <v>29.320999145507813</v>
      </c>
      <c r="AR1091" s="1">
        <v>29.319992065429688</v>
      </c>
      <c r="AS1091" s="1">
        <v>29.319992065429688</v>
      </c>
      <c r="AT1091" s="1">
        <v>29.29998779296875</v>
      </c>
      <c r="AU1091" s="1">
        <v>29.318000000000001</v>
      </c>
      <c r="AV1091" s="1">
        <v>30.001000000000001</v>
      </c>
      <c r="AW1091" s="1">
        <v>30.260999999999999</v>
      </c>
      <c r="AX1091" s="1">
        <v>30.411999999999999</v>
      </c>
      <c r="AY1091" s="1">
        <v>30.815000000000001</v>
      </c>
    </row>
    <row r="1092" spans="1:51">
      <c r="A1092" s="1" t="str">
        <v>PRESTIGE BRANDS HOLDINGS</v>
      </c>
      <c r="C1092" s="1">
        <v>50.251998901367188</v>
      </c>
      <c r="D1092" s="1">
        <v>50.251998901367188</v>
      </c>
      <c r="E1092" s="1">
        <v>50.2239990234375</v>
      </c>
      <c r="F1092" s="1">
        <v>50.115997314453125</v>
      </c>
      <c r="G1092" s="1">
        <v>50.005996704101563</v>
      </c>
      <c r="H1092" s="1">
        <v>50.043991088867188</v>
      </c>
      <c r="I1092" s="1">
        <v>50.048995971679688</v>
      </c>
      <c r="J1092" s="1">
        <v>50.029998779296875</v>
      </c>
      <c r="K1092" s="1">
        <v>50.029998779296875</v>
      </c>
      <c r="L1092" s="1">
        <v>50.029998779296875</v>
      </c>
      <c r="M1092" s="1">
        <v>49.935989379882813</v>
      </c>
      <c r="N1092" s="1">
        <v>49.935989379882813</v>
      </c>
      <c r="O1092" s="1">
        <v>49.935989379882813</v>
      </c>
      <c r="P1092" s="1">
        <v>49.940994262695313</v>
      </c>
      <c r="Q1092" s="1">
        <v>49.958999633789063</v>
      </c>
      <c r="R1092" s="1">
        <v>50.000991821289063</v>
      </c>
      <c r="S1092" s="1">
        <v>50.00299072265625</v>
      </c>
      <c r="T1092" s="1">
        <v>50.00299072265625</v>
      </c>
      <c r="U1092" s="1">
        <v>50.00299072265625</v>
      </c>
      <c r="V1092" s="1">
        <v>50.004989624023438</v>
      </c>
      <c r="W1092" s="1">
        <v>50.004989624023438</v>
      </c>
      <c r="X1092" s="1">
        <v>50.00799560546875</v>
      </c>
      <c r="Y1092" s="1">
        <v>50.03399658203125</v>
      </c>
      <c r="Z1092" s="1">
        <v>50.037994384765625</v>
      </c>
      <c r="AA1092" s="1">
        <v>50.041000366210938</v>
      </c>
      <c r="AB1092" s="1">
        <v>50.041000366210938</v>
      </c>
      <c r="AC1092" s="1">
        <v>49.998001098632812</v>
      </c>
      <c r="AD1092" s="1">
        <v>49.998001098632812</v>
      </c>
      <c r="AE1092" s="1" t="str">
        <v>@NA</v>
      </c>
      <c r="AF1092" s="1" t="str">
        <v>@NA</v>
      </c>
      <c r="AG1092" s="1" t="str">
        <v>@NA</v>
      </c>
      <c r="AH1092" s="1" t="str">
        <v>@NA</v>
      </c>
      <c r="AI1092" s="1" t="str">
        <v>@NA</v>
      </c>
      <c r="AJ1092" s="1" t="str">
        <v>@NA</v>
      </c>
      <c r="AK1092" s="1" t="str">
        <v>@NA</v>
      </c>
      <c r="AL1092" s="1" t="str">
        <v>@NA</v>
      </c>
      <c r="AM1092" s="1" t="str">
        <v>@NA</v>
      </c>
      <c r="AN1092" s="1" t="str">
        <v>@NA</v>
      </c>
      <c r="AO1092" s="1" t="str">
        <v>@NA</v>
      </c>
      <c r="AP1092" s="1" t="str">
        <v>@NA</v>
      </c>
      <c r="AQ1092" s="1" t="str">
        <v>@NA</v>
      </c>
      <c r="AR1092" s="1" t="str">
        <v>@NA</v>
      </c>
      <c r="AS1092" s="1" t="str">
        <v>@NA</v>
      </c>
      <c r="AT1092" s="1" t="str">
        <v>@NA</v>
      </c>
      <c r="AU1092" s="1" t="str">
        <v>@NA</v>
      </c>
      <c r="AV1092" s="1" t="str">
        <v>@NA</v>
      </c>
      <c r="AW1092" s="1" t="str">
        <v>@NA</v>
      </c>
      <c r="AX1092" s="1" t="str">
        <v>@NA</v>
      </c>
      <c r="AY1092" s="1" t="str">
        <v>@NA</v>
      </c>
    </row>
    <row r="1093" spans="1:51">
      <c r="A1093" s="1" t="str">
        <v>PRICE (T. ROWE) GROUP</v>
      </c>
      <c r="C1093" s="1">
        <v>254.93600463867187</v>
      </c>
      <c r="D1093" s="1">
        <v>253.27200317382812</v>
      </c>
      <c r="E1093" s="1">
        <v>252.77499389648438</v>
      </c>
      <c r="F1093" s="1">
        <v>256.517822265625</v>
      </c>
      <c r="G1093" s="1">
        <v>259.630859375</v>
      </c>
      <c r="H1093" s="1">
        <v>258.760009765625</v>
      </c>
      <c r="I1093" s="1">
        <v>256.366943359375</v>
      </c>
      <c r="J1093" s="1">
        <v>257.185791015625</v>
      </c>
      <c r="K1093" s="1">
        <v>259.4228515625</v>
      </c>
      <c r="L1093" s="1">
        <v>258.533935546875</v>
      </c>
      <c r="M1093" s="1">
        <v>257.289794921875</v>
      </c>
      <c r="N1093" s="1">
        <v>256.02197265625</v>
      </c>
      <c r="O1093" s="1">
        <v>255.4429931640625</v>
      </c>
      <c r="P1093" s="1">
        <v>256.85595703125</v>
      </c>
      <c r="Q1093" s="1">
        <v>260.10888671875</v>
      </c>
      <c r="R1093" s="1">
        <v>259.722900390625</v>
      </c>
      <c r="S1093" s="1">
        <v>259.574951171875</v>
      </c>
      <c r="T1093" s="1">
        <v>264.60498046875</v>
      </c>
      <c r="U1093" s="1">
        <v>263.909912109375</v>
      </c>
      <c r="V1093" s="1">
        <v>265.165771484375</v>
      </c>
      <c r="W1093" s="1">
        <v>265.64892578125</v>
      </c>
      <c r="X1093" s="1">
        <v>264.9599609375</v>
      </c>
      <c r="Y1093" s="1">
        <v>263.4638671875</v>
      </c>
      <c r="Z1093" s="1">
        <v>262.1689453125</v>
      </c>
      <c r="AA1093" s="1">
        <v>265.0780029296875</v>
      </c>
      <c r="AB1093" s="1">
        <v>263.35598754882812</v>
      </c>
      <c r="AC1093" s="1">
        <v>260.60598754882812</v>
      </c>
      <c r="AD1093" s="1">
        <v>259.41400146484375</v>
      </c>
      <c r="AE1093" s="1">
        <v>260.11199951171875</v>
      </c>
      <c r="AF1093" s="1">
        <v>259.21600341796875</v>
      </c>
      <c r="AG1093" s="1">
        <v>255.66000366210937</v>
      </c>
      <c r="AH1093" s="1">
        <v>254.46600341796875</v>
      </c>
      <c r="AI1093" s="1">
        <v>252.96798706054687</v>
      </c>
      <c r="AJ1093" s="1">
        <v>249.86599731445312</v>
      </c>
      <c r="AK1093" s="1">
        <v>248.83599853515625</v>
      </c>
      <c r="AL1093" s="1">
        <v>246.04598999023437</v>
      </c>
      <c r="AM1093" s="1">
        <v>244.07998657226562</v>
      </c>
      <c r="AN1093" s="1">
        <v>245.29800415039062</v>
      </c>
      <c r="AO1093" s="1">
        <v>244.64797973632812</v>
      </c>
      <c r="AP1093" s="1">
        <v>244.93600463867187</v>
      </c>
      <c r="AQ1093" s="1">
        <v>248.39999389648437</v>
      </c>
      <c r="AR1093" s="1">
        <v>246.177978515625</v>
      </c>
      <c r="AS1093" s="1">
        <v>247.16400146484375</v>
      </c>
      <c r="AT1093" s="1">
        <v>246.28598022460937</v>
      </c>
      <c r="AU1093" s="1">
        <v>246.03799438476562</v>
      </c>
      <c r="AV1093" s="1">
        <v>244.87799999999999</v>
      </c>
      <c r="AW1093" s="1">
        <v>243.43799999999999</v>
      </c>
      <c r="AX1093" s="1">
        <v>242.55</v>
      </c>
      <c r="AY1093" s="1">
        <v>241.416</v>
      </c>
    </row>
    <row r="1094" spans="1:51">
      <c r="A1094" s="1" t="str">
        <v>PRICELINE.COM INC</v>
      </c>
      <c r="C1094" s="1">
        <v>49.797988891601563</v>
      </c>
      <c r="D1094" s="1">
        <v>49.78399658203125</v>
      </c>
      <c r="E1094" s="1">
        <v>49.769989013671875</v>
      </c>
      <c r="F1094" s="1">
        <v>49.64599609375</v>
      </c>
      <c r="G1094" s="1">
        <v>49.14599609375</v>
      </c>
      <c r="H1094" s="1">
        <v>49.087997436523438</v>
      </c>
      <c r="I1094" s="1">
        <v>48.386993408203125</v>
      </c>
      <c r="J1094" s="1">
        <v>47.430999755859375</v>
      </c>
      <c r="K1094" s="1">
        <v>45.58099365234375</v>
      </c>
      <c r="L1094" s="1">
        <v>43.807998657226563</v>
      </c>
      <c r="M1094" s="1">
        <v>42.095993041992188</v>
      </c>
      <c r="N1094" s="1">
        <v>41.636001586914063</v>
      </c>
      <c r="O1094" s="1">
        <v>40.979995727539063</v>
      </c>
      <c r="P1094" s="1">
        <v>40.323989868164062</v>
      </c>
      <c r="Q1094" s="1">
        <v>39.48699951171875</v>
      </c>
      <c r="R1094" s="1">
        <v>38.513992309570313</v>
      </c>
      <c r="S1094" s="1">
        <v>38.470993041992187</v>
      </c>
      <c r="T1094" s="1">
        <v>38.327987670898437</v>
      </c>
      <c r="U1094" s="1">
        <v>37.993988037109375</v>
      </c>
      <c r="V1094" s="1">
        <v>37.884994506835938</v>
      </c>
      <c r="W1094" s="1">
        <v>36.612991333007812</v>
      </c>
      <c r="X1094" s="1">
        <v>36.349990844726563</v>
      </c>
      <c r="Y1094" s="1">
        <v>39.998001098632813</v>
      </c>
      <c r="Z1094" s="1">
        <v>39.6929931640625</v>
      </c>
      <c r="AA1094" s="1">
        <v>39.698989868164062</v>
      </c>
      <c r="AB1094" s="1">
        <v>39.438995361328125</v>
      </c>
      <c r="AC1094" s="1">
        <v>39.342987060546875</v>
      </c>
      <c r="AD1094" s="1">
        <v>39.240997314453125</v>
      </c>
      <c r="AE1094" s="1">
        <v>38.860000610351562</v>
      </c>
      <c r="AF1094" s="1">
        <v>38.800994873046875</v>
      </c>
      <c r="AG1094" s="1">
        <v>38.748001098632812</v>
      </c>
      <c r="AH1094" s="1">
        <v>37.696990966796875</v>
      </c>
      <c r="AI1094" s="1">
        <v>37.60699462890625</v>
      </c>
      <c r="AJ1094" s="1">
        <v>38.291000366210937</v>
      </c>
      <c r="AK1094" s="1">
        <v>37.925994873046875</v>
      </c>
      <c r="AL1094" s="1">
        <v>37.494816712707689</v>
      </c>
      <c r="AM1094" s="1">
        <v>37.451817463070256</v>
      </c>
      <c r="AN1094" s="1">
        <v>37.450818012803666</v>
      </c>
      <c r="AO1094" s="1">
        <v>38.298150931566852</v>
      </c>
      <c r="AP1094" s="1">
        <v>38.257318429072257</v>
      </c>
      <c r="AQ1094" s="1">
        <v>37.339650151471687</v>
      </c>
      <c r="AR1094" s="1">
        <v>37.263816544602832</v>
      </c>
      <c r="AS1094" s="1">
        <v>34.915985798120346</v>
      </c>
      <c r="AT1094" s="1">
        <v>33.473819753517546</v>
      </c>
      <c r="AU1094" s="1">
        <v>29.391321070313456</v>
      </c>
      <c r="AV1094" s="1">
        <v>27.967821664243935</v>
      </c>
      <c r="AW1094" s="1">
        <v>27.75815508505702</v>
      </c>
      <c r="AX1094" s="1">
        <v>28.360321500480175</v>
      </c>
      <c r="AY1094" s="1">
        <v>27.311155271559951</v>
      </c>
    </row>
    <row r="1095" spans="1:51">
      <c r="A1095" s="1" t="str">
        <v>PRINCIPAL FINANCIAL GRP INC</v>
      </c>
      <c r="C1095" s="1">
        <v>300.89990234375</v>
      </c>
      <c r="D1095" s="1">
        <v>301.099853515625</v>
      </c>
      <c r="E1095" s="1">
        <v>305.099853515625</v>
      </c>
      <c r="F1095" s="1">
        <v>313.699951171875</v>
      </c>
      <c r="G1095" s="1">
        <v>321.2998046875</v>
      </c>
      <c r="H1095" s="1">
        <v>320.39990234375</v>
      </c>
      <c r="I1095" s="1">
        <v>320.2998046875</v>
      </c>
      <c r="J1095" s="1">
        <v>319.7998046875</v>
      </c>
      <c r="K1095" s="1">
        <v>319.699951171875</v>
      </c>
      <c r="L1095" s="1">
        <v>319</v>
      </c>
      <c r="M1095" s="1">
        <v>318.89990234375</v>
      </c>
      <c r="N1095" s="1">
        <v>318.2998046875</v>
      </c>
      <c r="O1095" s="1">
        <v>260</v>
      </c>
      <c r="P1095" s="1">
        <v>259.2998046875</v>
      </c>
      <c r="Q1095" s="1">
        <v>259.199951171875</v>
      </c>
      <c r="R1095" s="1">
        <v>259</v>
      </c>
      <c r="S1095" s="1">
        <v>258.599853515625</v>
      </c>
      <c r="T1095" s="1">
        <v>259.099853515625</v>
      </c>
      <c r="U1095" s="1">
        <v>262.5</v>
      </c>
      <c r="V1095" s="1">
        <v>266</v>
      </c>
      <c r="W1095" s="1">
        <v>267.39990234375</v>
      </c>
      <c r="X1095" s="1">
        <v>268.39990234375</v>
      </c>
      <c r="Y1095" s="1">
        <v>269.599853515625</v>
      </c>
      <c r="Z1095" s="1">
        <v>269.099853515625</v>
      </c>
      <c r="AA1095" s="1">
        <v>277.599853515625</v>
      </c>
      <c r="AB1095" s="1">
        <v>280.599853515625</v>
      </c>
      <c r="AC1095" s="1">
        <v>279.89990234375</v>
      </c>
      <c r="AD1095" s="1">
        <v>279.39990234375</v>
      </c>
      <c r="AE1095" s="1">
        <v>296.7998046875</v>
      </c>
      <c r="AF1095" s="1">
        <v>300.599853515625</v>
      </c>
      <c r="AG1095" s="1">
        <v>307</v>
      </c>
      <c r="AH1095" s="1">
        <v>314.89990234375</v>
      </c>
      <c r="AI1095" s="1">
        <v>320.7998046875</v>
      </c>
      <c r="AJ1095" s="1">
        <v>320.699951171875</v>
      </c>
      <c r="AK1095" s="1">
        <v>322.7998046875</v>
      </c>
      <c r="AL1095" s="1">
        <v>325.099853515625</v>
      </c>
      <c r="AM1095" s="1">
        <v>328</v>
      </c>
      <c r="AN1095" s="1">
        <v>334.39990234375</v>
      </c>
      <c r="AO1095" s="1">
        <v>343.199951171875</v>
      </c>
      <c r="AP1095" s="1">
        <v>351.39990234375</v>
      </c>
      <c r="AQ1095" s="1">
        <v>359.699951171875</v>
      </c>
      <c r="AR1095" s="1">
        <v>360.099853515625</v>
      </c>
      <c r="AS1095" s="1">
        <v>360.099853515625</v>
      </c>
      <c r="AT1095" s="1">
        <v>0</v>
      </c>
      <c r="AU1095" s="1" t="str">
        <v>@NA</v>
      </c>
      <c r="AV1095" s="1">
        <v>0</v>
      </c>
      <c r="AW1095" s="1" t="str">
        <v>@NA</v>
      </c>
      <c r="AX1095" s="1" t="str">
        <v>@NA</v>
      </c>
      <c r="AY1095" s="1" t="str">
        <v>@NA</v>
      </c>
    </row>
    <row r="1096" spans="1:51">
      <c r="A1096" s="1" t="str">
        <v>PRIVATEBANCORP INC</v>
      </c>
      <c r="C1096" s="1">
        <v>72.414993286132812</v>
      </c>
      <c r="D1096" s="1">
        <v>71.7449951171875</v>
      </c>
      <c r="E1096" s="1">
        <v>71.78900146484375</v>
      </c>
      <c r="F1096" s="1">
        <v>71.807998657226563</v>
      </c>
      <c r="G1096" s="1">
        <v>71.427993774414063</v>
      </c>
      <c r="H1096" s="1">
        <v>71.326995849609375</v>
      </c>
      <c r="I1096" s="1">
        <v>71.386001586914063</v>
      </c>
      <c r="J1096" s="1">
        <v>71.402999877929688</v>
      </c>
      <c r="K1096" s="1">
        <v>71.332992553710938</v>
      </c>
      <c r="L1096" s="1">
        <v>67.795989990234375</v>
      </c>
      <c r="M1096" s="1">
        <v>47.574996948242188</v>
      </c>
      <c r="N1096" s="1">
        <v>47.492996215820312</v>
      </c>
      <c r="O1096" s="1">
        <v>33.701995849609375</v>
      </c>
      <c r="P1096" s="1">
        <v>33.5679931640625</v>
      </c>
      <c r="Q1096" s="1">
        <v>34.027999877929688</v>
      </c>
      <c r="R1096" s="1">
        <v>33.655990600585937</v>
      </c>
      <c r="S1096" s="1">
        <v>28.685989379882813</v>
      </c>
      <c r="T1096" s="1">
        <v>28.203994750976563</v>
      </c>
      <c r="U1096" s="1">
        <v>22.186996459960937</v>
      </c>
      <c r="V1096" s="1">
        <v>22.131988525390625</v>
      </c>
      <c r="W1096" s="1">
        <v>22.072998046875</v>
      </c>
      <c r="X1096" s="1">
        <v>21.905990600585938</v>
      </c>
      <c r="Y1096" s="1">
        <v>21.248992919921875</v>
      </c>
      <c r="Z1096" s="1">
        <v>21.198989868164062</v>
      </c>
      <c r="AA1096" s="1">
        <v>21.164993286132812</v>
      </c>
      <c r="AB1096" s="1">
        <v>20.919998168945313</v>
      </c>
      <c r="AC1096" s="1">
        <v>20.977996826171875</v>
      </c>
      <c r="AD1096" s="1">
        <v>20.940994262695313</v>
      </c>
      <c r="AE1096" s="1">
        <v>20.441986083984375</v>
      </c>
      <c r="AF1096" s="1">
        <v>20.350997924804688</v>
      </c>
      <c r="AG1096" s="1">
        <v>20.307998657226562</v>
      </c>
      <c r="AH1096" s="1">
        <v>20.343994140625</v>
      </c>
      <c r="AI1096" s="1">
        <v>19.954000473022461</v>
      </c>
      <c r="AJ1096" s="1">
        <v>19.708000183105469</v>
      </c>
      <c r="AK1096" s="1">
        <v>19.680000305175781</v>
      </c>
      <c r="AL1096" s="1">
        <v>15.573999404907227</v>
      </c>
      <c r="AM1096" s="1">
        <v>15.52400016784668</v>
      </c>
      <c r="AN1096" s="1">
        <v>15.407999038696289</v>
      </c>
      <c r="AO1096" s="1">
        <v>14.807999610900879</v>
      </c>
      <c r="AP1096" s="1">
        <v>14.765999794006348</v>
      </c>
      <c r="AQ1096" s="1">
        <v>14.750999450683594</v>
      </c>
      <c r="AR1096" s="1">
        <v>14.411999702453613</v>
      </c>
      <c r="AS1096" s="1">
        <v>14.25</v>
      </c>
      <c r="AT1096" s="1">
        <v>14.042999267578125</v>
      </c>
      <c r="AU1096" s="1">
        <v>14.057999610900879</v>
      </c>
      <c r="AV1096" s="1">
        <v>13.872</v>
      </c>
      <c r="AW1096" s="1">
        <v>13.872</v>
      </c>
      <c r="AX1096" s="1">
        <v>13.847999999999999</v>
      </c>
      <c r="AY1096" s="1">
        <v>13.77</v>
      </c>
    </row>
    <row r="1097" spans="1:51">
      <c r="A1097" s="1" t="str">
        <v>PROASSURANCE CORP</v>
      </c>
      <c r="C1097" s="1">
        <v>30.554000854492188</v>
      </c>
      <c r="D1097" s="1">
        <v>30.527999877929688</v>
      </c>
      <c r="E1097" s="1">
        <v>30.590988159179688</v>
      </c>
      <c r="F1097" s="1">
        <v>30.573989868164062</v>
      </c>
      <c r="G1097" s="1">
        <v>30.75299072265625</v>
      </c>
      <c r="H1097" s="1">
        <v>30.867996215820313</v>
      </c>
      <c r="I1097" s="1">
        <v>31.841995239257812</v>
      </c>
      <c r="J1097" s="1">
        <v>32.504989624023437</v>
      </c>
      <c r="K1097" s="1">
        <v>32.4119873046875</v>
      </c>
      <c r="L1097" s="1">
        <v>32.66400146484375</v>
      </c>
      <c r="M1097" s="1">
        <v>32.701995849609375</v>
      </c>
      <c r="N1097" s="1">
        <v>33.083999633789063</v>
      </c>
      <c r="O1097" s="1">
        <v>33.345993041992187</v>
      </c>
      <c r="P1097" s="1">
        <v>33.504989624023438</v>
      </c>
      <c r="Q1097" s="1">
        <v>31.27899169921875</v>
      </c>
      <c r="R1097" s="1">
        <v>32.058990478515625</v>
      </c>
      <c r="S1097" s="1">
        <v>32.4429931640625</v>
      </c>
      <c r="T1097" s="1">
        <v>32.6719970703125</v>
      </c>
      <c r="U1097" s="1">
        <v>33.065994262695312</v>
      </c>
      <c r="V1097" s="1">
        <v>33.334991455078125</v>
      </c>
      <c r="W1097" s="1">
        <v>33.2760009765625</v>
      </c>
      <c r="X1097" s="1">
        <v>33.208999633789063</v>
      </c>
      <c r="Y1097" s="1">
        <v>31.195999145507813</v>
      </c>
      <c r="Z1097" s="1">
        <v>31.194000244140625</v>
      </c>
      <c r="AA1097" s="1">
        <v>31.108993530273438</v>
      </c>
      <c r="AB1097" s="1">
        <v>31.078994750976563</v>
      </c>
      <c r="AC1097" s="1">
        <v>29.404998779296875</v>
      </c>
      <c r="AD1097" s="1">
        <v>29.251998901367188</v>
      </c>
      <c r="AE1097" s="1">
        <v>29.203994750976562</v>
      </c>
      <c r="AF1097" s="1">
        <v>29.18798828125</v>
      </c>
      <c r="AG1097" s="1">
        <v>29.175994873046875</v>
      </c>
      <c r="AH1097" s="1">
        <v>29.155990600585938</v>
      </c>
      <c r="AI1097" s="1">
        <v>29.104995727539063</v>
      </c>
      <c r="AJ1097" s="1">
        <v>28.968994140625</v>
      </c>
      <c r="AK1097" s="1">
        <v>28.962997436523437</v>
      </c>
      <c r="AL1097" s="1">
        <v>28.920989990234375</v>
      </c>
      <c r="AM1097" s="1">
        <v>28.876998901367188</v>
      </c>
      <c r="AN1097" s="1">
        <v>25.850997924804688</v>
      </c>
      <c r="AO1097" s="1">
        <v>25.850997924804688</v>
      </c>
      <c r="AP1097" s="1">
        <v>25.847991943359375</v>
      </c>
      <c r="AQ1097" s="1">
        <v>25.788986206054687</v>
      </c>
      <c r="AR1097" s="1">
        <v>25.77899169921875</v>
      </c>
      <c r="AS1097" s="1">
        <v>25.769989013671875</v>
      </c>
      <c r="AT1097" s="1">
        <v>22.681991577148438</v>
      </c>
      <c r="AU1097" s="1">
        <v>22.681999999999999</v>
      </c>
      <c r="AV1097" s="1">
        <v>22.667999999999999</v>
      </c>
      <c r="AW1097" s="1">
        <v>25.105</v>
      </c>
      <c r="AX1097" s="1">
        <v>23.405000000000001</v>
      </c>
      <c r="AY1097" s="1">
        <v>23.316298941135408</v>
      </c>
    </row>
    <row r="1098" spans="1:51">
      <c r="A1098" s="1" t="str">
        <v>PROCTER &amp; GAMBLE CO</v>
      </c>
      <c r="C1098" s="1">
        <v>2740.10595703125</v>
      </c>
      <c r="D1098" s="1">
        <v>2754.39892578125</v>
      </c>
      <c r="E1098" s="1">
        <v>2751.320068359375</v>
      </c>
      <c r="F1098" s="1">
        <v>2765.699951171875</v>
      </c>
      <c r="G1098" s="1">
        <v>2791.2939453125</v>
      </c>
      <c r="H1098" s="1">
        <v>2800.783935546875</v>
      </c>
      <c r="I1098" s="1">
        <v>2799.193115234375</v>
      </c>
      <c r="J1098" s="1">
        <v>2843.5</v>
      </c>
      <c r="K1098" s="1">
        <v>2879.904052734375</v>
      </c>
      <c r="L1098" s="1">
        <v>2904.593017578125</v>
      </c>
      <c r="M1098" s="1">
        <v>2921.73388671875</v>
      </c>
      <c r="N1098" s="1">
        <v>2917</v>
      </c>
      <c r="O1098" s="1">
        <v>2914.701904296875</v>
      </c>
      <c r="P1098" s="1">
        <v>2930.826904296875</v>
      </c>
      <c r="Q1098" s="1">
        <v>2985.705078125</v>
      </c>
      <c r="R1098" s="1">
        <v>3032.699951171875</v>
      </c>
      <c r="S1098" s="1">
        <v>3052.985107421875</v>
      </c>
      <c r="T1098" s="1">
        <v>3077.498046875</v>
      </c>
      <c r="U1098" s="1">
        <v>3105.638916015625</v>
      </c>
      <c r="V1098" s="1">
        <v>3131.89990234375</v>
      </c>
      <c r="W1098" s="1">
        <v>3148.924072265625</v>
      </c>
      <c r="X1098" s="1">
        <v>3155.384033203125</v>
      </c>
      <c r="Y1098" s="1">
        <v>3168.75390625</v>
      </c>
      <c r="Z1098" s="1">
        <v>3178.800048828125</v>
      </c>
      <c r="AA1098" s="1">
        <v>3281.469970703125</v>
      </c>
      <c r="AB1098" s="1">
        <v>3289.110107421875</v>
      </c>
      <c r="AC1098" s="1">
        <v>2377.657958984375</v>
      </c>
      <c r="AD1098" s="1">
        <v>2472.89990234375</v>
      </c>
      <c r="AE1098" s="1">
        <v>2494.39990234375</v>
      </c>
      <c r="AF1098" s="1">
        <v>2522.60009765625</v>
      </c>
      <c r="AG1098" s="1">
        <v>2536.699951171875</v>
      </c>
      <c r="AH1098" s="1">
        <v>2543.837890625</v>
      </c>
      <c r="AI1098" s="1">
        <v>2570.60009765625</v>
      </c>
      <c r="AJ1098" s="1">
        <v>2584.7998046875</v>
      </c>
      <c r="AK1098" s="1">
        <v>2593.4541015625</v>
      </c>
      <c r="AL1098" s="1">
        <v>2594.39404296875</v>
      </c>
      <c r="AM1098" s="1">
        <v>2589.39990234375</v>
      </c>
      <c r="AN1098" s="1">
        <v>2585.7998046875</v>
      </c>
      <c r="AO1098" s="1">
        <v>2598.60009765625</v>
      </c>
      <c r="AP1098" s="1">
        <v>2601.5400390625</v>
      </c>
      <c r="AQ1098" s="1">
        <v>2599.2197265625</v>
      </c>
      <c r="AR1098" s="1">
        <v>2592.28173828125</v>
      </c>
      <c r="AS1098" s="1">
        <v>2591.19970703125</v>
      </c>
      <c r="AT1098" s="1">
        <v>2591.47607421875</v>
      </c>
      <c r="AU1098" s="1">
        <v>2591.60009765625</v>
      </c>
      <c r="AV1098" s="1">
        <v>2599.7998046875</v>
      </c>
      <c r="AW1098" s="1">
        <v>2607.60009765625</v>
      </c>
      <c r="AX1098" s="1">
        <v>2611.7339999999999</v>
      </c>
      <c r="AY1098" s="1">
        <v>2615.8000000000002</v>
      </c>
    </row>
    <row r="1099" spans="1:51">
      <c r="A1099" s="1" t="str">
        <v>PROGRESS ENERGY INC</v>
      </c>
      <c r="C1099" s="1">
        <v>295</v>
      </c>
      <c r="D1099" s="1">
        <v>295</v>
      </c>
      <c r="E1099" s="1">
        <v>295</v>
      </c>
      <c r="F1099" s="1">
        <v>294</v>
      </c>
      <c r="G1099" s="1">
        <v>293</v>
      </c>
      <c r="H1099" s="1">
        <v>293</v>
      </c>
      <c r="I1099" s="1">
        <v>293</v>
      </c>
      <c r="J1099" s="1">
        <v>287</v>
      </c>
      <c r="K1099" s="1">
        <v>281</v>
      </c>
      <c r="L1099" s="1">
        <v>279</v>
      </c>
      <c r="M1099" s="1">
        <v>279</v>
      </c>
      <c r="N1099" s="1">
        <v>279</v>
      </c>
      <c r="O1099" s="1">
        <v>264</v>
      </c>
      <c r="P1099" s="1">
        <v>263</v>
      </c>
      <c r="Q1099" s="1">
        <v>261</v>
      </c>
      <c r="R1099" s="1">
        <v>261</v>
      </c>
      <c r="S1099" s="1">
        <v>260</v>
      </c>
      <c r="T1099" s="1">
        <v>259</v>
      </c>
      <c r="U1099" s="1">
        <v>259</v>
      </c>
      <c r="V1099" s="1">
        <v>258</v>
      </c>
      <c r="W1099" s="1">
        <v>256</v>
      </c>
      <c r="X1099" s="1">
        <v>254</v>
      </c>
      <c r="Y1099" s="1">
        <v>253</v>
      </c>
      <c r="Z1099" s="1">
        <v>253</v>
      </c>
      <c r="AA1099" s="1">
        <v>252</v>
      </c>
      <c r="AB1099" s="1">
        <v>252</v>
      </c>
      <c r="AC1099" s="1">
        <v>251</v>
      </c>
      <c r="AD1099" s="1">
        <v>249</v>
      </c>
      <c r="AE1099" s="1">
        <v>247</v>
      </c>
      <c r="AF1099" s="1">
        <v>247</v>
      </c>
      <c r="AG1099" s="1">
        <v>247</v>
      </c>
      <c r="AH1099" s="1">
        <v>246</v>
      </c>
      <c r="AI1099" s="1">
        <v>246</v>
      </c>
      <c r="AJ1099" s="1">
        <v>244.92900085449219</v>
      </c>
      <c r="AK1099" s="1">
        <v>242.18800354003906</v>
      </c>
      <c r="AL1099" s="1">
        <v>239.81599426269531</v>
      </c>
      <c r="AM1099" s="1">
        <v>237.99299621582031</v>
      </c>
      <c r="AN1099" s="1">
        <v>221.93299865722656</v>
      </c>
      <c r="AO1099" s="1">
        <v>221.23500061035156</v>
      </c>
      <c r="AP1099" s="1">
        <v>218.71200561523437</v>
      </c>
      <c r="AQ1099" s="1">
        <v>218.72500610351562</v>
      </c>
      <c r="AR1099" s="1">
        <v>218.73899841308594</v>
      </c>
      <c r="AS1099" s="1">
        <v>206.08900451660156</v>
      </c>
      <c r="AT1099" s="1">
        <v>206.08299255371094</v>
      </c>
      <c r="AU1099" s="1">
        <v>206.089</v>
      </c>
      <c r="AV1099" s="1">
        <v>159.59800000000001</v>
      </c>
      <c r="AW1099" s="1">
        <v>159.608</v>
      </c>
      <c r="AX1099" s="1">
        <v>159.624</v>
      </c>
      <c r="AY1099" s="1">
        <v>159.6</v>
      </c>
    </row>
    <row r="1100" spans="1:51">
      <c r="A1100" s="1" t="str">
        <v>PROGRESS SOFTWARE CORP</v>
      </c>
      <c r="C1100" s="1">
        <v>62.701995849609375</v>
      </c>
      <c r="D1100" s="1">
        <v>61.78900146484375</v>
      </c>
      <c r="E1100" s="1">
        <v>64.266998291015625</v>
      </c>
      <c r="F1100" s="1">
        <v>66.792999267578125</v>
      </c>
      <c r="G1100" s="1">
        <v>66.957000732421875</v>
      </c>
      <c r="H1100" s="1">
        <v>66.527984619140625</v>
      </c>
      <c r="I1100" s="1">
        <v>64.565986633300781</v>
      </c>
      <c r="J1100" s="1">
        <v>65.057991027832031</v>
      </c>
      <c r="K1100" s="1">
        <v>62.018989562988281</v>
      </c>
      <c r="L1100" s="1">
        <v>60.905982971191406</v>
      </c>
      <c r="M1100" s="1">
        <v>60.204002380371094</v>
      </c>
      <c r="N1100" s="1">
        <v>60.118492126464844</v>
      </c>
      <c r="O1100" s="1">
        <v>59.830490112304687</v>
      </c>
      <c r="P1100" s="1">
        <v>59.855987548828125</v>
      </c>
      <c r="Q1100" s="1">
        <v>59.725502014160156</v>
      </c>
      <c r="R1100" s="1">
        <v>61.903495788574219</v>
      </c>
      <c r="S1100" s="1">
        <v>62.224502563476562</v>
      </c>
      <c r="T1100" s="1">
        <v>63.569984436035156</v>
      </c>
      <c r="U1100" s="1">
        <v>62.743492126464844</v>
      </c>
      <c r="V1100" s="1">
        <v>62.218482971191406</v>
      </c>
      <c r="W1100" s="1">
        <v>61.298995971679688</v>
      </c>
      <c r="X1100" s="1">
        <v>61.765480041503906</v>
      </c>
      <c r="Y1100" s="1">
        <v>61.826980590820313</v>
      </c>
      <c r="Z1100" s="1">
        <v>60.862495422363281</v>
      </c>
      <c r="AA1100" s="1">
        <v>60.862495422363281</v>
      </c>
      <c r="AB1100" s="1">
        <v>60.653984069824219</v>
      </c>
      <c r="AC1100" s="1">
        <v>59.363983154296875</v>
      </c>
      <c r="AD1100" s="1">
        <v>57.124488830566406</v>
      </c>
      <c r="AE1100" s="1">
        <v>55.00048828125</v>
      </c>
      <c r="AF1100" s="1">
        <v>54.63299560546875</v>
      </c>
      <c r="AG1100" s="1">
        <v>54.127487182617188</v>
      </c>
      <c r="AH1100" s="1">
        <v>54.283493041992188</v>
      </c>
      <c r="AI1100" s="1">
        <v>53.692497253417969</v>
      </c>
      <c r="AJ1100" s="1">
        <v>52.858497619628906</v>
      </c>
      <c r="AK1100" s="1">
        <v>51.901496887207031</v>
      </c>
      <c r="AL1100" s="1">
        <v>51.574493408203125</v>
      </c>
      <c r="AM1100" s="1">
        <v>50.126998901367188</v>
      </c>
      <c r="AN1100" s="1">
        <v>50.10150146484375</v>
      </c>
      <c r="AO1100" s="1">
        <v>53.218482971191406</v>
      </c>
      <c r="AP1100" s="1">
        <v>53.600990295410156</v>
      </c>
      <c r="AQ1100" s="1">
        <v>53.474990844726563</v>
      </c>
      <c r="AR1100" s="1">
        <v>53.431480407714844</v>
      </c>
      <c r="AS1100" s="1">
        <v>53.363983154296875</v>
      </c>
      <c r="AT1100" s="1">
        <v>52.822494506835938</v>
      </c>
      <c r="AU1100" s="1">
        <v>53.362495422363281</v>
      </c>
      <c r="AV1100" s="1">
        <v>52.972499999999997</v>
      </c>
      <c r="AW1100" s="1">
        <v>53.694000000000003</v>
      </c>
      <c r="AX1100" s="1">
        <v>53.472000000000008</v>
      </c>
      <c r="AY1100" s="1">
        <v>53.533500000000004</v>
      </c>
    </row>
    <row r="1101" spans="1:51">
      <c r="A1101" s="1" t="str">
        <v>PROGRESSIVE CORP-OHIO</v>
      </c>
      <c r="C1101" s="1">
        <v>611.199951171875</v>
      </c>
      <c r="D1101" s="1">
        <v>613</v>
      </c>
      <c r="E1101" s="1">
        <v>620.599853515625</v>
      </c>
      <c r="F1101" s="1">
        <v>642.699951171875</v>
      </c>
      <c r="G1101" s="1">
        <v>655.699951171875</v>
      </c>
      <c r="H1101" s="1">
        <v>662.39990234375</v>
      </c>
      <c r="I1101" s="1">
        <v>663.39990234375</v>
      </c>
      <c r="J1101" s="1">
        <v>667.599853515625</v>
      </c>
      <c r="K1101" s="1">
        <v>670.5</v>
      </c>
      <c r="L1101" s="1">
        <v>672.599853515625</v>
      </c>
      <c r="M1101" s="1">
        <v>676.199951171875</v>
      </c>
      <c r="N1101" s="1">
        <v>680</v>
      </c>
      <c r="O1101" s="1">
        <v>680.699951171875</v>
      </c>
      <c r="P1101" s="1">
        <v>676.5</v>
      </c>
      <c r="Q1101" s="1">
        <v>675.599853515625</v>
      </c>
      <c r="R1101" s="1">
        <v>675.39990234375</v>
      </c>
      <c r="S1101" s="1">
        <v>677.5</v>
      </c>
      <c r="T1101" s="1">
        <v>680.199951171875</v>
      </c>
      <c r="U1101" s="1">
        <v>698.099853515625</v>
      </c>
      <c r="V1101" s="1">
        <v>724.099853515625</v>
      </c>
      <c r="W1101" s="1">
        <v>736.199951171875</v>
      </c>
      <c r="X1101" s="1">
        <v>748</v>
      </c>
      <c r="Y1101" s="1">
        <v>761.699951171875</v>
      </c>
      <c r="Z1101" s="1">
        <v>775.199951171875</v>
      </c>
      <c r="AA1101" s="1">
        <v>783.5999755859375</v>
      </c>
      <c r="AB1101" s="1">
        <v>789.20001220703125</v>
      </c>
      <c r="AC1101" s="1">
        <v>788.4000244140625</v>
      </c>
      <c r="AD1101" s="1">
        <v>790.79998779296875</v>
      </c>
      <c r="AE1101" s="1">
        <v>798.4000244140625</v>
      </c>
      <c r="AF1101" s="1">
        <v>801.5999755859375</v>
      </c>
      <c r="AG1101" s="1">
        <v>868</v>
      </c>
      <c r="AH1101" s="1">
        <v>869.20001220703125</v>
      </c>
      <c r="AI1101" s="1">
        <v>870</v>
      </c>
      <c r="AJ1101" s="1">
        <v>865.5999755859375</v>
      </c>
      <c r="AK1101" s="1">
        <v>864.4000244140625</v>
      </c>
      <c r="AL1101" s="1">
        <v>869.5999755859375</v>
      </c>
      <c r="AM1101" s="1">
        <v>868</v>
      </c>
      <c r="AN1101" s="1">
        <v>872</v>
      </c>
      <c r="AO1101" s="1">
        <v>870.79998779296875</v>
      </c>
      <c r="AP1101" s="1">
        <v>873.20001220703125</v>
      </c>
      <c r="AQ1101" s="1">
        <v>880.7999267578125</v>
      </c>
      <c r="AR1101" s="1">
        <v>880.7999267578125</v>
      </c>
      <c r="AS1101" s="1">
        <v>879.60003662109375</v>
      </c>
      <c r="AT1101" s="1">
        <v>885.60003662109375</v>
      </c>
      <c r="AU1101" s="1">
        <v>884.39996337890625</v>
      </c>
      <c r="AV1101" s="1">
        <v>882</v>
      </c>
      <c r="AW1101" s="1">
        <v>879.59999999999991</v>
      </c>
      <c r="AX1101" s="1">
        <v>878.40000000000009</v>
      </c>
      <c r="AY1101" s="1">
        <v>876</v>
      </c>
    </row>
    <row r="1102" spans="1:51">
      <c r="A1102" s="1" t="str">
        <v>PROLOGIS INC</v>
      </c>
      <c r="C1102" s="1">
        <v>458.596923828125</v>
      </c>
      <c r="D1102" s="1">
        <v>459.057861328125</v>
      </c>
      <c r="E1102" s="1">
        <v>458.871826171875</v>
      </c>
      <c r="F1102" s="1">
        <v>254.69440610859601</v>
      </c>
      <c r="G1102" s="1">
        <v>254.48188658365689</v>
      </c>
      <c r="H1102" s="1">
        <v>212.93671711423667</v>
      </c>
      <c r="I1102" s="1">
        <v>212.79699914963567</v>
      </c>
      <c r="J1102" s="1">
        <v>212.73051868285984</v>
      </c>
      <c r="K1102" s="1">
        <v>211.6658503551007</v>
      </c>
      <c r="L1102" s="1">
        <v>211.23688786783896</v>
      </c>
      <c r="M1102" s="1">
        <v>197.65645428674179</v>
      </c>
      <c r="N1102" s="1">
        <v>119.54321363760391</v>
      </c>
      <c r="O1102" s="1">
        <v>119.19097614806378</v>
      </c>
      <c r="P1102" s="1">
        <v>117.24778479951783</v>
      </c>
      <c r="Q1102" s="1">
        <v>117.16789925501507</v>
      </c>
      <c r="R1102" s="1">
        <v>116.19739342445973</v>
      </c>
      <c r="S1102" s="1">
        <v>115.04259502125205</v>
      </c>
      <c r="T1102" s="1">
        <v>114.85067354257626</v>
      </c>
      <c r="U1102" s="1">
        <v>114.67117628228152</v>
      </c>
      <c r="V1102" s="1">
        <v>114.50606495905959</v>
      </c>
      <c r="W1102" s="1">
        <v>112.00711461822812</v>
      </c>
      <c r="X1102" s="1">
        <v>110.31659672409296</v>
      </c>
      <c r="Y1102" s="1">
        <v>109.40594374820557</v>
      </c>
      <c r="Z1102" s="1">
        <v>109.28630615410202</v>
      </c>
      <c r="AA1102" s="1">
        <v>108.82383778404619</v>
      </c>
      <c r="AB1102" s="1">
        <v>108.69616259252507</v>
      </c>
      <c r="AC1102" s="1">
        <v>83.403144520371825</v>
      </c>
      <c r="AD1102" s="1">
        <v>83.213423163701009</v>
      </c>
      <c r="AE1102" s="1">
        <v>82.936207791073684</v>
      </c>
      <c r="AF1102" s="1">
        <v>81.900556552296621</v>
      </c>
      <c r="AG1102" s="1">
        <v>81.109091609979259</v>
      </c>
      <c r="AH1102" s="1">
        <v>80.897498452200125</v>
      </c>
      <c r="AI1102" s="1">
        <v>80.433688212066954</v>
      </c>
      <c r="AJ1102" s="1">
        <v>80.210937779228516</v>
      </c>
      <c r="AK1102" s="1">
        <v>80.02434291172267</v>
      </c>
      <c r="AL1102" s="1">
        <v>79.783732664961462</v>
      </c>
      <c r="AM1102" s="1">
        <v>79.524370294733671</v>
      </c>
      <c r="AN1102" s="1">
        <v>80.160491638148414</v>
      </c>
      <c r="AO1102" s="1">
        <v>79.444464315661207</v>
      </c>
      <c r="AP1102" s="1">
        <v>79.226175430541844</v>
      </c>
      <c r="AQ1102" s="1">
        <v>78.516401086384576</v>
      </c>
      <c r="AR1102" s="1">
        <v>77.961527592119637</v>
      </c>
      <c r="AS1102" s="1">
        <v>77.711544689386756</v>
      </c>
      <c r="AT1102" s="1">
        <v>77.530746428154089</v>
      </c>
      <c r="AU1102" s="1">
        <v>73.784114608943469</v>
      </c>
      <c r="AV1102" s="1">
        <v>73.504668217241758</v>
      </c>
      <c r="AW1102" s="1">
        <v>72.948007433772077</v>
      </c>
      <c r="AX1102" s="1">
        <v>72.461431448221205</v>
      </c>
      <c r="AY1102" s="1">
        <v>72.238677854835984</v>
      </c>
    </row>
    <row r="1103" spans="1:51">
      <c r="A1103" s="1" t="str">
        <v>PROSPECT CAPITAL CORP</v>
      </c>
      <c r="C1103" s="1">
        <v>109.69099426269531</v>
      </c>
      <c r="D1103" s="1">
        <v>109.4169921875</v>
      </c>
      <c r="E1103" s="1">
        <v>107.60699462890625</v>
      </c>
      <c r="F1103" s="1">
        <v>88.358993530273437</v>
      </c>
      <c r="G1103" s="1">
        <v>88.114990234375</v>
      </c>
      <c r="H1103" s="1">
        <v>78.4010009765625</v>
      </c>
      <c r="I1103" s="1">
        <v>69.086990356445313</v>
      </c>
      <c r="J1103" s="1">
        <v>64.397994995117188</v>
      </c>
      <c r="K1103" s="1">
        <v>63.349990844726563</v>
      </c>
      <c r="L1103" s="1">
        <v>54.6719970703125</v>
      </c>
      <c r="M1103" s="1">
        <v>42.9429931640625</v>
      </c>
      <c r="N1103" s="1">
        <v>31.285995483398438</v>
      </c>
      <c r="O1103" s="1">
        <v>29.63800048828125</v>
      </c>
      <c r="P1103" s="1">
        <v>29.519989013671875</v>
      </c>
      <c r="Q1103" s="1">
        <v>29.519989013671875</v>
      </c>
      <c r="R1103" s="1">
        <v>26.269989013671875</v>
      </c>
      <c r="S1103" s="1">
        <v>23.720993041992188</v>
      </c>
      <c r="T1103" s="1">
        <v>20.02099609375</v>
      </c>
      <c r="U1103" s="1">
        <v>19.948989868164062</v>
      </c>
      <c r="V1103" s="1">
        <v>19.878997802734375</v>
      </c>
      <c r="W1103" s="1">
        <v>18.974990844726563</v>
      </c>
      <c r="X1103" s="1">
        <v>12.866999626159668</v>
      </c>
      <c r="Y1103" s="1">
        <v>7.0699996948242187</v>
      </c>
      <c r="Z1103" s="1">
        <v>7.0619993209838867</v>
      </c>
      <c r="AA1103" s="1">
        <v>7.0549993515014648</v>
      </c>
      <c r="AB1103" s="1">
        <v>7.0549993515014648</v>
      </c>
      <c r="AC1103" s="1">
        <v>7.0549993515014648</v>
      </c>
      <c r="AD1103" s="1">
        <v>7.0549993515014648</v>
      </c>
      <c r="AE1103" s="1">
        <v>7.0549993515014648</v>
      </c>
      <c r="AF1103" s="1">
        <v>7.0549993515014648</v>
      </c>
      <c r="AG1103" s="1" t="str">
        <v>@IF</v>
      </c>
      <c r="AH1103" s="1" t="str">
        <v>@NA</v>
      </c>
      <c r="AI1103" s="1" t="str">
        <v>@NA</v>
      </c>
      <c r="AJ1103" s="1" t="str">
        <v>@NA</v>
      </c>
      <c r="AK1103" s="1" t="str">
        <v>@NA</v>
      </c>
      <c r="AL1103" s="1" t="str">
        <v>@NA</v>
      </c>
      <c r="AM1103" s="1" t="str">
        <v>@NA</v>
      </c>
      <c r="AN1103" s="1" t="str">
        <v>@NA</v>
      </c>
      <c r="AO1103" s="1" t="str">
        <v>@NA</v>
      </c>
      <c r="AP1103" s="1" t="str">
        <v>@NA</v>
      </c>
      <c r="AQ1103" s="1" t="str">
        <v>@NA</v>
      </c>
      <c r="AR1103" s="1" t="str">
        <v>@NA</v>
      </c>
      <c r="AS1103" s="1" t="str">
        <v>@NA</v>
      </c>
      <c r="AT1103" s="1" t="str">
        <v>@NA</v>
      </c>
      <c r="AU1103" s="1" t="str">
        <v>@NA</v>
      </c>
      <c r="AV1103" s="1" t="str">
        <v>@NA</v>
      </c>
      <c r="AW1103" s="1" t="str">
        <v>@NA</v>
      </c>
      <c r="AX1103" s="1" t="str">
        <v>@NA</v>
      </c>
      <c r="AY1103" s="1" t="str">
        <v>@NA</v>
      </c>
    </row>
    <row r="1104" spans="1:51">
      <c r="A1104" s="1" t="str">
        <v>PROSPERITY BANCSHARES INC</v>
      </c>
      <c r="C1104" s="1">
        <v>47.2969970703125</v>
      </c>
      <c r="D1104" s="1">
        <v>46.909988403320313</v>
      </c>
      <c r="E1104" s="1">
        <v>46.892990112304688</v>
      </c>
      <c r="F1104" s="1">
        <v>46.88800048828125</v>
      </c>
      <c r="G1104" s="1">
        <v>46.781997680664063</v>
      </c>
      <c r="H1104" s="1">
        <v>46.683990478515625</v>
      </c>
      <c r="I1104" s="1">
        <v>46.652999877929688</v>
      </c>
      <c r="J1104" s="1">
        <v>46.621994018554687</v>
      </c>
      <c r="K1104" s="1">
        <v>46.57598876953125</v>
      </c>
      <c r="L1104" s="1">
        <v>46.541000366210938</v>
      </c>
      <c r="M1104" s="1">
        <v>46.152999877929688</v>
      </c>
      <c r="N1104" s="1">
        <v>46.108993530273438</v>
      </c>
      <c r="O1104" s="1">
        <v>46.099990844726563</v>
      </c>
      <c r="P1104" s="1">
        <v>46.080001831054688</v>
      </c>
      <c r="Q1104" s="1">
        <v>46.071990966796875</v>
      </c>
      <c r="R1104" s="1">
        <v>46.058990478515625</v>
      </c>
      <c r="S1104" s="1">
        <v>44.27899169921875</v>
      </c>
      <c r="T1104" s="1">
        <v>44.18798828125</v>
      </c>
      <c r="U1104" s="1">
        <v>44.110000610351563</v>
      </c>
      <c r="V1104" s="1">
        <v>43.810989379882812</v>
      </c>
      <c r="W1104" s="1">
        <v>43.7659912109375</v>
      </c>
      <c r="X1104" s="1">
        <v>32.792999267578125</v>
      </c>
      <c r="Y1104" s="1">
        <v>32.7869873046875</v>
      </c>
      <c r="Z1104" s="1">
        <v>32.763992309570313</v>
      </c>
      <c r="AA1104" s="1">
        <v>27.868988037109375</v>
      </c>
      <c r="AB1104" s="1">
        <v>27.820999145507813</v>
      </c>
      <c r="AC1104" s="1">
        <v>27.56298828125</v>
      </c>
      <c r="AD1104" s="1">
        <v>27.535995483398438</v>
      </c>
      <c r="AE1104" s="1">
        <v>27.475997924804688</v>
      </c>
      <c r="AF1104" s="1">
        <v>22.380996704101562</v>
      </c>
      <c r="AG1104" s="1">
        <v>22.378997802734375</v>
      </c>
      <c r="AH1104" s="1">
        <v>20.989990234375</v>
      </c>
      <c r="AI1104" s="1">
        <v>20.944992065429688</v>
      </c>
      <c r="AJ1104" s="1">
        <v>20.92999267578125</v>
      </c>
      <c r="AK1104" s="1">
        <v>18.9639892578125</v>
      </c>
      <c r="AL1104" s="1">
        <v>18.972000122070312</v>
      </c>
      <c r="AM1104" s="1">
        <v>18.9429931640625</v>
      </c>
      <c r="AN1104" s="1">
        <v>18.89599609375</v>
      </c>
      <c r="AO1104" s="1">
        <v>18.885986328125</v>
      </c>
      <c r="AP1104" s="1">
        <v>16.269989013671875</v>
      </c>
      <c r="AQ1104" s="1">
        <v>16.239999771118164</v>
      </c>
      <c r="AR1104" s="1">
        <v>16.209999084472656</v>
      </c>
      <c r="AS1104" s="1">
        <v>16.197999954223633</v>
      </c>
      <c r="AT1104" s="1">
        <v>16.191999435424805</v>
      </c>
      <c r="AU1104" s="1">
        <v>16.173999786376953</v>
      </c>
      <c r="AV1104" s="1">
        <v>10.542</v>
      </c>
      <c r="AW1104" s="1">
        <v>10.502000000000001</v>
      </c>
      <c r="AX1104" s="1">
        <v>10.456</v>
      </c>
      <c r="AY1104" s="1">
        <v>10.433999999999999</v>
      </c>
    </row>
    <row r="1105" spans="1:51">
      <c r="A1105" s="1" t="str">
        <v>PROTECTIVE LIFE CORP</v>
      </c>
      <c r="C1105" s="1">
        <v>81.668991088867188</v>
      </c>
      <c r="D1105" s="1">
        <v>82.811996459960938</v>
      </c>
      <c r="E1105" s="1">
        <v>84.649993896484375</v>
      </c>
      <c r="F1105" s="1">
        <v>85.70599365234375</v>
      </c>
      <c r="G1105" s="1">
        <v>85.667999267578125</v>
      </c>
      <c r="H1105" s="1">
        <v>85.664993286132813</v>
      </c>
      <c r="I1105" s="1">
        <v>85.662002563476562</v>
      </c>
      <c r="J1105" s="1">
        <v>85.600997924804688</v>
      </c>
      <c r="K1105" s="1">
        <v>85.58099365234375</v>
      </c>
      <c r="L1105" s="1">
        <v>85.580001831054687</v>
      </c>
      <c r="M1105" s="1">
        <v>85.578994750976563</v>
      </c>
      <c r="N1105" s="1">
        <v>69.985992431640625</v>
      </c>
      <c r="O1105" s="1">
        <v>69.905990600585937</v>
      </c>
      <c r="P1105" s="1">
        <v>69.902999877929687</v>
      </c>
      <c r="Q1105" s="1">
        <v>69.864990234375</v>
      </c>
      <c r="R1105" s="1">
        <v>69.828994750976562</v>
      </c>
      <c r="S1105" s="1">
        <v>70.149002075195313</v>
      </c>
      <c r="T1105" s="1">
        <v>70.147994995117187</v>
      </c>
      <c r="U1105" s="1">
        <v>70.1409912109375</v>
      </c>
      <c r="V1105" s="1">
        <v>70.056991577148438</v>
      </c>
      <c r="W1105" s="1">
        <v>69.964996337890625</v>
      </c>
      <c r="X1105" s="1">
        <v>69.933990478515625</v>
      </c>
      <c r="Y1105" s="1">
        <v>69.9169921875</v>
      </c>
      <c r="Z1105" s="1">
        <v>69.884994506835938</v>
      </c>
      <c r="AA1105" s="1">
        <v>69.694000244140625</v>
      </c>
      <c r="AB1105" s="1">
        <v>69.6929931640625</v>
      </c>
      <c r="AC1105" s="1">
        <v>69.626998901367188</v>
      </c>
      <c r="AD1105" s="1">
        <v>69.614990234375</v>
      </c>
      <c r="AE1105" s="1">
        <v>69.449996948242188</v>
      </c>
      <c r="AF1105" s="1">
        <v>69.43499755859375</v>
      </c>
      <c r="AG1105" s="1">
        <v>69.319992065429688</v>
      </c>
      <c r="AH1105" s="1">
        <v>69.229995727539062</v>
      </c>
      <c r="AI1105" s="1">
        <v>68.893997192382813</v>
      </c>
      <c r="AJ1105" s="1">
        <v>68.808990478515625</v>
      </c>
      <c r="AK1105" s="1">
        <v>68.795989990234375</v>
      </c>
      <c r="AL1105" s="1">
        <v>68.794998168945313</v>
      </c>
      <c r="AM1105" s="1">
        <v>68.595993041992187</v>
      </c>
      <c r="AN1105" s="1">
        <v>68.60198974609375</v>
      </c>
      <c r="AO1105" s="1">
        <v>68.597000122070313</v>
      </c>
      <c r="AP1105" s="1">
        <v>67.817001342773438</v>
      </c>
      <c r="AQ1105" s="1">
        <v>68.498992919921875</v>
      </c>
      <c r="AR1105" s="1">
        <v>68.504989624023438</v>
      </c>
      <c r="AS1105" s="1">
        <v>68.509994506835938</v>
      </c>
      <c r="AT1105" s="1">
        <v>68.487991333007813</v>
      </c>
      <c r="AU1105" s="1">
        <v>64.521000000000001</v>
      </c>
      <c r="AV1105" s="1">
        <v>64.512</v>
      </c>
      <c r="AW1105" s="1">
        <v>64.494</v>
      </c>
      <c r="AX1105" s="1">
        <v>64.504000000000005</v>
      </c>
      <c r="AY1105" s="1">
        <v>64.483000000000004</v>
      </c>
    </row>
    <row r="1106" spans="1:51">
      <c r="A1106" s="1" t="str">
        <v>PROVIDENT FINANCIAL SVCS INC</v>
      </c>
      <c r="C1106" s="1">
        <v>60.182998657226563</v>
      </c>
      <c r="D1106" s="1">
        <v>59.967987060546875</v>
      </c>
      <c r="E1106" s="1">
        <v>60.032989501953125</v>
      </c>
      <c r="F1106" s="1">
        <v>60.03399658203125</v>
      </c>
      <c r="G1106" s="1">
        <v>60.03399658203125</v>
      </c>
      <c r="H1106" s="1">
        <v>59.920989990234375</v>
      </c>
      <c r="I1106" s="1">
        <v>59.9219970703125</v>
      </c>
      <c r="J1106" s="1">
        <v>59.923995971679688</v>
      </c>
      <c r="K1106" s="1">
        <v>59.918991088867187</v>
      </c>
      <c r="L1106" s="1">
        <v>59.821990966796875</v>
      </c>
      <c r="M1106" s="1">
        <v>59.824996948242188</v>
      </c>
      <c r="N1106" s="1">
        <v>59.836990356445313</v>
      </c>
      <c r="O1106" s="1">
        <v>59.833999633789063</v>
      </c>
      <c r="P1106" s="1">
        <v>59.610992431640625</v>
      </c>
      <c r="Q1106" s="1">
        <v>59.610000610351562</v>
      </c>
      <c r="R1106" s="1">
        <v>59.67498779296875</v>
      </c>
      <c r="S1106" s="1">
        <v>59.673995971679687</v>
      </c>
      <c r="T1106" s="1">
        <v>59.646987915039063</v>
      </c>
      <c r="U1106" s="1">
        <v>61.806991577148438</v>
      </c>
      <c r="V1106" s="1">
        <v>63.448989868164063</v>
      </c>
      <c r="W1106" s="1">
        <v>62.621994018554687</v>
      </c>
      <c r="X1106" s="1">
        <v>63.233993530273438</v>
      </c>
      <c r="Y1106" s="1">
        <v>63.563995361328125</v>
      </c>
      <c r="Z1106" s="1">
        <v>64.938003540039063</v>
      </c>
      <c r="AA1106" s="1">
        <v>67.776992797851562</v>
      </c>
      <c r="AB1106" s="1">
        <v>68.662002563476562</v>
      </c>
      <c r="AC1106" s="1">
        <v>69.371994018554687</v>
      </c>
      <c r="AD1106" s="1">
        <v>71.027999877929688</v>
      </c>
      <c r="AE1106" s="1">
        <v>72.58599853515625</v>
      </c>
      <c r="AF1106" s="1">
        <v>74.078994750976563</v>
      </c>
      <c r="AG1106" s="1">
        <v>75.616989135742188</v>
      </c>
      <c r="AH1106" s="1">
        <v>60.064987182617187</v>
      </c>
      <c r="AI1106" s="1">
        <v>60.149993896484375</v>
      </c>
      <c r="AJ1106" s="1">
        <v>61.537994384765625</v>
      </c>
      <c r="AK1106" s="1">
        <v>61.537994384765625</v>
      </c>
      <c r="AL1106" s="1">
        <v>61.537994384765625</v>
      </c>
      <c r="AM1106" s="1">
        <v>61.537994384765625</v>
      </c>
      <c r="AN1106" s="1">
        <v>0</v>
      </c>
      <c r="AO1106" s="1">
        <v>0</v>
      </c>
      <c r="AP1106" s="1">
        <v>0</v>
      </c>
      <c r="AQ1106" s="1" t="str">
        <v>@NA</v>
      </c>
      <c r="AR1106" s="1">
        <v>0</v>
      </c>
      <c r="AS1106" s="1" t="str">
        <v>@NA</v>
      </c>
      <c r="AT1106" s="1" t="str">
        <v>@NA</v>
      </c>
      <c r="AU1106" s="1" t="str">
        <v>@NA</v>
      </c>
      <c r="AV1106" s="1">
        <v>0</v>
      </c>
      <c r="AW1106" s="1" t="str">
        <v>@NA</v>
      </c>
      <c r="AX1106" s="1" t="str">
        <v>@NA</v>
      </c>
      <c r="AY1106" s="1" t="str">
        <v>@NA</v>
      </c>
    </row>
    <row r="1107" spans="1:51">
      <c r="A1107" s="1" t="str">
        <v>PRUDENTIAL FINANCIAL INC</v>
      </c>
      <c r="C1107" s="1">
        <v>470.038818359375</v>
      </c>
      <c r="D1107" s="1">
        <v>473.89697265625</v>
      </c>
      <c r="E1107" s="1">
        <v>488.119873046875</v>
      </c>
      <c r="F1107" s="1">
        <v>487.552001953125</v>
      </c>
      <c r="G1107" s="1">
        <v>483.798828125</v>
      </c>
      <c r="H1107" s="1">
        <v>464.949951171875</v>
      </c>
      <c r="I1107" s="1">
        <v>464.4619140625</v>
      </c>
      <c r="J1107" s="1">
        <v>463.61083984375</v>
      </c>
      <c r="K1107" s="1">
        <v>462.11083984375</v>
      </c>
      <c r="L1107" s="1">
        <v>461.302978515625</v>
      </c>
      <c r="M1107" s="1">
        <v>460.48291015625</v>
      </c>
      <c r="N1107" s="1">
        <v>422.82177734375</v>
      </c>
      <c r="O1107" s="1">
        <v>421.31884765625</v>
      </c>
      <c r="P1107" s="1">
        <v>421.69287109375</v>
      </c>
      <c r="Q1107" s="1">
        <v>426.260009765625</v>
      </c>
      <c r="R1107" s="1">
        <v>437.44580078125</v>
      </c>
      <c r="S1107" s="1">
        <v>447.366943359375</v>
      </c>
      <c r="T1107" s="1">
        <v>454.077880859375</v>
      </c>
      <c r="U1107" s="1">
        <v>461.573974609375</v>
      </c>
      <c r="V1107" s="1">
        <v>465.596923828125</v>
      </c>
      <c r="W1107" s="1">
        <v>471.10498046875</v>
      </c>
      <c r="X1107" s="1">
        <v>477.302978515625</v>
      </c>
      <c r="Y1107" s="1">
        <v>486.56689453125</v>
      </c>
      <c r="Z1107" s="1">
        <v>493.86181640625</v>
      </c>
      <c r="AA1107" s="1">
        <v>499.493896484375</v>
      </c>
      <c r="AB1107" s="1">
        <v>506.998779296875</v>
      </c>
      <c r="AC1107" s="1">
        <v>515.36181640625</v>
      </c>
      <c r="AD1107" s="1">
        <v>522.2919921875</v>
      </c>
      <c r="AE1107" s="1">
        <v>529.344970703125</v>
      </c>
      <c r="AF1107" s="1">
        <v>515.559814453125</v>
      </c>
      <c r="AG1107" s="1">
        <v>522.955810546875</v>
      </c>
      <c r="AH1107" s="1">
        <v>530.787841796875</v>
      </c>
      <c r="AI1107" s="1">
        <v>536.85400390625</v>
      </c>
      <c r="AJ1107" s="1">
        <v>542.739013671875</v>
      </c>
      <c r="AK1107" s="1">
        <v>548.955810546875</v>
      </c>
      <c r="AL1107" s="1">
        <v>554.239013671875</v>
      </c>
      <c r="AM1107" s="1">
        <v>562.22802734375</v>
      </c>
      <c r="AN1107" s="1">
        <v>570.434814453125</v>
      </c>
      <c r="AO1107" s="1">
        <v>584.97802734375</v>
      </c>
      <c r="AP1107" s="1">
        <v>586.31494140625</v>
      </c>
      <c r="AQ1107" s="1">
        <v>583.5830078125</v>
      </c>
      <c r="AR1107" s="1">
        <v>0</v>
      </c>
      <c r="AS1107" s="1" t="str">
        <v>@NA</v>
      </c>
      <c r="AT1107" s="1" t="str">
        <v>@NA</v>
      </c>
      <c r="AU1107" s="1">
        <v>0</v>
      </c>
      <c r="AV1107" s="1" t="str">
        <v>@NA</v>
      </c>
      <c r="AW1107" s="1" t="str">
        <v>@NA</v>
      </c>
      <c r="AX1107" s="1" t="str">
        <v>@NA</v>
      </c>
      <c r="AY1107" s="1">
        <v>0</v>
      </c>
    </row>
    <row r="1108" spans="1:51">
      <c r="A1108" s="1" t="str">
        <v>PS BUSINESS PARKS</v>
      </c>
      <c r="C1108" s="1">
        <v>24.12799072265625</v>
      </c>
      <c r="D1108" s="1">
        <v>24.12799072265625</v>
      </c>
      <c r="E1108" s="1">
        <v>24.715988159179688</v>
      </c>
      <c r="F1108" s="1">
        <v>24.7139892578125</v>
      </c>
      <c r="G1108" s="1">
        <v>24.670989990234375</v>
      </c>
      <c r="H1108" s="1">
        <v>24.618988037109375</v>
      </c>
      <c r="I1108" s="1">
        <v>24.600997924804688</v>
      </c>
      <c r="J1108" s="1">
        <v>24.491989135742188</v>
      </c>
      <c r="K1108" s="1">
        <v>24.399993896484375</v>
      </c>
      <c r="L1108" s="1">
        <v>24.385986328125</v>
      </c>
      <c r="M1108" s="1">
        <v>20.545989990234375</v>
      </c>
      <c r="N1108" s="1">
        <v>20.522994995117188</v>
      </c>
      <c r="O1108" s="1">
        <v>20.459991455078125</v>
      </c>
      <c r="P1108" s="1">
        <v>20.457000732421875</v>
      </c>
      <c r="Q1108" s="1">
        <v>20.438995361328125</v>
      </c>
      <c r="R1108" s="1">
        <v>20.425994873046875</v>
      </c>
      <c r="S1108" s="1">
        <v>20.776992797851563</v>
      </c>
      <c r="T1108" s="1">
        <v>21.3489990234375</v>
      </c>
      <c r="U1108" s="1">
        <v>21.336990356445313</v>
      </c>
      <c r="V1108" s="1">
        <v>21.32598876953125</v>
      </c>
      <c r="W1108" s="1">
        <v>21.310989379882813</v>
      </c>
      <c r="X1108" s="1">
        <v>21.295989990234375</v>
      </c>
      <c r="Y1108" s="1">
        <v>21.282989501953125</v>
      </c>
      <c r="Z1108" s="1">
        <v>21.343994140625</v>
      </c>
      <c r="AA1108" s="1">
        <v>21.560989379882812</v>
      </c>
      <c r="AB1108" s="1">
        <v>21.791000366210938</v>
      </c>
      <c r="AC1108" s="1">
        <v>21.89599609375</v>
      </c>
      <c r="AD1108" s="1">
        <v>21.8909912109375</v>
      </c>
      <c r="AE1108" s="1">
        <v>21.839996337890625</v>
      </c>
      <c r="AF1108" s="1">
        <v>21.819000244140625</v>
      </c>
      <c r="AG1108" s="1">
        <v>21.810989379882812</v>
      </c>
      <c r="AH1108" s="1">
        <v>21.805999755859375</v>
      </c>
      <c r="AI1108" s="1">
        <v>21.565994262695313</v>
      </c>
      <c r="AJ1108" s="1">
        <v>21.508987426757813</v>
      </c>
      <c r="AK1108" s="1">
        <v>21.347000122070312</v>
      </c>
      <c r="AL1108" s="1">
        <v>21.271987915039063</v>
      </c>
      <c r="AM1108" s="1">
        <v>21.530990600585937</v>
      </c>
      <c r="AN1108" s="1">
        <v>21.552993774414062</v>
      </c>
      <c r="AO1108" s="1">
        <v>21.548995971679688</v>
      </c>
      <c r="AP1108" s="1">
        <v>21.548995971679688</v>
      </c>
      <c r="AQ1108" s="1">
        <v>21.539993286132813</v>
      </c>
      <c r="AR1108" s="1">
        <v>21.703994750976563</v>
      </c>
      <c r="AS1108" s="1">
        <v>22.474990844726563</v>
      </c>
      <c r="AT1108" s="1">
        <v>22.87298583984375</v>
      </c>
      <c r="AU1108" s="1">
        <v>23.045000000000002</v>
      </c>
      <c r="AV1108" s="1">
        <v>23.113</v>
      </c>
      <c r="AW1108" s="1">
        <v>23.204000000000001</v>
      </c>
      <c r="AX1108" s="1">
        <v>23.431999999999999</v>
      </c>
      <c r="AY1108" s="1">
        <v>23.645</v>
      </c>
    </row>
    <row r="1109" spans="1:51">
      <c r="A1109" s="1" t="str">
        <v>PSS WORLD MEDICAL INC</v>
      </c>
      <c r="C1109" s="1">
        <v>51.220993041992187</v>
      </c>
      <c r="D1109" s="1">
        <v>52.705001831054688</v>
      </c>
      <c r="E1109" s="1">
        <v>53.623001098632813</v>
      </c>
      <c r="F1109" s="1">
        <v>55.465988159179687</v>
      </c>
      <c r="G1109" s="1">
        <v>55.30499267578125</v>
      </c>
      <c r="H1109" s="1">
        <v>54.92999267578125</v>
      </c>
      <c r="I1109" s="1">
        <v>56.782989501953125</v>
      </c>
      <c r="J1109" s="1">
        <v>57.167999267578125</v>
      </c>
      <c r="K1109" s="1">
        <v>58.769989013671875</v>
      </c>
      <c r="L1109" s="1">
        <v>59.652999877929687</v>
      </c>
      <c r="M1109" s="1">
        <v>59.485992431640625</v>
      </c>
      <c r="N1109" s="1">
        <v>59.317001342773438</v>
      </c>
      <c r="O1109" s="1">
        <v>60.527999877929687</v>
      </c>
      <c r="P1109" s="1">
        <v>60.422988891601563</v>
      </c>
      <c r="Q1109" s="1">
        <v>62.149993896484375</v>
      </c>
      <c r="R1109" s="1">
        <v>61.847991943359375</v>
      </c>
      <c r="S1109" s="1">
        <v>64.66400146484375</v>
      </c>
      <c r="T1109" s="1">
        <v>64.688995361328125</v>
      </c>
      <c r="U1109" s="1">
        <v>67.330001831054687</v>
      </c>
      <c r="V1109" s="1">
        <v>67.179000854492188</v>
      </c>
      <c r="W1109" s="1">
        <v>67.1510009765625</v>
      </c>
      <c r="X1109" s="1">
        <v>67.683990478515625</v>
      </c>
      <c r="Y1109" s="1">
        <v>67.7969970703125</v>
      </c>
      <c r="Z1109" s="1">
        <v>67.47698974609375</v>
      </c>
      <c r="AA1109" s="1">
        <v>66.308990478515625</v>
      </c>
      <c r="AB1109" s="1">
        <v>65.95599365234375</v>
      </c>
      <c r="AC1109" s="1">
        <v>65.264999389648437</v>
      </c>
      <c r="AD1109" s="1">
        <v>64.961990356445313</v>
      </c>
      <c r="AE1109" s="1">
        <v>64.524993896484375</v>
      </c>
      <c r="AF1109" s="1">
        <v>64.1719970703125</v>
      </c>
      <c r="AG1109" s="1">
        <v>64.75299072265625</v>
      </c>
      <c r="AH1109" s="1">
        <v>64.832992553710937</v>
      </c>
      <c r="AI1109" s="1">
        <v>67.268997192382813</v>
      </c>
      <c r="AJ1109" s="1">
        <v>67.027999877929688</v>
      </c>
      <c r="AK1109" s="1">
        <v>66.951995849609375</v>
      </c>
      <c r="AL1109" s="1">
        <v>67.871002197265625</v>
      </c>
      <c r="AM1109" s="1">
        <v>67.76300048828125</v>
      </c>
      <c r="AN1109" s="1">
        <v>69.958999633789063</v>
      </c>
      <c r="AO1109" s="1">
        <v>71.280990600585937</v>
      </c>
      <c r="AP1109" s="1">
        <v>71.269989013671875</v>
      </c>
      <c r="AQ1109" s="1">
        <v>71.17999267578125</v>
      </c>
      <c r="AR1109" s="1">
        <v>71.160995483398437</v>
      </c>
      <c r="AS1109" s="1">
        <v>71.070999145507813</v>
      </c>
      <c r="AT1109" s="1">
        <v>71.076999999999998</v>
      </c>
      <c r="AU1109" s="1">
        <v>71.076999999999998</v>
      </c>
      <c r="AV1109" s="1">
        <v>71.076999999999998</v>
      </c>
      <c r="AW1109" s="1">
        <v>71.076999999999998</v>
      </c>
      <c r="AX1109" s="1">
        <v>71.076999999999998</v>
      </c>
      <c r="AY1109" s="1">
        <v>71.016000000000005</v>
      </c>
    </row>
    <row r="1110" spans="1:51">
      <c r="A1110" s="1" t="str">
        <v>PUBLIC SERVICE ENTRP GRP INC</v>
      </c>
      <c r="C1110" s="1">
        <v>505.94580078125</v>
      </c>
      <c r="D1110" s="1">
        <v>505.90478515625</v>
      </c>
      <c r="E1110" s="1">
        <v>505.90478515625</v>
      </c>
      <c r="F1110" s="1">
        <v>505.90478515625</v>
      </c>
      <c r="G1110" s="1">
        <v>505.974853515625</v>
      </c>
      <c r="H1110" s="1">
        <v>505.933837890625</v>
      </c>
      <c r="I1110" s="1">
        <v>505.962890625</v>
      </c>
      <c r="J1110" s="1">
        <v>505.934814453125</v>
      </c>
      <c r="K1110" s="1">
        <v>505.989990234375</v>
      </c>
      <c r="L1110" s="1">
        <v>505.98193359375</v>
      </c>
      <c r="M1110" s="1">
        <v>505.98486328125</v>
      </c>
      <c r="N1110" s="1">
        <v>505.98583984375</v>
      </c>
      <c r="O1110" s="1">
        <v>506.017822265625</v>
      </c>
      <c r="P1110" s="1">
        <v>506.094970703125</v>
      </c>
      <c r="Q1110" s="1">
        <v>508.48095703125</v>
      </c>
      <c r="R1110" s="1">
        <v>508.52197265625</v>
      </c>
      <c r="S1110" s="1">
        <v>508.52200317382812</v>
      </c>
      <c r="T1110" s="1">
        <v>508.62600708007812</v>
      </c>
      <c r="U1110" s="1">
        <v>508.13400268554687</v>
      </c>
      <c r="V1110" s="1">
        <v>506.77398681640625</v>
      </c>
      <c r="W1110" s="1">
        <v>505.29000854492187</v>
      </c>
      <c r="X1110" s="1">
        <v>504.197998046875</v>
      </c>
      <c r="Y1110" s="1">
        <v>503.4219970703125</v>
      </c>
      <c r="Z1110" s="1">
        <v>502.92001342773437</v>
      </c>
      <c r="AA1110" s="1">
        <v>502.32598876953125</v>
      </c>
      <c r="AB1110" s="1">
        <v>478.56600952148437</v>
      </c>
      <c r="AC1110" s="1">
        <v>478.01998901367187</v>
      </c>
      <c r="AD1110" s="1">
        <v>477.406005859375</v>
      </c>
      <c r="AE1110" s="1">
        <v>476.197998046875</v>
      </c>
      <c r="AF1110" s="1">
        <v>475.39401245117187</v>
      </c>
      <c r="AG1110" s="1">
        <v>474.39401245117187</v>
      </c>
      <c r="AH1110" s="1">
        <v>473.16598510742187</v>
      </c>
      <c r="AI1110" s="1">
        <v>472.2659912109375</v>
      </c>
      <c r="AJ1110" s="1">
        <v>453.69000244140625</v>
      </c>
      <c r="AK1110" s="1">
        <v>452.6820068359375</v>
      </c>
      <c r="AL1110" s="1">
        <v>451.67401123046875</v>
      </c>
      <c r="AM1110" s="1">
        <v>450.53399658203125</v>
      </c>
      <c r="AN1110" s="1">
        <v>414.62799072265625</v>
      </c>
      <c r="AO1110" s="1">
        <v>413.26998901367187</v>
      </c>
      <c r="AP1110" s="1">
        <v>412.3900146484375</v>
      </c>
      <c r="AQ1110" s="1">
        <v>411.67800903320312</v>
      </c>
      <c r="AR1110" s="1">
        <v>415.94400024414062</v>
      </c>
      <c r="AS1110" s="1">
        <v>415.94400024414062</v>
      </c>
      <c r="AT1110" s="1">
        <v>415.94400024414062</v>
      </c>
      <c r="AU1110" s="1">
        <v>415.94400000000002</v>
      </c>
      <c r="AV1110" s="1">
        <v>428.81400000000002</v>
      </c>
      <c r="AW1110" s="1">
        <v>428.81400000000002</v>
      </c>
      <c r="AX1110" s="1">
        <v>432.83600000000001</v>
      </c>
      <c r="AY1110" s="1">
        <v>432.83600000000001</v>
      </c>
    </row>
    <row r="1111" spans="1:51">
      <c r="A1111" s="1" t="str">
        <v>PUBLIC STORAGE</v>
      </c>
      <c r="C1111" s="1">
        <v>170.23899841308594</v>
      </c>
      <c r="D1111" s="1">
        <v>170.03599548339844</v>
      </c>
      <c r="E1111" s="1">
        <v>169.50700378417969</v>
      </c>
      <c r="F1111" s="1">
        <v>169.47099304199219</v>
      </c>
      <c r="G1111" s="1">
        <v>169.25300598144531</v>
      </c>
      <c r="H1111" s="1">
        <v>169.17500305175781</v>
      </c>
      <c r="I1111" s="1">
        <v>168.95500183105469</v>
      </c>
      <c r="J1111" s="1">
        <v>168.65800476074219</v>
      </c>
      <c r="K1111" s="1">
        <v>168.41400146484375</v>
      </c>
      <c r="L1111" s="1">
        <v>168.39999389648437</v>
      </c>
      <c r="M1111" s="1">
        <v>168.36399841308594</v>
      </c>
      <c r="N1111" s="1">
        <v>168.35200500488281</v>
      </c>
      <c r="O1111" s="1">
        <v>168.28799438476562</v>
      </c>
      <c r="P1111" s="1">
        <v>168.24800109863281</v>
      </c>
      <c r="Q1111" s="1">
        <v>168.08299255371094</v>
      </c>
      <c r="R1111" s="1">
        <v>168.00199890136719</v>
      </c>
      <c r="S1111" s="1">
        <v>169.43099975585937</v>
      </c>
      <c r="T1111" s="1">
        <v>169.41200256347656</v>
      </c>
      <c r="U1111" s="1">
        <v>169.3699951171875</v>
      </c>
      <c r="V1111" s="1">
        <v>169.32000732421875</v>
      </c>
      <c r="W1111" s="1">
        <v>169.15299987792969</v>
      </c>
      <c r="X1111" s="1">
        <v>168.98599243164062</v>
      </c>
      <c r="Y1111" s="1">
        <v>128.21099853515625</v>
      </c>
      <c r="Z1111" s="1">
        <v>128.16299438476562</v>
      </c>
      <c r="AA1111" s="1">
        <v>128.08999633789063</v>
      </c>
      <c r="AB1111" s="1">
        <v>128.03399658203125</v>
      </c>
      <c r="AC1111" s="1">
        <v>127.97599792480469</v>
      </c>
      <c r="AD1111" s="1">
        <v>127.97000122070313</v>
      </c>
      <c r="AE1111" s="1">
        <v>128.5260009765625</v>
      </c>
      <c r="AF1111" s="1">
        <v>128.31700134277344</v>
      </c>
      <c r="AG1111" s="1">
        <v>127.73300170898437</v>
      </c>
      <c r="AH1111" s="1">
        <v>127.71299743652344</v>
      </c>
      <c r="AI1111" s="1">
        <v>126.98699951171875</v>
      </c>
      <c r="AJ1111" s="1">
        <v>125.97299194335937</v>
      </c>
      <c r="AK1111" s="1">
        <v>125.114990234375</v>
      </c>
      <c r="AL1111" s="1">
        <v>124.13400268554687</v>
      </c>
      <c r="AM1111" s="1">
        <v>123.99099731445312</v>
      </c>
      <c r="AN1111" s="1">
        <v>123.91499328613281</v>
      </c>
      <c r="AO1111" s="1">
        <v>123.10600280761719</v>
      </c>
      <c r="AP1111" s="1">
        <v>122.25498962402344</v>
      </c>
      <c r="AQ1111" s="1">
        <v>121.96199035644531</v>
      </c>
      <c r="AR1111" s="1">
        <v>120.4169921875</v>
      </c>
      <c r="AS1111" s="1">
        <v>120.26100158691406</v>
      </c>
      <c r="AT1111" s="1">
        <v>122.77200317382812</v>
      </c>
      <c r="AU1111" s="1">
        <v>130.70400000000001</v>
      </c>
      <c r="AV1111" s="1">
        <v>131.285</v>
      </c>
      <c r="AW1111" s="1">
        <v>131.15299999999999</v>
      </c>
      <c r="AX1111" s="1">
        <v>132.42699999999999</v>
      </c>
      <c r="AY1111" s="1">
        <v>133.697</v>
      </c>
    </row>
    <row r="1112" spans="1:51">
      <c r="A1112" s="1" t="str">
        <v>PULSE ELECTRONICS CORP</v>
      </c>
      <c r="C1112" s="1">
        <v>41.980987548828125</v>
      </c>
      <c r="D1112" s="1">
        <v>41.657989501953125</v>
      </c>
      <c r="E1112" s="1">
        <v>41.638992309570313</v>
      </c>
      <c r="F1112" s="1">
        <v>41.599990844726562</v>
      </c>
      <c r="G1112" s="1">
        <v>41.489990234375</v>
      </c>
      <c r="H1112" s="1">
        <v>41.4949951171875</v>
      </c>
      <c r="I1112" s="1">
        <v>41.479995727539063</v>
      </c>
      <c r="J1112" s="1">
        <v>41.241989135742187</v>
      </c>
      <c r="K1112" s="1">
        <v>41.241989135742187</v>
      </c>
      <c r="L1112" s="1">
        <v>41.168991088867188</v>
      </c>
      <c r="M1112" s="1">
        <v>41.139999389648438</v>
      </c>
      <c r="N1112" s="1">
        <v>40.98699951171875</v>
      </c>
      <c r="O1112" s="1">
        <v>40.998001098632812</v>
      </c>
      <c r="P1112" s="1">
        <v>40.998001098632812</v>
      </c>
      <c r="Q1112" s="1">
        <v>40.9949951171875</v>
      </c>
      <c r="R1112" s="1">
        <v>40.92498779296875</v>
      </c>
      <c r="S1112" s="1">
        <v>40.9010009765625</v>
      </c>
      <c r="T1112" s="1">
        <v>40.88299560546875</v>
      </c>
      <c r="U1112" s="1">
        <v>40.883987426757813</v>
      </c>
      <c r="V1112" s="1">
        <v>40.791000366210937</v>
      </c>
      <c r="W1112" s="1">
        <v>40.750991821289063</v>
      </c>
      <c r="X1112" s="1">
        <v>40.703994750976563</v>
      </c>
      <c r="Y1112" s="1">
        <v>40.58099365234375</v>
      </c>
      <c r="Z1112" s="1">
        <v>40.554000854492187</v>
      </c>
      <c r="AA1112" s="1">
        <v>40.52899169921875</v>
      </c>
      <c r="AB1112" s="1">
        <v>40.52899169921875</v>
      </c>
      <c r="AC1112" s="1">
        <v>40.529998779296875</v>
      </c>
      <c r="AD1112" s="1">
        <v>40.468994140625</v>
      </c>
      <c r="AE1112" s="1">
        <v>40.447998046875</v>
      </c>
      <c r="AF1112" s="1">
        <v>40.43798828125</v>
      </c>
      <c r="AG1112" s="1">
        <v>40.422988891601563</v>
      </c>
      <c r="AH1112" s="1">
        <v>40.341995239257813</v>
      </c>
      <c r="AI1112" s="1">
        <v>40.27899169921875</v>
      </c>
      <c r="AJ1112" s="1">
        <v>40.218994140625</v>
      </c>
      <c r="AK1112" s="1">
        <v>40.181991577148438</v>
      </c>
      <c r="AL1112" s="1">
        <v>40.176986694335938</v>
      </c>
      <c r="AM1112" s="1">
        <v>40.129989624023438</v>
      </c>
      <c r="AN1112" s="1">
        <v>40.125991821289062</v>
      </c>
      <c r="AO1112" s="1">
        <v>40.064987182617188</v>
      </c>
      <c r="AP1112" s="1">
        <v>33.711990356445313</v>
      </c>
      <c r="AQ1112" s="1">
        <v>33.682998657226563</v>
      </c>
      <c r="AR1112" s="1">
        <v>33.690994262695312</v>
      </c>
      <c r="AS1112" s="1">
        <v>33.623001098632812</v>
      </c>
      <c r="AT1112" s="1">
        <v>33.618988037109375</v>
      </c>
      <c r="AU1112" s="1">
        <v>33.237000000000002</v>
      </c>
      <c r="AV1112" s="1">
        <v>33.228000000000002</v>
      </c>
      <c r="AW1112" s="1">
        <v>32.770000000000003</v>
      </c>
      <c r="AX1112" s="1">
        <v>32.74</v>
      </c>
      <c r="AY1112" s="1">
        <v>32.531999999999996</v>
      </c>
    </row>
    <row r="1113" spans="1:51">
      <c r="A1113" s="1" t="str">
        <v>PULTEGROUP INC</v>
      </c>
      <c r="C1113" s="1">
        <v>383.64892578125</v>
      </c>
      <c r="D1113" s="1">
        <v>382.60791015625</v>
      </c>
      <c r="E1113" s="1">
        <v>382.781005859375</v>
      </c>
      <c r="F1113" s="1">
        <v>382.81884765625</v>
      </c>
      <c r="G1113" s="1">
        <v>382.808837890625</v>
      </c>
      <c r="H1113" s="1">
        <v>382.02783203125</v>
      </c>
      <c r="I1113" s="1">
        <v>382.3837890625</v>
      </c>
      <c r="J1113" s="1">
        <v>382.69384765625</v>
      </c>
      <c r="K1113" s="1">
        <v>382.546875</v>
      </c>
      <c r="L1113" s="1">
        <v>380.68994140625</v>
      </c>
      <c r="M1113" s="1">
        <v>380.39697265625</v>
      </c>
      <c r="N1113" s="1">
        <v>258.60693359375</v>
      </c>
      <c r="O1113" s="1">
        <v>258.56298828125</v>
      </c>
      <c r="P1113" s="1">
        <v>258.1689453125</v>
      </c>
      <c r="Q1113" s="1">
        <v>257.48291015625</v>
      </c>
      <c r="R1113" s="1">
        <v>257.411865234375</v>
      </c>
      <c r="S1113" s="1">
        <v>257.3759765625</v>
      </c>
      <c r="T1113" s="1">
        <v>257.098876953125</v>
      </c>
      <c r="U1113" s="1">
        <v>255.89999389648437</v>
      </c>
      <c r="V1113" s="1">
        <v>255.89999389648437</v>
      </c>
      <c r="W1113" s="1">
        <v>256</v>
      </c>
      <c r="X1113" s="1">
        <v>255.31500244140625</v>
      </c>
      <c r="Y1113" s="1">
        <v>254.60000610351562</v>
      </c>
      <c r="Z1113" s="1">
        <v>255</v>
      </c>
      <c r="AA1113" s="1">
        <v>256.599853515625</v>
      </c>
      <c r="AB1113" s="1">
        <v>257.031005859375</v>
      </c>
      <c r="AC1113" s="1">
        <v>258.5</v>
      </c>
      <c r="AD1113" s="1">
        <v>258.39999389648437</v>
      </c>
      <c r="AE1113" s="1">
        <v>258</v>
      </c>
      <c r="AF1113" s="1">
        <v>255.74798583984375</v>
      </c>
      <c r="AG1113" s="1">
        <v>255.1099853515625</v>
      </c>
      <c r="AH1113" s="1">
        <v>253.83599853515625</v>
      </c>
      <c r="AI1113" s="1">
        <v>253.54800415039062</v>
      </c>
      <c r="AJ1113" s="1">
        <v>250.303955078125</v>
      </c>
      <c r="AK1113" s="1">
        <v>248.2039794921875</v>
      </c>
      <c r="AL1113" s="1">
        <v>246.39599609375</v>
      </c>
      <c r="AM1113" s="1">
        <v>244.5</v>
      </c>
      <c r="AN1113" s="1">
        <v>244.5</v>
      </c>
      <c r="AO1113" s="1">
        <v>244.823974609375</v>
      </c>
      <c r="AP1113" s="1">
        <v>244.77197265625</v>
      </c>
      <c r="AQ1113" s="1">
        <v>243.50396728515625</v>
      </c>
      <c r="AR1113" s="1">
        <v>236.9959716796875</v>
      </c>
      <c r="AS1113" s="1">
        <v>235.699951171875</v>
      </c>
      <c r="AT1113" s="1">
        <v>235.66796875</v>
      </c>
      <c r="AU1113" s="1">
        <v>168.531982421875</v>
      </c>
      <c r="AV1113" s="1">
        <v>166.268</v>
      </c>
      <c r="AW1113" s="1">
        <v>162.76400000000001</v>
      </c>
      <c r="AX1113" s="1">
        <v>161.45599999999999</v>
      </c>
      <c r="AY1113" s="1">
        <v>164.69200000000001</v>
      </c>
    </row>
    <row r="1114" spans="1:51">
      <c r="A1114" s="1" t="str">
        <v>PVH CORP</v>
      </c>
      <c r="C1114" s="1">
        <v>68.047988891601563</v>
      </c>
      <c r="D1114" s="1">
        <v>67.57598876953125</v>
      </c>
      <c r="E1114" s="1">
        <v>67.550003051757812</v>
      </c>
      <c r="F1114" s="1">
        <v>67.35198974609375</v>
      </c>
      <c r="G1114" s="1">
        <v>67.065994262695313</v>
      </c>
      <c r="H1114" s="1">
        <v>66.94000244140625</v>
      </c>
      <c r="I1114" s="1">
        <v>66.35198974609375</v>
      </c>
      <c r="J1114" s="1">
        <v>57.938995361328125</v>
      </c>
      <c r="K1114" s="1">
        <v>51.901992797851563</v>
      </c>
      <c r="L1114" s="1">
        <v>51.725997924804688</v>
      </c>
      <c r="M1114" s="1">
        <v>51.623001098632812</v>
      </c>
      <c r="N1114" s="1">
        <v>51.557998657226563</v>
      </c>
      <c r="O1114" s="1">
        <v>51.48699951171875</v>
      </c>
      <c r="P1114" s="1">
        <v>51.477996826171875</v>
      </c>
      <c r="Q1114" s="1">
        <v>51.458999633789063</v>
      </c>
      <c r="R1114" s="1">
        <v>51.384994506835938</v>
      </c>
      <c r="S1114" s="1">
        <v>51.28399658203125</v>
      </c>
      <c r="T1114" s="1">
        <v>56.48699951171875</v>
      </c>
      <c r="U1114" s="1">
        <v>56.457000732421875</v>
      </c>
      <c r="V1114" s="1">
        <v>56.095001220703125</v>
      </c>
      <c r="W1114" s="1">
        <v>55.8489990234375</v>
      </c>
      <c r="X1114" s="1">
        <v>55.500991821289062</v>
      </c>
      <c r="Y1114" s="1">
        <v>55.36199951171875</v>
      </c>
      <c r="Z1114" s="1">
        <v>43.634994506835938</v>
      </c>
      <c r="AA1114" s="1">
        <v>43.235992431640625</v>
      </c>
      <c r="AB1114" s="1">
        <v>42.230987548828125</v>
      </c>
      <c r="AC1114" s="1">
        <v>41.893997192382813</v>
      </c>
      <c r="AD1114" s="1">
        <v>33.519989013671875</v>
      </c>
      <c r="AE1114" s="1">
        <v>32.412994384765625</v>
      </c>
      <c r="AF1114" s="1">
        <v>31.087997436523438</v>
      </c>
      <c r="AG1114" s="1">
        <v>30.965988159179688</v>
      </c>
      <c r="AH1114" s="1">
        <v>30.77398681640625</v>
      </c>
      <c r="AI1114" s="1">
        <v>30.612991333007813</v>
      </c>
      <c r="AJ1114" s="1">
        <v>30.447998046875</v>
      </c>
      <c r="AK1114" s="1">
        <v>30.334991455078125</v>
      </c>
      <c r="AL1114" s="1">
        <v>30.323989868164062</v>
      </c>
      <c r="AM1114" s="1">
        <v>27.78399658203125</v>
      </c>
      <c r="AN1114" s="1">
        <v>27.782989501953125</v>
      </c>
      <c r="AO1114" s="1">
        <v>27.782989501953125</v>
      </c>
      <c r="AP1114" s="1">
        <v>27.703994750976563</v>
      </c>
      <c r="AQ1114" s="1">
        <v>27.621994018554687</v>
      </c>
      <c r="AR1114" s="1">
        <v>27.6199951171875</v>
      </c>
      <c r="AS1114" s="1">
        <v>27.616989135742187</v>
      </c>
      <c r="AT1114" s="1">
        <v>27.518997192382812</v>
      </c>
      <c r="AU1114" s="1">
        <v>27.402999999999999</v>
      </c>
      <c r="AV1114" s="1">
        <v>27.298999999999999</v>
      </c>
      <c r="AW1114" s="1">
        <v>27.292000000000002</v>
      </c>
      <c r="AX1114" s="1">
        <v>27.29</v>
      </c>
      <c r="AY1114" s="1">
        <v>27.29</v>
      </c>
    </row>
    <row r="1115" spans="1:51">
      <c r="A1115" s="1" t="str">
        <v>QEP RESOURCES INC</v>
      </c>
      <c r="C1115" s="1">
        <v>178.38600158691406</v>
      </c>
      <c r="D1115" s="1">
        <v>176.80000305175781</v>
      </c>
      <c r="E1115" s="1">
        <v>176.95199584960937</v>
      </c>
      <c r="F1115" s="1">
        <v>176.90499877929687</v>
      </c>
      <c r="G1115" s="1">
        <v>176.75799560546875</v>
      </c>
      <c r="H1115" s="1">
        <v>175.89999389648437</v>
      </c>
      <c r="I1115" s="1">
        <v>175.62100219726562</v>
      </c>
      <c r="J1115" s="1">
        <v>175.14100646972656</v>
      </c>
      <c r="K1115" s="1">
        <v>4.3000001907348633</v>
      </c>
      <c r="L1115" s="1">
        <v>4.3000001907348633</v>
      </c>
      <c r="M1115" s="1">
        <v>4.3000001907348633</v>
      </c>
      <c r="N1115" s="1">
        <v>4.3000001907348633</v>
      </c>
      <c r="O1115" s="1">
        <v>4.3000001907348633</v>
      </c>
      <c r="P1115" s="1">
        <v>4.3000001907348633</v>
      </c>
      <c r="Q1115" s="1">
        <v>4.3090000152587891</v>
      </c>
      <c r="R1115" s="1">
        <v>4.3000001907348633</v>
      </c>
      <c r="S1115" s="1">
        <v>4.3000001907348633</v>
      </c>
      <c r="T1115" s="1">
        <v>4.3000001907348633</v>
      </c>
      <c r="U1115" s="1">
        <v>4.3000001907348633</v>
      </c>
      <c r="V1115" s="1">
        <v>4.3000001907348633</v>
      </c>
      <c r="W1115" s="1">
        <v>4.3000001907348633</v>
      </c>
      <c r="X1115" s="1">
        <v>4.3000001907348633</v>
      </c>
      <c r="Y1115" s="1">
        <v>4.3090000152587891</v>
      </c>
      <c r="Z1115" s="1">
        <v>4.3090000152587891</v>
      </c>
      <c r="AA1115" s="1">
        <v>4.3090000152587891</v>
      </c>
      <c r="AB1115" s="1">
        <v>4.3090000152587891</v>
      </c>
      <c r="AC1115" s="1">
        <v>4.3090000152587891</v>
      </c>
      <c r="AD1115" s="1">
        <v>4.3090000152587891</v>
      </c>
      <c r="AE1115" s="1">
        <v>4.3090000152587891</v>
      </c>
      <c r="AF1115" s="1">
        <v>4.3090000152587891</v>
      </c>
      <c r="AG1115" s="1">
        <v>4.3090000152587891</v>
      </c>
      <c r="AH1115" s="1">
        <v>4.3090000152587891</v>
      </c>
      <c r="AI1115" s="1">
        <v>4.3090000152587891</v>
      </c>
      <c r="AJ1115" s="1">
        <v>4.3090000152587891</v>
      </c>
      <c r="AK1115" s="1">
        <v>4.3090000152587891</v>
      </c>
      <c r="AL1115" s="1">
        <v>4.3090000152587891</v>
      </c>
      <c r="AM1115" s="1">
        <v>4.3090000152587891</v>
      </c>
      <c r="AN1115" s="1">
        <v>4.3090000152587891</v>
      </c>
      <c r="AO1115" s="1">
        <v>4.3090000152587891</v>
      </c>
      <c r="AP1115" s="1">
        <v>4.3090000152587891</v>
      </c>
      <c r="AQ1115" s="1">
        <v>4.3090000152587891</v>
      </c>
      <c r="AR1115" s="1">
        <v>4.3090000152587891</v>
      </c>
      <c r="AS1115" s="1">
        <v>4.3090000152587891</v>
      </c>
      <c r="AT1115" s="1">
        <v>4.3090000152587891</v>
      </c>
      <c r="AU1115" s="1">
        <v>4.3090000152587891</v>
      </c>
      <c r="AV1115" s="1" t="str">
        <v>@NA</v>
      </c>
      <c r="AW1115" s="1" t="str">
        <v>@NA</v>
      </c>
      <c r="AX1115" s="1" t="str">
        <v>@NA</v>
      </c>
      <c r="AY1115" s="1" t="str">
        <v>@NA</v>
      </c>
    </row>
    <row r="1116" spans="1:51">
      <c r="A1116" s="1" t="str">
        <v>QLOGIC CORP</v>
      </c>
      <c r="C1116" s="1">
        <v>98.96099853515625</v>
      </c>
      <c r="D1116" s="1">
        <v>101.72999572753906</v>
      </c>
      <c r="E1116" s="1">
        <v>104.51199340820312</v>
      </c>
      <c r="F1116" s="1">
        <v>104.71699523925781</v>
      </c>
      <c r="G1116" s="1">
        <v>106.06599426269531</v>
      </c>
      <c r="H1116" s="1">
        <v>106.20700073242187</v>
      </c>
      <c r="I1116" s="1">
        <v>110.33299255371094</v>
      </c>
      <c r="J1116" s="1">
        <v>112.30699157714844</v>
      </c>
      <c r="K1116" s="1">
        <v>114.35099792480469</v>
      </c>
      <c r="L1116" s="1">
        <v>115.69000244140625</v>
      </c>
      <c r="M1116" s="1">
        <v>118.48599243164062</v>
      </c>
      <c r="N1116" s="1">
        <v>119.53099060058594</v>
      </c>
      <c r="O1116" s="1">
        <v>122.72799682617187</v>
      </c>
      <c r="P1116" s="1">
        <v>130.80999755859375</v>
      </c>
      <c r="Q1116" s="1">
        <v>131.74200439453125</v>
      </c>
      <c r="R1116" s="1">
        <v>133.01400756835937</v>
      </c>
      <c r="S1116" s="1">
        <v>135.19200134277344</v>
      </c>
      <c r="T1116" s="1">
        <v>139.468994140625</v>
      </c>
      <c r="U1116" s="1">
        <v>149.843994140625</v>
      </c>
      <c r="V1116" s="1">
        <v>155.41700744628906</v>
      </c>
      <c r="W1116" s="1">
        <v>159.48399353027344</v>
      </c>
      <c r="X1116" s="1">
        <v>157.57499694824219</v>
      </c>
      <c r="Y1116" s="1">
        <v>160.56100463867187</v>
      </c>
      <c r="Z1116" s="1">
        <v>162.09199523925781</v>
      </c>
      <c r="AA1116" s="1">
        <v>160.73599243164062</v>
      </c>
      <c r="AB1116" s="1">
        <v>167.11398315429687</v>
      </c>
      <c r="AC1116" s="1">
        <v>181.39398193359375</v>
      </c>
      <c r="AD1116" s="1">
        <v>184.41799926757812</v>
      </c>
      <c r="AE1116" s="1">
        <v>183.63400268554687</v>
      </c>
      <c r="AF1116" s="1">
        <v>185.052001953125</v>
      </c>
      <c r="AG1116" s="1">
        <v>185.50198364257812</v>
      </c>
      <c r="AH1116" s="1">
        <v>188.22000122070312</v>
      </c>
      <c r="AI1116" s="1">
        <v>188.76400756835937</v>
      </c>
      <c r="AJ1116" s="1">
        <v>188.77398681640625</v>
      </c>
      <c r="AK1116" s="1">
        <v>188.37399291992187</v>
      </c>
      <c r="AL1116" s="1">
        <v>187.70797729492187</v>
      </c>
      <c r="AM1116" s="1">
        <v>187.302001953125</v>
      </c>
      <c r="AN1116" s="1">
        <v>186.85000610351562</v>
      </c>
      <c r="AO1116" s="1">
        <v>186.656005859375</v>
      </c>
      <c r="AP1116" s="1">
        <v>186.0579833984375</v>
      </c>
      <c r="AQ1116" s="1">
        <v>185.63998413085937</v>
      </c>
      <c r="AR1116" s="1">
        <v>185.135986328125</v>
      </c>
      <c r="AS1116" s="1">
        <v>184.94000244140625</v>
      </c>
      <c r="AT1116" s="1">
        <v>184.648</v>
      </c>
      <c r="AU1116" s="1">
        <v>183.886</v>
      </c>
      <c r="AV1116" s="1">
        <v>181.71799999999999</v>
      </c>
      <c r="AW1116" s="1">
        <v>149.36600000000001</v>
      </c>
      <c r="AX1116" s="1">
        <v>148.58600000000001</v>
      </c>
      <c r="AY1116" s="1">
        <v>146.63999999999999</v>
      </c>
    </row>
    <row r="1117" spans="1:51">
      <c r="A1117" s="1" t="str">
        <v>QUAKER CHEMICAL CORP</v>
      </c>
      <c r="C1117" s="1">
        <v>12.911999702453613</v>
      </c>
      <c r="D1117" s="1">
        <v>12.875</v>
      </c>
      <c r="E1117" s="1">
        <v>12.822999954223633</v>
      </c>
      <c r="F1117" s="1">
        <v>11.531000137329102</v>
      </c>
      <c r="G1117" s="1">
        <v>11.491999626159668</v>
      </c>
      <c r="H1117" s="1">
        <v>11.37600040435791</v>
      </c>
      <c r="I1117" s="1">
        <v>11.258999824523926</v>
      </c>
      <c r="J1117" s="1">
        <v>11.152000427246094</v>
      </c>
      <c r="K1117" s="1">
        <v>11.086000442504883</v>
      </c>
      <c r="L1117" s="1">
        <v>11.071999549865723</v>
      </c>
      <c r="M1117" s="1">
        <v>11.050000190734863</v>
      </c>
      <c r="N1117" s="1">
        <v>10.996999740600586</v>
      </c>
      <c r="O1117" s="1">
        <v>10.833000183105469</v>
      </c>
      <c r="P1117" s="1">
        <v>10.831999778747559</v>
      </c>
      <c r="Q1117" s="1">
        <v>10.612000465393066</v>
      </c>
      <c r="R1117" s="1">
        <v>10.269000053405762</v>
      </c>
      <c r="S1117" s="1">
        <v>10.147000312805176</v>
      </c>
      <c r="T1117" s="1">
        <v>10.125</v>
      </c>
      <c r="U1117" s="1">
        <v>10.105999946594238</v>
      </c>
      <c r="V1117" s="1">
        <v>10.083000183105469</v>
      </c>
      <c r="W1117" s="1">
        <v>9.925999641418457</v>
      </c>
      <c r="X1117" s="1">
        <v>9.8739995956420898</v>
      </c>
      <c r="Y1117" s="1">
        <v>9.8660001754760742</v>
      </c>
      <c r="Z1117" s="1">
        <v>9.8039999008178711</v>
      </c>
      <c r="AA1117" s="1">
        <v>9.7259998321533203</v>
      </c>
      <c r="AB1117" s="1">
        <v>9.7180004119873047</v>
      </c>
      <c r="AC1117" s="1">
        <v>9.7119998931884766</v>
      </c>
      <c r="AD1117" s="1">
        <v>9.6689996719360352</v>
      </c>
      <c r="AE1117" s="1">
        <v>9.6689996719360352</v>
      </c>
      <c r="AF1117" s="1">
        <v>9.6590003967285156</v>
      </c>
      <c r="AG1117" s="1">
        <v>9.6549997329711914</v>
      </c>
      <c r="AH1117" s="1">
        <v>9.6239995956420898</v>
      </c>
      <c r="AI1117" s="1">
        <v>9.6099996566772461</v>
      </c>
      <c r="AJ1117" s="1">
        <v>9.5419998168945312</v>
      </c>
      <c r="AK1117" s="1">
        <v>9.4499998092651367</v>
      </c>
      <c r="AL1117" s="1">
        <v>9.3529996871948242</v>
      </c>
      <c r="AM1117" s="1">
        <v>9.3219995498657227</v>
      </c>
      <c r="AN1117" s="1">
        <v>9.319000244140625</v>
      </c>
      <c r="AO1117" s="1">
        <v>9.3070001602172852</v>
      </c>
      <c r="AP1117" s="1">
        <v>9.1850004196166992</v>
      </c>
      <c r="AQ1117" s="1">
        <v>9.1370000839233398</v>
      </c>
      <c r="AR1117" s="1">
        <v>9.1230001449584961</v>
      </c>
      <c r="AS1117" s="1">
        <v>9.1079998016357422</v>
      </c>
      <c r="AT1117" s="1">
        <v>8.9479999542236328</v>
      </c>
      <c r="AU1117" s="1">
        <v>8.8510000000000009</v>
      </c>
      <c r="AV1117" s="1">
        <v>8.8260000000000005</v>
      </c>
      <c r="AW1117" s="1">
        <v>8.8119999999999994</v>
      </c>
      <c r="AX1117" s="1">
        <v>8.8059999999999992</v>
      </c>
      <c r="AY1117" s="1">
        <v>8.9339999999999993</v>
      </c>
    </row>
    <row r="1118" spans="1:51">
      <c r="A1118" s="1" t="str">
        <v>QUALCOMM INC</v>
      </c>
      <c r="C1118" s="1">
        <v>1711</v>
      </c>
      <c r="D1118" s="1">
        <v>1687</v>
      </c>
      <c r="E1118" s="1">
        <v>1681</v>
      </c>
      <c r="F1118" s="1">
        <v>1677</v>
      </c>
      <c r="G1118" s="1">
        <v>1666</v>
      </c>
      <c r="H1118" s="1">
        <v>1634</v>
      </c>
      <c r="I1118" s="1">
        <v>1612</v>
      </c>
      <c r="J1118" s="1">
        <v>1609</v>
      </c>
      <c r="K1118" s="1">
        <v>1640</v>
      </c>
      <c r="L1118" s="1">
        <v>1674</v>
      </c>
      <c r="M1118" s="1">
        <v>1669</v>
      </c>
      <c r="N1118" s="1">
        <v>1659</v>
      </c>
      <c r="O1118" s="1">
        <v>1653</v>
      </c>
      <c r="P1118" s="1">
        <v>1649</v>
      </c>
      <c r="Q1118" s="1">
        <v>1656</v>
      </c>
      <c r="R1118" s="1">
        <v>1640</v>
      </c>
      <c r="S1118" s="1">
        <v>1617</v>
      </c>
      <c r="T1118" s="1">
        <v>1629</v>
      </c>
      <c r="U1118" s="1">
        <v>1646</v>
      </c>
      <c r="V1118" s="1">
        <v>1672</v>
      </c>
      <c r="W1118" s="1">
        <v>1665</v>
      </c>
      <c r="X1118" s="1">
        <v>1655</v>
      </c>
      <c r="Y1118" s="1">
        <v>1652</v>
      </c>
      <c r="Z1118" s="1">
        <v>1656</v>
      </c>
      <c r="AA1118" s="1">
        <v>1673</v>
      </c>
      <c r="AB1118" s="1">
        <v>1650</v>
      </c>
      <c r="AC1118" s="1">
        <v>1640</v>
      </c>
      <c r="AD1118" s="1">
        <v>1628</v>
      </c>
      <c r="AE1118" s="1">
        <v>1641</v>
      </c>
      <c r="AF1118" s="1">
        <v>1643</v>
      </c>
      <c r="AG1118" s="1">
        <v>1635</v>
      </c>
      <c r="AH1118" s="1">
        <v>1624.64404296875</v>
      </c>
      <c r="AI1118" s="1">
        <v>1617.8056640625</v>
      </c>
      <c r="AJ1118" s="1">
        <v>1605.0498046875</v>
      </c>
      <c r="AK1118" s="1">
        <v>1596.7060546875</v>
      </c>
      <c r="AL1118" s="1">
        <v>1584.3076171875</v>
      </c>
      <c r="AM1118" s="1">
        <v>1580.5439453125</v>
      </c>
      <c r="AN1118" s="1">
        <v>1577.7900390625</v>
      </c>
      <c r="AO1118" s="1">
        <v>1557.09765625</v>
      </c>
      <c r="AP1118" s="1">
        <v>1542.28759765625</v>
      </c>
      <c r="AQ1118" s="1">
        <v>1539.35400390625</v>
      </c>
      <c r="AR1118" s="1">
        <v>1534.31982421875</v>
      </c>
      <c r="AS1118" s="1">
        <v>1526.57763671875</v>
      </c>
      <c r="AT1118" s="1">
        <v>1520.85595703125</v>
      </c>
      <c r="AU1118" s="1">
        <v>1514.5458984375</v>
      </c>
      <c r="AV1118" s="1">
        <v>1506.8759765625</v>
      </c>
      <c r="AW1118" s="1">
        <v>1495.3019999999999</v>
      </c>
      <c r="AX1118" s="1">
        <v>1490.1179999999999</v>
      </c>
      <c r="AY1118" s="1">
        <v>1482.0719999999999</v>
      </c>
    </row>
    <row r="1119" spans="1:51">
      <c r="A1119" s="1" t="str">
        <v>QUALITY SYSTEMS INC</v>
      </c>
      <c r="C1119" s="1">
        <v>58.9010009765625</v>
      </c>
      <c r="D1119" s="1">
        <v>58.8179931640625</v>
      </c>
      <c r="E1119" s="1">
        <v>58.527984619140625</v>
      </c>
      <c r="F1119" s="1">
        <v>58.0679931640625</v>
      </c>
      <c r="G1119" s="1">
        <v>57.951995849609375</v>
      </c>
      <c r="H1119" s="1">
        <v>57.9119873046875</v>
      </c>
      <c r="I1119" s="1">
        <v>57.821990966796875</v>
      </c>
      <c r="J1119" s="1">
        <v>57.75799560546875</v>
      </c>
      <c r="K1119" s="1">
        <v>57.319976806640625</v>
      </c>
      <c r="L1119" s="1">
        <v>57.285980224609375</v>
      </c>
      <c r="M1119" s="1">
        <v>57.12799072265625</v>
      </c>
      <c r="N1119" s="1">
        <v>56.89398193359375</v>
      </c>
      <c r="O1119" s="1">
        <v>56.741973876953125</v>
      </c>
      <c r="P1119" s="1">
        <v>56.583984375</v>
      </c>
      <c r="Q1119" s="1">
        <v>55.529998779296875</v>
      </c>
      <c r="R1119" s="1">
        <v>54.89599609375</v>
      </c>
      <c r="S1119" s="1">
        <v>54.785980224609375</v>
      </c>
      <c r="T1119" s="1">
        <v>54.697998046875</v>
      </c>
      <c r="U1119" s="1">
        <v>54.475982666015625</v>
      </c>
      <c r="V1119" s="1">
        <v>54.2459716796875</v>
      </c>
      <c r="W1119" s="1">
        <v>53.947998046875</v>
      </c>
      <c r="X1119" s="1">
        <v>53.86798095703125</v>
      </c>
      <c r="Y1119" s="1">
        <v>53.4739990234375</v>
      </c>
      <c r="Z1119" s="1">
        <v>53.4219970703125</v>
      </c>
      <c r="AA1119" s="1">
        <v>53.183998107910156</v>
      </c>
      <c r="AB1119" s="1">
        <v>52.743999481201172</v>
      </c>
      <c r="AC1119" s="1">
        <v>52.459999084472656</v>
      </c>
      <c r="AD1119" s="1">
        <v>52.444000244140625</v>
      </c>
      <c r="AE1119" s="1">
        <v>52.199996948242188</v>
      </c>
      <c r="AF1119" s="1">
        <v>51.447998046875</v>
      </c>
      <c r="AG1119" s="1">
        <v>50.88800048828125</v>
      </c>
      <c r="AH1119" s="1">
        <v>50.599998474121094</v>
      </c>
      <c r="AI1119" s="1">
        <v>50.208000183105469</v>
      </c>
      <c r="AJ1119" s="1">
        <v>49.391998291015625</v>
      </c>
      <c r="AK1119" s="1">
        <v>49.287994384765625</v>
      </c>
      <c r="AL1119" s="1">
        <v>49.215995788574219</v>
      </c>
      <c r="AM1119" s="1">
        <v>49.103996276855469</v>
      </c>
      <c r="AN1119" s="1">
        <v>49.040000915527344</v>
      </c>
      <c r="AO1119" s="1">
        <v>48.88800048828125</v>
      </c>
      <c r="AP1119" s="1">
        <v>48.839996337890625</v>
      </c>
      <c r="AQ1119" s="1">
        <v>48.327995300292969</v>
      </c>
      <c r="AR1119" s="1">
        <v>48.136001586914063</v>
      </c>
      <c r="AS1119" s="1">
        <v>47.944000244140625</v>
      </c>
      <c r="AT1119" s="1">
        <v>47.896000000000001</v>
      </c>
      <c r="AU1119" s="1">
        <v>47.847999999999999</v>
      </c>
      <c r="AV1119" s="1">
        <v>49.664000000000001</v>
      </c>
      <c r="AW1119" s="1">
        <v>49.704000000000001</v>
      </c>
      <c r="AX1119" s="1">
        <v>49.607999999999997</v>
      </c>
      <c r="AY1119" s="1">
        <v>49.648000000000003</v>
      </c>
    </row>
    <row r="1120" spans="1:51">
      <c r="A1120" s="1" t="str">
        <v>QUANEX BUILDING PRODUCTS</v>
      </c>
      <c r="C1120" s="1">
        <v>36.756988525390625</v>
      </c>
      <c r="D1120" s="1">
        <v>36.807998657226563</v>
      </c>
      <c r="E1120" s="1">
        <v>37.31298828125</v>
      </c>
      <c r="F1120" s="1">
        <v>37.500991821289063</v>
      </c>
      <c r="G1120" s="1">
        <v>37.50299072265625</v>
      </c>
      <c r="H1120" s="1">
        <v>37.511001586914063</v>
      </c>
      <c r="I1120" s="1">
        <v>37.634994506835937</v>
      </c>
      <c r="J1120" s="1">
        <v>37.754989624023438</v>
      </c>
      <c r="K1120" s="1">
        <v>37.728988647460937</v>
      </c>
      <c r="L1120" s="1">
        <v>37.649993896484375</v>
      </c>
      <c r="M1120" s="1">
        <v>37.649993896484375</v>
      </c>
      <c r="N1120" s="1">
        <v>37.652999877929688</v>
      </c>
      <c r="O1120" s="1">
        <v>37.669998168945313</v>
      </c>
      <c r="P1120" s="1">
        <v>37.657989501953125</v>
      </c>
      <c r="Q1120" s="1">
        <v>37.62799072265625</v>
      </c>
      <c r="R1120" s="1">
        <v>37.608001708984375</v>
      </c>
      <c r="S1120" s="1" t="str">
        <v>@NA</v>
      </c>
      <c r="T1120" s="1">
        <v>37.189987182617188</v>
      </c>
      <c r="U1120" s="1" t="str">
        <v>@NA</v>
      </c>
      <c r="V1120" s="1" t="str">
        <v>@NA</v>
      </c>
      <c r="W1120" s="1" t="str">
        <v>@NA</v>
      </c>
      <c r="X1120" s="1" t="str">
        <v>@NA</v>
      </c>
      <c r="Y1120" s="1" t="str">
        <v>@NA</v>
      </c>
      <c r="Z1120" s="1" t="str">
        <v>@NA</v>
      </c>
      <c r="AA1120" s="1" t="str">
        <v>@NA</v>
      </c>
      <c r="AB1120" s="1" t="str">
        <v>@NA</v>
      </c>
      <c r="AC1120" s="1" t="str">
        <v>@NA</v>
      </c>
      <c r="AD1120" s="1" t="str">
        <v>@NA</v>
      </c>
      <c r="AE1120" s="1" t="str">
        <v>@NA</v>
      </c>
      <c r="AF1120" s="1" t="str">
        <v>@NA</v>
      </c>
      <c r="AG1120" s="1" t="str">
        <v>@NA</v>
      </c>
      <c r="AH1120" s="1" t="str">
        <v>@NA</v>
      </c>
      <c r="AI1120" s="1" t="str">
        <v>@NA</v>
      </c>
      <c r="AJ1120" s="1" t="str">
        <v>@NA</v>
      </c>
      <c r="AK1120" s="1" t="str">
        <v>@NA</v>
      </c>
      <c r="AL1120" s="1" t="str">
        <v>@NA</v>
      </c>
      <c r="AM1120" s="1" t="str">
        <v>@NA</v>
      </c>
      <c r="AN1120" s="1" t="str">
        <v>@NA</v>
      </c>
      <c r="AO1120" s="1" t="str">
        <v>@NA</v>
      </c>
      <c r="AP1120" s="1" t="str">
        <v>@NA</v>
      </c>
      <c r="AQ1120" s="1" t="str">
        <v>@NA</v>
      </c>
      <c r="AR1120" s="1" t="str">
        <v>@NA</v>
      </c>
      <c r="AS1120" s="1" t="str">
        <v>@NA</v>
      </c>
      <c r="AT1120" s="1" t="str">
        <v>@NA</v>
      </c>
      <c r="AU1120" s="1" t="str">
        <v>@NA</v>
      </c>
      <c r="AV1120" s="1" t="str">
        <v>@NA</v>
      </c>
      <c r="AW1120" s="1" t="str">
        <v>@NA</v>
      </c>
      <c r="AX1120" s="1" t="str">
        <v>@NA</v>
      </c>
      <c r="AY1120" s="1" t="str">
        <v>@NA</v>
      </c>
    </row>
    <row r="1121" spans="1:51">
      <c r="A1121" s="1" t="str">
        <v>QUANTA SERVICES INC</v>
      </c>
      <c r="C1121" s="1">
        <v>210.11199951171875</v>
      </c>
      <c r="D1121" s="1">
        <v>209.55799865722656</v>
      </c>
      <c r="E1121" s="1">
        <v>211.23100280761719</v>
      </c>
      <c r="F1121" s="1">
        <v>216.07699584960937</v>
      </c>
      <c r="G1121" s="1">
        <v>215.47900390625</v>
      </c>
      <c r="H1121" s="1">
        <v>210.96099853515625</v>
      </c>
      <c r="I1121" s="1">
        <v>210.97000122070312</v>
      </c>
      <c r="J1121" s="1">
        <v>210.92100524902344</v>
      </c>
      <c r="K1121" s="1">
        <v>210.03999328613281</v>
      </c>
      <c r="L1121" s="1">
        <v>198.72999572753906</v>
      </c>
      <c r="M1121" s="1">
        <v>198.31599426269531</v>
      </c>
      <c r="N1121" s="1">
        <v>198.29299926757812</v>
      </c>
      <c r="O1121" s="1">
        <v>197.58599853515625</v>
      </c>
      <c r="P1121" s="1">
        <v>173.16600036621094</v>
      </c>
      <c r="Q1121" s="1">
        <v>172.94500732421875</v>
      </c>
      <c r="R1121" s="1">
        <v>171.70700073242187</v>
      </c>
      <c r="S1121" s="1">
        <v>171.01600646972656</v>
      </c>
      <c r="T1121" s="1">
        <v>169.46400451660156</v>
      </c>
      <c r="U1121" s="1">
        <v>119.90699768066406</v>
      </c>
      <c r="V1121" s="1">
        <v>118.697998046875</v>
      </c>
      <c r="W1121" s="1">
        <v>117.61799621582031</v>
      </c>
      <c r="X1121" s="1">
        <v>118.52499389648437</v>
      </c>
      <c r="Y1121" s="1">
        <v>118.51799011230469</v>
      </c>
      <c r="Z1121" s="1">
        <v>118.48599243164062</v>
      </c>
      <c r="AA1121" s="1">
        <v>117.15299987792969</v>
      </c>
      <c r="AB1121" s="1">
        <v>118.34700012207031</v>
      </c>
      <c r="AC1121" s="1">
        <v>117.72698974609375</v>
      </c>
      <c r="AD1121" s="1">
        <v>117.68199157714844</v>
      </c>
      <c r="AE1121" s="1">
        <v>117.13899230957031</v>
      </c>
      <c r="AF1121" s="1">
        <v>118.48399353027344</v>
      </c>
      <c r="AG1121" s="1">
        <v>117.05099487304687</v>
      </c>
      <c r="AH1121" s="1">
        <v>117.16200256347656</v>
      </c>
      <c r="AI1121" s="1">
        <v>116.5679931640625</v>
      </c>
      <c r="AJ1121" s="1">
        <v>116.58099365234375</v>
      </c>
      <c r="AK1121" s="1">
        <v>116.14498901367187</v>
      </c>
      <c r="AL1121" s="1">
        <v>114.98699951171875</v>
      </c>
      <c r="AM1121" s="1">
        <v>70.789993286132813</v>
      </c>
      <c r="AN1121" s="1">
        <v>61.791000366210938</v>
      </c>
      <c r="AO1121" s="1">
        <v>61.40899658203125</v>
      </c>
      <c r="AP1121" s="1">
        <v>69.078994750976563</v>
      </c>
      <c r="AQ1121" s="1">
        <v>60.759994506835938</v>
      </c>
      <c r="AR1121" s="1">
        <v>60.186996459960938</v>
      </c>
      <c r="AS1121" s="1">
        <v>60.06298828125</v>
      </c>
      <c r="AT1121" s="1">
        <v>59.5989990234375</v>
      </c>
      <c r="AU1121" s="1">
        <v>58.165999999999997</v>
      </c>
      <c r="AV1121" s="1">
        <v>56.997999999999998</v>
      </c>
      <c r="AW1121" s="1">
        <v>51.034999999999997</v>
      </c>
      <c r="AX1121" s="1">
        <v>56.944500000000005</v>
      </c>
      <c r="AY1121" s="1">
        <v>54.781500000000001</v>
      </c>
    </row>
    <row r="1122" spans="1:51">
      <c r="A1122" s="1" t="str">
        <v>QUEST DIAGNOSTICS INC</v>
      </c>
      <c r="C1122" s="1">
        <v>158.60000610351562</v>
      </c>
      <c r="D1122" s="1">
        <v>157.41999816894531</v>
      </c>
      <c r="E1122" s="1">
        <v>157.42100524902344</v>
      </c>
      <c r="F1122" s="1">
        <v>158.21200561523437</v>
      </c>
      <c r="G1122" s="1">
        <v>157.12899780273437</v>
      </c>
      <c r="H1122" s="1">
        <v>170.71699523925781</v>
      </c>
      <c r="I1122" s="1">
        <v>170.36700439453125</v>
      </c>
      <c r="J1122" s="1">
        <v>177.177001953125</v>
      </c>
      <c r="K1122" s="1">
        <v>179.86599731445312</v>
      </c>
      <c r="L1122" s="1">
        <v>183.29299926757812</v>
      </c>
      <c r="M1122" s="1">
        <v>184.79100036621094</v>
      </c>
      <c r="N1122" s="1">
        <v>185.68400573730469</v>
      </c>
      <c r="O1122" s="1">
        <v>185.33500671386719</v>
      </c>
      <c r="P1122" s="1">
        <v>190.37399291992187</v>
      </c>
      <c r="Q1122" s="1">
        <v>195.58799743652344</v>
      </c>
      <c r="R1122" s="1">
        <v>195.08000183105469</v>
      </c>
      <c r="S1122" s="1">
        <v>194.79299926757812</v>
      </c>
      <c r="T1122" s="1">
        <v>194.03999328613281</v>
      </c>
      <c r="U1122" s="1">
        <v>193.57600402832031</v>
      </c>
      <c r="V1122" s="1">
        <v>192.98699951171875</v>
      </c>
      <c r="W1122" s="1">
        <v>192.5780029296875</v>
      </c>
      <c r="X1122" s="1">
        <v>193.94900512695312</v>
      </c>
      <c r="Y1122" s="1">
        <v>197.36799621582031</v>
      </c>
      <c r="Z1122" s="1">
        <v>197.07099914550781</v>
      </c>
      <c r="AA1122" s="1">
        <v>198.07899475097656</v>
      </c>
      <c r="AB1122" s="1">
        <v>198.45500183105469</v>
      </c>
      <c r="AC1122" s="1">
        <v>201.80099487304688</v>
      </c>
      <c r="AD1122" s="1">
        <v>202.83200073242187</v>
      </c>
      <c r="AE1122" s="1">
        <v>202.22198486328125</v>
      </c>
      <c r="AF1122" s="1">
        <v>196.22000122070313</v>
      </c>
      <c r="AG1122" s="1">
        <v>202.07400512695312</v>
      </c>
      <c r="AH1122" s="1">
        <v>203.427978515625</v>
      </c>
      <c r="AI1122" s="1">
        <v>206.73199462890625</v>
      </c>
      <c r="AJ1122" s="1">
        <v>205.62799072265625</v>
      </c>
      <c r="AK1122" s="1">
        <v>207.49200439453125</v>
      </c>
      <c r="AL1122" s="1">
        <v>210.82598876953125</v>
      </c>
      <c r="AM1122" s="1">
        <v>210.51400756835937</v>
      </c>
      <c r="AN1122" s="1">
        <v>195.92599487304687</v>
      </c>
      <c r="AO1122" s="1">
        <v>195.47598266601562</v>
      </c>
      <c r="AP1122" s="1">
        <v>194.84799194335938</v>
      </c>
      <c r="AQ1122" s="1">
        <v>193.45797729492187</v>
      </c>
      <c r="AR1122" s="1">
        <v>192.04800415039063</v>
      </c>
      <c r="AS1122" s="1">
        <v>190.7139892578125</v>
      </c>
      <c r="AT1122" s="1">
        <v>188.9739990234375</v>
      </c>
      <c r="AU1122" s="1">
        <v>187.50396728515625</v>
      </c>
      <c r="AV1122" s="1">
        <v>186.16399999999999</v>
      </c>
      <c r="AW1122" s="1">
        <v>184.44800000000001</v>
      </c>
      <c r="AX1122" s="1">
        <v>182.48</v>
      </c>
      <c r="AY1122" s="1">
        <v>180.53200000000001</v>
      </c>
    </row>
    <row r="1123" spans="1:51">
      <c r="A1123" s="1" t="str">
        <v>QUEST SOFTWARE INC</v>
      </c>
      <c r="C1123" s="1">
        <v>83.147994995117188</v>
      </c>
      <c r="D1123" s="1">
        <v>83.172988891601563</v>
      </c>
      <c r="E1123" s="1">
        <v>85.751998901367188</v>
      </c>
      <c r="F1123" s="1">
        <v>90.639999389648437</v>
      </c>
      <c r="G1123" s="1">
        <v>92.892990112304688</v>
      </c>
      <c r="H1123" s="1">
        <v>91.139999389648437</v>
      </c>
      <c r="I1123" s="1">
        <v>90</v>
      </c>
      <c r="J1123" s="1">
        <v>89.129989624023438</v>
      </c>
      <c r="K1123" s="1">
        <v>90.201995849609375</v>
      </c>
      <c r="L1123" s="1">
        <v>89.593994140625</v>
      </c>
      <c r="M1123" s="1">
        <v>94.5780029296875</v>
      </c>
      <c r="N1123" s="1">
        <v>94.195999145507813</v>
      </c>
      <c r="O1123" s="1">
        <v>94.297988891601562</v>
      </c>
      <c r="P1123" s="1">
        <v>105.54100036621094</v>
      </c>
      <c r="Q1123" s="1">
        <v>105.33099365234375</v>
      </c>
      <c r="R1123" s="1">
        <v>103.55699157714844</v>
      </c>
      <c r="S1123" s="1">
        <v>101.81900024414062</v>
      </c>
      <c r="T1123" s="1">
        <v>101.81900024414062</v>
      </c>
      <c r="U1123" s="1">
        <v>101.81900024414062</v>
      </c>
      <c r="V1123" s="1">
        <v>101.81900024414062</v>
      </c>
      <c r="W1123" s="1">
        <v>101.81900024414062</v>
      </c>
      <c r="X1123" s="1">
        <v>101.81900024414062</v>
      </c>
      <c r="Y1123" s="1">
        <v>101.72499084472656</v>
      </c>
      <c r="Z1123" s="1">
        <v>101.03399658203125</v>
      </c>
      <c r="AA1123" s="1">
        <v>99.761001586914063</v>
      </c>
      <c r="AB1123" s="1">
        <v>98.808990478515625</v>
      </c>
      <c r="AC1123" s="1">
        <v>97.643997192382813</v>
      </c>
      <c r="AD1123" s="1">
        <v>96.294998168945313</v>
      </c>
      <c r="AE1123" s="1">
        <v>96.110992431640625</v>
      </c>
      <c r="AF1123" s="1">
        <v>94.989990234375</v>
      </c>
      <c r="AG1123" s="1">
        <v>94.4739990234375</v>
      </c>
      <c r="AH1123" s="1">
        <v>94.186996459960937</v>
      </c>
      <c r="AI1123" s="1">
        <v>93.308990478515625</v>
      </c>
      <c r="AJ1123" s="1">
        <v>92.80999755859375</v>
      </c>
      <c r="AK1123" s="1">
        <v>92.225997924804688</v>
      </c>
      <c r="AL1123" s="1">
        <v>91.126998901367188</v>
      </c>
      <c r="AM1123" s="1">
        <v>90.714996337890625</v>
      </c>
      <c r="AN1123" s="1">
        <v>90.392990112304688</v>
      </c>
      <c r="AO1123" s="1">
        <v>90.363998413085938</v>
      </c>
      <c r="AP1123" s="1">
        <v>90.21099853515625</v>
      </c>
      <c r="AQ1123" s="1">
        <v>89.225997924804688</v>
      </c>
      <c r="AR1123" s="1">
        <v>88.781997680664063</v>
      </c>
      <c r="AS1123" s="1">
        <v>87.839996337890625</v>
      </c>
      <c r="AT1123" s="1">
        <v>87.1510009765625</v>
      </c>
      <c r="AU1123" s="1">
        <v>86.71</v>
      </c>
      <c r="AV1123" s="1">
        <v>88.034000000000006</v>
      </c>
      <c r="AW1123" s="1">
        <v>85.677000000000007</v>
      </c>
      <c r="AX1123" s="1">
        <v>85.296000000000006</v>
      </c>
      <c r="AY1123" s="1">
        <v>77.81</v>
      </c>
    </row>
    <row r="1124" spans="1:51">
      <c r="A1124" s="1" t="str">
        <v>QUESTAR CORP</v>
      </c>
      <c r="C1124" s="1">
        <v>177.89999389648437</v>
      </c>
      <c r="D1124" s="1">
        <v>177.89999389648437</v>
      </c>
      <c r="E1124" s="1">
        <v>177.58700561523437</v>
      </c>
      <c r="F1124" s="1">
        <v>177.50799560546875</v>
      </c>
      <c r="G1124" s="1">
        <v>177.48199462890625</v>
      </c>
      <c r="H1124" s="1">
        <v>176.5</v>
      </c>
      <c r="I1124" s="1">
        <v>176.05599975585937</v>
      </c>
      <c r="J1124" s="1">
        <v>175.55900573730469</v>
      </c>
      <c r="K1124" s="1">
        <v>175.093994140625</v>
      </c>
      <c r="L1124" s="1">
        <v>174.60000610351562</v>
      </c>
      <c r="M1124" s="1">
        <v>174.36700439453125</v>
      </c>
      <c r="N1124" s="1">
        <v>174.22799682617187</v>
      </c>
      <c r="O1124" s="1">
        <v>174.05499267578125</v>
      </c>
      <c r="P1124" s="1">
        <v>173.60000610351562</v>
      </c>
      <c r="Q1124" s="1">
        <v>173.43499755859375</v>
      </c>
      <c r="R1124" s="1">
        <v>173.38400268554687</v>
      </c>
      <c r="S1124" s="1">
        <v>173.28900146484375</v>
      </c>
      <c r="T1124" s="1">
        <v>172.80000305175781</v>
      </c>
      <c r="U1124" s="1">
        <v>172.7449951171875</v>
      </c>
      <c r="V1124" s="1">
        <v>172.63400268554687</v>
      </c>
      <c r="W1124" s="1">
        <v>172.41400146484375</v>
      </c>
      <c r="X1124" s="1">
        <v>171.79998779296875</v>
      </c>
      <c r="Y1124" s="1">
        <v>171.73199462890625</v>
      </c>
      <c r="Z1124" s="1">
        <v>171.406005859375</v>
      </c>
      <c r="AA1124" s="1">
        <v>171.10400390625</v>
      </c>
      <c r="AB1124" s="1">
        <v>170.63998413085937</v>
      </c>
      <c r="AC1124" s="1">
        <v>170.55999755859375</v>
      </c>
      <c r="AD1124" s="1">
        <v>170.0780029296875</v>
      </c>
      <c r="AE1124" s="1">
        <v>169.65399169921875</v>
      </c>
      <c r="AF1124" s="1">
        <v>168.88198852539062</v>
      </c>
      <c r="AG1124" s="1">
        <v>168.57598876953125</v>
      </c>
      <c r="AH1124" s="1">
        <v>167.98599243164062</v>
      </c>
      <c r="AI1124" s="1">
        <v>166.46798706054687</v>
      </c>
      <c r="AJ1124" s="1">
        <v>166.46798706054687</v>
      </c>
      <c r="AK1124" s="1">
        <v>166.08798217773437</v>
      </c>
      <c r="AL1124" s="1">
        <v>165.7239990234375</v>
      </c>
      <c r="AM1124" s="1">
        <v>165.3079833984375</v>
      </c>
      <c r="AN1124" s="1">
        <v>164.10800170898437</v>
      </c>
      <c r="AO1124" s="1">
        <v>163.82400512695312</v>
      </c>
      <c r="AP1124" s="1">
        <v>163.66799926757813</v>
      </c>
      <c r="AQ1124" s="1">
        <v>163.5059814453125</v>
      </c>
      <c r="AR1124" s="1">
        <v>163.04598999023437</v>
      </c>
      <c r="AS1124" s="1">
        <v>162.885986328125</v>
      </c>
      <c r="AT1124" s="1">
        <v>161.9119873046875</v>
      </c>
      <c r="AU1124" s="1">
        <v>161.63998413085937</v>
      </c>
      <c r="AV1124" s="1">
        <v>161.636</v>
      </c>
      <c r="AW1124" s="1">
        <v>161.04599999999999</v>
      </c>
      <c r="AX1124" s="1">
        <v>160.22800000000001</v>
      </c>
      <c r="AY1124" s="1">
        <v>159.99600000000001</v>
      </c>
    </row>
    <row r="1125" spans="1:51">
      <c r="A1125" s="1" t="str">
        <v>QUESTCOR PHARMACEUTICALS INC</v>
      </c>
      <c r="C1125" s="1">
        <v>63.024993896484375</v>
      </c>
      <c r="D1125" s="1">
        <v>63.64599609375</v>
      </c>
      <c r="E1125" s="1">
        <v>62.725997924804688</v>
      </c>
      <c r="F1125" s="1">
        <v>62.3179931640625</v>
      </c>
      <c r="G1125" s="1">
        <v>61.67498779296875</v>
      </c>
      <c r="H1125" s="1">
        <v>62.417999267578125</v>
      </c>
      <c r="I1125" s="1">
        <v>62.169998168945313</v>
      </c>
      <c r="J1125" s="1">
        <v>62.110992431640625</v>
      </c>
      <c r="K1125" s="1">
        <v>62.039993286132813</v>
      </c>
      <c r="L1125" s="1">
        <v>61.72698974609375</v>
      </c>
      <c r="M1125" s="1">
        <v>64.162002563476562</v>
      </c>
      <c r="N1125" s="1">
        <v>63.82598876953125</v>
      </c>
      <c r="O1125" s="1">
        <v>64.610000610351563</v>
      </c>
      <c r="P1125" s="1">
        <v>65.970993041992188</v>
      </c>
      <c r="Q1125" s="1">
        <v>64.953994750976563</v>
      </c>
      <c r="R1125" s="1">
        <v>69.065994262695312</v>
      </c>
      <c r="S1125" s="1">
        <v>69.40399169921875</v>
      </c>
      <c r="T1125" s="1">
        <v>70.117996215820313</v>
      </c>
      <c r="U1125" s="1">
        <v>69.2919921875</v>
      </c>
      <c r="V1125" s="1">
        <v>69.207000732421875</v>
      </c>
      <c r="W1125" s="1">
        <v>69.041000366210937</v>
      </c>
      <c r="X1125" s="1">
        <v>68.740997314453125</v>
      </c>
      <c r="Y1125" s="1">
        <v>57.216995239257813</v>
      </c>
      <c r="Z1125" s="1">
        <v>56.830001831054688</v>
      </c>
      <c r="AA1125" s="1">
        <v>54.843994140625</v>
      </c>
      <c r="AB1125" s="1">
        <v>54.46099853515625</v>
      </c>
      <c r="AC1125" s="1">
        <v>52.875991821289063</v>
      </c>
      <c r="AD1125" s="1">
        <v>52.759994506835938</v>
      </c>
      <c r="AE1125" s="1">
        <v>51.306991577148438</v>
      </c>
      <c r="AF1125" s="1">
        <v>51.215988159179688</v>
      </c>
      <c r="AG1125" s="1">
        <v>51.167999267578125</v>
      </c>
      <c r="AH1125" s="1">
        <v>51.110992431640625</v>
      </c>
      <c r="AI1125" s="1">
        <v>51.05999755859375</v>
      </c>
      <c r="AJ1125" s="1">
        <v>45.38800048828125</v>
      </c>
      <c r="AK1125" s="1">
        <v>44.342987060546875</v>
      </c>
      <c r="AL1125" s="1">
        <v>44.268997192382812</v>
      </c>
      <c r="AM1125" s="1">
        <v>38.991989135742187</v>
      </c>
      <c r="AN1125" s="1">
        <v>38.676986694335938</v>
      </c>
      <c r="AO1125" s="1">
        <v>38.672988891601563</v>
      </c>
      <c r="AP1125" s="1">
        <v>38.630996704101563</v>
      </c>
      <c r="AQ1125" s="1">
        <v>38.451995849609375</v>
      </c>
      <c r="AR1125" s="1">
        <v>37.389999389648437</v>
      </c>
      <c r="AS1125" s="1">
        <v>37.31298828125</v>
      </c>
      <c r="AT1125" s="1">
        <v>37.282989501953125</v>
      </c>
      <c r="AU1125" s="1">
        <v>28.250991821289063</v>
      </c>
      <c r="AV1125" s="1">
        <v>25.303000000000001</v>
      </c>
      <c r="AW1125" s="1">
        <v>25.265999999999998</v>
      </c>
      <c r="AX1125" s="1">
        <v>24.765000000000001</v>
      </c>
      <c r="AY1125" s="1">
        <v>24.748000000000001</v>
      </c>
    </row>
    <row r="1126" spans="1:51">
      <c r="A1126" s="1" t="str">
        <v>QUICKSILVER RESOURCES INC</v>
      </c>
      <c r="C1126" s="1">
        <v>171.60099792480469</v>
      </c>
      <c r="D1126" s="1">
        <v>171.51800537109375</v>
      </c>
      <c r="E1126" s="1">
        <v>171.28300476074219</v>
      </c>
      <c r="F1126" s="1">
        <v>171.29200744628906</v>
      </c>
      <c r="G1126" s="1">
        <v>170.4739990234375</v>
      </c>
      <c r="H1126" s="1">
        <v>170.49800109863281</v>
      </c>
      <c r="I1126" s="1">
        <v>170.47200012207031</v>
      </c>
      <c r="J1126" s="1">
        <v>170.41700744628906</v>
      </c>
      <c r="K1126" s="1">
        <v>169.76600646972656</v>
      </c>
      <c r="L1126" s="1">
        <v>169.29800415039063</v>
      </c>
      <c r="M1126" s="1">
        <v>169.22200012207031</v>
      </c>
      <c r="N1126" s="1">
        <v>169.27299499511719</v>
      </c>
      <c r="O1126" s="1">
        <v>167.16999816894531</v>
      </c>
      <c r="P1126" s="1">
        <v>169.01899719238281</v>
      </c>
      <c r="Q1126" s="1">
        <v>158.59800720214844</v>
      </c>
      <c r="R1126" s="1">
        <v>158.59199523925781</v>
      </c>
      <c r="S1126" s="1">
        <v>158.0159912109375</v>
      </c>
      <c r="T1126" s="1">
        <v>157.53399658203125</v>
      </c>
      <c r="U1126" s="1">
        <v>157.2139892578125</v>
      </c>
      <c r="V1126" s="1">
        <v>156.3079833984375</v>
      </c>
      <c r="W1126" s="1">
        <v>155.2039794921875</v>
      </c>
      <c r="X1126" s="1">
        <v>155.0679931640625</v>
      </c>
      <c r="Y1126" s="1">
        <v>154.69598388671875</v>
      </c>
      <c r="Z1126" s="1">
        <v>153.05999755859375</v>
      </c>
      <c r="AA1126" s="1">
        <v>152.15798950195312</v>
      </c>
      <c r="AB1126" s="1">
        <v>151.9019775390625</v>
      </c>
      <c r="AC1126" s="1">
        <v>149.28300476074219</v>
      </c>
      <c r="AD1126" s="1">
        <v>151.56898498535156</v>
      </c>
      <c r="AE1126" s="1">
        <v>150.36598205566406</v>
      </c>
      <c r="AF1126" s="1">
        <v>149.88899230957031</v>
      </c>
      <c r="AG1126" s="1">
        <v>141.41995239257812</v>
      </c>
      <c r="AH1126" s="1">
        <v>148.93194580078125</v>
      </c>
      <c r="AI1126" s="1">
        <v>148.39791870117187</v>
      </c>
      <c r="AJ1126" s="1">
        <v>132.8759765625</v>
      </c>
      <c r="AK1126" s="1">
        <v>127.16995239257812</v>
      </c>
      <c r="AL1126" s="1">
        <v>126.70797729492187</v>
      </c>
      <c r="AM1126" s="1">
        <v>126.55792236328125</v>
      </c>
      <c r="AN1126" s="1">
        <v>119.50799560546875</v>
      </c>
      <c r="AO1126" s="1">
        <v>119.35794067382812</v>
      </c>
      <c r="AP1126" s="1">
        <v>119.1119384765625</v>
      </c>
      <c r="AQ1126" s="1">
        <v>112.69793701171875</v>
      </c>
      <c r="AR1126" s="1">
        <v>112.69793701171875</v>
      </c>
      <c r="AS1126" s="1">
        <v>111.7979736328125</v>
      </c>
      <c r="AT1126" s="1">
        <v>111.62393188476562</v>
      </c>
      <c r="AU1126" s="1">
        <v>111.402</v>
      </c>
      <c r="AV1126" s="1">
        <v>109.69800000000001</v>
      </c>
      <c r="AW1126" s="1">
        <v>108.46799999999999</v>
      </c>
      <c r="AX1126" s="1">
        <v>107.90400000000001</v>
      </c>
      <c r="AY1126" s="1">
        <v>107.90400000000001</v>
      </c>
    </row>
    <row r="1127" spans="1:51">
      <c r="A1127" s="1" t="str">
        <v>QUIKSILVER INC</v>
      </c>
      <c r="C1127" s="1">
        <v>165.45199584960937</v>
      </c>
      <c r="D1127" s="1">
        <v>165.16900634765625</v>
      </c>
      <c r="E1127" s="1">
        <v>165.16200256347656</v>
      </c>
      <c r="F1127" s="1">
        <v>164.85499572753906</v>
      </c>
      <c r="G1127" s="1">
        <v>164.66299438476562</v>
      </c>
      <c r="H1127" s="1">
        <v>163.98199462890625</v>
      </c>
      <c r="I1127" s="1">
        <v>132.83200073242187</v>
      </c>
      <c r="J1127" s="1">
        <v>132.58900451660156</v>
      </c>
      <c r="K1127" s="1">
        <v>128.87699890136719</v>
      </c>
      <c r="L1127" s="1">
        <v>128.5989990234375</v>
      </c>
      <c r="M1127" s="1">
        <v>128.27900695800781</v>
      </c>
      <c r="N1127" s="1">
        <v>128.11099243164062</v>
      </c>
      <c r="O1127" s="1">
        <v>128.09100341796875</v>
      </c>
      <c r="P1127" s="1">
        <v>127.73799133300781</v>
      </c>
      <c r="Q1127" s="1">
        <v>127.69499206542969</v>
      </c>
      <c r="R1127" s="1">
        <v>126.59199523925781</v>
      </c>
      <c r="S1127" s="1">
        <v>126.25900268554687</v>
      </c>
      <c r="T1127" s="1">
        <v>125.45500183105469</v>
      </c>
      <c r="U1127" s="1">
        <v>125.15699768066406</v>
      </c>
      <c r="V1127" s="1">
        <v>124.46699523925781</v>
      </c>
      <c r="W1127" s="1">
        <v>124.29798889160156</v>
      </c>
      <c r="X1127" s="1">
        <v>123.51699829101562</v>
      </c>
      <c r="Y1127" s="1">
        <v>122.48899841308594</v>
      </c>
      <c r="Z1127" s="1">
        <v>122.27299499511719</v>
      </c>
      <c r="AA1127" s="1">
        <v>121.69599914550781</v>
      </c>
      <c r="AB1127" s="1">
        <v>121.20799255371094</v>
      </c>
      <c r="AC1127" s="1">
        <v>121.08000183105469</v>
      </c>
      <c r="AD1127" s="1">
        <v>121.28997802734375</v>
      </c>
      <c r="AE1127" s="1">
        <v>117.99798583984375</v>
      </c>
      <c r="AF1127" s="1">
        <v>117.4539794921875</v>
      </c>
      <c r="AG1127" s="1">
        <v>116.90399169921875</v>
      </c>
      <c r="AH1127" s="1">
        <v>113.51397705078125</v>
      </c>
      <c r="AI1127" s="1">
        <v>111.36398315429687</v>
      </c>
      <c r="AJ1127" s="1">
        <v>111.15597534179687</v>
      </c>
      <c r="AK1127" s="1">
        <v>110.76797485351562</v>
      </c>
      <c r="AL1127" s="1">
        <v>109.77197265625</v>
      </c>
      <c r="AM1127" s="1">
        <v>108.51995849609375</v>
      </c>
      <c r="AN1127" s="1">
        <v>95.83599853515625</v>
      </c>
      <c r="AO1127" s="1">
        <v>94.57598876953125</v>
      </c>
      <c r="AP1127" s="1">
        <v>93.7760009765625</v>
      </c>
      <c r="AQ1127" s="1">
        <v>92.94000244140625</v>
      </c>
      <c r="AR1127" s="1">
        <v>92.67596435546875</v>
      </c>
      <c r="AS1127" s="1">
        <v>92.65594482421875</v>
      </c>
      <c r="AT1127" s="1">
        <v>92.48394775390625</v>
      </c>
      <c r="AU1127" s="1">
        <v>90.7679443359375</v>
      </c>
      <c r="AV1127" s="1">
        <v>90.052000000000007</v>
      </c>
      <c r="AW1127" s="1">
        <v>89.548000000000002</v>
      </c>
      <c r="AX1127" s="1">
        <v>90.075999999999993</v>
      </c>
      <c r="AY1127" s="1">
        <v>89.555999999999997</v>
      </c>
    </row>
    <row r="1128" spans="1:51">
      <c r="A1128" s="1" t="str">
        <v>RACKSPACE HOSTING INC</v>
      </c>
      <c r="C1128" s="1">
        <v>131.91299438476562</v>
      </c>
      <c r="D1128" s="1">
        <v>131.01400756835937</v>
      </c>
      <c r="E1128" s="1">
        <v>130.34700012207031</v>
      </c>
      <c r="F1128" s="1">
        <v>129.23899841308594</v>
      </c>
      <c r="G1128" s="1">
        <v>126.94999694824219</v>
      </c>
      <c r="H1128" s="1">
        <v>126.07699584960937</v>
      </c>
      <c r="I1128" s="1">
        <v>124.93800354003906</v>
      </c>
      <c r="J1128" s="1">
        <v>124.36099243164062</v>
      </c>
      <c r="K1128" s="1">
        <v>123.77400207519531</v>
      </c>
      <c r="L1128" s="1">
        <v>122.427001953125</v>
      </c>
      <c r="M1128" s="1">
        <v>120.85699462890625</v>
      </c>
      <c r="N1128" s="1">
        <v>118.96800231933594</v>
      </c>
      <c r="O1128" s="1">
        <v>117.15399169921875</v>
      </c>
      <c r="P1128" s="1">
        <v>116.81599426269531</v>
      </c>
      <c r="Q1128" s="1">
        <v>101.04499816894531</v>
      </c>
      <c r="R1128" s="1">
        <v>101.52999877929687</v>
      </c>
      <c r="S1128" s="1">
        <v>101.12899780273437</v>
      </c>
      <c r="T1128" s="1" t="str">
        <v>@NA</v>
      </c>
      <c r="U1128" s="1" t="str">
        <v>@NA</v>
      </c>
      <c r="V1128" s="1" t="str">
        <v>@NA</v>
      </c>
      <c r="W1128" s="1">
        <v>99.667999267578125</v>
      </c>
      <c r="X1128" s="1" t="str">
        <v>@NA</v>
      </c>
      <c r="Y1128" s="1" t="str">
        <v>@NA</v>
      </c>
      <c r="Z1128" s="1" t="str">
        <v>@NA</v>
      </c>
      <c r="AA1128" s="1" t="str">
        <v>@NA</v>
      </c>
      <c r="AB1128" s="1" t="str">
        <v>@NA</v>
      </c>
      <c r="AC1128" s="1" t="str">
        <v>@NA</v>
      </c>
      <c r="AD1128" s="1" t="str">
        <v>@NA</v>
      </c>
      <c r="AE1128" s="1" t="str">
        <v>@NA</v>
      </c>
      <c r="AF1128" s="1" t="str">
        <v>@NA</v>
      </c>
      <c r="AG1128" s="1" t="str">
        <v>@NA</v>
      </c>
      <c r="AH1128" s="1" t="str">
        <v>@NA</v>
      </c>
      <c r="AI1128" s="1" t="str">
        <v>@NA</v>
      </c>
      <c r="AJ1128" s="1" t="str">
        <v>@NA</v>
      </c>
      <c r="AK1128" s="1" t="str">
        <v>@NA</v>
      </c>
      <c r="AL1128" s="1" t="str">
        <v>@NA</v>
      </c>
      <c r="AM1128" s="1" t="str">
        <v>@NA</v>
      </c>
      <c r="AN1128" s="1" t="str">
        <v>@NA</v>
      </c>
      <c r="AO1128" s="1" t="str">
        <v>@NA</v>
      </c>
      <c r="AP1128" s="1" t="str">
        <v>@NA</v>
      </c>
      <c r="AQ1128" s="1" t="str">
        <v>@NA</v>
      </c>
      <c r="AR1128" s="1" t="str">
        <v>@NA</v>
      </c>
      <c r="AS1128" s="1" t="str">
        <v>@NA</v>
      </c>
      <c r="AT1128" s="1" t="str">
        <v>@NA</v>
      </c>
      <c r="AU1128" s="1" t="str">
        <v>@NA</v>
      </c>
      <c r="AV1128" s="1" t="str">
        <v>@NA</v>
      </c>
      <c r="AW1128" s="1" t="str">
        <v>@NA</v>
      </c>
      <c r="AX1128" s="1" t="str">
        <v>@NA</v>
      </c>
      <c r="AY1128" s="1" t="str">
        <v>@NA</v>
      </c>
    </row>
    <row r="1129" spans="1:51">
      <c r="A1129" s="1" t="str">
        <v>RADIOSHACK CORP</v>
      </c>
      <c r="C1129" s="1">
        <v>99.427993774414063</v>
      </c>
      <c r="D1129" s="1">
        <v>99.3179931640625</v>
      </c>
      <c r="E1129" s="1">
        <v>99.837997436523438</v>
      </c>
      <c r="F1129" s="1">
        <v>99.77899169921875</v>
      </c>
      <c r="G1129" s="1">
        <v>106.03599548339844</v>
      </c>
      <c r="H1129" s="1">
        <v>105.77299499511719</v>
      </c>
      <c r="I1129" s="1">
        <v>113.82598876953125</v>
      </c>
      <c r="J1129" s="1">
        <v>125.38800048828125</v>
      </c>
      <c r="K1129" s="1">
        <v>125.37998962402344</v>
      </c>
      <c r="L1129" s="1">
        <v>125.22698974609375</v>
      </c>
      <c r="M1129" s="1">
        <v>125.19499206542969</v>
      </c>
      <c r="N1129" s="1">
        <v>125.17500305175781</v>
      </c>
      <c r="O1129" s="1">
        <v>125.12899780273438</v>
      </c>
      <c r="P1129" s="1">
        <v>125.08299255371094</v>
      </c>
      <c r="Q1129" s="1">
        <v>125.07199096679687</v>
      </c>
      <c r="R1129" s="1">
        <v>131.13699340820312</v>
      </c>
      <c r="S1129" s="1">
        <v>131.11399841308594</v>
      </c>
      <c r="T1129" s="1">
        <v>131.09300231933594</v>
      </c>
      <c r="U1129" s="1">
        <v>131.08700561523438</v>
      </c>
      <c r="V1129" s="1">
        <v>137.77799987792969</v>
      </c>
      <c r="W1129" s="1">
        <v>135.43899536132812</v>
      </c>
      <c r="X1129" s="1">
        <v>135.83700561523437</v>
      </c>
      <c r="Y1129" s="1">
        <v>135.79899597167969</v>
      </c>
      <c r="Z1129" s="1">
        <v>135.69599914550781</v>
      </c>
      <c r="AA1129" s="1">
        <v>135.322998046875</v>
      </c>
      <c r="AB1129" s="1">
        <v>134.96200561523437</v>
      </c>
      <c r="AC1129" s="1">
        <v>134.62600708007812</v>
      </c>
      <c r="AD1129" s="1">
        <v>154.26800537109375</v>
      </c>
      <c r="AE1129" s="1">
        <v>156.06500244140625</v>
      </c>
      <c r="AF1129" s="1">
        <v>158.197998046875</v>
      </c>
      <c r="AG1129" s="1">
        <v>158.87100219726562</v>
      </c>
      <c r="AH1129" s="1">
        <v>160.47700500488281</v>
      </c>
      <c r="AI1129" s="1">
        <v>161.91700744628906</v>
      </c>
      <c r="AJ1129" s="1">
        <v>162.552001953125</v>
      </c>
      <c r="AK1129" s="1">
        <v>164.52000427246094</v>
      </c>
      <c r="AL1129" s="1">
        <v>166.78399658203125</v>
      </c>
      <c r="AM1129" s="1">
        <v>169.14999389648437</v>
      </c>
      <c r="AN1129" s="1">
        <v>171.72700500488281</v>
      </c>
      <c r="AO1129" s="1">
        <v>169.72900390625</v>
      </c>
      <c r="AP1129" s="1">
        <v>172.69599914550781</v>
      </c>
      <c r="AQ1129" s="1">
        <v>174.97999572753906</v>
      </c>
      <c r="AR1129" s="1">
        <v>176.80000305175781</v>
      </c>
      <c r="AS1129" s="1">
        <v>180.12399291992187</v>
      </c>
      <c r="AT1129" s="1">
        <v>183.9429931640625</v>
      </c>
      <c r="AU1129" s="1">
        <v>185.79899597167969</v>
      </c>
      <c r="AV1129" s="1">
        <v>185.76400000000001</v>
      </c>
      <c r="AW1129" s="1">
        <v>186.32300000000001</v>
      </c>
      <c r="AX1129" s="1">
        <v>185.797</v>
      </c>
      <c r="AY1129" s="1">
        <v>186.83600000000001</v>
      </c>
    </row>
    <row r="1130" spans="1:51">
      <c r="A1130" s="1" t="str">
        <v>RADISYS CORP</v>
      </c>
      <c r="C1130" s="1">
        <v>27.948989868164063</v>
      </c>
      <c r="D1130" s="1">
        <v>27.948989868164063</v>
      </c>
      <c r="E1130" s="1">
        <v>27.735000610351562</v>
      </c>
      <c r="F1130" s="1">
        <v>24.357986450195313</v>
      </c>
      <c r="G1130" s="1">
        <v>24.302993774414063</v>
      </c>
      <c r="H1130" s="1">
        <v>24.350997924804688</v>
      </c>
      <c r="I1130" s="1">
        <v>24.251998901367188</v>
      </c>
      <c r="J1130" s="1">
        <v>24.170989990234375</v>
      </c>
      <c r="K1130" s="1">
        <v>24.026992797851563</v>
      </c>
      <c r="L1130" s="1">
        <v>23.875991821289063</v>
      </c>
      <c r="M1130" s="1">
        <v>23.76300048828125</v>
      </c>
      <c r="N1130" s="1">
        <v>23.534988403320313</v>
      </c>
      <c r="O1130" s="1">
        <v>23.314987182617188</v>
      </c>
      <c r="P1130" s="1">
        <v>23.032989501953125</v>
      </c>
      <c r="Q1130" s="1">
        <v>22.847991943359375</v>
      </c>
      <c r="R1130" s="1">
        <v>22.608993530273438</v>
      </c>
      <c r="S1130" s="1">
        <v>22.446990966796875</v>
      </c>
      <c r="T1130" s="1">
        <v>22.311996459960938</v>
      </c>
      <c r="U1130" s="1">
        <v>22.195999145507813</v>
      </c>
      <c r="V1130" s="1">
        <v>22.039993286132812</v>
      </c>
      <c r="W1130" s="1">
        <v>21.951995849609375</v>
      </c>
      <c r="X1130" s="1">
        <v>21.834991455078125</v>
      </c>
      <c r="Y1130" s="1">
        <v>21.698989868164063</v>
      </c>
      <c r="Z1130" s="1">
        <v>21.375991821289063</v>
      </c>
      <c r="AA1130" s="1">
        <v>20.919998168945313</v>
      </c>
      <c r="AB1130" s="1">
        <v>20.702987670898437</v>
      </c>
      <c r="AC1130" s="1">
        <v>20.543991088867188</v>
      </c>
      <c r="AD1130" s="1">
        <v>20.144989013671875</v>
      </c>
      <c r="AE1130" s="1">
        <v>19.875</v>
      </c>
      <c r="AF1130" s="1">
        <v>19.654998779296875</v>
      </c>
      <c r="AG1130" s="1">
        <v>19.121994018554688</v>
      </c>
      <c r="AH1130" s="1">
        <v>18.939987182617188</v>
      </c>
      <c r="AI1130" s="1">
        <v>18.643997192382813</v>
      </c>
      <c r="AJ1130" s="1">
        <v>18.27398681640625</v>
      </c>
      <c r="AK1130" s="1">
        <v>18.089996337890625</v>
      </c>
      <c r="AL1130" s="1">
        <v>17.8389892578125</v>
      </c>
      <c r="AM1130" s="1">
        <v>17.728988647460938</v>
      </c>
      <c r="AN1130" s="1">
        <v>17.604995727539062</v>
      </c>
      <c r="AO1130" s="1">
        <v>17.498992919921875</v>
      </c>
      <c r="AP1130" s="1">
        <v>17.52398681640625</v>
      </c>
      <c r="AQ1130" s="1">
        <v>17.451995849609375</v>
      </c>
      <c r="AR1130" s="1">
        <v>17.347000122070313</v>
      </c>
      <c r="AS1130" s="1">
        <v>17.2869873046875</v>
      </c>
      <c r="AT1130" s="1">
        <v>17.254989624023438</v>
      </c>
      <c r="AU1130" s="1">
        <v>17.17999267578125</v>
      </c>
      <c r="AV1130" s="1">
        <v>17.07</v>
      </c>
      <c r="AW1130" s="1">
        <v>17.292999999999999</v>
      </c>
      <c r="AX1130" s="1">
        <v>17.018000000000001</v>
      </c>
      <c r="AY1130" s="1">
        <v>16.853000000000002</v>
      </c>
    </row>
    <row r="1131" spans="1:51">
      <c r="A1131" s="1" t="str">
        <v>RALCORP HOLDINGS INC</v>
      </c>
      <c r="C1131" s="1">
        <v>55.201995849609375</v>
      </c>
      <c r="D1131" s="1">
        <v>55.185989379882812</v>
      </c>
      <c r="E1131" s="1">
        <v>55.13299560546875</v>
      </c>
      <c r="F1131" s="1">
        <v>55.041000366210938</v>
      </c>
      <c r="G1131" s="1">
        <v>54.977996826171875</v>
      </c>
      <c r="H1131" s="1">
        <v>54.929000854492188</v>
      </c>
      <c r="I1131" s="1">
        <v>54.904998779296875</v>
      </c>
      <c r="J1131" s="1">
        <v>54.892990112304688</v>
      </c>
      <c r="K1131" s="1">
        <v>54.729995727539063</v>
      </c>
      <c r="L1131" s="1">
        <v>56.636001586914063</v>
      </c>
      <c r="M1131" s="1">
        <v>56.610000610351563</v>
      </c>
      <c r="N1131" s="1">
        <v>56.597991943359375</v>
      </c>
      <c r="O1131" s="1">
        <v>56.55999755859375</v>
      </c>
      <c r="P1131" s="1">
        <v>56.280990600585938</v>
      </c>
      <c r="Q1131" s="1">
        <v>25.75799560546875</v>
      </c>
      <c r="R1131" s="1">
        <v>25.724990844726562</v>
      </c>
      <c r="S1131" s="1">
        <v>25.680999755859375</v>
      </c>
      <c r="T1131" s="1">
        <v>25.768997192382812</v>
      </c>
      <c r="U1131" s="1">
        <v>25.9429931640625</v>
      </c>
      <c r="V1131" s="1">
        <v>27.030990600585938</v>
      </c>
      <c r="W1131" s="1">
        <v>26.807998657226563</v>
      </c>
      <c r="X1131" s="1">
        <v>26.839996337890625</v>
      </c>
      <c r="Y1131" s="1">
        <v>26.654998779296875</v>
      </c>
      <c r="Z1131" s="1">
        <v>26.4739990234375</v>
      </c>
      <c r="AA1131" s="1">
        <v>28.876998901367188</v>
      </c>
      <c r="AB1131" s="1">
        <v>29.820999145507813</v>
      </c>
      <c r="AC1131" s="1">
        <v>29.672988891601563</v>
      </c>
      <c r="AD1131" s="1">
        <v>29.643997192382813</v>
      </c>
      <c r="AE1131" s="1">
        <v>29.49798583984375</v>
      </c>
      <c r="AF1131" s="1">
        <v>29.388992309570313</v>
      </c>
      <c r="AG1131" s="1">
        <v>29.255996704101563</v>
      </c>
      <c r="AH1131" s="1">
        <v>29.22698974609375</v>
      </c>
      <c r="AI1131" s="1">
        <v>29.084991455078125</v>
      </c>
      <c r="AJ1131" s="1">
        <v>28.939987182617188</v>
      </c>
      <c r="AK1131" s="1">
        <v>28.914993286132812</v>
      </c>
      <c r="AL1131" s="1">
        <v>28.89599609375</v>
      </c>
      <c r="AM1131" s="1">
        <v>28.883987426757812</v>
      </c>
      <c r="AN1131" s="1">
        <v>29.025985717773437</v>
      </c>
      <c r="AO1131" s="1">
        <v>30.025985717773438</v>
      </c>
      <c r="AP1131" s="1">
        <v>29.953994750976563</v>
      </c>
      <c r="AQ1131" s="1">
        <v>29.932998657226563</v>
      </c>
      <c r="AR1131" s="1">
        <v>29.909988403320313</v>
      </c>
      <c r="AS1131" s="1">
        <v>29.909988403320313</v>
      </c>
      <c r="AT1131" s="1">
        <v>29.907989501953125</v>
      </c>
      <c r="AU1131" s="1">
        <v>29.860000610351563</v>
      </c>
      <c r="AV1131" s="1">
        <v>29.86</v>
      </c>
      <c r="AW1131" s="1">
        <v>29.86</v>
      </c>
      <c r="AX1131" s="1">
        <v>29.56</v>
      </c>
      <c r="AY1131" s="1">
        <v>30.545999999999999</v>
      </c>
    </row>
    <row r="1132" spans="1:51">
      <c r="A1132" s="1" t="str">
        <v>RALPH LAUREN CORP</v>
      </c>
      <c r="C1132" s="1">
        <v>92.300003051757813</v>
      </c>
      <c r="D1132" s="1">
        <v>92.099990844726563</v>
      </c>
      <c r="E1132" s="1">
        <v>92.399993896484375</v>
      </c>
      <c r="F1132" s="1">
        <v>94.5</v>
      </c>
      <c r="G1132" s="1">
        <v>96.199996948242187</v>
      </c>
      <c r="H1132" s="1">
        <v>95</v>
      </c>
      <c r="I1132" s="1">
        <v>95.800003051757813</v>
      </c>
      <c r="J1132" s="1">
        <v>98.199996948242188</v>
      </c>
      <c r="K1132" s="1">
        <v>98.599990844726563</v>
      </c>
      <c r="L1132" s="1">
        <v>99</v>
      </c>
      <c r="M1132" s="1">
        <v>99.699996948242188</v>
      </c>
      <c r="N1132" s="1">
        <v>99.199996948242188</v>
      </c>
      <c r="O1132" s="1">
        <v>99.099990844726563</v>
      </c>
      <c r="P1132" s="1">
        <v>98.699996948242188</v>
      </c>
      <c r="Q1132" s="1">
        <v>100.09999084472656</v>
      </c>
      <c r="R1132" s="1">
        <v>99.5</v>
      </c>
      <c r="S1132" s="1">
        <v>101.80000305175781</v>
      </c>
      <c r="T1132" s="1">
        <v>101.5</v>
      </c>
      <c r="U1132" s="1">
        <v>103.30000305175781</v>
      </c>
      <c r="V1132" s="1">
        <v>104</v>
      </c>
      <c r="W1132" s="1">
        <v>104.39999389648437</v>
      </c>
      <c r="X1132" s="1">
        <v>104.30000305175781</v>
      </c>
      <c r="Y1132" s="1">
        <v>104.59999084472656</v>
      </c>
      <c r="Z1132" s="1">
        <v>105.39999389648437</v>
      </c>
      <c r="AA1132" s="1">
        <v>104.92098999023437</v>
      </c>
      <c r="AB1132" s="1">
        <v>104.822998046875</v>
      </c>
      <c r="AC1132" s="1">
        <v>104.07899475097656</v>
      </c>
      <c r="AD1132" s="1">
        <v>103.11799621582031</v>
      </c>
      <c r="AE1132" s="1">
        <v>102.60099792480469</v>
      </c>
      <c r="AF1132" s="1">
        <v>101.84199523925781</v>
      </c>
      <c r="AG1132" s="1">
        <v>101.11599731445312</v>
      </c>
      <c r="AH1132" s="1">
        <v>100.63200378417969</v>
      </c>
      <c r="AI1132" s="1">
        <v>99.641998291015625</v>
      </c>
      <c r="AJ1132" s="1">
        <v>99.274002075195313</v>
      </c>
      <c r="AK1132" s="1">
        <v>99.21600341796875</v>
      </c>
      <c r="AL1132" s="1">
        <v>98.722000122070312</v>
      </c>
      <c r="AM1132" s="1">
        <v>98.897003173828125</v>
      </c>
      <c r="AN1132" s="1">
        <v>98.805999755859375</v>
      </c>
      <c r="AO1132" s="1">
        <v>97.802001953125</v>
      </c>
      <c r="AP1132" s="1">
        <v>98.227996826171875</v>
      </c>
      <c r="AQ1132" s="1">
        <v>97.811996459960937</v>
      </c>
      <c r="AR1132" s="1">
        <v>97.604995727539063</v>
      </c>
      <c r="AS1132" s="1">
        <v>97.595001220703125</v>
      </c>
      <c r="AT1132" s="1">
        <v>97.177999999999997</v>
      </c>
      <c r="AU1132" s="1">
        <v>96.753</v>
      </c>
      <c r="AV1132" s="1">
        <v>96.908000000000001</v>
      </c>
      <c r="AW1132" s="1">
        <v>97.073999999999998</v>
      </c>
      <c r="AX1132" s="1">
        <v>97.43</v>
      </c>
      <c r="AY1132" s="1">
        <v>98.671000000000006</v>
      </c>
    </row>
    <row r="1133" spans="1:51">
      <c r="A1133" s="1" t="str">
        <v>RANGE RESOURCES CORP</v>
      </c>
      <c r="C1133" s="1">
        <v>162.00999450683594</v>
      </c>
      <c r="D1133" s="1">
        <v>161.13200378417969</v>
      </c>
      <c r="E1133" s="1">
        <v>160.95899963378906</v>
      </c>
      <c r="F1133" s="1">
        <v>160.82200622558594</v>
      </c>
      <c r="G1133" s="1">
        <v>160.47200012207031</v>
      </c>
      <c r="H1133" s="1">
        <v>159.90899658203125</v>
      </c>
      <c r="I1133" s="1">
        <v>159.85200500488281</v>
      </c>
      <c r="J1133" s="1">
        <v>159.79600524902344</v>
      </c>
      <c r="K1133" s="1">
        <v>159.16600036621094</v>
      </c>
      <c r="L1133" s="1">
        <v>158.11900329589844</v>
      </c>
      <c r="M1133" s="1">
        <v>157.35800170898437</v>
      </c>
      <c r="N1133" s="1">
        <v>157.02200317382812</v>
      </c>
      <c r="O1133" s="1">
        <v>156.26499938964844</v>
      </c>
      <c r="P1133" s="1">
        <v>155.375</v>
      </c>
      <c r="Q1133" s="1">
        <v>154.99200439453125</v>
      </c>
      <c r="R1133" s="1">
        <v>154.93600463867187</v>
      </c>
      <c r="S1133" s="1">
        <v>149.96699523925781</v>
      </c>
      <c r="T1133" s="1">
        <v>149.51199340820313</v>
      </c>
      <c r="U1133" s="1">
        <v>146.62199401855469</v>
      </c>
      <c r="V1133" s="1">
        <v>146.24099731445312</v>
      </c>
      <c r="W1133" s="1">
        <v>137.77200317382812</v>
      </c>
      <c r="X1133" s="1">
        <v>137.07899475097656</v>
      </c>
      <c r="Y1133" s="1">
        <v>136.66600036621094</v>
      </c>
      <c r="Z1133" s="1">
        <v>135.95100402832031</v>
      </c>
      <c r="AA1133" s="1">
        <v>129.25100708007812</v>
      </c>
      <c r="AB1133" s="1">
        <v>127.93598937988281</v>
      </c>
      <c r="AC1133" s="1">
        <v>127.55699157714844</v>
      </c>
      <c r="AD1133" s="1">
        <v>127.20748901367188</v>
      </c>
      <c r="AE1133" s="1">
        <v>120.15749359130859</v>
      </c>
      <c r="AF1133" s="1">
        <v>119.66699981689453</v>
      </c>
      <c r="AG1133" s="1">
        <v>101.75848388671875</v>
      </c>
      <c r="AH1133" s="1">
        <v>101.33100128173828</v>
      </c>
      <c r="AI1133" s="1">
        <v>82.8284912109375</v>
      </c>
      <c r="AJ1133" s="1">
        <v>82.108497619628906</v>
      </c>
      <c r="AK1133" s="1">
        <v>81.685501098632813</v>
      </c>
      <c r="AL1133" s="1">
        <v>81.518989562988281</v>
      </c>
      <c r="AM1133" s="1">
        <v>80.871002197265625</v>
      </c>
      <c r="AN1133" s="1">
        <v>80.501998901367188</v>
      </c>
      <c r="AO1133" s="1">
        <v>80.174995422363281</v>
      </c>
      <c r="AP1133" s="1">
        <v>80.163002014160156</v>
      </c>
      <c r="AQ1133" s="1">
        <v>78.520500183105469</v>
      </c>
      <c r="AR1133" s="1">
        <v>77.407493591308594</v>
      </c>
      <c r="AS1133" s="1">
        <v>77.465995788574219</v>
      </c>
      <c r="AT1133" s="1">
        <v>77.003997802734375</v>
      </c>
      <c r="AU1133" s="1">
        <v>75.778495788574219</v>
      </c>
      <c r="AV1133" s="1">
        <v>73.692000000000007</v>
      </c>
      <c r="AW1133" s="1">
        <v>68.851500000000001</v>
      </c>
      <c r="AX1133" s="1">
        <v>64.257000000000005</v>
      </c>
      <c r="AY1133" s="1">
        <v>59.822999999999993</v>
      </c>
    </row>
    <row r="1134" spans="1:51">
      <c r="A1134" s="1" t="str">
        <v>RAYMOND JAMES FINANCIAL CORP</v>
      </c>
      <c r="C1134" s="1">
        <v>125.83399963378906</v>
      </c>
      <c r="D1134" s="1">
        <v>125.83399963378906</v>
      </c>
      <c r="E1134" s="1">
        <v>126.40699768066406</v>
      </c>
      <c r="F1134" s="1">
        <v>126.572998046875</v>
      </c>
      <c r="G1134" s="1">
        <v>126.24899291992187</v>
      </c>
      <c r="H1134" s="1">
        <v>125.28599548339844</v>
      </c>
      <c r="I1134" s="1">
        <v>124.94499206542969</v>
      </c>
      <c r="J1134" s="1">
        <v>124.22200012207031</v>
      </c>
      <c r="K1134" s="1">
        <v>123.9530029296875</v>
      </c>
      <c r="L1134" s="1">
        <v>123.73599243164062</v>
      </c>
      <c r="M1134" s="1">
        <v>123.31399536132812</v>
      </c>
      <c r="N1134" s="1">
        <v>122.92399597167969</v>
      </c>
      <c r="O1134" s="1">
        <v>122.53500366210937</v>
      </c>
      <c r="P1134" s="1">
        <v>121.37399291992187</v>
      </c>
      <c r="Q1134" s="1">
        <v>120.5260009765625</v>
      </c>
      <c r="R1134" s="1">
        <v>119.63200378417969</v>
      </c>
      <c r="S1134" s="1">
        <v>119.2449951171875</v>
      </c>
      <c r="T1134" s="1">
        <v>121.19099426269531</v>
      </c>
      <c r="U1134" s="1">
        <v>120.16999816894531</v>
      </c>
      <c r="V1134" s="1">
        <v>119.7919921875</v>
      </c>
      <c r="W1134" s="1">
        <v>119.41000366210937</v>
      </c>
      <c r="X1134" s="1">
        <v>118.07398986816406</v>
      </c>
      <c r="Y1134" s="1">
        <v>116.74800109863281</v>
      </c>
      <c r="Z1134" s="1">
        <v>116.39700317382812</v>
      </c>
      <c r="AA1134" s="1">
        <v>115.98399353027344</v>
      </c>
      <c r="AB1134" s="1">
        <v>115.32900238037109</v>
      </c>
      <c r="AC1134" s="1">
        <v>113.39398956298828</v>
      </c>
      <c r="AD1134" s="1">
        <v>112.65598297119141</v>
      </c>
      <c r="AE1134" s="1">
        <v>112.70999908447266</v>
      </c>
      <c r="AF1134" s="1">
        <v>111.52198791503906</v>
      </c>
      <c r="AG1134" s="1">
        <v>110.76898956298828</v>
      </c>
      <c r="AH1134" s="1">
        <v>110.10749816894531</v>
      </c>
      <c r="AI1134" s="1">
        <v>110.30998992919922</v>
      </c>
      <c r="AJ1134" s="1">
        <v>109.74600219726562</v>
      </c>
      <c r="AK1134" s="1">
        <v>109.14748764038086</v>
      </c>
      <c r="AL1134" s="1">
        <v>108.84375</v>
      </c>
      <c r="AM1134" s="1">
        <v>108.61423873901367</v>
      </c>
      <c r="AN1134" s="1">
        <v>110.16897583007812</v>
      </c>
      <c r="AO1134" s="1">
        <v>109.5164909362793</v>
      </c>
      <c r="AP1134" s="1">
        <v>110.04524230957031</v>
      </c>
      <c r="AQ1134" s="1">
        <v>109.88772583007812</v>
      </c>
      <c r="AR1134" s="1">
        <v>109.53897857666016</v>
      </c>
      <c r="AS1134" s="1">
        <v>108.48147583007812</v>
      </c>
      <c r="AT1134" s="1">
        <v>108.14398956298828</v>
      </c>
      <c r="AU1134" s="1">
        <v>108.03374862670898</v>
      </c>
      <c r="AV1134" s="1">
        <v>105.89622116088867</v>
      </c>
      <c r="AW1134" s="1">
        <v>104.14574999999999</v>
      </c>
      <c r="AX1134" s="1">
        <v>103.80825</v>
      </c>
      <c r="AY1134" s="1">
        <v>103.64850000000001</v>
      </c>
    </row>
    <row r="1135" spans="1:51">
      <c r="A1135" s="1" t="str">
        <v>RAYONIER INC</v>
      </c>
      <c r="C1135" s="1">
        <v>122.03500366210937</v>
      </c>
      <c r="D1135" s="1">
        <v>122.03500366210937</v>
      </c>
      <c r="E1135" s="1">
        <v>121.8280029296875</v>
      </c>
      <c r="F1135" s="1">
        <v>121.80899047851562</v>
      </c>
      <c r="G1135" s="1">
        <v>121.68898773193359</v>
      </c>
      <c r="H1135" s="1">
        <v>121.02298736572266</v>
      </c>
      <c r="I1135" s="1">
        <v>120.82500457763672</v>
      </c>
      <c r="J1135" s="1">
        <v>120.38099670410156</v>
      </c>
      <c r="K1135" s="1">
        <v>120.09750366210937</v>
      </c>
      <c r="L1135" s="1">
        <v>119.31298828125</v>
      </c>
      <c r="M1135" s="1">
        <v>119.17950439453125</v>
      </c>
      <c r="N1135" s="1">
        <v>118.75648498535156</v>
      </c>
      <c r="O1135" s="1">
        <v>118.46848297119141</v>
      </c>
      <c r="P1135" s="1">
        <v>118.22099304199219</v>
      </c>
      <c r="Q1135" s="1">
        <v>118.23598480224609</v>
      </c>
      <c r="R1135" s="1">
        <v>117.93598937988281</v>
      </c>
      <c r="S1135" s="1">
        <v>117.64649963378906</v>
      </c>
      <c r="T1135" s="1">
        <v>117.32549285888672</v>
      </c>
      <c r="U1135" s="1">
        <v>117.00299835205078</v>
      </c>
      <c r="V1135" s="1">
        <v>116.65949249267578</v>
      </c>
      <c r="W1135" s="1">
        <v>116.11049652099609</v>
      </c>
      <c r="X1135" s="1">
        <v>115.31998443603516</v>
      </c>
      <c r="Y1135" s="1">
        <v>114.97050476074219</v>
      </c>
      <c r="Z1135" s="1">
        <v>114.85498809814453</v>
      </c>
      <c r="AA1135" s="1">
        <v>114.73649597167969</v>
      </c>
      <c r="AB1135" s="1">
        <v>114.13950347900391</v>
      </c>
      <c r="AC1135" s="1">
        <v>113.78697967529297</v>
      </c>
      <c r="AD1135" s="1">
        <v>113.48773956298828</v>
      </c>
      <c r="AE1135" s="1">
        <v>113.06922912597656</v>
      </c>
      <c r="AF1135" s="1">
        <v>112.45049285888672</v>
      </c>
      <c r="AG1135" s="1">
        <v>112.11750411987305</v>
      </c>
      <c r="AH1135" s="1">
        <v>111.66297912597656</v>
      </c>
      <c r="AI1135" s="1">
        <v>111.36373901367188</v>
      </c>
      <c r="AJ1135" s="1">
        <v>110.29047775268555</v>
      </c>
      <c r="AK1135" s="1">
        <v>95.562000274658203</v>
      </c>
      <c r="AL1135" s="1">
        <v>94.299739837646484</v>
      </c>
      <c r="AM1135" s="1">
        <v>93.841850280761719</v>
      </c>
      <c r="AN1135" s="1">
        <v>93.551605224609375</v>
      </c>
      <c r="AO1135" s="1">
        <v>93.544858932495117</v>
      </c>
      <c r="AP1135" s="1">
        <v>93.64610481262207</v>
      </c>
      <c r="AQ1135" s="1">
        <v>93.227577209472656</v>
      </c>
      <c r="AR1135" s="1">
        <v>92.289327621459961</v>
      </c>
      <c r="AS1135" s="1">
        <v>92.012626647949219</v>
      </c>
      <c r="AT1135" s="1">
        <v>91.884344100952148</v>
      </c>
      <c r="AU1135" s="1">
        <v>91.577207565307617</v>
      </c>
      <c r="AV1135" s="1">
        <v>91.475999999999999</v>
      </c>
      <c r="AW1135" s="1">
        <v>91.226250000000007</v>
      </c>
      <c r="AX1135" s="1">
        <v>91.90462500000001</v>
      </c>
      <c r="AY1135" s="1">
        <v>92.34675</v>
      </c>
    </row>
    <row r="1136" spans="1:51">
      <c r="A1136" s="1" t="str">
        <v>RAYTHEON CO</v>
      </c>
      <c r="C1136" s="1">
        <v>332.7998046875</v>
      </c>
      <c r="D1136" s="1">
        <v>338.89990234375</v>
      </c>
      <c r="E1136" s="1">
        <v>345.89990234375</v>
      </c>
      <c r="F1136" s="1">
        <v>353.39990234375</v>
      </c>
      <c r="G1136" s="1">
        <v>354.599853515625</v>
      </c>
      <c r="H1136" s="1">
        <v>359.39990234375</v>
      </c>
      <c r="I1136" s="1">
        <v>364.39990234375</v>
      </c>
      <c r="J1136" s="1">
        <v>374</v>
      </c>
      <c r="K1136" s="1">
        <v>378.39990234375</v>
      </c>
      <c r="L1136" s="1">
        <v>377.89990234375</v>
      </c>
      <c r="M1136" s="1">
        <v>383</v>
      </c>
      <c r="N1136" s="1">
        <v>389.099853515625</v>
      </c>
      <c r="O1136" s="1">
        <v>393.89990234375</v>
      </c>
      <c r="P1136" s="1">
        <v>400.099853515625</v>
      </c>
      <c r="Q1136" s="1">
        <v>414</v>
      </c>
      <c r="R1136" s="1">
        <v>419.85595703125</v>
      </c>
      <c r="S1136" s="1">
        <v>422.699951171875</v>
      </c>
      <c r="T1136" s="1">
        <v>426.19580078125</v>
      </c>
      <c r="U1136" s="1">
        <v>430.5</v>
      </c>
      <c r="V1136" s="1">
        <v>437.099853515625</v>
      </c>
      <c r="W1136" s="1">
        <v>443.699951171875</v>
      </c>
      <c r="X1136" s="1">
        <v>445.869873046875</v>
      </c>
      <c r="Y1136" s="1">
        <v>444.2998046875</v>
      </c>
      <c r="Z1136" s="1">
        <v>448.5</v>
      </c>
      <c r="AA1136" s="1">
        <v>446</v>
      </c>
      <c r="AB1136" s="1">
        <v>446.372802734375</v>
      </c>
      <c r="AC1136" s="1">
        <v>446.722900390625</v>
      </c>
      <c r="AD1136" s="1">
        <v>451.3388671875</v>
      </c>
      <c r="AE1136" s="1">
        <v>452.222900390625</v>
      </c>
      <c r="AF1136" s="1">
        <v>453.095947265625</v>
      </c>
      <c r="AG1136" s="1">
        <v>452.099853515625</v>
      </c>
      <c r="AH1136" s="1">
        <v>451.08984375</v>
      </c>
      <c r="AI1136" s="1">
        <v>420.65185546875</v>
      </c>
      <c r="AJ1136" s="1">
        <v>418.135986328125</v>
      </c>
      <c r="AK1136" s="1">
        <v>416.225830078125</v>
      </c>
      <c r="AL1136" s="1">
        <v>413.98779296875</v>
      </c>
      <c r="AM1136" s="1">
        <v>410.559814453125</v>
      </c>
      <c r="AN1136" s="1">
        <v>408.208984375</v>
      </c>
      <c r="AO1136" s="1">
        <v>405.887939453125</v>
      </c>
      <c r="AP1136" s="1">
        <v>402.885986328125</v>
      </c>
      <c r="AQ1136" s="1">
        <v>398.206787109375</v>
      </c>
      <c r="AR1136" s="1">
        <v>395.431884765625</v>
      </c>
      <c r="AS1136" s="1">
        <v>361.9208984375</v>
      </c>
      <c r="AT1136" s="1">
        <v>359.376953125</v>
      </c>
      <c r="AU1136" s="1">
        <v>342.949951171875</v>
      </c>
      <c r="AV1136" s="1">
        <v>340.62</v>
      </c>
      <c r="AW1136" s="1">
        <v>339.91</v>
      </c>
      <c r="AX1136" s="1">
        <v>340.012</v>
      </c>
      <c r="AY1136" s="1">
        <v>339.8</v>
      </c>
    </row>
    <row r="1137" spans="1:51">
      <c r="A1137" s="1" t="str">
        <v>REALTY INCOME CORP</v>
      </c>
      <c r="C1137" s="1">
        <v>133.40400695800781</v>
      </c>
      <c r="D1137" s="1">
        <v>133.22300720214844</v>
      </c>
      <c r="E1137" s="1">
        <v>133.20199584960937</v>
      </c>
      <c r="F1137" s="1">
        <v>126.864990234375</v>
      </c>
      <c r="G1137" s="1">
        <v>126.82899475097656</v>
      </c>
      <c r="H1137" s="1">
        <v>118.05899047851562</v>
      </c>
      <c r="I1137" s="1">
        <v>110.69599914550781</v>
      </c>
      <c r="J1137" s="1">
        <v>104.49800109863281</v>
      </c>
      <c r="K1137" s="1">
        <v>104.4010009765625</v>
      </c>
      <c r="L1137" s="1">
        <v>104.28700256347656</v>
      </c>
      <c r="M1137" s="1">
        <v>104.28599548339844</v>
      </c>
      <c r="N1137" s="1">
        <v>104.28199768066406</v>
      </c>
      <c r="O1137" s="1">
        <v>104.31900024414062</v>
      </c>
      <c r="P1137" s="1">
        <v>104.21199035644531</v>
      </c>
      <c r="Q1137" s="1">
        <v>104.2659912109375</v>
      </c>
      <c r="R1137" s="1">
        <v>101.34100341796875</v>
      </c>
      <c r="S1137" s="1">
        <v>101.29399108886719</v>
      </c>
      <c r="T1137" s="1">
        <v>101.08299255371094</v>
      </c>
      <c r="U1137" s="1">
        <v>101.07199096679687</v>
      </c>
      <c r="V1137" s="1">
        <v>101.07099914550781</v>
      </c>
      <c r="W1137" s="1">
        <v>101.00799560546875</v>
      </c>
      <c r="X1137" s="1">
        <v>100.74600219726562</v>
      </c>
      <c r="Y1137" s="1">
        <v>93.847000122070312</v>
      </c>
      <c r="Z1137" s="1">
        <v>89.128997802734375</v>
      </c>
      <c r="AA1137" s="1">
        <v>89.0889892578125</v>
      </c>
      <c r="AB1137" s="1">
        <v>83.696990966796875</v>
      </c>
      <c r="AC1137" s="1">
        <v>83.6929931640625</v>
      </c>
      <c r="AD1137" s="1">
        <v>79.608993530273438</v>
      </c>
      <c r="AE1137" s="1">
        <v>79.582992553710937</v>
      </c>
      <c r="AF1137" s="1">
        <v>79.302001953125</v>
      </c>
      <c r="AG1137" s="1">
        <v>79.29998779296875</v>
      </c>
      <c r="AH1137" s="1">
        <v>79.26397705078125</v>
      </c>
      <c r="AI1137" s="1">
        <v>79.2239990234375</v>
      </c>
      <c r="AJ1137" s="1">
        <v>75.8179931640625</v>
      </c>
      <c r="AK1137" s="1">
        <v>70.0479736328125</v>
      </c>
      <c r="AL1137" s="1">
        <v>70.035980224609375</v>
      </c>
      <c r="AM1137" s="1">
        <v>70.001983642578125</v>
      </c>
      <c r="AN1137" s="1">
        <v>69.75</v>
      </c>
      <c r="AO1137" s="1">
        <v>69.741973876953125</v>
      </c>
      <c r="AP1137" s="1">
        <v>66.63800048828125</v>
      </c>
      <c r="AQ1137" s="1">
        <v>66.595977783203125</v>
      </c>
      <c r="AR1137" s="1">
        <v>65.657989501953125</v>
      </c>
      <c r="AS1137" s="1">
        <v>59.751983642578125</v>
      </c>
      <c r="AT1137" s="1">
        <v>59.22198486328125</v>
      </c>
      <c r="AU1137" s="1">
        <v>53.215972900390625</v>
      </c>
      <c r="AV1137" s="1">
        <v>53.128</v>
      </c>
      <c r="AW1137" s="1">
        <v>53.201999999999998</v>
      </c>
      <c r="AX1137" s="1">
        <v>53.314</v>
      </c>
      <c r="AY1137" s="1">
        <v>53.585999999999999</v>
      </c>
    </row>
    <row r="1138" spans="1:51">
      <c r="A1138" s="1" t="str">
        <v>RED HAT INC</v>
      </c>
      <c r="C1138" s="1">
        <v>192.65499877929687</v>
      </c>
      <c r="D1138" s="1">
        <v>194.14999389648437</v>
      </c>
      <c r="E1138" s="1">
        <v>192.74699401855469</v>
      </c>
      <c r="F1138" s="1">
        <v>193.26300048828125</v>
      </c>
      <c r="G1138" s="1">
        <v>193.0469970703125</v>
      </c>
      <c r="H1138" s="1">
        <v>192.906005859375</v>
      </c>
      <c r="I1138" s="1">
        <v>189.68600463867187</v>
      </c>
      <c r="J1138" s="1">
        <v>188.07400512695312</v>
      </c>
      <c r="K1138" s="1">
        <v>187.35099792480469</v>
      </c>
      <c r="L1138" s="1">
        <v>188.32600402832031</v>
      </c>
      <c r="M1138" s="1">
        <v>186.7239990234375</v>
      </c>
      <c r="N1138" s="1">
        <v>187.93699645996094</v>
      </c>
      <c r="O1138" s="1">
        <v>189.99899291992187</v>
      </c>
      <c r="P1138" s="1">
        <v>190.06500244140625</v>
      </c>
      <c r="Q1138" s="1">
        <v>191.72500610351562</v>
      </c>
      <c r="R1138" s="1">
        <v>191.29100036621094</v>
      </c>
      <c r="S1138" s="1">
        <v>190.86000061035156</v>
      </c>
      <c r="T1138" s="1">
        <v>194.33200073242187</v>
      </c>
      <c r="U1138" s="1">
        <v>193.83900451660156</v>
      </c>
      <c r="V1138" s="1">
        <v>193.22099304199219</v>
      </c>
      <c r="W1138" s="1">
        <v>192.89199829101562</v>
      </c>
      <c r="X1138" s="1">
        <v>191.47099304199219</v>
      </c>
      <c r="Y1138" s="1">
        <v>191.11300659179687</v>
      </c>
      <c r="Z1138" s="1">
        <v>183.97900390625</v>
      </c>
      <c r="AA1138" s="1">
        <v>183.11500549316406</v>
      </c>
      <c r="AB1138" s="1">
        <v>178.16600036621094</v>
      </c>
      <c r="AC1138" s="1">
        <v>176.94900512695312</v>
      </c>
      <c r="AD1138" s="1">
        <v>176.74600219726562</v>
      </c>
      <c r="AE1138" s="1">
        <v>176.74099731445312</v>
      </c>
      <c r="AF1138" s="1">
        <v>180.36099243164062</v>
      </c>
      <c r="AG1138" s="1">
        <v>183.50700378417969</v>
      </c>
      <c r="AH1138" s="1">
        <v>183.27400207519531</v>
      </c>
      <c r="AI1138" s="1">
        <v>181.66499328613281</v>
      </c>
      <c r="AJ1138" s="1">
        <v>175.25999450683594</v>
      </c>
      <c r="AK1138" s="1">
        <v>172.54800415039062</v>
      </c>
      <c r="AL1138" s="1">
        <v>171.45500183105469</v>
      </c>
      <c r="AM1138" s="1">
        <v>170.77999877929687</v>
      </c>
      <c r="AN1138" s="1">
        <v>170.47999572753906</v>
      </c>
      <c r="AO1138" s="1">
        <v>170.05099487304687</v>
      </c>
      <c r="AP1138" s="1">
        <v>169.89100646972656</v>
      </c>
      <c r="AQ1138" s="1">
        <v>167.78399658203125</v>
      </c>
      <c r="AR1138" s="1">
        <v>169.16200256347656</v>
      </c>
      <c r="AS1138" s="1">
        <v>170.05900573730469</v>
      </c>
      <c r="AT1138" s="1">
        <v>169.81599426269531</v>
      </c>
      <c r="AU1138" s="1">
        <v>168.48599999999999</v>
      </c>
      <c r="AV1138" s="1">
        <v>161.536</v>
      </c>
      <c r="AW1138" s="1">
        <v>158.92099999999999</v>
      </c>
      <c r="AX1138" s="1">
        <v>156.38900000000001</v>
      </c>
      <c r="AY1138" s="1">
        <v>153.334</v>
      </c>
    </row>
    <row r="1139" spans="1:51">
      <c r="A1139" s="1" t="str">
        <v>RED ROBIN GOURMET BURGERS</v>
      </c>
      <c r="C1139" s="1">
        <v>14.579000473022461</v>
      </c>
      <c r="D1139" s="1">
        <v>14.663000106811523</v>
      </c>
      <c r="E1139" s="1">
        <v>15.321999549865723</v>
      </c>
      <c r="F1139" s="1">
        <v>15.248000144958496</v>
      </c>
      <c r="G1139" s="1">
        <v>15.60099983215332</v>
      </c>
      <c r="H1139" s="1">
        <v>15.586999893188477</v>
      </c>
      <c r="I1139" s="1">
        <v>15.621000289916992</v>
      </c>
      <c r="J1139" s="1">
        <v>15.60099983215332</v>
      </c>
      <c r="K1139" s="1">
        <v>15.586999893188477</v>
      </c>
      <c r="L1139" s="1">
        <v>15.579999923706055</v>
      </c>
      <c r="M1139" s="1">
        <v>15.552000045776367</v>
      </c>
      <c r="N1139" s="1">
        <v>15.527000427246094</v>
      </c>
      <c r="O1139" s="1">
        <v>15.461999893188477</v>
      </c>
      <c r="P1139" s="1">
        <v>15.461999893188477</v>
      </c>
      <c r="Q1139" s="1">
        <v>15.402000427246094</v>
      </c>
      <c r="R1139" s="1">
        <v>16.8389892578125</v>
      </c>
      <c r="S1139" s="1">
        <v>16.780990600585938</v>
      </c>
      <c r="T1139" s="1">
        <v>16.743988037109375</v>
      </c>
      <c r="U1139" s="1">
        <v>16.741989135742188</v>
      </c>
      <c r="V1139" s="1">
        <v>16.617996215820312</v>
      </c>
      <c r="W1139" s="1">
        <v>16.577987670898437</v>
      </c>
      <c r="X1139" s="1">
        <v>16.566986083984375</v>
      </c>
      <c r="Y1139" s="1">
        <v>16.521987915039063</v>
      </c>
      <c r="Z1139" s="1">
        <v>16.504989624023438</v>
      </c>
      <c r="AA1139" s="1">
        <v>16.462997436523437</v>
      </c>
      <c r="AB1139" s="1">
        <v>16.431991577148438</v>
      </c>
      <c r="AC1139" s="1">
        <v>16.305999755859375</v>
      </c>
      <c r="AD1139" s="1">
        <v>16.197998046875</v>
      </c>
      <c r="AE1139" s="1">
        <v>16.14599609375</v>
      </c>
      <c r="AF1139" s="1">
        <v>16.077987670898438</v>
      </c>
      <c r="AG1139" s="1">
        <v>16.051986694335937</v>
      </c>
      <c r="AH1139" s="1">
        <v>16.02099609375</v>
      </c>
      <c r="AI1139" s="1">
        <v>15.970000267028809</v>
      </c>
      <c r="AJ1139" s="1">
        <v>15.206000328063965</v>
      </c>
      <c r="AK1139" s="1">
        <v>15.187999725341797</v>
      </c>
      <c r="AL1139" s="1">
        <v>15.151000022888184</v>
      </c>
      <c r="AM1139" s="1">
        <v>15.107999801635742</v>
      </c>
      <c r="AN1139" s="1">
        <v>15.10099983215332</v>
      </c>
      <c r="AO1139" s="1">
        <v>11.095000267028809</v>
      </c>
      <c r="AP1139" s="1">
        <v>10.090000152587891</v>
      </c>
      <c r="AQ1139" s="1">
        <v>10.090000152587891</v>
      </c>
      <c r="AR1139" s="1" t="str">
        <v>@NA</v>
      </c>
      <c r="AS1139" s="1" t="str">
        <v>@NA</v>
      </c>
      <c r="AT1139" s="1" t="str">
        <v>@NA</v>
      </c>
      <c r="AU1139" s="1">
        <v>10.076000000000001</v>
      </c>
      <c r="AV1139" s="1" t="str">
        <v>@NA</v>
      </c>
      <c r="AW1139" s="1" t="str">
        <v>@NA</v>
      </c>
      <c r="AX1139" s="1" t="str">
        <v>@NA</v>
      </c>
      <c r="AY1139" s="1" t="str">
        <v>@NA</v>
      </c>
    </row>
    <row r="1140" spans="1:51">
      <c r="A1140" s="1" t="str">
        <v>REGAL-BELOIT CORP</v>
      </c>
      <c r="C1140" s="1">
        <v>41.580001831054688</v>
      </c>
      <c r="D1140" s="1">
        <v>41.52099609375</v>
      </c>
      <c r="E1140" s="1">
        <v>38.68499755859375</v>
      </c>
      <c r="F1140" s="1">
        <v>38.634994506835938</v>
      </c>
      <c r="G1140" s="1">
        <v>38.615997314453125</v>
      </c>
      <c r="H1140" s="1">
        <v>38.5989990234375</v>
      </c>
      <c r="I1140" s="1">
        <v>38.561996459960938</v>
      </c>
      <c r="J1140" s="1">
        <v>37.483001708984375</v>
      </c>
      <c r="K1140" s="1">
        <v>37.39898681640625</v>
      </c>
      <c r="L1140" s="1">
        <v>36.330001831054687</v>
      </c>
      <c r="M1140" s="1">
        <v>35.819000244140625</v>
      </c>
      <c r="N1140" s="1">
        <v>31.4949951171875</v>
      </c>
      <c r="O1140" s="1">
        <v>31.397994995117188</v>
      </c>
      <c r="P1140" s="1">
        <v>31.391998291015625</v>
      </c>
      <c r="Q1140" s="1">
        <v>31.32598876953125</v>
      </c>
      <c r="R1140" s="1">
        <v>31.279998779296875</v>
      </c>
      <c r="S1140" s="1">
        <v>31.332000732421875</v>
      </c>
      <c r="T1140" s="1">
        <v>31.321990966796875</v>
      </c>
      <c r="U1140" s="1">
        <v>31.311996459960937</v>
      </c>
      <c r="V1140" s="1">
        <v>31.17498779296875</v>
      </c>
      <c r="W1140" s="1">
        <v>31.037994384765625</v>
      </c>
      <c r="X1140" s="1">
        <v>30.90399169921875</v>
      </c>
      <c r="Y1140" s="1">
        <v>30.860992431640625</v>
      </c>
      <c r="Z1140" s="1">
        <v>30.730987548828125</v>
      </c>
      <c r="AA1140" s="1">
        <v>30.655990600585938</v>
      </c>
      <c r="AB1140" s="1">
        <v>30.623992919921875</v>
      </c>
      <c r="AC1140" s="1">
        <v>29.08599853515625</v>
      </c>
      <c r="AD1140" s="1">
        <v>29.039993286132813</v>
      </c>
      <c r="AE1140" s="1">
        <v>29.02398681640625</v>
      </c>
      <c r="AF1140" s="1">
        <v>24.457992553710938</v>
      </c>
      <c r="AG1140" s="1">
        <v>24.448989868164063</v>
      </c>
      <c r="AH1140" s="1">
        <v>24.446990966796875</v>
      </c>
      <c r="AI1140" s="1">
        <v>24.871994018554687</v>
      </c>
      <c r="AJ1140" s="1">
        <v>24.871994018554687</v>
      </c>
      <c r="AK1140" s="1">
        <v>24.871994018554687</v>
      </c>
      <c r="AL1140" s="1">
        <v>24.8699951171875</v>
      </c>
      <c r="AM1140" s="1">
        <v>24.860000610351563</v>
      </c>
      <c r="AN1140" s="1">
        <v>24.852996826171875</v>
      </c>
      <c r="AO1140" s="1">
        <v>24.85198974609375</v>
      </c>
      <c r="AP1140" s="1">
        <v>24.840988159179688</v>
      </c>
      <c r="AQ1140" s="1">
        <v>20.716995239257813</v>
      </c>
      <c r="AR1140" s="1">
        <v>20.714996337890625</v>
      </c>
      <c r="AS1140" s="1">
        <v>20.709991455078125</v>
      </c>
      <c r="AT1140" s="1">
        <v>20.703994750976563</v>
      </c>
      <c r="AU1140" s="1">
        <v>20.812999999999999</v>
      </c>
      <c r="AV1140" s="1">
        <v>20.995000000000001</v>
      </c>
      <c r="AW1140" s="1">
        <v>20.989000000000001</v>
      </c>
      <c r="AX1140" s="1">
        <v>20.988</v>
      </c>
      <c r="AY1140" s="1">
        <v>20.986000000000001</v>
      </c>
    </row>
    <row r="1141" spans="1:51">
      <c r="A1141" s="1" t="str">
        <v>REGENCY CENTERS CORP</v>
      </c>
      <c r="C1141" s="1">
        <v>89.582992553710938</v>
      </c>
      <c r="D1141" s="1">
        <v>89.578994750976563</v>
      </c>
      <c r="E1141" s="1">
        <v>89.574996948242188</v>
      </c>
      <c r="F1141" s="1">
        <v>89.543991088867188</v>
      </c>
      <c r="G1141" s="1">
        <v>81.886993408203125</v>
      </c>
      <c r="H1141" s="1">
        <v>81.866989135742188</v>
      </c>
      <c r="I1141" s="1">
        <v>81.858001708984375</v>
      </c>
      <c r="J1141" s="1">
        <v>81.583999633789063</v>
      </c>
      <c r="K1141" s="1">
        <v>81.53900146484375</v>
      </c>
      <c r="L1141" s="1">
        <v>80.31500244140625</v>
      </c>
      <c r="M1141" s="1">
        <v>80.0419921875</v>
      </c>
      <c r="N1141" s="1">
        <v>70.02099609375</v>
      </c>
      <c r="O1141" s="1">
        <v>70.037002563476562</v>
      </c>
      <c r="P1141" s="1">
        <v>70.000991821289063</v>
      </c>
      <c r="Q1141" s="1">
        <v>69.970001220703125</v>
      </c>
      <c r="R1141" s="1">
        <v>69.9219970703125</v>
      </c>
      <c r="S1141" s="1">
        <v>69.638992309570313</v>
      </c>
      <c r="T1141" s="1">
        <v>69.729995727539063</v>
      </c>
      <c r="U1141" s="1">
        <v>69.583999633789063</v>
      </c>
      <c r="V1141" s="1">
        <v>69.287002563476563</v>
      </c>
      <c r="W1141" s="1">
        <v>69.017990112304687</v>
      </c>
      <c r="X1141" s="1">
        <v>68.886001586914062</v>
      </c>
      <c r="Y1141" s="1">
        <v>68.716995239257813</v>
      </c>
      <c r="Z1141" s="1">
        <v>68.42999267578125</v>
      </c>
      <c r="AA1141" s="1">
        <v>67.96600341796875</v>
      </c>
      <c r="AB1141" s="1">
        <v>67.871994018554688</v>
      </c>
      <c r="AC1141" s="1">
        <v>63.279998779296875</v>
      </c>
      <c r="AD1141" s="1">
        <v>63.086990356445312</v>
      </c>
      <c r="AE1141" s="1">
        <v>62.808990478515625</v>
      </c>
      <c r="AF1141" s="1">
        <v>62.537994384765625</v>
      </c>
      <c r="AG1141" s="1">
        <v>60.8699951171875</v>
      </c>
      <c r="AH1141" s="1">
        <v>60.694000244140625</v>
      </c>
      <c r="AI1141" s="1">
        <v>59.907989501953125</v>
      </c>
      <c r="AJ1141" s="1">
        <v>59.610000610351562</v>
      </c>
      <c r="AK1141" s="1">
        <v>55.917999267578125</v>
      </c>
      <c r="AL1141" s="1">
        <v>60.40399169921875</v>
      </c>
      <c r="AM1141" s="1">
        <v>59.556991577148438</v>
      </c>
      <c r="AN1141" s="1">
        <v>58.55999755859375</v>
      </c>
      <c r="AO1141" s="1">
        <v>58.189987182617187</v>
      </c>
      <c r="AP1141" s="1">
        <v>58.110000610351563</v>
      </c>
      <c r="AQ1141" s="1">
        <v>57.600997924804687</v>
      </c>
      <c r="AR1141" s="1">
        <v>57.589996337890625</v>
      </c>
      <c r="AS1141" s="1">
        <v>57.52899169921875</v>
      </c>
      <c r="AT1141" s="1">
        <v>57.458999633789063</v>
      </c>
      <c r="AU1141" s="1">
        <v>56.898000000000003</v>
      </c>
      <c r="AV1141" s="1">
        <v>56.912999999999997</v>
      </c>
      <c r="AW1141" s="1">
        <v>56.902999999999999</v>
      </c>
      <c r="AX1141" s="1">
        <v>56.511000000000003</v>
      </c>
      <c r="AY1141" s="1">
        <v>56.923999999999999</v>
      </c>
    </row>
    <row r="1142" spans="1:51">
      <c r="A1142" s="1" t="str">
        <v>REGENERON PHARMACEUT</v>
      </c>
      <c r="C1142" s="1">
        <v>92.802001953125</v>
      </c>
      <c r="D1142" s="1">
        <v>92.527999877929688</v>
      </c>
      <c r="E1142" s="1">
        <v>91.542999267578125</v>
      </c>
      <c r="F1142" s="1">
        <v>90.729995727539063</v>
      </c>
      <c r="G1142" s="1">
        <v>89.419998168945313</v>
      </c>
      <c r="H1142" s="1">
        <v>82.2239990234375</v>
      </c>
      <c r="I1142" s="1">
        <v>82.104995727539062</v>
      </c>
      <c r="J1142" s="1">
        <v>81.901992797851563</v>
      </c>
      <c r="K1142" s="1">
        <v>81.106002807617187</v>
      </c>
      <c r="L1142" s="1">
        <v>80.489990234375</v>
      </c>
      <c r="M1142" s="1">
        <v>80.167999267578125</v>
      </c>
      <c r="N1142" s="1">
        <v>80.087997436523438</v>
      </c>
      <c r="O1142" s="1">
        <v>79.8909912109375</v>
      </c>
      <c r="P1142" s="1">
        <v>79.621994018554687</v>
      </c>
      <c r="Q1142" s="1">
        <v>79.261001586914063</v>
      </c>
      <c r="R1142" s="1">
        <v>79.097000122070312</v>
      </c>
      <c r="S1142" s="1">
        <v>78.85198974609375</v>
      </c>
      <c r="T1142" s="1">
        <v>66.08599853515625</v>
      </c>
      <c r="U1142" s="1">
        <v>66.054000854492187</v>
      </c>
      <c r="V1142" s="1">
        <v>65.664993286132813</v>
      </c>
      <c r="W1142" s="1">
        <v>65.4010009765625</v>
      </c>
      <c r="X1142" s="1">
        <v>57.08099365234375</v>
      </c>
      <c r="Y1142" s="1">
        <v>56.966995239257813</v>
      </c>
      <c r="Z1142" s="1">
        <v>56.9219970703125</v>
      </c>
      <c r="AA1142" s="1">
        <v>56.438995361328125</v>
      </c>
      <c r="AB1142" s="1">
        <v>56.131988525390625</v>
      </c>
      <c r="AC1142" s="1">
        <v>56.120986938476562</v>
      </c>
      <c r="AD1142" s="1">
        <v>53.76300048828125</v>
      </c>
      <c r="AE1142" s="1">
        <v>55.860000610351563</v>
      </c>
      <c r="AF1142" s="1">
        <v>53.227996826171875</v>
      </c>
      <c r="AG1142" s="1">
        <v>53.314987182617187</v>
      </c>
      <c r="AH1142" s="1">
        <v>53.269989013671875</v>
      </c>
      <c r="AI1142" s="1">
        <v>55.531997680664062</v>
      </c>
      <c r="AJ1142" s="1">
        <v>53.186996459960937</v>
      </c>
      <c r="AK1142" s="1">
        <v>52.104995727539063</v>
      </c>
      <c r="AL1142" s="1">
        <v>46.906997680664062</v>
      </c>
      <c r="AM1142" s="1">
        <v>44.23699951171875</v>
      </c>
      <c r="AN1142" s="1">
        <v>44.026992797851563</v>
      </c>
      <c r="AO1142" s="1">
        <v>44.019989013671875</v>
      </c>
      <c r="AP1142" s="1">
        <v>43.990997314453125</v>
      </c>
      <c r="AQ1142" s="1">
        <v>43.826995849609375</v>
      </c>
      <c r="AR1142" s="1">
        <v>43.73199462890625</v>
      </c>
      <c r="AS1142" s="1">
        <v>43.63800048828125</v>
      </c>
      <c r="AT1142" s="1">
        <v>43.401992797851563</v>
      </c>
      <c r="AU1142" s="1">
        <v>36.81</v>
      </c>
      <c r="AV1142" s="1">
        <v>36.753999999999998</v>
      </c>
      <c r="AW1142" s="1">
        <v>35.082999999999998</v>
      </c>
      <c r="AX1142" s="1">
        <v>32.450000000000003</v>
      </c>
      <c r="AY1142" s="1">
        <v>31.422999999999998</v>
      </c>
    </row>
    <row r="1143" spans="1:51">
      <c r="A1143" s="1" t="str">
        <v>REGIONS FINANCIAL CORP</v>
      </c>
      <c r="C1143" s="1">
        <v>1412</v>
      </c>
      <c r="D1143" s="1">
        <v>1258.81689453125</v>
      </c>
      <c r="E1143" s="1">
        <v>1258.876953125</v>
      </c>
      <c r="F1143" s="1">
        <v>1258.7978515625</v>
      </c>
      <c r="G1143" s="1">
        <v>1256.468017578125</v>
      </c>
      <c r="H1143" s="1">
        <v>1256.237060546875</v>
      </c>
      <c r="I1143" s="1">
        <v>1256.083984375</v>
      </c>
      <c r="J1143" s="1">
        <v>1255.94189453125</v>
      </c>
      <c r="K1143" s="1">
        <v>1192.173828125</v>
      </c>
      <c r="L1143" s="1">
        <v>1192.60986328125</v>
      </c>
      <c r="M1143" s="1">
        <v>1188.035888671875</v>
      </c>
      <c r="N1143" s="1">
        <v>1188.202880859375</v>
      </c>
      <c r="O1143" s="1">
        <v>694.893798828125</v>
      </c>
      <c r="P1143" s="1">
        <v>691.365966796875</v>
      </c>
      <c r="Q1143" s="1">
        <v>691.955810546875</v>
      </c>
      <c r="R1143" s="1">
        <v>694.72900390625</v>
      </c>
      <c r="S1143" s="1">
        <v>694.720947265625</v>
      </c>
      <c r="T1143" s="1">
        <v>693.635986328125</v>
      </c>
      <c r="U1143" s="1">
        <v>697.331787109375</v>
      </c>
      <c r="V1143" s="1">
        <v>704.39794921875</v>
      </c>
      <c r="W1143" s="1">
        <v>721.824951171875</v>
      </c>
      <c r="X1143" s="1">
        <v>730.075927734375</v>
      </c>
      <c r="Y1143" s="1">
        <v>455.06689453125</v>
      </c>
      <c r="Z1143" s="1">
        <v>454.033935546875</v>
      </c>
      <c r="AA1143" s="1">
        <v>456.700927734375</v>
      </c>
      <c r="AB1143" s="1">
        <v>456.347900390625</v>
      </c>
      <c r="AC1143" s="1">
        <v>458.2080078125</v>
      </c>
      <c r="AD1143" s="1">
        <v>461.558837890625</v>
      </c>
      <c r="AE1143" s="1">
        <v>463.22900390625</v>
      </c>
      <c r="AF1143" s="1">
        <v>466.240966796875</v>
      </c>
      <c r="AG1143" s="1">
        <v>463.765869140625</v>
      </c>
      <c r="AH1143" s="1">
        <v>271.5724842095824</v>
      </c>
      <c r="AI1143" s="1">
        <v>270.05515605092114</v>
      </c>
      <c r="AJ1143" s="1">
        <v>274.04044076442915</v>
      </c>
      <c r="AK1143" s="1">
        <v>274.39848529888877</v>
      </c>
      <c r="AL1143" s="1">
        <v>274.77380473801531</v>
      </c>
      <c r="AM1143" s="1">
        <v>273.95525306660602</v>
      </c>
      <c r="AN1143" s="1">
        <v>273.26265560741376</v>
      </c>
      <c r="AO1143" s="1">
        <v>273.43425550557185</v>
      </c>
      <c r="AP1143" s="1">
        <v>272.91325794453769</v>
      </c>
      <c r="AQ1143" s="1">
        <v>283.56786152348832</v>
      </c>
      <c r="AR1143" s="1">
        <v>284.05798278272414</v>
      </c>
      <c r="AS1143" s="1">
        <v>280.76037867986088</v>
      </c>
      <c r="AT1143" s="1">
        <v>281.03692786253305</v>
      </c>
      <c r="AU1143" s="1">
        <v>282.1307853756025</v>
      </c>
      <c r="AV1143" s="1">
        <v>271.32679595649245</v>
      </c>
      <c r="AW1143" s="1">
        <v>273.60216366052629</v>
      </c>
      <c r="AX1143" s="1">
        <v>270.49467559158802</v>
      </c>
      <c r="AY1143" s="1">
        <v>272.13298972249032</v>
      </c>
    </row>
    <row r="1144" spans="1:51">
      <c r="A1144" s="1" t="str">
        <v>REGIS CORP/MN</v>
      </c>
      <c r="C1144" s="1">
        <v>57.56298828125</v>
      </c>
      <c r="D1144" s="1">
        <v>57.649993896484375</v>
      </c>
      <c r="E1144" s="1">
        <v>57.705001831054688</v>
      </c>
      <c r="F1144" s="1">
        <v>57.71099853515625</v>
      </c>
      <c r="G1144" s="1">
        <v>57.574996948242188</v>
      </c>
      <c r="H1144" s="1">
        <v>57.616989135742188</v>
      </c>
      <c r="I1144" s="1">
        <v>57.554000854492188</v>
      </c>
      <c r="J1144" s="1">
        <v>57.560989379882813</v>
      </c>
      <c r="K1144" s="1">
        <v>57.146987915039063</v>
      </c>
      <c r="L1144" s="1">
        <v>57.114990234375</v>
      </c>
      <c r="M1144" s="1">
        <v>57.105987548828125</v>
      </c>
      <c r="N1144" s="1">
        <v>43.880996704101563</v>
      </c>
      <c r="O1144" s="1">
        <v>43.201995849609375</v>
      </c>
      <c r="P1144" s="1">
        <v>43.212997436523438</v>
      </c>
      <c r="Q1144" s="1">
        <v>43.198989868164063</v>
      </c>
      <c r="R1144" s="1">
        <v>43.070999145507812</v>
      </c>
      <c r="S1144" s="1">
        <v>42.91400146484375</v>
      </c>
      <c r="T1144" s="1">
        <v>42.881988525390625</v>
      </c>
      <c r="U1144" s="1">
        <v>44.175994873046875</v>
      </c>
      <c r="V1144" s="1">
        <v>44.164993286132812</v>
      </c>
      <c r="W1144" s="1">
        <v>44.925994873046875</v>
      </c>
      <c r="X1144" s="1">
        <v>44.832992553710938</v>
      </c>
      <c r="Y1144" s="1">
        <v>44.858001708984375</v>
      </c>
      <c r="Z1144" s="1">
        <v>45.302993774414063</v>
      </c>
      <c r="AA1144" s="1">
        <v>45.569000244140625</v>
      </c>
      <c r="AB1144" s="1">
        <v>45.353988647460937</v>
      </c>
      <c r="AC1144" s="1">
        <v>45.256988525390625</v>
      </c>
      <c r="AD1144" s="1">
        <v>44.951995849609375</v>
      </c>
      <c r="AE1144" s="1">
        <v>44.972991943359375</v>
      </c>
      <c r="AF1144" s="1">
        <v>44.660995483398438</v>
      </c>
      <c r="AG1144" s="1">
        <v>44.3489990234375</v>
      </c>
      <c r="AH1144" s="1">
        <v>44.28399658203125</v>
      </c>
      <c r="AI1144" s="1">
        <v>44.319992065429688</v>
      </c>
      <c r="AJ1144" s="1">
        <v>44.115997314453125</v>
      </c>
      <c r="AK1144" s="1">
        <v>43.634994506835938</v>
      </c>
      <c r="AL1144" s="1">
        <v>43.526992797851562</v>
      </c>
      <c r="AM1144" s="1">
        <v>43.110992431640625</v>
      </c>
      <c r="AN1144" s="1">
        <v>43.490997314453125</v>
      </c>
      <c r="AO1144" s="1">
        <v>43.21099853515625</v>
      </c>
      <c r="AP1144" s="1">
        <v>43.039993286132812</v>
      </c>
      <c r="AQ1144" s="1">
        <v>42.379989624023438</v>
      </c>
      <c r="AR1144" s="1">
        <v>42.189987182617187</v>
      </c>
      <c r="AS1144" s="1">
        <v>41.926986694335938</v>
      </c>
      <c r="AT1144" s="1">
        <v>41.72698974609375</v>
      </c>
      <c r="AU1144" s="1">
        <v>41.321990966796875</v>
      </c>
      <c r="AV1144" s="1">
        <v>40.845001220703125</v>
      </c>
      <c r="AW1144" s="1">
        <v>40.77099609375</v>
      </c>
      <c r="AX1144" s="1">
        <v>40.703000000000003</v>
      </c>
      <c r="AY1144" s="1">
        <v>40.731999999999999</v>
      </c>
    </row>
    <row r="1145" spans="1:51">
      <c r="A1145" s="1" t="str">
        <v>REINSURANCE GROUP AMER INC</v>
      </c>
      <c r="C1145" s="1">
        <v>73.367996215820312</v>
      </c>
      <c r="D1145" s="1">
        <v>73.266998291015625</v>
      </c>
      <c r="E1145" s="1">
        <v>74.07598876953125</v>
      </c>
      <c r="F1145" s="1">
        <v>73.7969970703125</v>
      </c>
      <c r="G1145" s="1">
        <v>73.362991333007813</v>
      </c>
      <c r="H1145" s="1">
        <v>73.1719970703125</v>
      </c>
      <c r="I1145" s="1">
        <v>73.15399169921875</v>
      </c>
      <c r="J1145" s="1">
        <v>73.102996826171875</v>
      </c>
      <c r="K1145" s="1">
        <v>72.989990234375</v>
      </c>
      <c r="L1145" s="1">
        <v>72.789993286132813</v>
      </c>
      <c r="M1145" s="1">
        <v>72.774993896484375</v>
      </c>
      <c r="N1145" s="1">
        <v>72.76300048828125</v>
      </c>
      <c r="O1145" s="1">
        <v>72.623001098632812</v>
      </c>
      <c r="P1145" s="1">
        <v>62.324996948242188</v>
      </c>
      <c r="Q1145" s="1">
        <v>62.315994262695313</v>
      </c>
      <c r="R1145" s="1">
        <v>62.235000610351562</v>
      </c>
      <c r="S1145" s="1">
        <v>62.030990600585937</v>
      </c>
      <c r="T1145" s="1">
        <v>61.998992919921875</v>
      </c>
      <c r="U1145" s="1">
        <v>61.992996215820313</v>
      </c>
      <c r="V1145" s="1">
        <v>61.724990844726563</v>
      </c>
      <c r="W1145" s="1">
        <v>61.409988403320313</v>
      </c>
      <c r="X1145" s="1">
        <v>61.366989135742188</v>
      </c>
      <c r="Y1145" s="1">
        <v>61.18798828125</v>
      </c>
      <c r="Z1145" s="1">
        <v>61.179000854492188</v>
      </c>
      <c r="AA1145" s="1">
        <v>61.07598876953125</v>
      </c>
      <c r="AB1145" s="1">
        <v>62.639999389648438</v>
      </c>
      <c r="AC1145" s="1">
        <v>62.638992309570313</v>
      </c>
      <c r="AD1145" s="1">
        <v>62.613998413085938</v>
      </c>
      <c r="AE1145" s="1">
        <v>62.444992065429687</v>
      </c>
      <c r="AF1145" s="1">
        <v>62.362991333007813</v>
      </c>
      <c r="AG1145" s="1">
        <v>62.308990478515625</v>
      </c>
      <c r="AH1145" s="1">
        <v>62.2449951171875</v>
      </c>
      <c r="AI1145" s="1">
        <v>62.159988403320313</v>
      </c>
      <c r="AJ1145" s="1">
        <v>49.9119873046875</v>
      </c>
      <c r="AK1145" s="1">
        <v>49.779998779296875</v>
      </c>
      <c r="AL1145" s="1">
        <v>49.63800048828125</v>
      </c>
      <c r="AM1145" s="1">
        <v>49.457000732421875</v>
      </c>
      <c r="AN1145" s="1">
        <v>49.366989135742188</v>
      </c>
      <c r="AO1145" s="1">
        <v>49.30999755859375</v>
      </c>
      <c r="AP1145" s="1">
        <v>49.301986694335938</v>
      </c>
      <c r="AQ1145" s="1">
        <v>49.526992797851563</v>
      </c>
      <c r="AR1145" s="1">
        <v>49.474990844726563</v>
      </c>
      <c r="AS1145" s="1">
        <v>49.404998779296875</v>
      </c>
      <c r="AT1145" s="1">
        <v>49.3909912109375</v>
      </c>
      <c r="AU1145" s="1">
        <v>49.293999999999997</v>
      </c>
      <c r="AV1145" s="1">
        <v>49.258000000000003</v>
      </c>
      <c r="AW1145" s="1">
        <v>49.335000000000001</v>
      </c>
      <c r="AX1145" s="1">
        <v>49.869</v>
      </c>
      <c r="AY1145" s="1">
        <v>49.94</v>
      </c>
    </row>
    <row r="1146" spans="1:51">
      <c r="A1146" s="1" t="str">
        <v>RELIANCE STEEL &amp; ALUMINUM CO</v>
      </c>
      <c r="C1146" s="1">
        <v>75.121994018554687</v>
      </c>
      <c r="D1146" s="1">
        <v>75.00799560546875</v>
      </c>
      <c r="E1146" s="1">
        <v>74.966995239257813</v>
      </c>
      <c r="F1146" s="1">
        <v>74.875</v>
      </c>
      <c r="G1146" s="1">
        <v>74.733001708984375</v>
      </c>
      <c r="H1146" s="1">
        <v>74.638992309570313</v>
      </c>
      <c r="I1146" s="1">
        <v>74.500991821289063</v>
      </c>
      <c r="J1146" s="1">
        <v>74.259002685546875</v>
      </c>
      <c r="K1146" s="1">
        <v>74.103988647460938</v>
      </c>
      <c r="L1146" s="1">
        <v>73.750991821289062</v>
      </c>
      <c r="M1146" s="1">
        <v>73.488998413085938</v>
      </c>
      <c r="N1146" s="1">
        <v>73.4639892578125</v>
      </c>
      <c r="O1146" s="1">
        <v>73.32598876953125</v>
      </c>
      <c r="P1146" s="1">
        <v>73.313003540039063</v>
      </c>
      <c r="Q1146" s="1">
        <v>73.244003295898437</v>
      </c>
      <c r="R1146" s="1">
        <v>73.231002807617188</v>
      </c>
      <c r="S1146" s="1">
        <v>72.662994384765625</v>
      </c>
      <c r="T1146" s="1">
        <v>74.906997680664063</v>
      </c>
      <c r="U1146" s="1">
        <v>74.617996215820313</v>
      </c>
      <c r="V1146" s="1">
        <v>76.280990600585937</v>
      </c>
      <c r="W1146" s="1">
        <v>76.004989624023437</v>
      </c>
      <c r="X1146" s="1">
        <v>75.701995849609375</v>
      </c>
      <c r="Y1146" s="1">
        <v>75.46099853515625</v>
      </c>
      <c r="Z1146" s="1">
        <v>75.43798828125</v>
      </c>
      <c r="AA1146" s="1">
        <v>66.319976806640625</v>
      </c>
      <c r="AB1146" s="1">
        <v>66.217987060546875</v>
      </c>
      <c r="AC1146" s="1">
        <v>65.9739990234375</v>
      </c>
      <c r="AD1146" s="1">
        <v>65.85198974609375</v>
      </c>
      <c r="AE1146" s="1">
        <v>65.811981201171875</v>
      </c>
      <c r="AF1146" s="1">
        <v>65.339996337890625</v>
      </c>
      <c r="AG1146" s="1">
        <v>65.149993896484375</v>
      </c>
      <c r="AH1146" s="1">
        <v>65.037994384765625</v>
      </c>
      <c r="AI1146" s="1">
        <v>64.75799560546875</v>
      </c>
      <c r="AJ1146" s="1">
        <v>64.451995849609375</v>
      </c>
      <c r="AK1146" s="1">
        <v>63.71197509765625</v>
      </c>
      <c r="AL1146" s="1">
        <v>63.531982421875</v>
      </c>
      <c r="AM1146" s="1">
        <v>63.531982421875</v>
      </c>
      <c r="AN1146" s="1">
        <v>63.503997802734375</v>
      </c>
      <c r="AO1146" s="1">
        <v>63.503997802734375</v>
      </c>
      <c r="AP1146" s="1">
        <v>63.42999267578125</v>
      </c>
      <c r="AQ1146" s="1">
        <v>63.22198486328125</v>
      </c>
      <c r="AR1146" s="1">
        <v>63.14599609375</v>
      </c>
      <c r="AS1146" s="1">
        <v>63.115997314453125</v>
      </c>
      <c r="AT1146" s="1">
        <v>50.457977294921875</v>
      </c>
      <c r="AU1146" s="1">
        <v>50.3759765625</v>
      </c>
      <c r="AV1146" s="1">
        <v>50.264000000000003</v>
      </c>
      <c r="AW1146" s="1">
        <v>54.591999999999999</v>
      </c>
      <c r="AX1146" s="1">
        <v>55.597999999999999</v>
      </c>
      <c r="AY1146" s="1">
        <v>55.566000000000003</v>
      </c>
    </row>
    <row r="1147" spans="1:51">
      <c r="A1147" s="1" t="str">
        <v>RENT-A-CENTER INC</v>
      </c>
      <c r="C1147" s="1">
        <v>59.10198974609375</v>
      </c>
      <c r="D1147" s="1">
        <v>59.10198974609375</v>
      </c>
      <c r="E1147" s="1">
        <v>58.73699951171875</v>
      </c>
      <c r="F1147" s="1">
        <v>61.602996826171875</v>
      </c>
      <c r="G1147" s="1">
        <v>63.5469970703125</v>
      </c>
      <c r="H1147" s="1">
        <v>63.144989013671875</v>
      </c>
      <c r="I1147" s="1">
        <v>64.144989013671875</v>
      </c>
      <c r="J1147" s="1">
        <v>65.977996826171875</v>
      </c>
      <c r="K1147" s="1">
        <v>65.757003784179687</v>
      </c>
      <c r="L1147" s="1">
        <v>65.6510009765625</v>
      </c>
      <c r="M1147" s="1">
        <v>66.099990844726563</v>
      </c>
      <c r="N1147" s="1">
        <v>66.044998168945313</v>
      </c>
      <c r="O1147" s="1">
        <v>66.007003784179688</v>
      </c>
      <c r="P1147" s="1">
        <v>65.98199462890625</v>
      </c>
      <c r="Q1147" s="1">
        <v>66.744003295898438</v>
      </c>
      <c r="R1147" s="1">
        <v>66.647003173828125</v>
      </c>
      <c r="S1147" s="1">
        <v>66.711990356445313</v>
      </c>
      <c r="T1147" s="1">
        <v>66.703994750976562</v>
      </c>
      <c r="U1147" s="1">
        <v>66.884994506835938</v>
      </c>
      <c r="V1147" s="1">
        <v>69.160003662109375</v>
      </c>
      <c r="W1147" s="1">
        <v>70.330001831054687</v>
      </c>
      <c r="X1147" s="1">
        <v>70.188003540039063</v>
      </c>
      <c r="Y1147" s="1">
        <v>69.912994384765625</v>
      </c>
      <c r="Z1147" s="1">
        <v>69.685989379882813</v>
      </c>
      <c r="AA1147" s="1">
        <v>69.311996459960938</v>
      </c>
      <c r="AB1147" s="1">
        <v>69.186996459960937</v>
      </c>
      <c r="AC1147" s="1">
        <v>70.938003540039063</v>
      </c>
      <c r="AD1147" s="1">
        <v>74.76300048828125</v>
      </c>
      <c r="AE1147" s="1">
        <v>74.649993896484375</v>
      </c>
      <c r="AF1147" s="1">
        <v>74.397994995117188</v>
      </c>
      <c r="AG1147" s="1">
        <v>75.800994873046875</v>
      </c>
      <c r="AH1147" s="1">
        <v>78.975997924804687</v>
      </c>
      <c r="AI1147" s="1">
        <v>80.27899169921875</v>
      </c>
      <c r="AJ1147" s="1">
        <v>80.12799072265625</v>
      </c>
      <c r="AK1147" s="1">
        <v>80.5780029296875</v>
      </c>
      <c r="AL1147" s="1">
        <v>83.667488098144531</v>
      </c>
      <c r="AM1147" s="1">
        <v>87.179985046386719</v>
      </c>
      <c r="AN1147" s="1">
        <v>87.347488403320313</v>
      </c>
      <c r="AO1147" s="1">
        <v>88.029975891113281</v>
      </c>
      <c r="AP1147" s="1">
        <v>70.049972534179687</v>
      </c>
      <c r="AQ1147" s="1">
        <v>60.364990234375</v>
      </c>
      <c r="AR1147" s="1">
        <v>63.754997253417969</v>
      </c>
      <c r="AS1147" s="1">
        <v>66.554985046386719</v>
      </c>
      <c r="AT1147" s="1">
        <v>66.474990844726563</v>
      </c>
      <c r="AU1147" s="1">
        <v>62.962493896484375</v>
      </c>
      <c r="AV1147" s="1">
        <v>61.775000000000006</v>
      </c>
      <c r="AW1147" s="1">
        <v>61.52</v>
      </c>
      <c r="AX1147" s="1">
        <v>60.854999999999997</v>
      </c>
      <c r="AY1147" s="1">
        <v>60.787500000000001</v>
      </c>
    </row>
    <row r="1148" spans="1:51">
      <c r="A1148" s="1" t="str">
        <v>REPUBLIC SERVICES INC</v>
      </c>
      <c r="C1148" s="1">
        <v>370.7998046875</v>
      </c>
      <c r="D1148" s="1">
        <v>369.89990234375</v>
      </c>
      <c r="E1148" s="1">
        <v>370.7998046875</v>
      </c>
      <c r="F1148" s="1">
        <v>376.5</v>
      </c>
      <c r="G1148" s="1">
        <v>379.199951171875</v>
      </c>
      <c r="H1148" s="1">
        <v>383.699951171875</v>
      </c>
      <c r="I1148" s="1">
        <v>384.099853515625</v>
      </c>
      <c r="J1148" s="1">
        <v>382.599853515625</v>
      </c>
      <c r="K1148" s="1">
        <v>381.39990234375</v>
      </c>
      <c r="L1148" s="1">
        <v>380.7998046875</v>
      </c>
      <c r="M1148" s="1">
        <v>379.699951171875</v>
      </c>
      <c r="N1148" s="1">
        <v>379</v>
      </c>
      <c r="O1148" s="1">
        <v>378.7998046875</v>
      </c>
      <c r="P1148" s="1">
        <v>378.5</v>
      </c>
      <c r="Q1148" s="1">
        <v>182.16400146484375</v>
      </c>
      <c r="R1148" s="1">
        <v>181.87899780273437</v>
      </c>
      <c r="S1148" s="1">
        <v>182.6719970703125</v>
      </c>
      <c r="T1148" s="1">
        <v>185.42300415039062</v>
      </c>
      <c r="U1148" s="1">
        <v>187.08999633789062</v>
      </c>
      <c r="V1148" s="1">
        <v>190.91799926757813</v>
      </c>
      <c r="W1148" s="1">
        <v>193.48199462890625</v>
      </c>
      <c r="X1148" s="1">
        <v>194.99549102783203</v>
      </c>
      <c r="Y1148" s="1">
        <v>196.90049743652344</v>
      </c>
      <c r="Z1148" s="1">
        <v>199.9530029296875</v>
      </c>
      <c r="AA1148" s="1">
        <v>205.67099761962891</v>
      </c>
      <c r="AB1148" s="1">
        <v>207.90449523925781</v>
      </c>
      <c r="AC1148" s="1">
        <v>209.68949890136719</v>
      </c>
      <c r="AD1148" s="1">
        <v>212.89949798583984</v>
      </c>
      <c r="AE1148" s="1">
        <v>217.61249542236328</v>
      </c>
      <c r="AF1148" s="1">
        <v>225.87300109863281</v>
      </c>
      <c r="AG1148" s="1">
        <v>226.03200531005859</v>
      </c>
      <c r="AH1148" s="1">
        <v>228.20249176025391</v>
      </c>
      <c r="AI1148" s="1">
        <v>232.48800659179687</v>
      </c>
      <c r="AJ1148" s="1">
        <v>236.74200439453125</v>
      </c>
      <c r="AK1148" s="1">
        <v>238.6875</v>
      </c>
      <c r="AL1148" s="1">
        <v>241.19700622558594</v>
      </c>
      <c r="AM1148" s="1">
        <v>241.56150054931641</v>
      </c>
      <c r="AN1148" s="1">
        <v>245.48700714111328</v>
      </c>
      <c r="AO1148" s="1">
        <v>244.73249816894531</v>
      </c>
      <c r="AP1148" s="1">
        <v>248.00099945068359</v>
      </c>
      <c r="AQ1148" s="1">
        <v>250.57500457763672</v>
      </c>
      <c r="AR1148" s="1">
        <v>254.46599578857422</v>
      </c>
      <c r="AS1148" s="1">
        <v>253.60649871826172</v>
      </c>
      <c r="AT1148" s="1">
        <v>254.98049926757812</v>
      </c>
      <c r="AU1148" s="1">
        <v>256.12200164794922</v>
      </c>
      <c r="AV1148" s="1">
        <v>258.02100000000002</v>
      </c>
      <c r="AW1148" s="1">
        <v>260.76300000000003</v>
      </c>
      <c r="AX1148" s="1">
        <v>263.39550000000003</v>
      </c>
      <c r="AY1148" s="1">
        <v>263.22300000000001</v>
      </c>
    </row>
    <row r="1149" spans="1:51">
      <c r="A1149" s="1" t="str">
        <v>RESMED INC</v>
      </c>
      <c r="C1149" s="1">
        <v>144.67900085449219</v>
      </c>
      <c r="D1149" s="1">
        <v>144.67900085449219</v>
      </c>
      <c r="E1149" s="1">
        <v>147.77200317382812</v>
      </c>
      <c r="F1149" s="1">
        <v>151.66900634765625</v>
      </c>
      <c r="G1149" s="1">
        <v>152.66799926757813</v>
      </c>
      <c r="H1149" s="1">
        <v>153.46800231933594</v>
      </c>
      <c r="I1149" s="1">
        <v>151.80099487304687</v>
      </c>
      <c r="J1149" s="1">
        <v>151.34597778320312</v>
      </c>
      <c r="K1149" s="1">
        <v>151.55398559570312</v>
      </c>
      <c r="L1149" s="1">
        <v>150.40798950195312</v>
      </c>
      <c r="M1149" s="1">
        <v>149.92999267578125</v>
      </c>
      <c r="N1149" s="1">
        <v>150.50198364257812</v>
      </c>
      <c r="O1149" s="1">
        <v>150.697998046875</v>
      </c>
      <c r="P1149" s="1">
        <v>151.56198120117187</v>
      </c>
      <c r="Q1149" s="1">
        <v>151.36199951171875</v>
      </c>
      <c r="R1149" s="1">
        <v>151.94998168945312</v>
      </c>
      <c r="S1149" s="1">
        <v>154.33599853515625</v>
      </c>
      <c r="T1149" s="1">
        <v>155.239990234375</v>
      </c>
      <c r="U1149" s="1">
        <v>154.97198486328125</v>
      </c>
      <c r="V1149" s="1">
        <v>155.23397827148437</v>
      </c>
      <c r="W1149" s="1">
        <v>155</v>
      </c>
      <c r="X1149" s="1">
        <v>153.39797973632812</v>
      </c>
      <c r="Y1149" s="1">
        <v>151.97598266601562</v>
      </c>
      <c r="Z1149" s="1">
        <v>151.33999633789062</v>
      </c>
      <c r="AA1149" s="1">
        <v>146.20999145507812</v>
      </c>
      <c r="AB1149" s="1">
        <v>142.2039794921875</v>
      </c>
      <c r="AC1149" s="1">
        <v>136.77197265625</v>
      </c>
      <c r="AD1149" s="1">
        <v>140.00396728515625</v>
      </c>
      <c r="AE1149" s="1">
        <v>139.08795166015625</v>
      </c>
      <c r="AF1149" s="1">
        <v>136.5</v>
      </c>
      <c r="AG1149" s="1">
        <v>135.43597412109375</v>
      </c>
      <c r="AH1149" s="1">
        <v>135.4320068359375</v>
      </c>
      <c r="AI1149" s="1">
        <v>134.843994140625</v>
      </c>
      <c r="AJ1149" s="1">
        <v>134.22796630859375</v>
      </c>
      <c r="AK1149" s="1">
        <v>135.5279541015625</v>
      </c>
      <c r="AL1149" s="1">
        <v>133.48394775390625</v>
      </c>
      <c r="AM1149" s="1">
        <v>132.50799560546875</v>
      </c>
      <c r="AN1149" s="1">
        <v>132.07196044921875</v>
      </c>
      <c r="AO1149" s="1">
        <v>131.7919921875</v>
      </c>
      <c r="AP1149" s="1">
        <v>131.27197265625</v>
      </c>
      <c r="AQ1149" s="1">
        <v>129.095947265625</v>
      </c>
      <c r="AR1149" s="1">
        <v>128.6519775390625</v>
      </c>
      <c r="AS1149" s="1">
        <v>127.66796875</v>
      </c>
      <c r="AT1149" s="1">
        <v>125.91595458984375</v>
      </c>
      <c r="AU1149" s="1">
        <v>125.23199462890625</v>
      </c>
      <c r="AV1149" s="1">
        <v>124.63995361328125</v>
      </c>
      <c r="AW1149" s="1">
        <v>123.93194580078125</v>
      </c>
      <c r="AX1149" s="1">
        <v>122.376</v>
      </c>
      <c r="AY1149" s="1">
        <v>122.16800000000001</v>
      </c>
    </row>
    <row r="1150" spans="1:51">
      <c r="A1150" s="1" t="str">
        <v>RESOURCES CONNECTION INC</v>
      </c>
      <c r="C1150" s="1">
        <v>42.492996215820313</v>
      </c>
      <c r="D1150" s="1">
        <v>43.157989501953125</v>
      </c>
      <c r="E1150" s="1">
        <v>44.155990600585937</v>
      </c>
      <c r="F1150" s="1">
        <v>45.388992309570313</v>
      </c>
      <c r="G1150" s="1">
        <v>46.349990844726563</v>
      </c>
      <c r="H1150" s="1">
        <v>46.054000854492188</v>
      </c>
      <c r="I1150" s="1">
        <v>46.041000366210938</v>
      </c>
      <c r="J1150" s="1">
        <v>46.264999389648438</v>
      </c>
      <c r="K1150" s="1">
        <v>46.300994873046875</v>
      </c>
      <c r="L1150" s="1">
        <v>46.373992919921875</v>
      </c>
      <c r="M1150" s="1">
        <v>45.394989013671875</v>
      </c>
      <c r="N1150" s="1">
        <v>45.139999389648438</v>
      </c>
      <c r="O1150" s="1">
        <v>44.979995727539063</v>
      </c>
      <c r="P1150" s="1">
        <v>44.88299560546875</v>
      </c>
      <c r="Q1150" s="1">
        <v>45.242996215820313</v>
      </c>
      <c r="R1150" s="1">
        <v>44.65399169921875</v>
      </c>
      <c r="S1150" s="1">
        <v>45.586990356445313</v>
      </c>
      <c r="T1150" s="1">
        <v>45.92999267578125</v>
      </c>
      <c r="U1150" s="1">
        <v>48.591995239257813</v>
      </c>
      <c r="V1150" s="1">
        <v>47.776992797851562</v>
      </c>
      <c r="W1150" s="1">
        <v>48.987991333007813</v>
      </c>
      <c r="X1150" s="1">
        <v>48.370986938476562</v>
      </c>
      <c r="Y1150" s="1">
        <v>47.9169921875</v>
      </c>
      <c r="Z1150" s="1">
        <v>48.277999877929687</v>
      </c>
      <c r="AA1150" s="1">
        <v>48.102996826171875</v>
      </c>
      <c r="AB1150" s="1">
        <v>48.1409912109375</v>
      </c>
      <c r="AC1150" s="1">
        <v>48.031997680664063</v>
      </c>
      <c r="AD1150" s="1">
        <v>47.40399169921875</v>
      </c>
      <c r="AE1150" s="1">
        <v>47.52398681640625</v>
      </c>
      <c r="AF1150" s="1">
        <v>47.045989990234375</v>
      </c>
      <c r="AG1150" s="1">
        <v>46.6519775390625</v>
      </c>
      <c r="AH1150" s="1">
        <v>46.4019775390625</v>
      </c>
      <c r="AI1150" s="1">
        <v>45.889984130859375</v>
      </c>
      <c r="AJ1150" s="1">
        <v>45.043975830078125</v>
      </c>
      <c r="AK1150" s="1">
        <v>44.801971435546875</v>
      </c>
      <c r="AL1150" s="1">
        <v>44.220001220703125</v>
      </c>
      <c r="AM1150" s="1">
        <v>44.029998779296875</v>
      </c>
      <c r="AN1150" s="1">
        <v>43.667999267578125</v>
      </c>
      <c r="AO1150" s="1">
        <v>43.323974609375</v>
      </c>
      <c r="AP1150" s="1">
        <v>43.1199951171875</v>
      </c>
      <c r="AQ1150" s="1">
        <v>42.98797607421875</v>
      </c>
      <c r="AR1150" s="1">
        <v>42.4639892578125</v>
      </c>
      <c r="AS1150" s="1">
        <v>42.28997802734375</v>
      </c>
      <c r="AT1150" s="1">
        <v>41.374000000000002</v>
      </c>
      <c r="AU1150" s="1">
        <v>41.171999999999997</v>
      </c>
      <c r="AV1150" s="1">
        <v>41.171999999999997</v>
      </c>
      <c r="AW1150" s="1">
        <v>31.26</v>
      </c>
      <c r="AX1150" s="1">
        <v>31.26</v>
      </c>
      <c r="AY1150" s="1" t="str">
        <v>@NA</v>
      </c>
    </row>
    <row r="1151" spans="1:51">
      <c r="A1151" s="1" t="str">
        <v>REYNOLDS AMERICAN INC</v>
      </c>
      <c r="C1151" s="1">
        <v>571.514892578125</v>
      </c>
      <c r="D1151" s="1">
        <v>576.135009765625</v>
      </c>
      <c r="E1151" s="1">
        <v>582.911865234375</v>
      </c>
      <c r="F1151" s="1">
        <v>582.911865234375</v>
      </c>
      <c r="G1151" s="1">
        <v>582.886962890625</v>
      </c>
      <c r="H1151" s="1">
        <v>583.0439453125</v>
      </c>
      <c r="I1151" s="1">
        <v>583.0517578125</v>
      </c>
      <c r="J1151" s="1">
        <v>583.0517578125</v>
      </c>
      <c r="K1151" s="1">
        <v>582.8779296875</v>
      </c>
      <c r="L1151" s="1">
        <v>582.84765625</v>
      </c>
      <c r="M1151" s="1">
        <v>582.75</v>
      </c>
      <c r="N1151" s="1">
        <v>582.7158203125</v>
      </c>
      <c r="O1151" s="1">
        <v>582.65576171875</v>
      </c>
      <c r="P1151" s="1">
        <v>582.90185546875</v>
      </c>
      <c r="Q1151" s="1">
        <v>582.90576171875</v>
      </c>
      <c r="R1151" s="1">
        <v>586.18359375</v>
      </c>
      <c r="S1151" s="1">
        <v>590.6259765625</v>
      </c>
      <c r="T1151" s="1">
        <v>590.013671875</v>
      </c>
      <c r="U1151" s="1">
        <v>589.99755859375</v>
      </c>
      <c r="V1151" s="1">
        <v>589.98974609375</v>
      </c>
      <c r="W1151" s="1">
        <v>589.98388671875</v>
      </c>
      <c r="X1151" s="1">
        <v>591.25</v>
      </c>
      <c r="Y1151" s="1">
        <v>591.18798828125</v>
      </c>
      <c r="Z1151" s="1">
        <v>591.083984375</v>
      </c>
      <c r="AA1151" s="1">
        <v>591.04400634765625</v>
      </c>
      <c r="AB1151" s="1">
        <v>589.73199462890625</v>
      </c>
      <c r="AC1151" s="1">
        <v>589.62799072265625</v>
      </c>
      <c r="AD1151" s="1">
        <v>589.53997802734375</v>
      </c>
      <c r="AE1151" s="1">
        <v>589.52398681640625</v>
      </c>
      <c r="AF1151" s="1">
        <v>589.45599365234375</v>
      </c>
      <c r="AG1151" s="1">
        <v>589.73602294921875</v>
      </c>
      <c r="AH1151" s="1">
        <v>341.12396240234375</v>
      </c>
      <c r="AI1151" s="1">
        <v>340.97998046875</v>
      </c>
      <c r="AJ1151" s="1">
        <v>340.4119873046875</v>
      </c>
      <c r="AK1151" s="1">
        <v>338.52398681640625</v>
      </c>
      <c r="AL1151" s="1">
        <v>337.2239990234375</v>
      </c>
      <c r="AM1151" s="1">
        <v>337.26397705078125</v>
      </c>
      <c r="AN1151" s="1">
        <v>344.19598388671875</v>
      </c>
      <c r="AO1151" s="1">
        <v>355.34796142578125</v>
      </c>
      <c r="AP1151" s="1">
        <v>362.1519775390625</v>
      </c>
      <c r="AQ1151" s="1">
        <v>369.79595947265625</v>
      </c>
      <c r="AR1151" s="1">
        <v>376.9439697265625</v>
      </c>
      <c r="AS1151" s="1">
        <v>385.3079833984375</v>
      </c>
      <c r="AT1151" s="1">
        <v>394.60400390625</v>
      </c>
      <c r="AU1151" s="1">
        <v>407.17596435546875</v>
      </c>
      <c r="AV1151" s="1">
        <v>405.06</v>
      </c>
      <c r="AW1151" s="1">
        <v>405.49599999999998</v>
      </c>
      <c r="AX1151" s="1">
        <v>409.36</v>
      </c>
      <c r="AY1151" s="1">
        <v>415.62799999999999</v>
      </c>
    </row>
    <row r="1152" spans="1:51">
      <c r="A1152" s="1" t="str">
        <v>RF MICRO DEVICES INC</v>
      </c>
      <c r="C1152" s="1">
        <v>276.22900390625</v>
      </c>
      <c r="D1152" s="1">
        <v>276.22900390625</v>
      </c>
      <c r="E1152" s="1">
        <v>277.912841796875</v>
      </c>
      <c r="F1152" s="1">
        <v>275.92578125</v>
      </c>
      <c r="G1152" s="1">
        <v>275.3759765625</v>
      </c>
      <c r="H1152" s="1">
        <v>275.82080078125</v>
      </c>
      <c r="I1152" s="1">
        <v>273.62890625</v>
      </c>
      <c r="J1152" s="1">
        <v>271.02587890625</v>
      </c>
      <c r="K1152" s="1">
        <v>269.10595703125</v>
      </c>
      <c r="L1152" s="1">
        <v>268.390869140625</v>
      </c>
      <c r="M1152" s="1">
        <v>268.143798828125</v>
      </c>
      <c r="N1152" s="1">
        <v>265.829833984375</v>
      </c>
      <c r="O1152" s="1">
        <v>264.034912109375</v>
      </c>
      <c r="P1152" s="1">
        <v>263.3388671875</v>
      </c>
      <c r="Q1152" s="1">
        <v>263.099853515625</v>
      </c>
      <c r="R1152" s="1">
        <v>261.48291015625</v>
      </c>
      <c r="S1152" s="1">
        <v>260.642822265625</v>
      </c>
      <c r="T1152" s="1">
        <v>291.52197265625</v>
      </c>
      <c r="U1152" s="1">
        <v>195.35400390625</v>
      </c>
      <c r="V1152" s="1">
        <v>194.2969970703125</v>
      </c>
      <c r="W1152" s="1">
        <v>194.1510009765625</v>
      </c>
      <c r="X1152" s="1">
        <v>192.81399536132812</v>
      </c>
      <c r="Y1152" s="1">
        <v>191.97700500488281</v>
      </c>
      <c r="Z1152" s="1">
        <v>191.4429931640625</v>
      </c>
      <c r="AA1152" s="1">
        <v>190.27999877929687</v>
      </c>
      <c r="AB1152" s="1">
        <v>189.29800415039063</v>
      </c>
      <c r="AC1152" s="1">
        <v>189.05000305175781</v>
      </c>
      <c r="AD1152" s="1">
        <v>188.13200378417969</v>
      </c>
      <c r="AE1152" s="1">
        <v>188.06300354003906</v>
      </c>
      <c r="AF1152" s="1">
        <v>187.49400329589844</v>
      </c>
      <c r="AG1152" s="1">
        <v>187.12300109863281</v>
      </c>
      <c r="AH1152" s="1">
        <v>186.50700378417969</v>
      </c>
      <c r="AI1152" s="1">
        <v>186.25700378417969</v>
      </c>
      <c r="AJ1152" s="1">
        <v>185.73399353027344</v>
      </c>
      <c r="AK1152" s="1">
        <v>184.84100341796875</v>
      </c>
      <c r="AL1152" s="1">
        <v>184.27699279785156</v>
      </c>
      <c r="AM1152" s="1">
        <v>183.95799255371094</v>
      </c>
      <c r="AN1152" s="1">
        <v>182.65699768066406</v>
      </c>
      <c r="AO1152" s="1">
        <v>168.97300720214844</v>
      </c>
      <c r="AP1152" s="1">
        <v>168.33999633789062</v>
      </c>
      <c r="AQ1152" s="1">
        <v>167.76800537109375</v>
      </c>
      <c r="AR1152" s="1">
        <v>167.08399963378906</v>
      </c>
      <c r="AS1152" s="1">
        <v>165.18899536132812</v>
      </c>
      <c r="AT1152" s="1">
        <v>164.80900573730469</v>
      </c>
      <c r="AU1152" s="1">
        <v>163.71</v>
      </c>
      <c r="AV1152" s="1">
        <v>162.374</v>
      </c>
      <c r="AW1152" s="1">
        <v>161.54599999999999</v>
      </c>
      <c r="AX1152" s="1">
        <v>161.012</v>
      </c>
      <c r="AY1152" s="1">
        <v>160.208</v>
      </c>
    </row>
    <row r="1153" spans="1:51">
      <c r="A1153" s="1" t="str">
        <v>RIVERBED TECHNOLOGY INC</v>
      </c>
      <c r="C1153" s="1">
        <v>157.45399475097656</v>
      </c>
      <c r="D1153" s="1">
        <v>157.45399475097656</v>
      </c>
      <c r="E1153" s="1">
        <v>155.01400756835937</v>
      </c>
      <c r="F1153" s="1">
        <v>155.38699340820312</v>
      </c>
      <c r="G1153" s="1">
        <v>153.45700073242187</v>
      </c>
      <c r="H1153" s="1">
        <v>150.86799621582031</v>
      </c>
      <c r="I1153" s="1">
        <v>146.9739990234375</v>
      </c>
      <c r="J1153" s="1">
        <v>144.97998046875</v>
      </c>
      <c r="K1153" s="1">
        <v>142.17599487304688</v>
      </c>
      <c r="L1153" s="1">
        <v>140.25799560546875</v>
      </c>
      <c r="M1153" s="1">
        <v>138.38800048828125</v>
      </c>
      <c r="N1153" s="1">
        <v>139.00997924804687</v>
      </c>
      <c r="O1153" s="1">
        <v>136.99398803710937</v>
      </c>
      <c r="P1153" s="1">
        <v>138.28997802734375</v>
      </c>
      <c r="Q1153" s="1">
        <v>142.60400390625</v>
      </c>
      <c r="R1153" s="1">
        <v>143.23199462890625</v>
      </c>
      <c r="S1153" s="1">
        <v>143.41400146484375</v>
      </c>
      <c r="T1153" s="1">
        <v>142.66400146484375</v>
      </c>
      <c r="U1153" s="1">
        <v>141.41000366210937</v>
      </c>
      <c r="V1153" s="1">
        <v>140.6719970703125</v>
      </c>
      <c r="W1153" s="1">
        <v>138.25198364257812</v>
      </c>
      <c r="X1153" s="1">
        <v>132.3599853515625</v>
      </c>
      <c r="Y1153" s="1">
        <v>132.14398193359375</v>
      </c>
      <c r="Z1153" s="1">
        <v>129.52798461914062</v>
      </c>
      <c r="AA1153" s="1" t="str">
        <v>@NA</v>
      </c>
      <c r="AB1153" s="1">
        <v>33.441986083984375</v>
      </c>
      <c r="AC1153" s="1" t="str">
        <v>@NA</v>
      </c>
      <c r="AD1153" s="1" t="str">
        <v>@NA</v>
      </c>
      <c r="AE1153" s="1" t="str">
        <v>@NA</v>
      </c>
      <c r="AF1153" s="1">
        <v>13.272000312805176</v>
      </c>
      <c r="AG1153" s="1" t="str">
        <v>@NA</v>
      </c>
      <c r="AH1153" s="1" t="str">
        <v>@NA</v>
      </c>
      <c r="AI1153" s="1" t="str">
        <v>@NA</v>
      </c>
      <c r="AJ1153" s="1" t="str">
        <v>@NA</v>
      </c>
      <c r="AK1153" s="1" t="str">
        <v>@NA</v>
      </c>
      <c r="AL1153" s="1" t="str">
        <v>@NA</v>
      </c>
      <c r="AM1153" s="1" t="str">
        <v>@NA</v>
      </c>
      <c r="AN1153" s="1" t="str">
        <v>@NA</v>
      </c>
      <c r="AO1153" s="1" t="str">
        <v>@NA</v>
      </c>
      <c r="AP1153" s="1" t="str">
        <v>@NA</v>
      </c>
      <c r="AQ1153" s="1" t="str">
        <v>@NA</v>
      </c>
      <c r="AR1153" s="1" t="str">
        <v>@NA</v>
      </c>
      <c r="AS1153" s="1" t="str">
        <v>@NA</v>
      </c>
      <c r="AT1153" s="1" t="str">
        <v>@NA</v>
      </c>
      <c r="AU1153" s="1" t="str">
        <v>@NA</v>
      </c>
      <c r="AV1153" s="1" t="str">
        <v>@NA</v>
      </c>
      <c r="AW1153" s="1" t="str">
        <v>@NA</v>
      </c>
      <c r="AX1153" s="1" t="str">
        <v>@NA</v>
      </c>
      <c r="AY1153" s="1" t="str">
        <v>@NA</v>
      </c>
    </row>
    <row r="1154" spans="1:51">
      <c r="A1154" s="1" t="str">
        <v>RLI CORP</v>
      </c>
      <c r="C1154" s="1">
        <v>21.209991455078125</v>
      </c>
      <c r="D1154" s="1">
        <v>21.1619873046875</v>
      </c>
      <c r="E1154" s="1">
        <v>21.076995849609375</v>
      </c>
      <c r="F1154" s="1">
        <v>21.072998046875</v>
      </c>
      <c r="G1154" s="1">
        <v>21.05499267578125</v>
      </c>
      <c r="H1154" s="1">
        <v>20.964996337890625</v>
      </c>
      <c r="I1154" s="1">
        <v>20.947998046875</v>
      </c>
      <c r="J1154" s="1">
        <v>20.930999755859375</v>
      </c>
      <c r="K1154" s="1">
        <v>21.097000122070312</v>
      </c>
      <c r="L1154" s="1">
        <v>21.264999389648438</v>
      </c>
      <c r="M1154" s="1">
        <v>21.628997802734375</v>
      </c>
      <c r="N1154" s="1">
        <v>21.618988037109375</v>
      </c>
      <c r="O1154" s="1">
        <v>21.612991333007813</v>
      </c>
      <c r="P1154" s="1">
        <v>21.4739990234375</v>
      </c>
      <c r="Q1154" s="1">
        <v>21.413986206054688</v>
      </c>
      <c r="R1154" s="1">
        <v>21.347991943359375</v>
      </c>
      <c r="S1154" s="1">
        <v>21.623992919921875</v>
      </c>
      <c r="T1154" s="1">
        <v>22.155990600585938</v>
      </c>
      <c r="U1154" s="1">
        <v>23.319992065429688</v>
      </c>
      <c r="V1154" s="1">
        <v>23.7659912109375</v>
      </c>
      <c r="W1154" s="1">
        <v>23.96099853515625</v>
      </c>
      <c r="X1154" s="1">
        <v>24.272994995117188</v>
      </c>
      <c r="Y1154" s="1">
        <v>24.418991088867188</v>
      </c>
      <c r="Z1154" s="1">
        <v>24.7239990234375</v>
      </c>
      <c r="AA1154" s="1">
        <v>25.47698974609375</v>
      </c>
      <c r="AB1154" s="1">
        <v>25.550994873046875</v>
      </c>
      <c r="AC1154" s="1">
        <v>25.5</v>
      </c>
      <c r="AD1154" s="1">
        <v>25.467987060546875</v>
      </c>
      <c r="AE1154" s="1">
        <v>25.42999267578125</v>
      </c>
      <c r="AF1154" s="1">
        <v>25.315994262695313</v>
      </c>
      <c r="AG1154" s="1">
        <v>25.261993408203125</v>
      </c>
      <c r="AH1154" s="1">
        <v>25.215988159179688</v>
      </c>
      <c r="AI1154" s="1">
        <v>25.182998657226563</v>
      </c>
      <c r="AJ1154" s="1">
        <v>25.164993286132812</v>
      </c>
      <c r="AK1154" s="1">
        <v>25.149993896484375</v>
      </c>
      <c r="AL1154" s="1">
        <v>25.121994018554687</v>
      </c>
      <c r="AM1154" s="1">
        <v>25.116989135742188</v>
      </c>
      <c r="AN1154" s="1">
        <v>24.680999755859375</v>
      </c>
      <c r="AO1154" s="1">
        <v>19.871999740600586</v>
      </c>
      <c r="AP1154" s="1">
        <v>19.86400032043457</v>
      </c>
      <c r="AQ1154" s="1">
        <v>19.841999053955078</v>
      </c>
      <c r="AR1154" s="1">
        <v>19.826000213623047</v>
      </c>
      <c r="AS1154" s="1">
        <v>19.631999969482422</v>
      </c>
      <c r="AT1154" s="1">
        <v>19.634000778198242</v>
      </c>
      <c r="AU1154" s="1">
        <v>19.624000549316406</v>
      </c>
      <c r="AV1154" s="1">
        <v>19.608000000000001</v>
      </c>
      <c r="AW1154" s="1">
        <v>19.608000000000001</v>
      </c>
      <c r="AX1154" s="1">
        <v>19.603999999999999</v>
      </c>
      <c r="AY1154" s="1">
        <v>19.603999999999999</v>
      </c>
    </row>
    <row r="1155" spans="1:51">
      <c r="A1155" s="1" t="str">
        <v>ROBBINS &amp; MYERS INC</v>
      </c>
      <c r="C1155" s="1">
        <v>43.907989501953125</v>
      </c>
      <c r="D1155" s="1">
        <v>45.483993530273438</v>
      </c>
      <c r="E1155" s="1">
        <v>45.886001586914063</v>
      </c>
      <c r="F1155" s="1">
        <v>45.6929931640625</v>
      </c>
      <c r="G1155" s="1">
        <v>45.4739990234375</v>
      </c>
      <c r="H1155" s="1">
        <v>32.985992431640625</v>
      </c>
      <c r="I1155" s="1">
        <v>32.958999633789063</v>
      </c>
      <c r="J1155" s="1">
        <v>32.946990966796875</v>
      </c>
      <c r="K1155" s="1">
        <v>32.935989379882813</v>
      </c>
      <c r="L1155" s="1">
        <v>32.916000366210937</v>
      </c>
      <c r="M1155" s="1">
        <v>32.837997436523438</v>
      </c>
      <c r="N1155" s="1">
        <v>32.837997436523438</v>
      </c>
      <c r="O1155" s="1">
        <v>32.817001342773437</v>
      </c>
      <c r="P1155" s="1">
        <v>32.784988403320312</v>
      </c>
      <c r="Q1155" s="1">
        <v>34.703994750976562</v>
      </c>
      <c r="R1155" s="1">
        <v>34.623001098632813</v>
      </c>
      <c r="S1155" s="1">
        <v>34.4949951171875</v>
      </c>
      <c r="T1155" s="1">
        <v>34.48199462890625</v>
      </c>
      <c r="U1155" s="1">
        <v>34.2459716796875</v>
      </c>
      <c r="V1155" s="1">
        <v>34.2039794921875</v>
      </c>
      <c r="W1155" s="1">
        <v>34.175994873046875</v>
      </c>
      <c r="X1155" s="1">
        <v>34.043975830078125</v>
      </c>
      <c r="Y1155" s="1">
        <v>33.415985107421875</v>
      </c>
      <c r="Z1155" s="1">
        <v>29.607999801635742</v>
      </c>
      <c r="AA1155" s="1">
        <v>29.531999588012695</v>
      </c>
      <c r="AB1155" s="1">
        <v>29.451999664306641</v>
      </c>
      <c r="AC1155" s="1">
        <v>29.336000442504883</v>
      </c>
      <c r="AD1155" s="1">
        <v>29.312000274658203</v>
      </c>
      <c r="AE1155" s="1">
        <v>29.285999298095703</v>
      </c>
      <c r="AF1155" s="1">
        <v>29.079999923706055</v>
      </c>
      <c r="AG1155" s="1">
        <v>29.052000045776367</v>
      </c>
      <c r="AH1155" s="1">
        <v>29.017999649047852</v>
      </c>
      <c r="AI1155" s="1">
        <v>28.923999786376953</v>
      </c>
      <c r="AJ1155" s="1">
        <v>28.902000427246094</v>
      </c>
      <c r="AK1155" s="1">
        <v>28.850000381469727</v>
      </c>
      <c r="AL1155" s="1">
        <v>28.757999420166016</v>
      </c>
      <c r="AM1155" s="1">
        <v>28.728000640869141</v>
      </c>
      <c r="AN1155" s="1">
        <v>28.700000762939453</v>
      </c>
      <c r="AO1155" s="1">
        <v>28.666000366210938</v>
      </c>
      <c r="AP1155" s="1">
        <v>23.822000503540039</v>
      </c>
      <c r="AQ1155" s="1">
        <v>23.677999496459961</v>
      </c>
      <c r="AR1155" s="1">
        <v>23.653999328613281</v>
      </c>
      <c r="AS1155" s="1">
        <v>23.451999664306641</v>
      </c>
      <c r="AT1155" s="1">
        <v>22.214000701904297</v>
      </c>
      <c r="AU1155" s="1">
        <v>22.125999450683594</v>
      </c>
      <c r="AV1155" s="1">
        <v>21.972000122070313</v>
      </c>
      <c r="AW1155" s="1">
        <v>21.911999999999999</v>
      </c>
      <c r="AX1155" s="1">
        <v>21.89</v>
      </c>
      <c r="AY1155" s="1">
        <v>21.885999999999999</v>
      </c>
    </row>
    <row r="1156" spans="1:51">
      <c r="A1156" s="1" t="str">
        <v>ROBERT HALF INTL INC</v>
      </c>
      <c r="C1156" s="1">
        <v>142.08599853515625</v>
      </c>
      <c r="D1156" s="1">
        <v>142.08599853515625</v>
      </c>
      <c r="E1156" s="1">
        <v>142.85800170898437</v>
      </c>
      <c r="F1156" s="1">
        <v>144.88099670410156</v>
      </c>
      <c r="G1156" s="1">
        <v>146.78500366210937</v>
      </c>
      <c r="H1156" s="1">
        <v>146.18299865722656</v>
      </c>
      <c r="I1156" s="1">
        <v>147.13400268554687</v>
      </c>
      <c r="J1156" s="1">
        <v>147.57600402832031</v>
      </c>
      <c r="K1156" s="1">
        <v>149.968994140625</v>
      </c>
      <c r="L1156" s="1">
        <v>148.64500427246094</v>
      </c>
      <c r="M1156" s="1">
        <v>150.75100708007812</v>
      </c>
      <c r="N1156" s="1">
        <v>151.82099914550781</v>
      </c>
      <c r="O1156" s="1">
        <v>152.46800231933594</v>
      </c>
      <c r="P1156" s="1">
        <v>150.9429931640625</v>
      </c>
      <c r="Q1156" s="1">
        <v>155.08099365234375</v>
      </c>
      <c r="R1156" s="1">
        <v>155.47000122070312</v>
      </c>
      <c r="S1156" s="1">
        <v>158.7969970703125</v>
      </c>
      <c r="T1156" s="1">
        <v>158.05799865722656</v>
      </c>
      <c r="U1156" s="1">
        <v>161.00999450683594</v>
      </c>
      <c r="V1156" s="1">
        <v>163.91700744628906</v>
      </c>
      <c r="W1156" s="1">
        <v>166.9429931640625</v>
      </c>
      <c r="X1156" s="1">
        <v>167.84800720214844</v>
      </c>
      <c r="Y1156" s="1">
        <v>167.13499450683594</v>
      </c>
      <c r="Z1156" s="1">
        <v>171.31199645996094</v>
      </c>
      <c r="AA1156" s="1">
        <v>171.0780029296875</v>
      </c>
      <c r="AB1156" s="1">
        <v>170.6820068359375</v>
      </c>
      <c r="AC1156" s="1">
        <v>169.31900024414062</v>
      </c>
      <c r="AD1156" s="1">
        <v>168.60299682617187</v>
      </c>
      <c r="AE1156" s="1">
        <v>171.76899719238281</v>
      </c>
      <c r="AF1156" s="1">
        <v>172.98100280761719</v>
      </c>
      <c r="AG1156" s="1">
        <v>171.95100402832031</v>
      </c>
      <c r="AH1156" s="1">
        <v>172.28599548339844</v>
      </c>
      <c r="AI1156" s="1">
        <v>171.05599975585937</v>
      </c>
      <c r="AJ1156" s="1">
        <v>171.7760009765625</v>
      </c>
      <c r="AK1156" s="1">
        <v>170.32499694824219</v>
      </c>
      <c r="AL1156" s="1">
        <v>170.16900634765625</v>
      </c>
      <c r="AM1156" s="1">
        <v>169.70399475097656</v>
      </c>
      <c r="AN1156" s="1">
        <v>170.90899658203125</v>
      </c>
      <c r="AO1156" s="1">
        <v>170.281005859375</v>
      </c>
      <c r="AP1156" s="1">
        <v>174.58999633789062</v>
      </c>
      <c r="AQ1156" s="1">
        <v>175.78399658203125</v>
      </c>
      <c r="AR1156" s="1">
        <v>174.92900085449219</v>
      </c>
      <c r="AS1156" s="1">
        <v>173.63200378417969</v>
      </c>
      <c r="AT1156" s="1">
        <v>175.05099487304688</v>
      </c>
      <c r="AU1156" s="1">
        <v>174.35099792480469</v>
      </c>
      <c r="AV1156" s="1">
        <v>176.05</v>
      </c>
      <c r="AW1156" s="1">
        <v>177.85499999999999</v>
      </c>
      <c r="AX1156" s="1">
        <v>178.01</v>
      </c>
      <c r="AY1156" s="1">
        <v>177.45400000000001</v>
      </c>
    </row>
    <row r="1157" spans="1:51">
      <c r="A1157" s="1" t="str">
        <v>ROCK-TENN CO</v>
      </c>
      <c r="C1157" s="1">
        <v>70.5419921875</v>
      </c>
      <c r="D1157" s="1">
        <v>70.5419921875</v>
      </c>
      <c r="E1157" s="1">
        <v>70.468002319335938</v>
      </c>
      <c r="F1157" s="1">
        <v>71.207000732421875</v>
      </c>
      <c r="G1157" s="1">
        <v>39.40899658203125</v>
      </c>
      <c r="H1157" s="1">
        <v>39.383987426757812</v>
      </c>
      <c r="I1157" s="1">
        <v>38.902999877929687</v>
      </c>
      <c r="J1157" s="1">
        <v>38.938995361328125</v>
      </c>
      <c r="K1157" s="1">
        <v>38.942001342773438</v>
      </c>
      <c r="L1157" s="1">
        <v>38.789993286132812</v>
      </c>
      <c r="M1157" s="1">
        <v>38.707992553710937</v>
      </c>
      <c r="N1157" s="1">
        <v>38.517990112304688</v>
      </c>
      <c r="O1157" s="1">
        <v>38.349990844726563</v>
      </c>
      <c r="P1157" s="1">
        <v>38.229995727539062</v>
      </c>
      <c r="Q1157" s="1">
        <v>38.228988647460938</v>
      </c>
      <c r="R1157" s="1">
        <v>38.183990478515625</v>
      </c>
      <c r="S1157" s="1">
        <v>38.110992431640625</v>
      </c>
      <c r="T1157" s="1">
        <v>38.011993408203125</v>
      </c>
      <c r="U1157" s="1">
        <v>37.988998413085937</v>
      </c>
      <c r="V1157" s="1">
        <v>40.07598876953125</v>
      </c>
      <c r="W1157" s="1">
        <v>40.0679931640625</v>
      </c>
      <c r="X1157" s="1">
        <v>39.02398681640625</v>
      </c>
      <c r="Y1157" s="1">
        <v>37.688995361328125</v>
      </c>
      <c r="Z1157" s="1">
        <v>36.755996704101562</v>
      </c>
      <c r="AA1157" s="1">
        <v>36.548995971679688</v>
      </c>
      <c r="AB1157" s="1">
        <v>36.4169921875</v>
      </c>
      <c r="AC1157" s="1">
        <v>36.279998779296875</v>
      </c>
      <c r="AD1157" s="1">
        <v>36.138992309570313</v>
      </c>
      <c r="AE1157" s="1">
        <v>35.873992919921875</v>
      </c>
      <c r="AF1157" s="1">
        <v>35.797988891601563</v>
      </c>
      <c r="AG1157" s="1">
        <v>35.6409912109375</v>
      </c>
      <c r="AH1157" s="1">
        <v>35.555999755859375</v>
      </c>
      <c r="AI1157" s="1">
        <v>35.182998657226563</v>
      </c>
      <c r="AJ1157" s="1">
        <v>35.073989868164063</v>
      </c>
      <c r="AK1157" s="1">
        <v>34.961990356445312</v>
      </c>
      <c r="AL1157" s="1">
        <v>34.730987548828125</v>
      </c>
      <c r="AM1157" s="1">
        <v>34.426986694335938</v>
      </c>
      <c r="AN1157" s="1">
        <v>34.337997436523438</v>
      </c>
      <c r="AO1157" s="1">
        <v>34.345993041992188</v>
      </c>
      <c r="AP1157" s="1">
        <v>34.209991455078125</v>
      </c>
      <c r="AQ1157" s="1">
        <v>33.998992919921875</v>
      </c>
      <c r="AR1157" s="1">
        <v>33.655990600585937</v>
      </c>
      <c r="AS1157" s="1">
        <v>33.569992065429688</v>
      </c>
      <c r="AT1157" s="1">
        <v>33.50299072265625</v>
      </c>
      <c r="AU1157" s="1">
        <v>33.253997802734375</v>
      </c>
      <c r="AV1157" s="1">
        <v>33.166000366210937</v>
      </c>
      <c r="AW1157" s="1">
        <v>33.384</v>
      </c>
      <c r="AX1157" s="1">
        <v>33.920999999999999</v>
      </c>
      <c r="AY1157" s="1">
        <v>34.701000000000001</v>
      </c>
    </row>
    <row r="1158" spans="1:51">
      <c r="A1158" s="1" t="str">
        <v>ROCKWELL AUTOMATION</v>
      </c>
      <c r="C1158" s="1">
        <v>142.39999389648437</v>
      </c>
      <c r="D1158" s="1">
        <v>142.39999389648437</v>
      </c>
      <c r="E1158" s="1">
        <v>141.89999389648437</v>
      </c>
      <c r="F1158" s="1">
        <v>143.19999694824219</v>
      </c>
      <c r="G1158" s="1">
        <v>144.30000305175781</v>
      </c>
      <c r="H1158" s="1">
        <v>142.39999389648437</v>
      </c>
      <c r="I1158" s="1">
        <v>141.69999694824219</v>
      </c>
      <c r="J1158" s="1">
        <v>141.89999389648437</v>
      </c>
      <c r="K1158" s="1">
        <v>142.59500122070312</v>
      </c>
      <c r="L1158" s="1">
        <v>142.60000610351562</v>
      </c>
      <c r="M1158" s="1">
        <v>142.10000610351562</v>
      </c>
      <c r="N1158" s="1">
        <v>141.95700073242187</v>
      </c>
      <c r="O1158" s="1">
        <v>141.8280029296875</v>
      </c>
      <c r="P1158" s="1">
        <v>141.77900695800781</v>
      </c>
      <c r="Q1158" s="1">
        <v>143.19999694824219</v>
      </c>
      <c r="R1158" s="1">
        <v>145.58999633789062</v>
      </c>
      <c r="S1158" s="1">
        <v>146.74299621582031</v>
      </c>
      <c r="T1158" s="1">
        <v>148.36099243164062</v>
      </c>
      <c r="U1158" s="1">
        <v>149.39999389648437</v>
      </c>
      <c r="V1158" s="1">
        <v>152.55900573730469</v>
      </c>
      <c r="W1158" s="1">
        <v>157.75399780273437</v>
      </c>
      <c r="X1158" s="1">
        <v>165.66799926757812</v>
      </c>
      <c r="Y1158" s="1">
        <v>170.80000305175781</v>
      </c>
      <c r="Z1158" s="1">
        <v>175.93699645996094</v>
      </c>
      <c r="AA1158" s="1">
        <v>177.51300048828125</v>
      </c>
      <c r="AB1158" s="1">
        <v>177.23100280761719</v>
      </c>
      <c r="AC1158" s="1">
        <v>179.69999694824219</v>
      </c>
      <c r="AD1158" s="1">
        <v>181.60099792480469</v>
      </c>
      <c r="AE1158" s="1">
        <v>183.96400451660156</v>
      </c>
      <c r="AF1158" s="1">
        <v>184.17399597167969</v>
      </c>
      <c r="AG1158" s="1">
        <v>183.80000305175781</v>
      </c>
      <c r="AH1158" s="1">
        <v>184.33000183105469</v>
      </c>
      <c r="AI1158" s="1">
        <v>185.88699340820312</v>
      </c>
      <c r="AJ1158" s="1">
        <v>187.01300048828125</v>
      </c>
      <c r="AK1158" s="1">
        <v>185.60000610351562</v>
      </c>
      <c r="AL1158" s="1">
        <v>184.80099487304688</v>
      </c>
      <c r="AM1158" s="1">
        <v>185.3280029296875</v>
      </c>
      <c r="AN1158" s="1">
        <v>185</v>
      </c>
      <c r="AO1158" s="1">
        <v>185.80000305175781</v>
      </c>
      <c r="AP1158" s="1">
        <v>185.80000305175781</v>
      </c>
      <c r="AQ1158" s="1">
        <v>185</v>
      </c>
      <c r="AR1158" s="1">
        <v>184.10000610351562</v>
      </c>
      <c r="AS1158" s="1">
        <v>183.69999694824219</v>
      </c>
      <c r="AT1158" s="1">
        <v>183.60000610351562</v>
      </c>
      <c r="AU1158" s="1">
        <v>182.80000305175781</v>
      </c>
      <c r="AV1158" s="1">
        <v>182</v>
      </c>
      <c r="AW1158" s="1">
        <v>183.5</v>
      </c>
      <c r="AX1158" s="1">
        <v>186.3</v>
      </c>
      <c r="AY1158" s="1">
        <v>188.9</v>
      </c>
    </row>
    <row r="1159" spans="1:51">
      <c r="A1159" s="1" t="str">
        <v>ROCKWELL COLLINS INC</v>
      </c>
      <c r="C1159" s="1">
        <v>145.5</v>
      </c>
      <c r="D1159" s="1">
        <v>146.69999694824219</v>
      </c>
      <c r="E1159" s="1">
        <v>153.30000305175781</v>
      </c>
      <c r="F1159" s="1">
        <v>153.80000305175781</v>
      </c>
      <c r="G1159" s="1">
        <v>154.19999694824219</v>
      </c>
      <c r="H1159" s="1">
        <v>154.69999694824219</v>
      </c>
      <c r="I1159" s="1">
        <v>156.80000305175781</v>
      </c>
      <c r="J1159" s="1">
        <v>157.30000305175781</v>
      </c>
      <c r="K1159" s="1">
        <v>157.5</v>
      </c>
      <c r="L1159" s="1">
        <v>157.30000305175781</v>
      </c>
      <c r="M1159" s="1">
        <v>157.10000610351562</v>
      </c>
      <c r="N1159" s="1">
        <v>157.80000305175781</v>
      </c>
      <c r="O1159" s="1">
        <v>158.5</v>
      </c>
      <c r="P1159" s="1">
        <v>158.10000610351562</v>
      </c>
      <c r="Q1159" s="1">
        <v>158.60000610351562</v>
      </c>
      <c r="R1159" s="1">
        <v>159.69999694824219</v>
      </c>
      <c r="S1159" s="1">
        <v>160.69999694824219</v>
      </c>
      <c r="T1159" s="1">
        <v>163.19999694824219</v>
      </c>
      <c r="U1159" s="1">
        <v>165.80000305175781</v>
      </c>
      <c r="V1159" s="1">
        <v>166.80000305175781</v>
      </c>
      <c r="W1159" s="1">
        <v>167.60000610351562</v>
      </c>
      <c r="X1159" s="1">
        <v>168.19999694824219</v>
      </c>
      <c r="Y1159" s="1">
        <v>167.10000610351562</v>
      </c>
      <c r="Z1159" s="1">
        <v>171.39999389648437</v>
      </c>
      <c r="AA1159" s="1">
        <v>173</v>
      </c>
      <c r="AB1159" s="1">
        <v>172.39999389648437</v>
      </c>
      <c r="AC1159" s="1">
        <v>172.5</v>
      </c>
      <c r="AD1159" s="1">
        <v>177</v>
      </c>
      <c r="AE1159" s="1">
        <v>178.69999694824219</v>
      </c>
      <c r="AF1159" s="1">
        <v>178.10000610351562</v>
      </c>
      <c r="AG1159" s="1">
        <v>177</v>
      </c>
      <c r="AH1159" s="1">
        <v>176.80000305175781</v>
      </c>
      <c r="AI1159" s="1">
        <v>177.60000610351562</v>
      </c>
      <c r="AJ1159" s="1">
        <v>178.30000305175781</v>
      </c>
      <c r="AK1159" s="1">
        <v>177.80000305175781</v>
      </c>
      <c r="AL1159" s="1">
        <v>179.10000610351562</v>
      </c>
      <c r="AM1159" s="1">
        <v>177.89999389648437</v>
      </c>
      <c r="AN1159" s="1">
        <v>180.10000610351562</v>
      </c>
      <c r="AO1159" s="1">
        <v>181</v>
      </c>
      <c r="AP1159" s="1">
        <v>183.60000610351562</v>
      </c>
      <c r="AQ1159" s="1">
        <v>182.89999389648437</v>
      </c>
      <c r="AR1159" s="1">
        <v>183.69999694824219</v>
      </c>
      <c r="AS1159" s="1">
        <v>183.60000610351562</v>
      </c>
      <c r="AT1159" s="1">
        <v>183.60000610351562</v>
      </c>
      <c r="AU1159" s="1">
        <v>182.89999389648437</v>
      </c>
      <c r="AV1159" s="1" t="str">
        <v>@NA</v>
      </c>
      <c r="AW1159" s="1" t="str">
        <v>@NA</v>
      </c>
      <c r="AX1159" s="1" t="str">
        <v>@NA</v>
      </c>
      <c r="AY1159" s="1" t="str">
        <v>@NA</v>
      </c>
    </row>
    <row r="1160" spans="1:51">
      <c r="A1160" s="1" t="str">
        <v>ROFIN SINAR TECHNOLOGIES INC</v>
      </c>
      <c r="C1160" s="1">
        <v>28.52398681640625</v>
      </c>
      <c r="D1160" s="1">
        <v>28.48699951171875</v>
      </c>
      <c r="E1160" s="1">
        <v>28.4739990234375</v>
      </c>
      <c r="F1160" s="1">
        <v>28.409988403320313</v>
      </c>
      <c r="G1160" s="1">
        <v>28.496994018554687</v>
      </c>
      <c r="H1160" s="1">
        <v>28.267990112304688</v>
      </c>
      <c r="I1160" s="1">
        <v>28.266998291015625</v>
      </c>
      <c r="J1160" s="1">
        <v>29.115997314453125</v>
      </c>
      <c r="K1160" s="1">
        <v>29.11199951171875</v>
      </c>
      <c r="L1160" s="1">
        <v>28.918991088867188</v>
      </c>
      <c r="M1160" s="1">
        <v>28.912994384765625</v>
      </c>
      <c r="N1160" s="1">
        <v>28.910995483398438</v>
      </c>
      <c r="O1160" s="1">
        <v>28.910995483398438</v>
      </c>
      <c r="P1160" s="1">
        <v>28.896987915039063</v>
      </c>
      <c r="Q1160" s="1">
        <v>28.83599853515625</v>
      </c>
      <c r="R1160" s="1">
        <v>29.886993408203125</v>
      </c>
      <c r="S1160" s="1">
        <v>29.479995727539063</v>
      </c>
      <c r="T1160" s="1">
        <v>31.142000198364258</v>
      </c>
      <c r="U1160" s="1">
        <v>31.11400032043457</v>
      </c>
      <c r="V1160" s="1">
        <v>30.920000076293945</v>
      </c>
      <c r="W1160" s="1">
        <v>30.870000839233398</v>
      </c>
      <c r="X1160" s="1">
        <v>30.743999481201172</v>
      </c>
      <c r="Y1160" s="1">
        <v>30.711999893188477</v>
      </c>
      <c r="Z1160" s="1">
        <v>30.50200080871582</v>
      </c>
      <c r="AA1160" s="1">
        <v>30.50200080871582</v>
      </c>
      <c r="AB1160" s="1">
        <v>30.246000289916992</v>
      </c>
      <c r="AC1160" s="1">
        <v>30.228000640869141</v>
      </c>
      <c r="AD1160" s="1">
        <v>30.159999847412109</v>
      </c>
      <c r="AE1160" s="1">
        <v>30.143999099731445</v>
      </c>
      <c r="AF1160" s="1">
        <v>29.86199951171875</v>
      </c>
      <c r="AG1160" s="1">
        <v>29.843999862670898</v>
      </c>
      <c r="AH1160" s="1">
        <v>29.11400032043457</v>
      </c>
      <c r="AI1160" s="1">
        <v>24.077999114990234</v>
      </c>
      <c r="AJ1160" s="1">
        <v>23.818000793457031</v>
      </c>
      <c r="AK1160" s="1">
        <v>23.483999252319336</v>
      </c>
      <c r="AL1160" s="1">
        <v>23.11400032043457</v>
      </c>
      <c r="AM1160" s="1">
        <v>23.11400032043457</v>
      </c>
      <c r="AN1160" s="1">
        <v>23.104000091552734</v>
      </c>
      <c r="AO1160" s="1">
        <v>23.100000381469727</v>
      </c>
      <c r="AP1160" s="1">
        <v>23.093999862670898</v>
      </c>
      <c r="AQ1160" s="1">
        <v>23.093999862670898</v>
      </c>
      <c r="AR1160" s="1">
        <v>23.093999862670898</v>
      </c>
      <c r="AS1160" s="1">
        <v>23.086000442504883</v>
      </c>
      <c r="AT1160" s="1">
        <v>23.086000442504883</v>
      </c>
      <c r="AU1160" s="1">
        <v>23.086000442504883</v>
      </c>
      <c r="AV1160" s="1">
        <v>23.076000000000001</v>
      </c>
      <c r="AW1160" s="1">
        <v>23.076000000000001</v>
      </c>
      <c r="AX1160" s="1">
        <v>23.065999999999999</v>
      </c>
      <c r="AY1160" s="1">
        <v>23.064</v>
      </c>
    </row>
    <row r="1161" spans="1:51">
      <c r="A1161" s="1" t="str">
        <v>ROGERS CORP</v>
      </c>
      <c r="C1161" s="1">
        <v>16.220993041992188</v>
      </c>
      <c r="D1161" s="1">
        <v>16.167999267578125</v>
      </c>
      <c r="E1161" s="1">
        <v>16.043991088867188</v>
      </c>
      <c r="F1161" s="1">
        <v>15.954999923706055</v>
      </c>
      <c r="G1161" s="1">
        <v>15.840999603271484</v>
      </c>
      <c r="H1161" s="1">
        <v>15.819999694824219</v>
      </c>
      <c r="I1161" s="1">
        <v>15.805999755859375</v>
      </c>
      <c r="J1161" s="1">
        <v>15.777000427246094</v>
      </c>
      <c r="K1161" s="1">
        <v>15.743000030517578</v>
      </c>
      <c r="L1161" s="1">
        <v>15.739999771118164</v>
      </c>
      <c r="M1161" s="1">
        <v>15.682000160217285</v>
      </c>
      <c r="N1161" s="1">
        <v>15.656999588012695</v>
      </c>
      <c r="O1161" s="1">
        <v>15.654000282287598</v>
      </c>
      <c r="P1161" s="1">
        <v>15.630000114440918</v>
      </c>
      <c r="Q1161" s="1">
        <v>15.574000358581543</v>
      </c>
      <c r="R1161" s="1">
        <v>15.536999702453613</v>
      </c>
      <c r="S1161" s="1">
        <v>16.414993286132813</v>
      </c>
      <c r="T1161" s="1">
        <v>16.404998779296875</v>
      </c>
      <c r="U1161" s="1">
        <v>16.50299072265625</v>
      </c>
      <c r="V1161" s="1">
        <v>16.685989379882812</v>
      </c>
      <c r="W1161" s="1">
        <v>16.93798828125</v>
      </c>
      <c r="X1161" s="1">
        <v>17.616989135742187</v>
      </c>
      <c r="Y1161" s="1">
        <v>16.7969970703125</v>
      </c>
      <c r="Z1161" s="1">
        <v>16.610992431640625</v>
      </c>
      <c r="AA1161" s="1">
        <v>16.254989624023438</v>
      </c>
      <c r="AB1161" s="1">
        <v>16.277999877929688</v>
      </c>
      <c r="AC1161" s="1">
        <v>16.263992309570312</v>
      </c>
      <c r="AD1161" s="1">
        <v>16.349990844726562</v>
      </c>
      <c r="AE1161" s="1">
        <v>16.43798828125</v>
      </c>
      <c r="AF1161" s="1">
        <v>16.454986572265625</v>
      </c>
      <c r="AG1161" s="1">
        <v>16.43499755859375</v>
      </c>
      <c r="AH1161" s="1">
        <v>16.207000732421875</v>
      </c>
      <c r="AI1161" s="1">
        <v>15.996000289916992</v>
      </c>
      <c r="AJ1161" s="1">
        <v>15.845000267028809</v>
      </c>
      <c r="AK1161" s="1">
        <v>15.729000091552734</v>
      </c>
      <c r="AL1161" s="1">
        <v>15.586999893188477</v>
      </c>
      <c r="AM1161" s="1">
        <v>15.496000289916992</v>
      </c>
      <c r="AN1161" s="1">
        <v>15.472000122070313</v>
      </c>
      <c r="AO1161" s="1">
        <v>15.461999893188477</v>
      </c>
      <c r="AP1161" s="1">
        <v>15.394000053405762</v>
      </c>
      <c r="AQ1161" s="1">
        <v>15.355999946594238</v>
      </c>
      <c r="AR1161" s="1">
        <v>15.284999847412109</v>
      </c>
      <c r="AS1161" s="1">
        <v>15.243000030517578</v>
      </c>
      <c r="AT1161" s="1">
        <v>15.180999755859375</v>
      </c>
      <c r="AU1161" s="1">
        <v>15.103</v>
      </c>
      <c r="AV1161" s="1">
        <v>15.069000000000001</v>
      </c>
      <c r="AW1161" s="1">
        <v>14.919</v>
      </c>
      <c r="AX1161" s="1">
        <v>14.802</v>
      </c>
      <c r="AY1161" s="1">
        <v>14.664</v>
      </c>
    </row>
    <row r="1162" spans="1:51">
      <c r="A1162" s="1" t="str">
        <v>ROLLINS INC</v>
      </c>
      <c r="C1162" s="1">
        <v>146.25100708007812</v>
      </c>
      <c r="D1162" s="1">
        <v>146.25100708007812</v>
      </c>
      <c r="E1162" s="1">
        <v>146.29200744628906</v>
      </c>
      <c r="F1162" s="1">
        <v>146.90400695800781</v>
      </c>
      <c r="G1162" s="1">
        <v>147.42799377441406</v>
      </c>
      <c r="H1162" s="1">
        <v>147.18099975585937</v>
      </c>
      <c r="I1162" s="1">
        <v>147.16049194335938</v>
      </c>
      <c r="J1162" s="1">
        <v>147.83848571777344</v>
      </c>
      <c r="K1162" s="1">
        <v>149.00399780273437</v>
      </c>
      <c r="L1162" s="1">
        <v>148.35598754882812</v>
      </c>
      <c r="M1162" s="1">
        <v>148.55998992919922</v>
      </c>
      <c r="N1162" s="1">
        <v>148.75199890136719</v>
      </c>
      <c r="O1162" s="1">
        <v>149.82300567626953</v>
      </c>
      <c r="P1162" s="1">
        <v>150.06150054931641</v>
      </c>
      <c r="Q1162" s="1">
        <v>151.29599761962891</v>
      </c>
      <c r="R1162" s="1">
        <v>151.30350494384766</v>
      </c>
      <c r="S1162" s="1">
        <v>151.36949157714844</v>
      </c>
      <c r="T1162" s="1">
        <v>150.95400238037109</v>
      </c>
      <c r="U1162" s="1">
        <v>151.77598571777344</v>
      </c>
      <c r="V1162" s="1">
        <v>151.56223297119141</v>
      </c>
      <c r="W1162" s="1">
        <v>152.87849807739258</v>
      </c>
      <c r="X1162" s="1">
        <v>152.75473022460937</v>
      </c>
      <c r="Y1162" s="1">
        <v>152.51172637939453</v>
      </c>
      <c r="Z1162" s="1">
        <v>152.71875</v>
      </c>
      <c r="AA1162" s="1">
        <v>154.01249313354492</v>
      </c>
      <c r="AB1162" s="1">
        <v>153.02475357055664</v>
      </c>
      <c r="AC1162" s="1">
        <v>153.86174011230469</v>
      </c>
      <c r="AD1162" s="1">
        <v>154.35674285888672</v>
      </c>
      <c r="AE1162" s="1">
        <v>153.65924835205078</v>
      </c>
      <c r="AF1162" s="1">
        <v>154.13284492492676</v>
      </c>
      <c r="AG1162" s="1">
        <v>154.12949752807617</v>
      </c>
      <c r="AH1162" s="1">
        <v>154.02825164794922</v>
      </c>
      <c r="AI1162" s="1">
        <v>153.22158050537109</v>
      </c>
      <c r="AJ1162" s="1">
        <v>152.40486717224121</v>
      </c>
      <c r="AK1162" s="1">
        <v>152.23950576782227</v>
      </c>
      <c r="AL1162" s="1">
        <v>152.21921539306641</v>
      </c>
      <c r="AM1162" s="1">
        <v>152.32720756530762</v>
      </c>
      <c r="AN1162" s="1">
        <v>151.19661140441895</v>
      </c>
      <c r="AO1162" s="1">
        <v>151.31812191009521</v>
      </c>
      <c r="AP1162" s="1">
        <v>152.38120365142822</v>
      </c>
      <c r="AQ1162" s="1">
        <v>152.69003963470459</v>
      </c>
      <c r="AR1162" s="1">
        <v>152.22933483123779</v>
      </c>
      <c r="AS1162" s="1">
        <v>152.72039794921875</v>
      </c>
      <c r="AT1162" s="1">
        <v>152.7811918258667</v>
      </c>
      <c r="AU1162" s="1">
        <v>152.7811918258667</v>
      </c>
      <c r="AV1162" s="1">
        <v>152.05725000000001</v>
      </c>
      <c r="AW1162" s="1">
        <v>152.05725000000001</v>
      </c>
      <c r="AX1162" s="1">
        <v>152.05725000000001</v>
      </c>
      <c r="AY1162" s="1">
        <v>152.04712499999999</v>
      </c>
    </row>
    <row r="1163" spans="1:51">
      <c r="A1163" s="1" t="str">
        <v>ROPER INDUSTRIES INC/DE</v>
      </c>
      <c r="C1163" s="1">
        <v>96.677993774414063</v>
      </c>
      <c r="D1163" s="1">
        <v>96.677993774414063</v>
      </c>
      <c r="E1163" s="1">
        <v>96.47698974609375</v>
      </c>
      <c r="F1163" s="1">
        <v>96.072998046875</v>
      </c>
      <c r="G1163" s="1">
        <v>95.897003173828125</v>
      </c>
      <c r="H1163" s="1">
        <v>95.087997436523438</v>
      </c>
      <c r="I1163" s="1">
        <v>94.670989990234375</v>
      </c>
      <c r="J1163" s="1">
        <v>94.179000854492188</v>
      </c>
      <c r="K1163" s="1">
        <v>93.968002319335938</v>
      </c>
      <c r="L1163" s="1">
        <v>93.617996215820313</v>
      </c>
      <c r="M1163" s="1">
        <v>91.05499267578125</v>
      </c>
      <c r="N1163" s="1">
        <v>90.823989868164063</v>
      </c>
      <c r="O1163" s="1">
        <v>90.543991088867188</v>
      </c>
      <c r="P1163" s="1">
        <v>89.720993041992188</v>
      </c>
      <c r="Q1163" s="1">
        <v>89.711990356445313</v>
      </c>
      <c r="R1163" s="1">
        <v>89.610000610351563</v>
      </c>
      <c r="S1163" s="1">
        <v>89.405990600585938</v>
      </c>
      <c r="T1163" s="1">
        <v>88.772994995117187</v>
      </c>
      <c r="U1163" s="1">
        <v>88.664993286132813</v>
      </c>
      <c r="V1163" s="1">
        <v>88.574996948242187</v>
      </c>
      <c r="W1163" s="1">
        <v>88.279998779296875</v>
      </c>
      <c r="X1163" s="1">
        <v>87.77899169921875</v>
      </c>
      <c r="Y1163" s="1">
        <v>87.1929931640625</v>
      </c>
      <c r="Z1163" s="1">
        <v>87.001998901367188</v>
      </c>
      <c r="AA1163" s="1">
        <v>86.845993041992188</v>
      </c>
      <c r="AB1163" s="1">
        <v>85.959991455078125</v>
      </c>
      <c r="AC1163" s="1">
        <v>85.7969970703125</v>
      </c>
      <c r="AD1163" s="1">
        <v>85.583984375</v>
      </c>
      <c r="AE1163" s="1">
        <v>85.201995849609375</v>
      </c>
      <c r="AF1163" s="1">
        <v>84.832000732421875</v>
      </c>
      <c r="AG1163" s="1">
        <v>74.313995361328125</v>
      </c>
      <c r="AH1163" s="1">
        <v>74.01397705078125</v>
      </c>
      <c r="AI1163" s="1">
        <v>73.61199951171875</v>
      </c>
      <c r="AJ1163" s="1">
        <v>72.083984375</v>
      </c>
      <c r="AK1163" s="1">
        <v>63.391998291015625</v>
      </c>
      <c r="AL1163" s="1" t="str">
        <v>@NA</v>
      </c>
      <c r="AM1163" s="1" t="str">
        <v>@NA</v>
      </c>
      <c r="AN1163" s="1">
        <v>62.725982666015625</v>
      </c>
      <c r="AO1163" s="1">
        <v>62.64599609375</v>
      </c>
      <c r="AP1163" s="1">
        <v>62.561981201171875</v>
      </c>
      <c r="AQ1163" s="1">
        <v>62.399993896484375</v>
      </c>
      <c r="AR1163" s="1">
        <v>61.75799560546875</v>
      </c>
      <c r="AS1163" s="1">
        <v>61.725982666015625</v>
      </c>
      <c r="AT1163" s="1">
        <v>61.739990234375</v>
      </c>
      <c r="AU1163" s="1">
        <v>61.329986572265625</v>
      </c>
      <c r="AV1163" s="1">
        <v>61.198</v>
      </c>
      <c r="AW1163" s="1">
        <v>61.097999999999999</v>
      </c>
      <c r="AX1163" s="1">
        <v>61.003999999999998</v>
      </c>
      <c r="AY1163" s="1">
        <v>60.841999999999999</v>
      </c>
    </row>
    <row r="1164" spans="1:51">
      <c r="A1164" s="1" t="str">
        <v>ROSS STORES INC</v>
      </c>
      <c r="C1164" s="1">
        <v>226.86399841308594</v>
      </c>
      <c r="D1164" s="1">
        <v>228.63998413085937</v>
      </c>
      <c r="E1164" s="1">
        <v>231.197998046875</v>
      </c>
      <c r="F1164" s="1">
        <v>233.9119873046875</v>
      </c>
      <c r="G1164" s="1">
        <v>236.12600708007812</v>
      </c>
      <c r="H1164" s="1">
        <v>238.16998291015625</v>
      </c>
      <c r="I1164" s="1">
        <v>240.91400146484375</v>
      </c>
      <c r="J1164" s="1">
        <v>244.19000244140625</v>
      </c>
      <c r="K1164" s="1">
        <v>245.85800170898437</v>
      </c>
      <c r="L1164" s="1">
        <v>247.74600219726562</v>
      </c>
      <c r="M1164" s="1">
        <v>250.19198608398437</v>
      </c>
      <c r="N1164" s="1">
        <v>253.29800415039062</v>
      </c>
      <c r="O1164" s="1">
        <v>254.69198608398437</v>
      </c>
      <c r="P1164" s="1">
        <v>258.76199340820312</v>
      </c>
      <c r="Q1164" s="1">
        <v>263.06201171875</v>
      </c>
      <c r="R1164" s="1">
        <v>265.6300048828125</v>
      </c>
      <c r="S1164" s="1">
        <v>268.19198608398437</v>
      </c>
      <c r="T1164" s="1">
        <v>270.95199584960937</v>
      </c>
      <c r="U1164" s="1">
        <v>274.23199462890625</v>
      </c>
      <c r="V1164" s="1">
        <v>277.27398681640625</v>
      </c>
      <c r="W1164" s="1">
        <v>278.71200561523437</v>
      </c>
      <c r="X1164" s="1">
        <v>279.49798583984375</v>
      </c>
      <c r="Y1164" s="1">
        <v>282.21200561523437</v>
      </c>
      <c r="Z1164" s="1">
        <v>285.74600219726562</v>
      </c>
      <c r="AA1164" s="1">
        <v>288.2239990234375</v>
      </c>
      <c r="AB1164" s="1">
        <v>289.07598876953125</v>
      </c>
      <c r="AC1164" s="1">
        <v>292.21200561523437</v>
      </c>
      <c r="AD1164" s="1">
        <v>294.48199462890625</v>
      </c>
      <c r="AE1164" s="1">
        <v>293.43399047851562</v>
      </c>
      <c r="AF1164" s="1">
        <v>293.5780029296875</v>
      </c>
      <c r="AG1164" s="1">
        <v>294.99398803710937</v>
      </c>
      <c r="AH1164" s="1">
        <v>299.68600463867187</v>
      </c>
      <c r="AI1164" s="1">
        <v>302.41598510742187</v>
      </c>
      <c r="AJ1164" s="1">
        <v>302.4320068359375</v>
      </c>
      <c r="AK1164" s="1">
        <v>304.02398681640625</v>
      </c>
      <c r="AL1164" s="1">
        <v>306.28399658203125</v>
      </c>
      <c r="AM1164" s="1">
        <v>309.9639892578125</v>
      </c>
      <c r="AN1164" s="1">
        <v>310.20001220703125</v>
      </c>
      <c r="AO1164" s="1">
        <v>311.0880126953125</v>
      </c>
      <c r="AP1164" s="1">
        <v>314.39996337890625</v>
      </c>
      <c r="AQ1164" s="1">
        <v>315.8399658203125</v>
      </c>
      <c r="AR1164" s="1">
        <v>318.0799560546875</v>
      </c>
      <c r="AS1164" s="1">
        <v>320.05596923828125</v>
      </c>
      <c r="AT1164" s="1">
        <v>319.89599609375</v>
      </c>
      <c r="AU1164" s="1">
        <v>322.108</v>
      </c>
      <c r="AV1164" s="1">
        <v>324.39999999999998</v>
      </c>
      <c r="AW1164" s="1">
        <v>328</v>
      </c>
      <c r="AX1164" s="1">
        <v>333.6</v>
      </c>
      <c r="AY1164" s="1">
        <v>355.096</v>
      </c>
    </row>
    <row r="1165" spans="1:51">
      <c r="A1165" s="1" t="str">
        <v>ROVI CORP</v>
      </c>
      <c r="C1165" s="1">
        <v>109.45399475097656</v>
      </c>
      <c r="D1165" s="1">
        <v>109.99899291992187</v>
      </c>
      <c r="E1165" s="1">
        <v>111.74198913574219</v>
      </c>
      <c r="F1165" s="1">
        <v>112.6199951171875</v>
      </c>
      <c r="G1165" s="1">
        <v>106.08099365234375</v>
      </c>
      <c r="H1165" s="1">
        <v>104.96800231933594</v>
      </c>
      <c r="I1165" s="1">
        <v>102.92799377441406</v>
      </c>
      <c r="J1165" s="1">
        <v>101.99299621582031</v>
      </c>
      <c r="K1165" s="1">
        <v>103.45799255371094</v>
      </c>
      <c r="L1165" s="1">
        <v>103.0469970703125</v>
      </c>
      <c r="M1165" s="1">
        <v>101.69000244140625</v>
      </c>
      <c r="N1165" s="1">
        <v>101.13400268554687</v>
      </c>
      <c r="O1165" s="1">
        <v>100.70999145507812</v>
      </c>
      <c r="P1165" s="1">
        <v>103</v>
      </c>
      <c r="Q1165" s="1">
        <v>102.8389892578125</v>
      </c>
      <c r="R1165" s="1">
        <v>53.81298828125</v>
      </c>
      <c r="S1165" s="1">
        <v>53.81298828125</v>
      </c>
      <c r="T1165" s="1">
        <v>53.617996215820313</v>
      </c>
      <c r="U1165" s="1">
        <v>54.888992309570313</v>
      </c>
      <c r="V1165" s="1">
        <v>53.032989501953125</v>
      </c>
      <c r="W1165" s="1">
        <v>51.694992065429687</v>
      </c>
      <c r="X1165" s="1">
        <v>51.248992919921875</v>
      </c>
      <c r="Y1165" s="1">
        <v>52.8909912109375</v>
      </c>
      <c r="Z1165" s="1">
        <v>51.70599365234375</v>
      </c>
      <c r="AA1165" s="1">
        <v>51.367996215820313</v>
      </c>
      <c r="AB1165" s="1">
        <v>50.909988403320313</v>
      </c>
      <c r="AC1165" s="1">
        <v>50.599990844726563</v>
      </c>
      <c r="AD1165" s="1">
        <v>50.448989868164063</v>
      </c>
      <c r="AE1165" s="1">
        <v>50.194000244140625</v>
      </c>
      <c r="AF1165" s="1">
        <v>49.727996826171875</v>
      </c>
      <c r="AG1165" s="1">
        <v>49.419998168945313</v>
      </c>
      <c r="AH1165" s="1">
        <v>49.305999755859375</v>
      </c>
      <c r="AI1165" s="1">
        <v>49.0989990234375</v>
      </c>
      <c r="AJ1165" s="1">
        <v>48.92999267578125</v>
      </c>
      <c r="AK1165" s="1">
        <v>48.740997314453125</v>
      </c>
      <c r="AL1165" s="1">
        <v>48.554000854492188</v>
      </c>
      <c r="AM1165" s="1">
        <v>48.42498779296875</v>
      </c>
      <c r="AN1165" s="1">
        <v>48.365997314453125</v>
      </c>
      <c r="AO1165" s="1">
        <v>51.011001586914062</v>
      </c>
      <c r="AP1165" s="1">
        <v>51.12799072265625</v>
      </c>
      <c r="AQ1165" s="1">
        <v>50.819000244140625</v>
      </c>
      <c r="AR1165" s="1">
        <v>50.686996459960938</v>
      </c>
      <c r="AS1165" s="1">
        <v>50.38299560546875</v>
      </c>
      <c r="AT1165" s="1">
        <v>50.108001708984375</v>
      </c>
      <c r="AU1165" s="1">
        <v>49.817999999999998</v>
      </c>
      <c r="AV1165" s="1">
        <v>49.622999999999998</v>
      </c>
      <c r="AW1165" s="1">
        <v>40.450000000000003</v>
      </c>
      <c r="AX1165" s="1">
        <v>40.258000000000003</v>
      </c>
      <c r="AY1165" s="1">
        <v>36.83</v>
      </c>
    </row>
    <row r="1166" spans="1:51">
      <c r="A1166" s="1" t="str">
        <v>ROWAN COS INC</v>
      </c>
      <c r="C1166" s="1">
        <v>123.58099365234375</v>
      </c>
      <c r="D1166" s="1">
        <v>124.9639892578125</v>
      </c>
      <c r="E1166" s="1">
        <v>127.40499877929688</v>
      </c>
      <c r="F1166" s="1">
        <v>127.02200317382812</v>
      </c>
      <c r="G1166" s="1">
        <v>126.29399108886719</v>
      </c>
      <c r="H1166" s="1">
        <v>126.19400024414063</v>
      </c>
      <c r="I1166" s="1">
        <v>114.37599182128906</v>
      </c>
      <c r="J1166" s="1">
        <v>114.33200073242187</v>
      </c>
      <c r="K1166" s="1">
        <v>113.83299255371094</v>
      </c>
      <c r="L1166" s="1">
        <v>113.75099182128906</v>
      </c>
      <c r="M1166" s="1">
        <v>113.7449951171875</v>
      </c>
      <c r="N1166" s="1">
        <v>113.06700134277344</v>
      </c>
      <c r="O1166" s="1">
        <v>113.03599548339844</v>
      </c>
      <c r="P1166" s="1">
        <v>113.00299072265625</v>
      </c>
      <c r="Q1166" s="1">
        <v>113.00099182128906</v>
      </c>
      <c r="R1166" s="1">
        <v>111.94898986816406</v>
      </c>
      <c r="S1166" s="1">
        <v>111.26300048828125</v>
      </c>
      <c r="T1166" s="1">
        <v>111.24600219726562</v>
      </c>
      <c r="U1166" s="1">
        <v>111.01799011230469</v>
      </c>
      <c r="V1166" s="1">
        <v>110.51199340820313</v>
      </c>
      <c r="W1166" s="1">
        <v>110.46199035644531</v>
      </c>
      <c r="X1166" s="1">
        <v>110.41999816894531</v>
      </c>
      <c r="Y1166" s="1">
        <v>110.39199829101562</v>
      </c>
      <c r="Z1166" s="1">
        <v>110.11599731445312</v>
      </c>
      <c r="AA1166" s="1">
        <v>109.7760009765625</v>
      </c>
      <c r="AB1166" s="1">
        <v>109.31098937988281</v>
      </c>
      <c r="AC1166" s="1">
        <v>108.864990234375</v>
      </c>
      <c r="AD1166" s="1">
        <v>108.19499206542969</v>
      </c>
      <c r="AE1166" s="1">
        <v>107.40899658203125</v>
      </c>
      <c r="AF1166" s="1">
        <v>107.13800048828125</v>
      </c>
      <c r="AG1166" s="1">
        <v>105.90199279785156</v>
      </c>
      <c r="AH1166" s="1">
        <v>105.75299072265625</v>
      </c>
      <c r="AI1166" s="1">
        <v>94.110992431640625</v>
      </c>
      <c r="AJ1166" s="1">
        <v>93.962997436523438</v>
      </c>
      <c r="AK1166" s="1">
        <v>93.845001220703125</v>
      </c>
      <c r="AL1166" s="1">
        <v>93.628997802734375</v>
      </c>
      <c r="AM1166" s="1">
        <v>93.606002807617187</v>
      </c>
      <c r="AN1166" s="1">
        <v>93.532989501953125</v>
      </c>
      <c r="AO1166" s="1">
        <v>94.086990356445313</v>
      </c>
      <c r="AP1166" s="1">
        <v>93.894989013671875</v>
      </c>
      <c r="AQ1166" s="1">
        <v>94.85198974609375</v>
      </c>
      <c r="AR1166" s="1">
        <v>93.73199462890625</v>
      </c>
      <c r="AS1166" s="1">
        <v>94.623992919921875</v>
      </c>
      <c r="AT1166" s="1">
        <v>94.315994262695313</v>
      </c>
      <c r="AU1166" s="1">
        <v>94.234999999999999</v>
      </c>
      <c r="AV1166" s="1">
        <v>94.347999999999999</v>
      </c>
      <c r="AW1166" s="1">
        <v>94.268000000000001</v>
      </c>
      <c r="AX1166" s="1">
        <v>93.754000000000005</v>
      </c>
      <c r="AY1166" s="1">
        <v>83.302000000000007</v>
      </c>
    </row>
    <row r="1167" spans="1:51">
      <c r="A1167" s="1" t="str">
        <v>RPM INTERNATIONAL INC</v>
      </c>
      <c r="C1167" s="1">
        <v>131.48800659179687</v>
      </c>
      <c r="D1167" s="1">
        <v>131.23300170898437</v>
      </c>
      <c r="E1167" s="1">
        <v>131.13099670410156</v>
      </c>
      <c r="F1167" s="1">
        <v>130.58000183105469</v>
      </c>
      <c r="G1167" s="1">
        <v>130.42999267578125</v>
      </c>
      <c r="H1167" s="1">
        <v>130.03700256347656</v>
      </c>
      <c r="I1167" s="1">
        <v>129.49299621582031</v>
      </c>
      <c r="J1167" s="1">
        <v>129.91799926757813</v>
      </c>
      <c r="K1167" s="1">
        <v>129.60099792480469</v>
      </c>
      <c r="L1167" s="1">
        <v>129.49000549316406</v>
      </c>
      <c r="M1167" s="1">
        <v>129.09700012207031</v>
      </c>
      <c r="N1167" s="1">
        <v>128.50100708007812</v>
      </c>
      <c r="O1167" s="1">
        <v>128.41099548339844</v>
      </c>
      <c r="P1167" s="1">
        <v>128.38099670410156</v>
      </c>
      <c r="Q1167" s="1">
        <v>129.10099792480469</v>
      </c>
      <c r="R1167" s="1">
        <v>122.18899536132812</v>
      </c>
      <c r="S1167" s="1">
        <v>121.81900024414062</v>
      </c>
      <c r="T1167" s="1">
        <v>121.78199768066406</v>
      </c>
      <c r="U1167" s="1">
        <v>121.29899597167969</v>
      </c>
      <c r="V1167" s="1">
        <v>120.90599060058594</v>
      </c>
      <c r="W1167" s="1">
        <v>120.77200317382812</v>
      </c>
      <c r="X1167" s="1">
        <v>119.55400085449219</v>
      </c>
      <c r="Y1167" s="1">
        <v>118.84999084472656</v>
      </c>
      <c r="Z1167" s="1">
        <v>118.74299621582031</v>
      </c>
      <c r="AA1167" s="1">
        <v>118.4739990234375</v>
      </c>
      <c r="AB1167" s="1">
        <v>118.25700378417969</v>
      </c>
      <c r="AC1167" s="1">
        <v>117.70199584960937</v>
      </c>
      <c r="AD1167" s="1">
        <v>117.55400085449219</v>
      </c>
      <c r="AE1167" s="1">
        <v>117.45199584960937</v>
      </c>
      <c r="AF1167" s="1">
        <v>117.14599609375</v>
      </c>
      <c r="AG1167" s="1">
        <v>116.27099609375</v>
      </c>
      <c r="AH1167" s="1">
        <v>116.12199401855469</v>
      </c>
      <c r="AI1167" s="1">
        <v>115.95199584960937</v>
      </c>
      <c r="AJ1167" s="1">
        <v>115.70199584960937</v>
      </c>
      <c r="AK1167" s="1">
        <v>115.62399291992187</v>
      </c>
      <c r="AL1167" s="1">
        <v>115.49600219726562</v>
      </c>
      <c r="AM1167" s="1">
        <v>115.593994140625</v>
      </c>
      <c r="AN1167" s="1">
        <v>115.56098937988281</v>
      </c>
      <c r="AO1167" s="1">
        <v>114.88600158691406</v>
      </c>
      <c r="AP1167" s="1">
        <v>114.69599914550781</v>
      </c>
      <c r="AQ1167" s="1">
        <v>102.81900024414062</v>
      </c>
      <c r="AR1167" s="1">
        <v>102.38699340820312</v>
      </c>
      <c r="AS1167" s="1">
        <v>102.21199035644531</v>
      </c>
      <c r="AT1167" s="1">
        <v>102.211</v>
      </c>
      <c r="AU1167" s="1">
        <v>102.209</v>
      </c>
      <c r="AV1167" s="1">
        <v>102.209</v>
      </c>
      <c r="AW1167" s="1">
        <v>102.015</v>
      </c>
      <c r="AX1167" s="1">
        <v>103.134</v>
      </c>
      <c r="AY1167" s="1">
        <v>105.21</v>
      </c>
    </row>
    <row r="1168" spans="1:51">
      <c r="A1168" s="1" t="str">
        <v>RTI INTL METALS INC</v>
      </c>
      <c r="C1168" s="1">
        <v>30.196990966796875</v>
      </c>
      <c r="D1168" s="1">
        <v>30.18798828125</v>
      </c>
      <c r="E1168" s="1">
        <v>30.188995361328125</v>
      </c>
      <c r="F1168" s="1">
        <v>30.172988891601563</v>
      </c>
      <c r="G1168" s="1">
        <v>30.123992919921875</v>
      </c>
      <c r="H1168" s="1">
        <v>30.121994018554688</v>
      </c>
      <c r="I1168" s="1">
        <v>30.078994750976562</v>
      </c>
      <c r="J1168" s="1">
        <v>30.058990478515625</v>
      </c>
      <c r="K1168" s="1">
        <v>30.010986328125</v>
      </c>
      <c r="L1168" s="1">
        <v>30.02099609375</v>
      </c>
      <c r="M1168" s="1">
        <v>23.118988037109375</v>
      </c>
      <c r="N1168" s="1">
        <v>23.083999633789063</v>
      </c>
      <c r="O1168" s="1">
        <v>23.003997802734375</v>
      </c>
      <c r="P1168" s="1">
        <v>22.99798583984375</v>
      </c>
      <c r="Q1168" s="1">
        <v>22.996994018554688</v>
      </c>
      <c r="R1168" s="1">
        <v>22.980987548828125</v>
      </c>
      <c r="S1168" s="1">
        <v>23.105987548828125</v>
      </c>
      <c r="T1168" s="1">
        <v>23.082992553710938</v>
      </c>
      <c r="U1168" s="1">
        <v>23.093994140625</v>
      </c>
      <c r="V1168" s="1">
        <v>23.063995361328125</v>
      </c>
      <c r="W1168" s="1">
        <v>22.966995239257813</v>
      </c>
      <c r="X1168" s="1">
        <v>22.85198974609375</v>
      </c>
      <c r="Y1168" s="1">
        <v>22.849990844726562</v>
      </c>
      <c r="Z1168" s="1">
        <v>22.7659912109375</v>
      </c>
      <c r="AA1168" s="1">
        <v>22.686996459960938</v>
      </c>
      <c r="AB1168" s="1">
        <v>22.657989501953125</v>
      </c>
      <c r="AC1168" s="1">
        <v>22.414993286132813</v>
      </c>
      <c r="AD1168" s="1">
        <v>22.1669921875</v>
      </c>
      <c r="AE1168" s="1">
        <v>21.350997924804688</v>
      </c>
      <c r="AF1168" s="1">
        <v>21.175994873046875</v>
      </c>
      <c r="AG1168" s="1">
        <v>21.175994873046875</v>
      </c>
      <c r="AH1168" s="1">
        <v>21.176986694335937</v>
      </c>
      <c r="AI1168" s="1">
        <v>20.93499755859375</v>
      </c>
      <c r="AJ1168" s="1">
        <v>20.832000732421875</v>
      </c>
      <c r="AK1168" s="1">
        <v>20.8389892578125</v>
      </c>
      <c r="AL1168" s="1">
        <v>20.829986572265625</v>
      </c>
      <c r="AM1168" s="1">
        <v>20.689987182617188</v>
      </c>
      <c r="AN1168" s="1">
        <v>20.77398681640625</v>
      </c>
      <c r="AO1168" s="1">
        <v>20.77099609375</v>
      </c>
      <c r="AP1168" s="1">
        <v>20.782989501953125</v>
      </c>
      <c r="AQ1168" s="1">
        <v>20.730987548828125</v>
      </c>
      <c r="AR1168" s="1">
        <v>20.727996826171875</v>
      </c>
      <c r="AS1168" s="1">
        <v>20.906997680664062</v>
      </c>
      <c r="AT1168" s="1">
        <v>20.901992797851562</v>
      </c>
      <c r="AU1168" s="1">
        <v>20.852</v>
      </c>
      <c r="AV1168" s="1">
        <v>20.759</v>
      </c>
      <c r="AW1168" s="1">
        <v>20.864000000000001</v>
      </c>
      <c r="AX1168" s="1">
        <v>20.852</v>
      </c>
      <c r="AY1168" s="1">
        <v>20.797999999999998</v>
      </c>
    </row>
    <row r="1169" spans="1:51">
      <c r="A1169" s="1" t="str">
        <v>RUBICON TECHNOLOGY INC</v>
      </c>
      <c r="C1169" s="1">
        <v>22.514999389648438</v>
      </c>
      <c r="D1169" s="1">
        <v>22.614990234375</v>
      </c>
      <c r="E1169" s="1">
        <v>23.039993286132812</v>
      </c>
      <c r="F1169" s="1">
        <v>23.035995483398438</v>
      </c>
      <c r="G1169" s="1">
        <v>22.96099853515625</v>
      </c>
      <c r="H1169" s="1">
        <v>22.936996459960937</v>
      </c>
      <c r="I1169" s="1">
        <v>22.918991088867188</v>
      </c>
      <c r="J1169" s="1">
        <v>20.27099609375</v>
      </c>
      <c r="K1169" s="1">
        <v>20.232986450195313</v>
      </c>
      <c r="L1169" s="1">
        <v>20.051986694335938</v>
      </c>
      <c r="M1169" s="1">
        <v>20.039993286132812</v>
      </c>
      <c r="N1169" s="1">
        <v>20.038986206054688</v>
      </c>
      <c r="O1169" s="1">
        <v>20.548995971679688</v>
      </c>
      <c r="P1169" s="1">
        <v>21.274993896484375</v>
      </c>
      <c r="Q1169" s="1">
        <v>21.169998168945312</v>
      </c>
      <c r="R1169" s="1">
        <v>20.628997802734375</v>
      </c>
      <c r="S1169" s="1">
        <v>20.488998413085938</v>
      </c>
      <c r="T1169" s="1">
        <v>19.239990234375</v>
      </c>
      <c r="U1169" s="1" t="str">
        <v>@NA</v>
      </c>
      <c r="V1169" s="1" t="str">
        <v>@NA</v>
      </c>
      <c r="W1169" s="1">
        <v>0.25199997425079346</v>
      </c>
      <c r="X1169" s="1" t="str">
        <v>@NA</v>
      </c>
      <c r="Y1169" s="1" t="str">
        <v>@NA</v>
      </c>
      <c r="Z1169" s="1" t="str">
        <v>@NA</v>
      </c>
      <c r="AA1169" s="1" t="str">
        <v>@NA</v>
      </c>
      <c r="AB1169" s="1" t="str">
        <v>@NA</v>
      </c>
      <c r="AC1169" s="1" t="str">
        <v>@NA</v>
      </c>
      <c r="AD1169" s="1" t="str">
        <v>@NA</v>
      </c>
      <c r="AE1169" s="1" t="str">
        <v>@NA</v>
      </c>
      <c r="AF1169" s="1" t="str">
        <v>@NA</v>
      </c>
      <c r="AG1169" s="1" t="str">
        <v>@NA</v>
      </c>
      <c r="AH1169" s="1" t="str">
        <v>@NA</v>
      </c>
      <c r="AI1169" s="1" t="str">
        <v>@NA</v>
      </c>
      <c r="AJ1169" s="1" t="str">
        <v>@NA</v>
      </c>
      <c r="AK1169" s="1" t="str">
        <v>@NA</v>
      </c>
      <c r="AL1169" s="1" t="str">
        <v>@NA</v>
      </c>
      <c r="AM1169" s="1" t="str">
        <v>@NA</v>
      </c>
      <c r="AN1169" s="1" t="str">
        <v>@NA</v>
      </c>
      <c r="AO1169" s="1" t="str">
        <v>@NA</v>
      </c>
      <c r="AP1169" s="1" t="str">
        <v>@NA</v>
      </c>
      <c r="AQ1169" s="1" t="str">
        <v>@NA</v>
      </c>
      <c r="AR1169" s="1" t="str">
        <v>@NA</v>
      </c>
      <c r="AS1169" s="1" t="str">
        <v>@NA</v>
      </c>
      <c r="AT1169" s="1" t="str">
        <v>@NA</v>
      </c>
      <c r="AU1169" s="1" t="str">
        <v>@NA</v>
      </c>
      <c r="AV1169" s="1" t="str">
        <v>@NA</v>
      </c>
      <c r="AW1169" s="1" t="str">
        <v>@NA</v>
      </c>
      <c r="AX1169" s="1" t="str">
        <v>@NA</v>
      </c>
      <c r="AY1169" s="1" t="str">
        <v>@NA</v>
      </c>
    </row>
    <row r="1170" spans="1:51">
      <c r="A1170" s="1" t="str">
        <v>RUBY TUESDAY INC</v>
      </c>
      <c r="C1170" s="1">
        <v>63.791000366210937</v>
      </c>
      <c r="D1170" s="1">
        <v>63.777999877929688</v>
      </c>
      <c r="E1170" s="1">
        <v>63.679000854492188</v>
      </c>
      <c r="F1170" s="1">
        <v>65.097991943359375</v>
      </c>
      <c r="G1170" s="1">
        <v>65.097991943359375</v>
      </c>
      <c r="H1170" s="1">
        <v>64.953994750976563</v>
      </c>
      <c r="I1170" s="1">
        <v>64.7919921875</v>
      </c>
      <c r="J1170" s="1">
        <v>64.491989135742187</v>
      </c>
      <c r="K1170" s="1">
        <v>64.494003295898438</v>
      </c>
      <c r="L1170" s="1">
        <v>64.494003295898438</v>
      </c>
      <c r="M1170" s="1">
        <v>64.397003173828125</v>
      </c>
      <c r="N1170" s="1">
        <v>52.805999755859375</v>
      </c>
      <c r="O1170" s="1">
        <v>52.805999755859375</v>
      </c>
      <c r="P1170" s="1">
        <v>52.845001220703125</v>
      </c>
      <c r="Q1170" s="1">
        <v>52.763992309570313</v>
      </c>
      <c r="R1170" s="1">
        <v>52.771987915039063</v>
      </c>
      <c r="S1170" s="1">
        <v>51.712997436523437</v>
      </c>
      <c r="T1170" s="1">
        <v>51.712997436523437</v>
      </c>
      <c r="U1170" s="1">
        <v>51.689987182617188</v>
      </c>
      <c r="V1170" s="1">
        <v>53.239990234375</v>
      </c>
      <c r="W1170" s="1">
        <v>54.30499267578125</v>
      </c>
      <c r="X1170" s="1">
        <v>59.14898681640625</v>
      </c>
      <c r="Y1170" s="1">
        <v>58.608001708984375</v>
      </c>
      <c r="Z1170" s="1">
        <v>57.741989135742188</v>
      </c>
      <c r="AA1170" s="1">
        <v>59.024993896484375</v>
      </c>
      <c r="AB1170" s="1">
        <v>58.077987670898438</v>
      </c>
      <c r="AC1170" s="1">
        <v>62.603988647460938</v>
      </c>
      <c r="AD1170" s="1">
        <v>63.164993286132813</v>
      </c>
      <c r="AE1170" s="1">
        <v>64.45599365234375</v>
      </c>
      <c r="AF1170" s="1">
        <v>64.13299560546875</v>
      </c>
      <c r="AG1170" s="1">
        <v>64.9429931640625</v>
      </c>
      <c r="AH1170" s="1">
        <v>65.016998291015625</v>
      </c>
      <c r="AI1170" s="1">
        <v>66.565994262695312</v>
      </c>
      <c r="AJ1170" s="1">
        <v>65.914993286132813</v>
      </c>
      <c r="AK1170" s="1">
        <v>65.047988891601563</v>
      </c>
      <c r="AL1170" s="1">
        <v>63.834991455078125</v>
      </c>
      <c r="AM1170" s="1">
        <v>64.004989624023438</v>
      </c>
      <c r="AN1170" s="1">
        <v>64.032989501953125</v>
      </c>
      <c r="AO1170" s="1">
        <v>63.853988647460938</v>
      </c>
      <c r="AP1170" s="1">
        <v>63.620986938476563</v>
      </c>
      <c r="AQ1170" s="1">
        <v>65.160003662109375</v>
      </c>
      <c r="AR1170" s="1">
        <v>64.488998413085937</v>
      </c>
      <c r="AS1170" s="1">
        <v>63.530990600585938</v>
      </c>
      <c r="AT1170" s="1">
        <v>62.658999999999999</v>
      </c>
      <c r="AU1170" s="1">
        <v>64.129000000000005</v>
      </c>
      <c r="AV1170" s="1">
        <v>63.171999999999997</v>
      </c>
      <c r="AW1170" s="1">
        <v>61.935000000000002</v>
      </c>
      <c r="AX1170" s="1">
        <v>61.203000000000003</v>
      </c>
      <c r="AY1170" s="1" t="str">
        <v>@NA</v>
      </c>
    </row>
    <row r="1171" spans="1:51">
      <c r="A1171" s="1" t="str">
        <v>RUDOLPH TECHNOLOGIES INC</v>
      </c>
      <c r="C1171" s="1">
        <v>31.88299560546875</v>
      </c>
      <c r="D1171" s="1">
        <v>31.86199951171875</v>
      </c>
      <c r="E1171" s="1">
        <v>31.800994873046875</v>
      </c>
      <c r="F1171" s="1">
        <v>31.651992797851563</v>
      </c>
      <c r="G1171" s="1">
        <v>31.4169921875</v>
      </c>
      <c r="H1171" s="1">
        <v>31.336990356445313</v>
      </c>
      <c r="I1171" s="1">
        <v>31.336990356445313</v>
      </c>
      <c r="J1171" s="1">
        <v>31.186996459960938</v>
      </c>
      <c r="K1171" s="1">
        <v>30.996994018554687</v>
      </c>
      <c r="L1171" s="1">
        <v>30.97698974609375</v>
      </c>
      <c r="M1171" s="1">
        <v>30.930999755859375</v>
      </c>
      <c r="N1171" s="1">
        <v>30.83099365234375</v>
      </c>
      <c r="O1171" s="1">
        <v>30.702987670898437</v>
      </c>
      <c r="P1171" s="1">
        <v>30.660995483398438</v>
      </c>
      <c r="Q1171" s="1">
        <v>30.631988525390625</v>
      </c>
      <c r="R1171" s="1">
        <v>30.563995361328125</v>
      </c>
      <c r="S1171" s="1">
        <v>30.479995727539063</v>
      </c>
      <c r="T1171" s="1">
        <v>29.163986206054687</v>
      </c>
      <c r="U1171" s="1">
        <v>29.14898681640625</v>
      </c>
      <c r="V1171" s="1">
        <v>29.0889892578125</v>
      </c>
      <c r="W1171" s="1">
        <v>28.97698974609375</v>
      </c>
      <c r="X1171" s="1">
        <v>28.949996948242188</v>
      </c>
      <c r="Y1171" s="1">
        <v>28.8179931640625</v>
      </c>
      <c r="Z1171" s="1">
        <v>28.39898681640625</v>
      </c>
      <c r="AA1171" s="1">
        <v>16.940994262695313</v>
      </c>
      <c r="AB1171" s="1">
        <v>16.925994873046875</v>
      </c>
      <c r="AC1171" s="1">
        <v>16.920989990234375</v>
      </c>
      <c r="AD1171" s="1">
        <v>16.909988403320312</v>
      </c>
      <c r="AE1171" s="1">
        <v>16.816986083984375</v>
      </c>
      <c r="AF1171" s="1">
        <v>16.660995483398438</v>
      </c>
      <c r="AG1171" s="1">
        <v>16.660995483398438</v>
      </c>
      <c r="AH1171" s="1">
        <v>16.660995483398438</v>
      </c>
      <c r="AI1171" s="1">
        <v>16.660995483398438</v>
      </c>
      <c r="AJ1171" s="1">
        <v>16.446990966796875</v>
      </c>
      <c r="AK1171" s="1">
        <v>16.375991821289063</v>
      </c>
      <c r="AL1171" s="1">
        <v>16.3699951171875</v>
      </c>
      <c r="AM1171" s="1">
        <v>16.33099365234375</v>
      </c>
      <c r="AN1171" s="1">
        <v>16.33099365234375</v>
      </c>
      <c r="AO1171" s="1">
        <v>16.185989379882813</v>
      </c>
      <c r="AP1171" s="1">
        <v>16.183990478515625</v>
      </c>
      <c r="AQ1171" s="1">
        <v>16.135986328125</v>
      </c>
      <c r="AR1171" s="1">
        <v>16.115997314453125</v>
      </c>
      <c r="AS1171" s="1">
        <v>16.082000732421875</v>
      </c>
      <c r="AT1171" s="1">
        <v>16.06298828125</v>
      </c>
      <c r="AU1171" s="1">
        <v>14.872</v>
      </c>
      <c r="AV1171" s="1">
        <v>14.85</v>
      </c>
      <c r="AW1171" s="1">
        <v>14.795</v>
      </c>
      <c r="AX1171" s="1">
        <v>14.685</v>
      </c>
      <c r="AY1171" s="1">
        <v>14.685</v>
      </c>
    </row>
    <row r="1172" spans="1:51">
      <c r="A1172" s="1" t="str">
        <v>RUE21 INC</v>
      </c>
      <c r="C1172" s="1">
        <v>24.475997924804688</v>
      </c>
      <c r="D1172" s="1">
        <v>24.462997436523438</v>
      </c>
      <c r="E1172" s="1">
        <v>24.458999633789063</v>
      </c>
      <c r="F1172" s="1">
        <v>24.393997192382813</v>
      </c>
      <c r="G1172" s="1">
        <v>24.379989624023438</v>
      </c>
      <c r="H1172" s="1">
        <v>24.324996948242188</v>
      </c>
      <c r="I1172" s="1">
        <v>24.30499267578125</v>
      </c>
      <c r="J1172" s="1">
        <v>24.264999389648438</v>
      </c>
      <c r="K1172" s="1">
        <v>24.23699951171875</v>
      </c>
      <c r="L1172" s="1">
        <v>24.23699951171875</v>
      </c>
      <c r="M1172" s="1">
        <v>22.090988159179688</v>
      </c>
      <c r="N1172" s="1" t="str">
        <v>@NA</v>
      </c>
      <c r="O1172" s="1">
        <v>22.089996337890625</v>
      </c>
      <c r="P1172" s="1" t="str">
        <v>@NA</v>
      </c>
      <c r="Q1172" s="1">
        <v>22.089996337890625</v>
      </c>
      <c r="R1172" s="1" t="str">
        <v>@NA</v>
      </c>
      <c r="S1172" s="1">
        <v>21.868988037109375</v>
      </c>
      <c r="T1172" s="1" t="str">
        <v>@NA</v>
      </c>
      <c r="U1172" s="1" t="str">
        <v>@NA</v>
      </c>
      <c r="V1172" s="1" t="str">
        <v>@NA</v>
      </c>
      <c r="W1172" s="1" t="str">
        <v>@NA</v>
      </c>
      <c r="X1172" s="1" t="str">
        <v>@NA</v>
      </c>
      <c r="Y1172" s="1" t="str">
        <v>@NA</v>
      </c>
      <c r="Z1172" s="1" t="str">
        <v>@NA</v>
      </c>
      <c r="AA1172" s="1" t="str">
        <v>@NA</v>
      </c>
      <c r="AB1172" s="1" t="str">
        <v>@NA</v>
      </c>
      <c r="AC1172" s="1" t="str">
        <v>@NA</v>
      </c>
      <c r="AD1172" s="1" t="str">
        <v>@NA</v>
      </c>
      <c r="AE1172" s="1" t="str">
        <v>@NA</v>
      </c>
      <c r="AF1172" s="1" t="str">
        <v>@NA</v>
      </c>
      <c r="AG1172" s="1" t="str">
        <v>@NA</v>
      </c>
      <c r="AH1172" s="1" t="str">
        <v>@NA</v>
      </c>
      <c r="AI1172" s="1" t="str">
        <v>@NA</v>
      </c>
      <c r="AJ1172" s="1" t="str">
        <v>@NA</v>
      </c>
      <c r="AK1172" s="1" t="str">
        <v>@NA</v>
      </c>
      <c r="AL1172" s="1" t="str">
        <v>@NA</v>
      </c>
      <c r="AM1172" s="1" t="str">
        <v>@NA</v>
      </c>
      <c r="AN1172" s="1" t="str">
        <v>@NA</v>
      </c>
      <c r="AO1172" s="1" t="str">
        <v>@NA</v>
      </c>
      <c r="AP1172" s="1" t="str">
        <v>@NA</v>
      </c>
      <c r="AQ1172" s="1" t="str">
        <v>@NA</v>
      </c>
      <c r="AR1172" s="1" t="str">
        <v>@NA</v>
      </c>
      <c r="AS1172" s="1" t="str">
        <v>@NA</v>
      </c>
      <c r="AT1172" s="1" t="str">
        <v>@NA</v>
      </c>
      <c r="AU1172" s="1" t="str">
        <v>@NA</v>
      </c>
      <c r="AV1172" s="1" t="str">
        <v>@NA</v>
      </c>
      <c r="AW1172" s="1" t="str">
        <v>@NA</v>
      </c>
      <c r="AX1172" s="1" t="str">
        <v>@NA</v>
      </c>
      <c r="AY1172" s="1" t="str">
        <v>@NA</v>
      </c>
    </row>
    <row r="1173" spans="1:51">
      <c r="A1173" s="1" t="str">
        <v>RUTHS HOSPITALITY GROUP INC</v>
      </c>
      <c r="C1173" s="1">
        <v>34.077987670898437</v>
      </c>
      <c r="D1173" s="1">
        <v>34.077987670898437</v>
      </c>
      <c r="E1173" s="1">
        <v>34.076995849609375</v>
      </c>
      <c r="F1173" s="1">
        <v>34.05499267578125</v>
      </c>
      <c r="G1173" s="1">
        <v>33.97698974609375</v>
      </c>
      <c r="H1173" s="1">
        <v>33.909988403320313</v>
      </c>
      <c r="I1173" s="1">
        <v>33.904998779296875</v>
      </c>
      <c r="J1173" s="1">
        <v>33.902999877929687</v>
      </c>
      <c r="K1173" s="1">
        <v>33.860000610351563</v>
      </c>
      <c r="L1173" s="1">
        <v>23.534988403320313</v>
      </c>
      <c r="M1173" s="1">
        <v>23.534988403320313</v>
      </c>
      <c r="N1173" s="1">
        <v>23.526992797851563</v>
      </c>
      <c r="O1173" s="1">
        <v>23.478988647460937</v>
      </c>
      <c r="P1173" s="1">
        <v>23.337997436523438</v>
      </c>
      <c r="Q1173" s="1">
        <v>23.320999145507813</v>
      </c>
      <c r="R1173" s="1">
        <v>24.416000366210937</v>
      </c>
      <c r="S1173" s="1">
        <v>24.267990112304687</v>
      </c>
      <c r="T1173" s="1">
        <v>23.214996337890625</v>
      </c>
      <c r="U1173" s="1">
        <v>23.209991455078125</v>
      </c>
      <c r="V1173" s="1">
        <v>23.1929931640625</v>
      </c>
      <c r="W1173" s="1">
        <v>23.182998657226563</v>
      </c>
      <c r="X1173" s="1">
        <v>23.237991333007813</v>
      </c>
      <c r="Y1173" s="1">
        <v>23.220993041992187</v>
      </c>
      <c r="Z1173" s="1">
        <v>23.20098876953125</v>
      </c>
      <c r="AA1173" s="1">
        <v>23.125</v>
      </c>
      <c r="AB1173" s="1">
        <v>23.073989868164063</v>
      </c>
      <c r="AC1173" s="1">
        <v>23.0159912109375</v>
      </c>
      <c r="AD1173" s="1">
        <v>23.087997436523438</v>
      </c>
      <c r="AE1173" s="1">
        <v>23.087997436523438</v>
      </c>
      <c r="AF1173" s="1">
        <v>23.087997436523438</v>
      </c>
      <c r="AG1173" s="1" t="str">
        <v>@NA</v>
      </c>
      <c r="AH1173" s="1" t="str">
        <v>@NA</v>
      </c>
      <c r="AI1173" s="1" t="str">
        <v>@NA</v>
      </c>
      <c r="AJ1173" s="1" t="str">
        <v>@NA</v>
      </c>
      <c r="AK1173" s="1" t="str">
        <v>@NA</v>
      </c>
      <c r="AL1173" s="1" t="str">
        <v>@NA</v>
      </c>
      <c r="AM1173" s="1" t="str">
        <v>@NA</v>
      </c>
      <c r="AN1173" s="1" t="str">
        <v>@NA</v>
      </c>
      <c r="AO1173" s="1" t="str">
        <v>@NA</v>
      </c>
      <c r="AP1173" s="1" t="str">
        <v>@NA</v>
      </c>
      <c r="AQ1173" s="1" t="str">
        <v>@NA</v>
      </c>
      <c r="AR1173" s="1" t="str">
        <v>@NA</v>
      </c>
      <c r="AS1173" s="1" t="str">
        <v>@NA</v>
      </c>
      <c r="AT1173" s="1" t="str">
        <v>@NA</v>
      </c>
      <c r="AU1173" s="1" t="str">
        <v>@NA</v>
      </c>
      <c r="AV1173" s="1" t="str">
        <v>@NA</v>
      </c>
      <c r="AW1173" s="1" t="str">
        <v>@NA</v>
      </c>
      <c r="AX1173" s="1" t="str">
        <v>@NA</v>
      </c>
      <c r="AY1173" s="1" t="str">
        <v>@NA</v>
      </c>
    </row>
    <row r="1174" spans="1:51">
      <c r="A1174" s="1" t="str">
        <v>RYDER SYSTEM INC</v>
      </c>
      <c r="C1174" s="1">
        <v>51.27398681640625</v>
      </c>
      <c r="D1174" s="1">
        <v>51.143997192382813</v>
      </c>
      <c r="E1174" s="1">
        <v>51.125</v>
      </c>
      <c r="F1174" s="1">
        <v>51.131988525390625</v>
      </c>
      <c r="G1174" s="1">
        <v>51.342987060546875</v>
      </c>
      <c r="H1174" s="1">
        <v>51.17498779296875</v>
      </c>
      <c r="I1174" s="1">
        <v>51.737991333007812</v>
      </c>
      <c r="J1174" s="1">
        <v>52.4169921875</v>
      </c>
      <c r="K1174" s="1">
        <v>52.989990234375</v>
      </c>
      <c r="L1174" s="1">
        <v>53.419998168945313</v>
      </c>
      <c r="M1174" s="1">
        <v>56.050994873046875</v>
      </c>
      <c r="N1174" s="1">
        <v>55.952987670898438</v>
      </c>
      <c r="O1174" s="1">
        <v>55.889999389648437</v>
      </c>
      <c r="P1174" s="1">
        <v>55.657989501953125</v>
      </c>
      <c r="Q1174" s="1">
        <v>55.615997314453125</v>
      </c>
      <c r="R1174" s="1">
        <v>56.453994750976562</v>
      </c>
      <c r="S1174" s="1">
        <v>57.498001098632812</v>
      </c>
      <c r="T1174" s="1">
        <v>58.0419921875</v>
      </c>
      <c r="U1174" s="1">
        <v>58.027999877929688</v>
      </c>
      <c r="V1174" s="1">
        <v>59.82598876953125</v>
      </c>
      <c r="W1174" s="1">
        <v>61.14898681640625</v>
      </c>
      <c r="X1174" s="1">
        <v>60.722000122070313</v>
      </c>
      <c r="Y1174" s="1">
        <v>60.727996826171875</v>
      </c>
      <c r="Z1174" s="1">
        <v>61.980987548828125</v>
      </c>
      <c r="AA1174" s="1">
        <v>60.998001098632813</v>
      </c>
      <c r="AB1174" s="1">
        <v>61.868988037109375</v>
      </c>
      <c r="AC1174" s="1">
        <v>64.173995971679687</v>
      </c>
      <c r="AD1174" s="1">
        <v>64.2139892578125</v>
      </c>
      <c r="AE1174" s="1">
        <v>64.333999633789063</v>
      </c>
      <c r="AF1174" s="1">
        <v>64.310989379882813</v>
      </c>
      <c r="AG1174" s="1">
        <v>64.332992553710937</v>
      </c>
      <c r="AH1174" s="1">
        <v>64.298995971679688</v>
      </c>
      <c r="AI1174" s="1">
        <v>65.198989868164063</v>
      </c>
      <c r="AJ1174" s="1">
        <v>64.48699951171875</v>
      </c>
      <c r="AK1174" s="1">
        <v>63.953994750976562</v>
      </c>
      <c r="AL1174" s="1">
        <v>63.229995727539063</v>
      </c>
      <c r="AM1174" s="1">
        <v>62.664993286132812</v>
      </c>
      <c r="AN1174" s="1">
        <v>62.440994262695312</v>
      </c>
      <c r="AO1174" s="1">
        <v>62.36199951171875</v>
      </c>
      <c r="AP1174" s="1">
        <v>62.209991455078125</v>
      </c>
      <c r="AQ1174" s="1">
        <v>61.833999633789063</v>
      </c>
      <c r="AR1174" s="1">
        <v>60.80999755859375</v>
      </c>
      <c r="AS1174" s="1">
        <v>60.64599609375</v>
      </c>
      <c r="AT1174" s="1">
        <v>60.490997314453125</v>
      </c>
      <c r="AU1174" s="1">
        <v>60.175994873046875</v>
      </c>
      <c r="AV1174" s="1">
        <v>60.043999999999997</v>
      </c>
      <c r="AW1174" s="1">
        <v>59.709000000000003</v>
      </c>
      <c r="AX1174" s="1">
        <v>59.584000000000003</v>
      </c>
      <c r="AY1174" s="1">
        <v>59.475000000000001</v>
      </c>
    </row>
    <row r="1175" spans="1:51">
      <c r="A1175" s="1" t="str">
        <v>RYLAND GROUP INC</v>
      </c>
      <c r="C1175" s="1">
        <v>44.580001831054687</v>
      </c>
      <c r="D1175" s="1">
        <v>44.41400146484375</v>
      </c>
      <c r="E1175" s="1">
        <v>44.40899658203125</v>
      </c>
      <c r="F1175" s="1">
        <v>44.40899658203125</v>
      </c>
      <c r="G1175" s="1">
        <v>44.314987182617188</v>
      </c>
      <c r="H1175" s="1">
        <v>44.18798828125</v>
      </c>
      <c r="I1175" s="1">
        <v>44.113998413085938</v>
      </c>
      <c r="J1175" s="1">
        <v>44.076995849609375</v>
      </c>
      <c r="K1175" s="1">
        <v>43.979995727539063</v>
      </c>
      <c r="L1175" s="1">
        <v>43.845001220703125</v>
      </c>
      <c r="M1175" s="1">
        <v>43.813995361328125</v>
      </c>
      <c r="N1175" s="1">
        <v>43.80499267578125</v>
      </c>
      <c r="O1175" s="1">
        <v>42.88299560546875</v>
      </c>
      <c r="P1175" s="1">
        <v>42.753997802734375</v>
      </c>
      <c r="Q1175" s="1">
        <v>42.643997192382813</v>
      </c>
      <c r="R1175" s="1">
        <v>42.485000610351562</v>
      </c>
      <c r="S1175" s="1">
        <v>42.291000366210938</v>
      </c>
      <c r="T1175" s="1">
        <v>42.1510009765625</v>
      </c>
      <c r="U1175" s="1">
        <v>41.998992919921875</v>
      </c>
      <c r="V1175" s="1">
        <v>41.843994140625</v>
      </c>
      <c r="W1175" s="1">
        <v>41.957000732421875</v>
      </c>
      <c r="X1175" s="1">
        <v>42.612991333007812</v>
      </c>
      <c r="Y1175" s="1">
        <v>42.521987915039063</v>
      </c>
      <c r="Z1175" s="1">
        <v>44.253997802734375</v>
      </c>
      <c r="AA1175" s="1">
        <v>45.735000610351563</v>
      </c>
      <c r="AB1175" s="1">
        <v>46.367996215820312</v>
      </c>
      <c r="AC1175" s="1">
        <v>46.65899658203125</v>
      </c>
      <c r="AD1175" s="1">
        <v>46.832992553710937</v>
      </c>
      <c r="AE1175" s="1">
        <v>47.3489990234375</v>
      </c>
      <c r="AF1175" s="1">
        <v>47.347991943359375</v>
      </c>
      <c r="AG1175" s="1">
        <v>47.295989990234375</v>
      </c>
      <c r="AH1175" s="1">
        <v>47.4119873046875</v>
      </c>
      <c r="AI1175" s="1">
        <v>48.15399169921875</v>
      </c>
      <c r="AJ1175" s="1">
        <v>48.551971435546875</v>
      </c>
      <c r="AK1175" s="1">
        <v>49.053985595703125</v>
      </c>
      <c r="AL1175" s="1">
        <v>49.753997802734375</v>
      </c>
      <c r="AM1175" s="1">
        <v>49.78399658203125</v>
      </c>
      <c r="AN1175" s="1">
        <v>50.519989013671875</v>
      </c>
      <c r="AO1175" s="1">
        <v>51.483978271484375</v>
      </c>
      <c r="AP1175" s="1">
        <v>53.983978271484375</v>
      </c>
      <c r="AQ1175" s="1">
        <v>54.116001129150391</v>
      </c>
      <c r="AR1175" s="1">
        <v>52.868000030517578</v>
      </c>
      <c r="AS1175" s="1">
        <v>52.972000122070313</v>
      </c>
      <c r="AT1175" s="1">
        <v>53.551998138427734</v>
      </c>
      <c r="AU1175" s="1">
        <v>53.147998809814453</v>
      </c>
      <c r="AV1175" s="1">
        <v>52.996000000000002</v>
      </c>
      <c r="AW1175" s="1">
        <v>52.463999999999999</v>
      </c>
      <c r="AX1175" s="1">
        <v>51.792000000000002</v>
      </c>
      <c r="AY1175" s="1">
        <v>52.396000000000001</v>
      </c>
    </row>
    <row r="1176" spans="1:51">
      <c r="A1176" s="1" t="str">
        <v>S &amp; T BANCORP INC</v>
      </c>
      <c r="C1176" s="1">
        <v>28.87298583984375</v>
      </c>
      <c r="D1176" s="1">
        <v>28.130996704101563</v>
      </c>
      <c r="E1176" s="1">
        <v>28.105987548828125</v>
      </c>
      <c r="F1176" s="1">
        <v>28.078994750976562</v>
      </c>
      <c r="G1176" s="1">
        <v>28.03399658203125</v>
      </c>
      <c r="H1176" s="1">
        <v>27.951995849609375</v>
      </c>
      <c r="I1176" s="1">
        <v>27.8489990234375</v>
      </c>
      <c r="J1176" s="1">
        <v>27.819992065429688</v>
      </c>
      <c r="K1176" s="1">
        <v>27.777999877929688</v>
      </c>
      <c r="L1176" s="1">
        <v>27.746994018554688</v>
      </c>
      <c r="M1176" s="1">
        <v>27.68499755859375</v>
      </c>
      <c r="N1176" s="1">
        <v>27.65399169921875</v>
      </c>
      <c r="O1176" s="1">
        <v>27.636993408203125</v>
      </c>
      <c r="P1176" s="1">
        <v>27.63299560546875</v>
      </c>
      <c r="Q1176" s="1">
        <v>27.5889892578125</v>
      </c>
      <c r="R1176" s="1">
        <v>27.40899658203125</v>
      </c>
      <c r="S1176" s="1">
        <v>24.614990234375</v>
      </c>
      <c r="T1176" s="1">
        <v>24.550994873046875</v>
      </c>
      <c r="U1176" s="1">
        <v>24.542999267578125</v>
      </c>
      <c r="V1176" s="1">
        <v>24.468994140625</v>
      </c>
      <c r="W1176" s="1">
        <v>24.897994995117188</v>
      </c>
      <c r="X1176" s="1">
        <v>25.360992431640625</v>
      </c>
      <c r="Y1176" s="1">
        <v>25.304000854492188</v>
      </c>
      <c r="Z1176" s="1">
        <v>25.690994262695312</v>
      </c>
      <c r="AA1176" s="1">
        <v>26.083999633789062</v>
      </c>
      <c r="AB1176" s="1">
        <v>26.27099609375</v>
      </c>
      <c r="AC1176" s="1">
        <v>26.363998413085937</v>
      </c>
      <c r="AD1176" s="1">
        <v>26.20098876953125</v>
      </c>
      <c r="AE1176" s="1">
        <v>26.583999633789063</v>
      </c>
      <c r="AF1176" s="1">
        <v>26.599990844726562</v>
      </c>
      <c r="AG1176" s="1">
        <v>26.513992309570313</v>
      </c>
      <c r="AH1176" s="1">
        <v>26.261993408203125</v>
      </c>
      <c r="AI1176" s="1">
        <v>26.618988037109375</v>
      </c>
      <c r="AJ1176" s="1">
        <v>26.651992797851563</v>
      </c>
      <c r="AK1176" s="1">
        <v>26.482986450195313</v>
      </c>
      <c r="AL1176" s="1">
        <v>26.38299560546875</v>
      </c>
      <c r="AM1176" s="1">
        <v>26.322998046875</v>
      </c>
      <c r="AN1176" s="1">
        <v>26.584991455078125</v>
      </c>
      <c r="AO1176" s="1">
        <v>26.509994506835938</v>
      </c>
      <c r="AP1176" s="1">
        <v>26.638992309570312</v>
      </c>
      <c r="AQ1176" s="1">
        <v>26.52099609375</v>
      </c>
      <c r="AR1176" s="1">
        <v>26.64599609375</v>
      </c>
      <c r="AS1176" s="1">
        <v>26.776992797851562</v>
      </c>
      <c r="AT1176" s="1">
        <v>26.892990112304688</v>
      </c>
      <c r="AU1176" s="1">
        <v>26.959991455078125</v>
      </c>
      <c r="AV1176" s="1">
        <v>26.946999999999999</v>
      </c>
      <c r="AW1176" s="1">
        <v>26.984999999999999</v>
      </c>
      <c r="AX1176" s="1">
        <v>26.986000000000001</v>
      </c>
      <c r="AY1176" s="1">
        <v>27</v>
      </c>
    </row>
    <row r="1177" spans="1:51">
      <c r="A1177" s="1" t="str">
        <v>SAFETY INSURANCE GROUP INC</v>
      </c>
      <c r="C1177" s="1">
        <v>15.187000274658203</v>
      </c>
      <c r="D1177" s="1">
        <v>15.187000274658203</v>
      </c>
      <c r="E1177" s="1">
        <v>15.187999725341797</v>
      </c>
      <c r="F1177" s="1">
        <v>15.182000160217285</v>
      </c>
      <c r="G1177" s="1">
        <v>15.067999839782715</v>
      </c>
      <c r="H1177" s="1">
        <v>15.027000427246094</v>
      </c>
      <c r="I1177" s="1">
        <v>15.012999534606934</v>
      </c>
      <c r="J1177" s="1">
        <v>15.168999671936035</v>
      </c>
      <c r="K1177" s="1">
        <v>15.060000419616699</v>
      </c>
      <c r="L1177" s="1">
        <v>15.050000190734863</v>
      </c>
      <c r="M1177" s="1">
        <v>15.350000381469727</v>
      </c>
      <c r="N1177" s="1">
        <v>15.920999526977539</v>
      </c>
      <c r="O1177" s="1">
        <v>16.232986450195313</v>
      </c>
      <c r="P1177" s="1">
        <v>16.337997436523438</v>
      </c>
      <c r="Q1177" s="1">
        <v>16.276992797851563</v>
      </c>
      <c r="R1177" s="1">
        <v>16.250991821289063</v>
      </c>
      <c r="S1177" s="1">
        <v>16.194000244140625</v>
      </c>
      <c r="T1177" s="1">
        <v>16.18499755859375</v>
      </c>
      <c r="U1177" s="1">
        <v>16.232986450195313</v>
      </c>
      <c r="V1177" s="1">
        <v>16.222991943359375</v>
      </c>
      <c r="W1177" s="1">
        <v>16.095993041992188</v>
      </c>
      <c r="X1177" s="1">
        <v>16.018997192382812</v>
      </c>
      <c r="Y1177" s="1">
        <v>15.98900032043457</v>
      </c>
      <c r="Z1177" s="1">
        <v>15.880999565124512</v>
      </c>
      <c r="AA1177" s="1">
        <v>15.788000106811523</v>
      </c>
      <c r="AB1177" s="1">
        <v>15.743000030517578</v>
      </c>
      <c r="AC1177" s="1">
        <v>15.729000091552734</v>
      </c>
      <c r="AD1177" s="1">
        <v>15.633000373840332</v>
      </c>
      <c r="AE1177" s="1">
        <v>15.5</v>
      </c>
      <c r="AF1177" s="1">
        <v>15.465000152587891</v>
      </c>
      <c r="AG1177" s="1">
        <v>15.352999687194824</v>
      </c>
      <c r="AH1177" s="1">
        <v>15.335000038146973</v>
      </c>
      <c r="AI1177" s="1">
        <v>15.260000228881836</v>
      </c>
      <c r="AJ1177" s="1">
        <v>15.260000228881836</v>
      </c>
      <c r="AK1177" s="1">
        <v>15.260000228881836</v>
      </c>
      <c r="AL1177" s="1">
        <v>15.260000228881836</v>
      </c>
      <c r="AM1177" s="1">
        <v>15.260000228881836</v>
      </c>
      <c r="AN1177" s="1">
        <v>5.8099994659423828</v>
      </c>
      <c r="AO1177" s="1">
        <v>5.8099994659423828</v>
      </c>
      <c r="AP1177" s="1" t="str">
        <v>@NA</v>
      </c>
      <c r="AQ1177" s="1">
        <v>0.25</v>
      </c>
      <c r="AR1177" s="1" t="str">
        <v>@NA</v>
      </c>
      <c r="AS1177" s="1" t="str">
        <v>@NA</v>
      </c>
      <c r="AT1177" s="1" t="str">
        <v>@NA</v>
      </c>
      <c r="AU1177" s="1">
        <v>0.95899999999999996</v>
      </c>
      <c r="AV1177" s="1" t="str">
        <v>@NA</v>
      </c>
      <c r="AW1177" s="1" t="str">
        <v>@NA</v>
      </c>
      <c r="AX1177" s="1" t="str">
        <v>@NA</v>
      </c>
      <c r="AY1177" s="1" t="str">
        <v>@NA</v>
      </c>
    </row>
    <row r="1178" spans="1:51">
      <c r="A1178" s="1" t="str">
        <v>SAFEWAY INC</v>
      </c>
      <c r="C1178" s="1">
        <v>250.89999389648438</v>
      </c>
      <c r="D1178" s="1">
        <v>296.599853515625</v>
      </c>
      <c r="E1178" s="1">
        <v>339.89990234375</v>
      </c>
      <c r="F1178" s="1">
        <v>349.89990234375</v>
      </c>
      <c r="G1178" s="1">
        <v>362.599853515625</v>
      </c>
      <c r="H1178" s="1">
        <v>368</v>
      </c>
      <c r="I1178" s="1">
        <v>372.7998046875</v>
      </c>
      <c r="J1178" s="1">
        <v>381.599853515625</v>
      </c>
      <c r="K1178" s="1">
        <v>388.199951171875</v>
      </c>
      <c r="L1178" s="1">
        <v>388.2998046875</v>
      </c>
      <c r="M1178" s="1">
        <v>406.39990234375</v>
      </c>
      <c r="N1178" s="1">
        <v>416.39990234375</v>
      </c>
      <c r="O1178" s="1">
        <v>425.89990234375</v>
      </c>
      <c r="P1178" s="1">
        <v>428.89990234375</v>
      </c>
      <c r="Q1178" s="1">
        <v>428.699951171875</v>
      </c>
      <c r="R1178" s="1">
        <v>435.39990234375</v>
      </c>
      <c r="S1178" s="1">
        <v>437.89990234375</v>
      </c>
      <c r="T1178" s="1">
        <v>440.099853515625</v>
      </c>
      <c r="U1178" s="1">
        <v>442.199951171875</v>
      </c>
      <c r="V1178" s="1">
        <v>439.099853515625</v>
      </c>
      <c r="W1178" s="1">
        <v>441.2998046875</v>
      </c>
      <c r="X1178" s="1">
        <v>440.099853515625</v>
      </c>
      <c r="Y1178" s="1">
        <v>443</v>
      </c>
      <c r="Z1178" s="1">
        <v>444.39990234375</v>
      </c>
      <c r="AA1178" s="1">
        <v>450</v>
      </c>
      <c r="AB1178" s="1">
        <v>449.39990234375</v>
      </c>
      <c r="AC1178" s="1">
        <v>449.2998046875</v>
      </c>
      <c r="AD1178" s="1">
        <v>448.5</v>
      </c>
      <c r="AE1178" s="1">
        <v>447.89990234375</v>
      </c>
      <c r="AF1178" s="1">
        <v>447.699951171875</v>
      </c>
      <c r="AG1178" s="1">
        <v>447.199951171875</v>
      </c>
      <c r="AH1178" s="1">
        <v>446.699951171875</v>
      </c>
      <c r="AI1178" s="1">
        <v>445.89990234375</v>
      </c>
      <c r="AJ1178" s="1">
        <v>444.199951171875</v>
      </c>
      <c r="AK1178" s="1">
        <v>442</v>
      </c>
      <c r="AL1178" s="1">
        <v>441.5</v>
      </c>
      <c r="AM1178" s="1">
        <v>441.2998046875</v>
      </c>
      <c r="AN1178" s="1">
        <v>441</v>
      </c>
      <c r="AO1178" s="1">
        <v>447.7998046875</v>
      </c>
      <c r="AP1178" s="1">
        <v>480.5</v>
      </c>
      <c r="AQ1178" s="1">
        <v>484.39990234375</v>
      </c>
      <c r="AR1178" s="1">
        <v>488.099853515625</v>
      </c>
      <c r="AS1178" s="1">
        <v>505.099853515625</v>
      </c>
      <c r="AT1178" s="1">
        <v>506.199951171875</v>
      </c>
      <c r="AU1178" s="1">
        <v>505.199951171875</v>
      </c>
      <c r="AV1178" s="1">
        <v>504.1</v>
      </c>
      <c r="AW1178" s="1">
        <v>498.4</v>
      </c>
      <c r="AX1178" s="1">
        <v>497.1</v>
      </c>
      <c r="AY1178" s="1">
        <v>494.8</v>
      </c>
    </row>
    <row r="1179" spans="1:51">
      <c r="A1179" s="1" t="str">
        <v>SAIC INC</v>
      </c>
      <c r="C1179" s="1">
        <v>341</v>
      </c>
      <c r="D1179" s="1">
        <v>341</v>
      </c>
      <c r="E1179" s="1">
        <v>342</v>
      </c>
      <c r="F1179" s="1">
        <v>353</v>
      </c>
      <c r="G1179" s="1">
        <v>362</v>
      </c>
      <c r="H1179" s="1">
        <v>372</v>
      </c>
      <c r="I1179" s="1">
        <v>372</v>
      </c>
      <c r="J1179" s="1">
        <v>380</v>
      </c>
      <c r="K1179" s="1">
        <v>388</v>
      </c>
      <c r="L1179" s="1">
        <v>215</v>
      </c>
      <c r="M1179" s="1">
        <v>209</v>
      </c>
      <c r="N1179" s="1">
        <v>205</v>
      </c>
      <c r="O1179" s="1">
        <v>210</v>
      </c>
      <c r="P1179" s="1">
        <v>201</v>
      </c>
      <c r="Q1179" s="1">
        <v>191</v>
      </c>
      <c r="R1179" s="1">
        <v>184</v>
      </c>
      <c r="S1179" s="1">
        <v>179</v>
      </c>
      <c r="T1179" s="1">
        <v>155</v>
      </c>
      <c r="U1179" s="1">
        <v>126</v>
      </c>
      <c r="V1179" s="1">
        <v>107</v>
      </c>
      <c r="W1179" s="1">
        <v>92</v>
      </c>
      <c r="X1179" s="1">
        <v>86</v>
      </c>
      <c r="Y1179" s="1">
        <v>75</v>
      </c>
      <c r="Z1179" s="1" t="str">
        <v>@NA</v>
      </c>
      <c r="AA1179" s="1">
        <v>167.58500671386719</v>
      </c>
      <c r="AB1179" s="1" t="str">
        <v>@NA</v>
      </c>
      <c r="AC1179" s="1" t="str">
        <v>@NA</v>
      </c>
      <c r="AD1179" s="1" t="str">
        <v>@NA</v>
      </c>
      <c r="AE1179" s="1" t="str">
        <v>@NA</v>
      </c>
      <c r="AF1179" s="1" t="str">
        <v>@NA</v>
      </c>
      <c r="AG1179" s="1" t="str">
        <v>@NA</v>
      </c>
      <c r="AH1179" s="1" t="str">
        <v>@NA</v>
      </c>
      <c r="AI1179" s="1" t="str">
        <v>@NA</v>
      </c>
      <c r="AJ1179" s="1" t="str">
        <v>@NA</v>
      </c>
      <c r="AK1179" s="1" t="str">
        <v>@NA</v>
      </c>
      <c r="AL1179" s="1" t="str">
        <v>@NA</v>
      </c>
      <c r="AM1179" s="1" t="str">
        <v>@NA</v>
      </c>
      <c r="AN1179" s="1" t="str">
        <v>@NA</v>
      </c>
      <c r="AO1179" s="1" t="str">
        <v>@NA</v>
      </c>
      <c r="AP1179" s="1" t="str">
        <v>@NA</v>
      </c>
      <c r="AQ1179" s="1" t="str">
        <v>@NA</v>
      </c>
      <c r="AR1179" s="1" t="str">
        <v>@NA</v>
      </c>
      <c r="AS1179" s="1" t="str">
        <v>@NA</v>
      </c>
      <c r="AT1179" s="1" t="str">
        <v>@NA</v>
      </c>
      <c r="AU1179" s="1" t="str">
        <v>@NA</v>
      </c>
      <c r="AV1179" s="1" t="str">
        <v>@NA</v>
      </c>
      <c r="AW1179" s="1" t="str">
        <v>@NA</v>
      </c>
      <c r="AX1179" s="1" t="str">
        <v>@NA</v>
      </c>
      <c r="AY1179" s="1" t="str">
        <v>@NA</v>
      </c>
    </row>
    <row r="1180" spans="1:51">
      <c r="A1180" s="1" t="str">
        <v>SAKS INC</v>
      </c>
      <c r="C1180" s="1">
        <v>160.04299926757812</v>
      </c>
      <c r="D1180" s="1">
        <v>159.88400268554687</v>
      </c>
      <c r="E1180" s="1">
        <v>163.46600341796875</v>
      </c>
      <c r="F1180" s="1">
        <v>163.50799560546875</v>
      </c>
      <c r="G1180" s="1">
        <v>162.89900207519531</v>
      </c>
      <c r="H1180" s="1">
        <v>160.89599609375</v>
      </c>
      <c r="I1180" s="1">
        <v>160.9219970703125</v>
      </c>
      <c r="J1180" s="1">
        <v>160.92799377441406</v>
      </c>
      <c r="K1180" s="1">
        <v>159.78599548339844</v>
      </c>
      <c r="L1180" s="1">
        <v>159.56399536132812</v>
      </c>
      <c r="M1180" s="1">
        <v>144.51600646972656</v>
      </c>
      <c r="N1180" s="1">
        <v>144.38600158691406</v>
      </c>
      <c r="O1180" s="1">
        <v>142.16999816894531</v>
      </c>
      <c r="P1180" s="1">
        <v>142.05499267578125</v>
      </c>
      <c r="Q1180" s="1">
        <v>141.88499450683594</v>
      </c>
      <c r="R1180" s="1">
        <v>143.50199890136719</v>
      </c>
      <c r="S1180" s="1">
        <v>141.78399658203125</v>
      </c>
      <c r="T1180" s="1">
        <v>141.68499755859375</v>
      </c>
      <c r="U1180" s="1">
        <v>143.39900207519531</v>
      </c>
      <c r="V1180" s="1">
        <v>142.30599975585937</v>
      </c>
      <c r="W1180" s="1">
        <v>140.47999572753906</v>
      </c>
      <c r="X1180" s="1">
        <v>137.60000610351562</v>
      </c>
      <c r="Y1180" s="1">
        <v>137.03799438476562</v>
      </c>
      <c r="Z1180" s="1">
        <v>136.88200378417969</v>
      </c>
      <c r="AA1180" s="1">
        <v>136.0050048828125</v>
      </c>
      <c r="AB1180" s="1">
        <v>138.98399353027344</v>
      </c>
      <c r="AC1180" s="1">
        <v>141.89599609375</v>
      </c>
      <c r="AD1180" s="1">
        <v>141.89599609375</v>
      </c>
      <c r="AE1180" s="1">
        <v>140.11500549316406</v>
      </c>
      <c r="AF1180" s="1">
        <v>139.72999572753906</v>
      </c>
      <c r="AG1180" s="1">
        <v>141.86300659179687</v>
      </c>
      <c r="AH1180" s="1">
        <v>142.74000549316406</v>
      </c>
      <c r="AI1180" s="1">
        <v>141.83500671386719</v>
      </c>
      <c r="AJ1180" s="1">
        <v>136.5570068359375</v>
      </c>
      <c r="AK1180" s="1">
        <v>137.11799621582031</v>
      </c>
      <c r="AL1180" s="1">
        <v>142.8179931640625</v>
      </c>
      <c r="AM1180" s="1">
        <v>144.96000671386719</v>
      </c>
      <c r="AN1180" s="1">
        <v>142.45700073242187</v>
      </c>
      <c r="AO1180" s="1">
        <v>143.05999755859375</v>
      </c>
      <c r="AP1180" s="1">
        <v>142.61900329589844</v>
      </c>
      <c r="AQ1180" s="1">
        <v>143.98899841308594</v>
      </c>
      <c r="AR1180" s="1">
        <v>141.94200134277344</v>
      </c>
      <c r="AS1180" s="1">
        <v>142.02499389648438</v>
      </c>
      <c r="AT1180" s="1">
        <v>141.92500305175781</v>
      </c>
      <c r="AU1180" s="1">
        <v>141.89699999999999</v>
      </c>
      <c r="AV1180" s="1">
        <v>141.571</v>
      </c>
      <c r="AW1180" s="1">
        <v>141.386</v>
      </c>
      <c r="AX1180" s="1">
        <v>141.32400000000001</v>
      </c>
      <c r="AY1180" s="1">
        <v>143.04300000000001</v>
      </c>
    </row>
    <row r="1181" spans="1:51">
      <c r="A1181" s="1" t="str">
        <v>SALESFORCE.COM INC</v>
      </c>
      <c r="C1181" s="1">
        <v>137.03700256347656</v>
      </c>
      <c r="D1181" s="1">
        <v>136</v>
      </c>
      <c r="E1181" s="1">
        <v>135.5</v>
      </c>
      <c r="F1181" s="1">
        <v>133.89999389648437</v>
      </c>
      <c r="G1181" s="1">
        <v>132.92100524902344</v>
      </c>
      <c r="H1181" s="1">
        <v>131.39999389648437</v>
      </c>
      <c r="I1181" s="1">
        <v>129.89999389648437</v>
      </c>
      <c r="J1181" s="1">
        <v>128.69999694824219</v>
      </c>
      <c r="K1181" s="1">
        <v>127.15199279785156</v>
      </c>
      <c r="L1181" s="1">
        <v>124.89999389648437</v>
      </c>
      <c r="M1181" s="1">
        <v>124</v>
      </c>
      <c r="N1181" s="1">
        <v>123.5</v>
      </c>
      <c r="O1181" s="1">
        <v>122.84999084472656</v>
      </c>
      <c r="P1181" s="1">
        <v>122</v>
      </c>
      <c r="Q1181" s="1">
        <v>121</v>
      </c>
      <c r="R1181" s="1">
        <v>120.09999084472656</v>
      </c>
      <c r="S1181" s="1">
        <v>119.30499267578125</v>
      </c>
      <c r="T1181" s="1">
        <v>118.09999084472656</v>
      </c>
      <c r="U1181" s="1">
        <v>116.80000305175781</v>
      </c>
      <c r="V1181" s="1">
        <v>115.5</v>
      </c>
      <c r="W1181" s="1">
        <v>114.53799438476562</v>
      </c>
      <c r="X1181" s="1">
        <v>113.5</v>
      </c>
      <c r="Y1181" s="1">
        <v>112.30000305175781</v>
      </c>
      <c r="Z1181" s="1">
        <v>110.51399230957031</v>
      </c>
      <c r="AA1181" s="1">
        <v>110.51399230957031</v>
      </c>
      <c r="AB1181" s="1">
        <v>108.30000305175781</v>
      </c>
      <c r="AC1181" s="1">
        <v>107.59999084472656</v>
      </c>
      <c r="AD1181" s="1">
        <v>106</v>
      </c>
      <c r="AE1181" s="1">
        <v>104.99099731445312</v>
      </c>
      <c r="AF1181" s="1">
        <v>103.09999084472656</v>
      </c>
      <c r="AG1181" s="1">
        <v>102.89999389648437</v>
      </c>
      <c r="AH1181" s="1">
        <v>101.25700378417969</v>
      </c>
      <c r="AI1181" s="1">
        <v>31.530990600585938</v>
      </c>
      <c r="AJ1181" s="1" t="str">
        <v>@NA</v>
      </c>
      <c r="AK1181" s="1" t="str">
        <v>@NA</v>
      </c>
      <c r="AL1181" s="1" t="str">
        <v>@NA</v>
      </c>
      <c r="AM1181" s="1">
        <v>30.480987548828125</v>
      </c>
      <c r="AN1181" s="1" t="str">
        <v>@NA</v>
      </c>
      <c r="AO1181" s="1" t="str">
        <v>@NA</v>
      </c>
      <c r="AP1181" s="1" t="str">
        <v>@NA</v>
      </c>
      <c r="AQ1181" s="1" t="str">
        <v>@NA</v>
      </c>
      <c r="AR1181" s="1" t="str">
        <v>@NA</v>
      </c>
      <c r="AS1181" s="1" t="str">
        <v>@NA</v>
      </c>
      <c r="AT1181" s="1" t="str">
        <v>@NA</v>
      </c>
      <c r="AU1181" s="1" t="str">
        <v>@NA</v>
      </c>
      <c r="AV1181" s="1" t="str">
        <v>@NA</v>
      </c>
      <c r="AW1181" s="1" t="str">
        <v>@NA</v>
      </c>
      <c r="AX1181" s="1" t="str">
        <v>@NA</v>
      </c>
      <c r="AY1181" s="1" t="str">
        <v>@NA</v>
      </c>
    </row>
    <row r="1182" spans="1:51">
      <c r="A1182" s="1" t="str">
        <v>SALIX PHARMACEUTICALS LTD</v>
      </c>
      <c r="C1182" s="1">
        <v>59.205001831054688</v>
      </c>
      <c r="D1182" s="1">
        <v>59.113998413085937</v>
      </c>
      <c r="E1182" s="1">
        <v>58.483993530273437</v>
      </c>
      <c r="F1182" s="1">
        <v>58.3389892578125</v>
      </c>
      <c r="G1182" s="1">
        <v>58.139999389648437</v>
      </c>
      <c r="H1182" s="1">
        <v>57.910995483398438</v>
      </c>
      <c r="I1182" s="1">
        <v>57.078994750976563</v>
      </c>
      <c r="J1182" s="1">
        <v>56.690994262695312</v>
      </c>
      <c r="K1182" s="1">
        <v>56.245986938476563</v>
      </c>
      <c r="L1182" s="1">
        <v>49.190994262695313</v>
      </c>
      <c r="M1182" s="1">
        <v>48.322998046875</v>
      </c>
      <c r="N1182" s="1">
        <v>48.156997680664063</v>
      </c>
      <c r="O1182" s="1">
        <v>48.077987670898438</v>
      </c>
      <c r="P1182" s="1">
        <v>48.047988891601563</v>
      </c>
      <c r="Q1182" s="1">
        <v>47.798995971679688</v>
      </c>
      <c r="R1182" s="1">
        <v>47.728988647460938</v>
      </c>
      <c r="S1182" s="1">
        <v>47.708999633789063</v>
      </c>
      <c r="T1182" s="1">
        <v>47.503997802734375</v>
      </c>
      <c r="U1182" s="1">
        <v>47.222991943359375</v>
      </c>
      <c r="V1182" s="1">
        <v>47.152999877929687</v>
      </c>
      <c r="W1182" s="1">
        <v>47.03399658203125</v>
      </c>
      <c r="X1182" s="1">
        <v>46.7239990234375</v>
      </c>
      <c r="Y1182" s="1">
        <v>46.631988525390625</v>
      </c>
      <c r="Z1182" s="1">
        <v>46.448989868164063</v>
      </c>
      <c r="AA1182" s="1">
        <v>46.306991577148438</v>
      </c>
      <c r="AB1182" s="1">
        <v>46.052993774414063</v>
      </c>
      <c r="AC1182" s="1">
        <v>36.77899169921875</v>
      </c>
      <c r="AD1182" s="1">
        <v>36.621994018554688</v>
      </c>
      <c r="AE1182" s="1">
        <v>36.514999389648437</v>
      </c>
      <c r="AF1182" s="1">
        <v>36.33099365234375</v>
      </c>
      <c r="AG1182" s="1">
        <v>36.145500183105469</v>
      </c>
      <c r="AH1182" s="1">
        <v>35.939987182617187</v>
      </c>
      <c r="AI1182" s="1">
        <v>35.579978942871094</v>
      </c>
      <c r="AJ1182" s="1">
        <v>32.743492126464844</v>
      </c>
      <c r="AK1182" s="1">
        <v>32.353500366210937</v>
      </c>
      <c r="AL1182" s="1">
        <v>32.063987731933594</v>
      </c>
      <c r="AM1182" s="1">
        <v>32.063987731933594</v>
      </c>
      <c r="AN1182" s="1">
        <v>32.035491943359375</v>
      </c>
      <c r="AO1182" s="1">
        <v>32.018989562988281</v>
      </c>
      <c r="AP1182" s="1">
        <v>31.979988098144531</v>
      </c>
      <c r="AQ1182" s="1">
        <v>25.063499450683594</v>
      </c>
      <c r="AR1182" s="1">
        <v>24.970481872558594</v>
      </c>
      <c r="AS1182" s="1">
        <v>24.862495422363281</v>
      </c>
      <c r="AT1182" s="1">
        <v>20.676000595092773</v>
      </c>
      <c r="AU1182" s="1">
        <v>20.3445</v>
      </c>
      <c r="AV1182" s="1">
        <v>16.903500000000001</v>
      </c>
      <c r="AW1182" s="1">
        <v>16.68</v>
      </c>
      <c r="AX1182" s="1">
        <v>16.066500000000001</v>
      </c>
      <c r="AY1182" s="1">
        <v>15.313499999999999</v>
      </c>
    </row>
    <row r="1183" spans="1:51">
      <c r="A1183" s="1" t="str">
        <v>SANDERSON FARMS INC</v>
      </c>
      <c r="C1183" s="1">
        <v>22.25299072265625</v>
      </c>
      <c r="D1183" s="1">
        <v>22.227996826171875</v>
      </c>
      <c r="E1183" s="1">
        <v>22.14599609375</v>
      </c>
      <c r="F1183" s="1">
        <v>22.138992309570313</v>
      </c>
      <c r="G1183" s="1">
        <v>22.117996215820313</v>
      </c>
      <c r="H1183" s="1">
        <v>22.077987670898438</v>
      </c>
      <c r="I1183" s="1">
        <v>22.737991333007813</v>
      </c>
      <c r="J1183" s="1">
        <v>22.720993041992188</v>
      </c>
      <c r="K1183" s="1">
        <v>20.37799072265625</v>
      </c>
      <c r="L1183" s="1">
        <v>20.333999633789063</v>
      </c>
      <c r="M1183" s="1">
        <v>20.328994750976563</v>
      </c>
      <c r="N1183" s="1">
        <v>20.323989868164063</v>
      </c>
      <c r="O1183" s="1">
        <v>20.308990478515625</v>
      </c>
      <c r="P1183" s="1">
        <v>20.288986206054688</v>
      </c>
      <c r="Q1183" s="1">
        <v>20.284988403320312</v>
      </c>
      <c r="R1183" s="1">
        <v>20.275985717773438</v>
      </c>
      <c r="S1183" s="1">
        <v>20.238998413085937</v>
      </c>
      <c r="T1183" s="1">
        <v>20.238998413085937</v>
      </c>
      <c r="U1183" s="1">
        <v>20.139999389648438</v>
      </c>
      <c r="V1183" s="1">
        <v>20.131988525390625</v>
      </c>
      <c r="W1183" s="1">
        <v>20.108993530273438</v>
      </c>
      <c r="X1183" s="1">
        <v>20.094985961914063</v>
      </c>
      <c r="Y1183" s="1">
        <v>20.069000244140625</v>
      </c>
      <c r="Z1183" s="1">
        <v>20.066986083984375</v>
      </c>
      <c r="AA1183" s="1">
        <v>20.066986083984375</v>
      </c>
      <c r="AB1183" s="1">
        <v>20.06298828125</v>
      </c>
      <c r="AC1183" s="1">
        <v>20.392990112304688</v>
      </c>
      <c r="AD1183" s="1">
        <v>20.380996704101563</v>
      </c>
      <c r="AE1183" s="1">
        <v>19.968994140625</v>
      </c>
      <c r="AF1183" s="1">
        <v>19.958999633789063</v>
      </c>
      <c r="AG1183" s="1">
        <v>19.93798828125</v>
      </c>
      <c r="AH1183" s="1">
        <v>19.844985961914062</v>
      </c>
      <c r="AI1183" s="1">
        <v>19.663500308990479</v>
      </c>
      <c r="AJ1183" s="1">
        <v>19.520999908447266</v>
      </c>
      <c r="AK1183" s="1">
        <v>19.459499359130859</v>
      </c>
      <c r="AL1183" s="1">
        <v>19.364999771118164</v>
      </c>
      <c r="AM1183" s="1">
        <v>19.455000400543213</v>
      </c>
      <c r="AN1183" s="1">
        <v>19.576499462127686</v>
      </c>
      <c r="AO1183" s="1">
        <v>19.72499942779541</v>
      </c>
      <c r="AP1183" s="1">
        <v>19.664999485015869</v>
      </c>
      <c r="AQ1183" s="1">
        <v>19.53749942779541</v>
      </c>
      <c r="AR1183" s="1">
        <v>20.347499370574951</v>
      </c>
      <c r="AS1183" s="1">
        <v>20.365499496459961</v>
      </c>
      <c r="AT1183" s="1">
        <v>20.388000011444092</v>
      </c>
      <c r="AU1183" s="1">
        <v>20.449500560760498</v>
      </c>
      <c r="AV1183" s="1">
        <v>20.4495</v>
      </c>
      <c r="AW1183" s="1">
        <v>20.4495</v>
      </c>
      <c r="AX1183" s="1">
        <v>20.608499999999999</v>
      </c>
      <c r="AY1183" s="1">
        <v>20.680500000000002</v>
      </c>
    </row>
    <row r="1184" spans="1:51">
      <c r="A1184" s="1" t="str">
        <v>SANDISK CORP</v>
      </c>
      <c r="C1184" s="1">
        <v>242.552001953125</v>
      </c>
      <c r="D1184" s="1">
        <v>242.552001953125</v>
      </c>
      <c r="E1184" s="1">
        <v>240.29600524902344</v>
      </c>
      <c r="F1184" s="1">
        <v>239.22599792480469</v>
      </c>
      <c r="G1184" s="1">
        <v>238.32000732421875</v>
      </c>
      <c r="H1184" s="1">
        <v>236.50199890136719</v>
      </c>
      <c r="I1184" s="1">
        <v>234.50300598144531</v>
      </c>
      <c r="J1184" s="1">
        <v>233.07200622558594</v>
      </c>
      <c r="K1184" s="1">
        <v>229.98300170898437</v>
      </c>
      <c r="L1184" s="1">
        <v>228.65699768066406</v>
      </c>
      <c r="M1184" s="1">
        <v>228.21400451660156</v>
      </c>
      <c r="N1184" s="1">
        <v>227.05900573730469</v>
      </c>
      <c r="O1184" s="1">
        <v>226.85499572753906</v>
      </c>
      <c r="P1184" s="1">
        <v>226.12800598144531</v>
      </c>
      <c r="Q1184" s="1">
        <v>226.03799438476562</v>
      </c>
      <c r="R1184" s="1">
        <v>225.00999450683594</v>
      </c>
      <c r="S1184" s="1">
        <v>224.74000549316406</v>
      </c>
      <c r="T1184" s="1">
        <v>224.16700744628906</v>
      </c>
      <c r="U1184" s="1">
        <v>229.08700561523438</v>
      </c>
      <c r="V1184" s="1">
        <v>227.843994140625</v>
      </c>
      <c r="W1184" s="1">
        <v>228.21299743652344</v>
      </c>
      <c r="X1184" s="1">
        <v>226.51800537109375</v>
      </c>
      <c r="Y1184" s="1">
        <v>196.69099426269531</v>
      </c>
      <c r="Z1184" s="1">
        <v>195.95700073242187</v>
      </c>
      <c r="AA1184" s="1">
        <v>195</v>
      </c>
      <c r="AB1184" s="1">
        <v>188.22200012207031</v>
      </c>
      <c r="AC1184" s="1">
        <v>184.11500549316406</v>
      </c>
      <c r="AD1184" s="1">
        <v>181.75100708007812</v>
      </c>
      <c r="AE1184" s="1">
        <v>181.14700317382812</v>
      </c>
      <c r="AF1184" s="1">
        <v>179.96400451660156</v>
      </c>
      <c r="AG1184" s="1">
        <v>162.91000366210937</v>
      </c>
      <c r="AH1184" s="1">
        <v>161.94500732421875</v>
      </c>
      <c r="AI1184" s="1">
        <v>161.48100280761719</v>
      </c>
      <c r="AJ1184" s="1">
        <v>160.91400146484375</v>
      </c>
      <c r="AK1184" s="1">
        <v>142.61798095703125</v>
      </c>
      <c r="AL1184" s="1">
        <v>139.62799072265625</v>
      </c>
      <c r="AM1184" s="1">
        <v>138.71798706054687</v>
      </c>
      <c r="AN1184" s="1">
        <v>138.31198120117187</v>
      </c>
      <c r="AO1184" s="1">
        <v>137.89398193359375</v>
      </c>
      <c r="AP1184" s="1">
        <v>137.4739990234375</v>
      </c>
      <c r="AQ1184" s="1">
        <v>137.35000610351562</v>
      </c>
      <c r="AR1184" s="1">
        <v>136.927978515625</v>
      </c>
      <c r="AS1184" s="1">
        <v>136.5780029296875</v>
      </c>
      <c r="AT1184" s="1">
        <v>136.34597778320312</v>
      </c>
      <c r="AU1184" s="1">
        <v>135.947998046875</v>
      </c>
      <c r="AV1184" s="1">
        <v>134.928</v>
      </c>
      <c r="AW1184" s="1">
        <v>134.608</v>
      </c>
      <c r="AX1184" s="1">
        <v>133.93199999999999</v>
      </c>
      <c r="AY1184" s="1">
        <v>133.11799999999999</v>
      </c>
    </row>
    <row r="1185" spans="1:51">
      <c r="A1185" s="1" t="str">
        <v>SARA LEE CORP</v>
      </c>
      <c r="C1185" s="1">
        <v>591.591796875</v>
      </c>
      <c r="D1185" s="1">
        <v>590.743896484375</v>
      </c>
      <c r="E1185" s="1">
        <v>587.099853515625</v>
      </c>
      <c r="F1185" s="1">
        <v>585.100830078125</v>
      </c>
      <c r="G1185" s="1">
        <v>622.44384765625</v>
      </c>
      <c r="H1185" s="1">
        <v>639.265869140625</v>
      </c>
      <c r="I1185" s="1">
        <v>662.117919921875</v>
      </c>
      <c r="J1185" s="1">
        <v>661.27001953125</v>
      </c>
      <c r="K1185" s="1">
        <v>697.325927734375</v>
      </c>
      <c r="L1185" s="1">
        <v>697.305908203125</v>
      </c>
      <c r="M1185" s="1">
        <v>695.657958984375</v>
      </c>
      <c r="N1185" s="1">
        <v>695.6298828125</v>
      </c>
      <c r="O1185" s="1">
        <v>695.5439453125</v>
      </c>
      <c r="P1185" s="1">
        <v>706.916015625</v>
      </c>
      <c r="Q1185" s="1">
        <v>706.35888671875</v>
      </c>
      <c r="R1185" s="1">
        <v>706.306884765625</v>
      </c>
      <c r="S1185" s="1">
        <v>712.173828125</v>
      </c>
      <c r="T1185" s="1">
        <v>724.19189453125</v>
      </c>
      <c r="U1185" s="1">
        <v>724.432861328125</v>
      </c>
      <c r="V1185" s="1">
        <v>734.580810546875</v>
      </c>
      <c r="W1185" s="1">
        <v>733.471923828125</v>
      </c>
      <c r="X1185" s="1">
        <v>746.829833984375</v>
      </c>
      <c r="Y1185" s="1">
        <v>760.97998046875</v>
      </c>
      <c r="Z1185" s="1">
        <v>760.135986328125</v>
      </c>
      <c r="AA1185" s="1">
        <v>760.143798828125</v>
      </c>
      <c r="AB1185" s="1">
        <v>759.537841796875</v>
      </c>
      <c r="AC1185" s="1">
        <v>785.89501953125</v>
      </c>
      <c r="AD1185" s="1">
        <v>787.294921875</v>
      </c>
      <c r="AE1185" s="1">
        <v>789.328857421875</v>
      </c>
      <c r="AF1185" s="1">
        <v>784.81298828125</v>
      </c>
      <c r="AG1185" s="1">
        <v>793.923828125</v>
      </c>
      <c r="AH1185" s="1">
        <v>790.3359375</v>
      </c>
      <c r="AI1185" s="1">
        <v>791.179931640625</v>
      </c>
      <c r="AJ1185" s="1">
        <v>790.306884765625</v>
      </c>
      <c r="AK1185" s="1">
        <v>777.346923828125</v>
      </c>
      <c r="AL1185" s="1">
        <v>777.143798828125</v>
      </c>
      <c r="AM1185" s="1">
        <v>782.69482421875</v>
      </c>
      <c r="AN1185" s="1">
        <v>779.706787109375</v>
      </c>
      <c r="AO1185" s="1">
        <v>784.720947265625</v>
      </c>
      <c r="AP1185" s="1">
        <v>784.494873046875</v>
      </c>
      <c r="AQ1185" s="1">
        <v>785.391845703125</v>
      </c>
      <c r="AR1185" s="1">
        <v>783.323974609375</v>
      </c>
      <c r="AS1185" s="1">
        <v>781.9638671875</v>
      </c>
      <c r="AT1185" s="1">
        <v>827.94580078125</v>
      </c>
      <c r="AU1185" s="1">
        <v>827.072021484375</v>
      </c>
      <c r="AV1185" s="1">
        <v>833.77294921875</v>
      </c>
      <c r="AW1185" s="1">
        <v>846.33100000000002</v>
      </c>
      <c r="AX1185" s="1">
        <v>869.56700000000001</v>
      </c>
      <c r="AY1185" s="1">
        <v>888.43399999999997</v>
      </c>
    </row>
    <row r="1186" spans="1:51">
      <c r="A1186" s="1" t="str">
        <v>SAUL CENTERS INC</v>
      </c>
      <c r="C1186" s="1">
        <v>19.2919921875</v>
      </c>
      <c r="D1186" s="1">
        <v>19.121994018554688</v>
      </c>
      <c r="E1186" s="1">
        <v>18.806991577148437</v>
      </c>
      <c r="F1186" s="1">
        <v>18.691986083984375</v>
      </c>
      <c r="G1186" s="1">
        <v>18.556991577148438</v>
      </c>
      <c r="H1186" s="1">
        <v>18.354995727539063</v>
      </c>
      <c r="I1186" s="1">
        <v>18.239990234375</v>
      </c>
      <c r="J1186" s="1">
        <v>18.125</v>
      </c>
      <c r="K1186" s="1">
        <v>18.011993408203125</v>
      </c>
      <c r="L1186" s="1">
        <v>17.89599609375</v>
      </c>
      <c r="M1186" s="1">
        <v>17.884994506835937</v>
      </c>
      <c r="N1186" s="1">
        <v>17.871994018554688</v>
      </c>
      <c r="O1186" s="1">
        <v>17.862991333007812</v>
      </c>
      <c r="P1186" s="1">
        <v>17.852996826171875</v>
      </c>
      <c r="Q1186" s="1">
        <v>17.816986083984375</v>
      </c>
      <c r="R1186" s="1">
        <v>17.775985717773438</v>
      </c>
      <c r="S1186" s="1">
        <v>17.74798583984375</v>
      </c>
      <c r="T1186" s="1">
        <v>17.722991943359375</v>
      </c>
      <c r="U1186" s="1">
        <v>17.572998046875</v>
      </c>
      <c r="V1186" s="1">
        <v>17.449996948242188</v>
      </c>
      <c r="W1186" s="1">
        <v>17.340988159179688</v>
      </c>
      <c r="X1186" s="1">
        <v>17.183990478515625</v>
      </c>
      <c r="Y1186" s="1">
        <v>17.006988525390625</v>
      </c>
      <c r="Z1186" s="1">
        <v>16.964996337890625</v>
      </c>
      <c r="AA1186" s="1">
        <v>16.876998901367188</v>
      </c>
      <c r="AB1186" s="1">
        <v>16.763992309570313</v>
      </c>
      <c r="AC1186" s="1">
        <v>16.6669921875</v>
      </c>
      <c r="AD1186" s="1">
        <v>16.500991821289063</v>
      </c>
      <c r="AE1186" s="1">
        <v>16.39898681640625</v>
      </c>
      <c r="AF1186" s="1">
        <v>16.2659912109375</v>
      </c>
      <c r="AG1186" s="1">
        <v>16.143997192382812</v>
      </c>
      <c r="AH1186" s="1">
        <v>15.98900032043457</v>
      </c>
      <c r="AI1186" s="1">
        <v>15.861000061035156</v>
      </c>
      <c r="AJ1186" s="1">
        <v>15.72700023651123</v>
      </c>
      <c r="AK1186" s="1">
        <v>15.593000411987305</v>
      </c>
      <c r="AL1186" s="1">
        <v>15.416000366210938</v>
      </c>
      <c r="AM1186" s="1">
        <v>15.196999549865723</v>
      </c>
      <c r="AN1186" s="1">
        <v>14.970999717712402</v>
      </c>
      <c r="AO1186" s="1">
        <v>14.831000328063965</v>
      </c>
      <c r="AP1186" s="1">
        <v>14.706000328063965</v>
      </c>
      <c r="AQ1186" s="1">
        <v>14.53600025177002</v>
      </c>
      <c r="AR1186" s="1">
        <v>14.354999542236328</v>
      </c>
      <c r="AS1186" s="1">
        <v>14.173999786376953</v>
      </c>
      <c r="AT1186" s="1">
        <v>13.998000144958496</v>
      </c>
      <c r="AU1186" s="1">
        <v>13.87</v>
      </c>
      <c r="AV1186" s="1">
        <v>13.731</v>
      </c>
      <c r="AW1186" s="1">
        <v>13.6</v>
      </c>
      <c r="AX1186" s="1">
        <v>13.468999999999999</v>
      </c>
      <c r="AY1186" s="1">
        <v>13.334</v>
      </c>
    </row>
    <row r="1187" spans="1:51">
      <c r="A1187" s="1" t="str">
        <v>SAVIENT PHARMACEUTICALS INC</v>
      </c>
      <c r="C1187" s="1">
        <v>71.501998901367188</v>
      </c>
      <c r="D1187" s="1">
        <v>71.472991943359375</v>
      </c>
      <c r="E1187" s="1">
        <v>71.3489990234375</v>
      </c>
      <c r="F1187" s="1">
        <v>71.031997680664063</v>
      </c>
      <c r="G1187" s="1">
        <v>70.259002685546875</v>
      </c>
      <c r="H1187" s="1">
        <v>67.705001831054687</v>
      </c>
      <c r="I1187" s="1">
        <v>67.591995239257813</v>
      </c>
      <c r="J1187" s="1">
        <v>67.100997924804688</v>
      </c>
      <c r="K1187" s="1">
        <v>66.932998657226562</v>
      </c>
      <c r="L1187" s="1">
        <v>61.657989501953125</v>
      </c>
      <c r="M1187" s="1">
        <v>61.375991821289063</v>
      </c>
      <c r="N1187" s="1">
        <v>54.959991455078125</v>
      </c>
      <c r="O1187" s="1">
        <v>54.65399169921875</v>
      </c>
      <c r="P1187" s="1">
        <v>54.334991455078125</v>
      </c>
      <c r="Q1187" s="1">
        <v>54.305999755859375</v>
      </c>
      <c r="R1187" s="1">
        <v>54.20599365234375</v>
      </c>
      <c r="S1187" s="1">
        <v>53.711990356445312</v>
      </c>
      <c r="T1187" s="1">
        <v>53.414993286132813</v>
      </c>
      <c r="U1187" s="1">
        <v>53.326995849609375</v>
      </c>
      <c r="V1187" s="1">
        <v>52.953994750976563</v>
      </c>
      <c r="W1187" s="1">
        <v>52.308990478515625</v>
      </c>
      <c r="X1187" s="1">
        <v>51.996994018554688</v>
      </c>
      <c r="Y1187" s="1">
        <v>61.753997802734375</v>
      </c>
      <c r="Z1187" s="1">
        <v>61.686996459960937</v>
      </c>
      <c r="AA1187" s="1">
        <v>61.522994995117188</v>
      </c>
      <c r="AB1187" s="1">
        <v>61.445999145507813</v>
      </c>
      <c r="AC1187" s="1">
        <v>61.23699951171875</v>
      </c>
      <c r="AD1187" s="1">
        <v>60.893997192382813</v>
      </c>
      <c r="AE1187" s="1">
        <v>60.457000732421875</v>
      </c>
      <c r="AF1187" s="1">
        <v>60.263992309570313</v>
      </c>
      <c r="AG1187" s="1">
        <v>60.052993774414063</v>
      </c>
      <c r="AH1187" s="1">
        <v>59.805999755859375</v>
      </c>
      <c r="AI1187" s="1">
        <v>59.617996215820313</v>
      </c>
      <c r="AJ1187" s="1">
        <v>59.467987060546875</v>
      </c>
      <c r="AK1187" s="1">
        <v>59.11199951171875</v>
      </c>
      <c r="AL1187" s="1">
        <v>58.918991088867188</v>
      </c>
      <c r="AM1187" s="1">
        <v>58.733001708984375</v>
      </c>
      <c r="AN1187" s="1">
        <v>58.583999633789063</v>
      </c>
      <c r="AO1187" s="1">
        <v>58.4429931640625</v>
      </c>
      <c r="AP1187" s="1">
        <v>58.332000732421875</v>
      </c>
      <c r="AQ1187" s="1">
        <v>58.259994506835938</v>
      </c>
      <c r="AR1187" s="1">
        <v>58.167999267578125</v>
      </c>
      <c r="AS1187" s="1">
        <v>57.897994995117188</v>
      </c>
      <c r="AT1187" s="1">
        <v>57.176986694335937</v>
      </c>
      <c r="AU1187" s="1">
        <v>54.765000000000001</v>
      </c>
      <c r="AV1187" s="1">
        <v>54.656999999999996</v>
      </c>
      <c r="AW1187" s="1">
        <v>54.366999999999997</v>
      </c>
      <c r="AX1187" s="1">
        <v>54.218000000000004</v>
      </c>
      <c r="AY1187" s="1">
        <v>53.197000000000003</v>
      </c>
    </row>
    <row r="1188" spans="1:51">
      <c r="A1188" s="1" t="str">
        <v>SCANA CORP</v>
      </c>
      <c r="C1188" s="1">
        <v>130</v>
      </c>
      <c r="D1188" s="1">
        <v>129.30000305175781</v>
      </c>
      <c r="E1188" s="1">
        <v>129.02000427246094</v>
      </c>
      <c r="F1188" s="1">
        <v>128.42799377441406</v>
      </c>
      <c r="G1188" s="1">
        <v>127</v>
      </c>
      <c r="H1188" s="1">
        <v>127.22299194335937</v>
      </c>
      <c r="I1188" s="1">
        <v>126.62100219726562</v>
      </c>
      <c r="J1188" s="1">
        <v>124.40499877929687</v>
      </c>
      <c r="K1188" s="1">
        <v>123</v>
      </c>
      <c r="L1188" s="1">
        <v>123.13299560546875</v>
      </c>
      <c r="M1188" s="1">
        <v>122.51799011230469</v>
      </c>
      <c r="N1188" s="1">
        <v>121.822998046875</v>
      </c>
      <c r="O1188" s="1">
        <v>118</v>
      </c>
      <c r="P1188" s="1">
        <v>117.51799011230469</v>
      </c>
      <c r="Q1188" s="1">
        <v>116.98100280761719</v>
      </c>
      <c r="R1188" s="1">
        <v>116.66499328613281</v>
      </c>
      <c r="S1188" s="1">
        <v>117</v>
      </c>
      <c r="T1188" s="1">
        <v>116.66499328613281</v>
      </c>
      <c r="U1188" s="1">
        <v>116.66499328613281</v>
      </c>
      <c r="V1188" s="1">
        <v>116.66499328613281</v>
      </c>
      <c r="W1188" s="1">
        <v>117</v>
      </c>
      <c r="X1188" s="1">
        <v>116.49400329589844</v>
      </c>
      <c r="Y1188" s="1">
        <v>116.00599670410156</v>
      </c>
      <c r="Z1188" s="1">
        <v>115.48199462890625</v>
      </c>
      <c r="AA1188" s="1">
        <v>115</v>
      </c>
      <c r="AB1188" s="1">
        <v>114.48300170898437</v>
      </c>
      <c r="AC1188" s="1">
        <v>114.04299926757812</v>
      </c>
      <c r="AD1188" s="1">
        <v>113.50498962402344</v>
      </c>
      <c r="AE1188" s="1">
        <v>112.91000366210937</v>
      </c>
      <c r="AF1188" s="1">
        <v>112.33200073242187</v>
      </c>
      <c r="AG1188" s="1">
        <v>111.60600280761719</v>
      </c>
      <c r="AH1188" s="1">
        <v>111.114990234375</v>
      </c>
      <c r="AI1188" s="1">
        <v>110.73599243164062</v>
      </c>
      <c r="AJ1188" s="1">
        <v>110.74800109863281</v>
      </c>
      <c r="AK1188" s="1">
        <v>110.92298889160156</v>
      </c>
      <c r="AL1188" s="1">
        <v>110.83699035644531</v>
      </c>
      <c r="AM1188" s="1">
        <v>110.83099365234375</v>
      </c>
      <c r="AN1188" s="1">
        <v>110.73799133300781</v>
      </c>
      <c r="AO1188" s="1">
        <v>104.73199462890625</v>
      </c>
      <c r="AP1188" s="1">
        <v>104.73100280761719</v>
      </c>
      <c r="AQ1188" s="1">
        <v>104.72799682617187</v>
      </c>
      <c r="AR1188" s="1">
        <v>104.72799682617187</v>
      </c>
      <c r="AS1188" s="1">
        <v>104.72799682617187</v>
      </c>
      <c r="AT1188" s="1">
        <v>104.69999694824219</v>
      </c>
      <c r="AU1188" s="1">
        <v>104.729</v>
      </c>
      <c r="AV1188" s="1">
        <v>104.729</v>
      </c>
      <c r="AW1188" s="1">
        <v>104.729</v>
      </c>
      <c r="AX1188" s="1">
        <v>104.729</v>
      </c>
      <c r="AY1188" s="1">
        <v>103.57299999999999</v>
      </c>
    </row>
    <row r="1189" spans="1:51">
      <c r="A1189" s="1" t="str">
        <v>SCANSOURCE INC</v>
      </c>
      <c r="C1189" s="1">
        <v>27.370986938476562</v>
      </c>
      <c r="D1189" s="1">
        <v>27.370986938476562</v>
      </c>
      <c r="E1189" s="1">
        <v>27.172988891601563</v>
      </c>
      <c r="F1189" s="1">
        <v>27.110000610351563</v>
      </c>
      <c r="G1189" s="1">
        <v>26.98699951171875</v>
      </c>
      <c r="H1189" s="1">
        <v>26.891998291015625</v>
      </c>
      <c r="I1189" s="1">
        <v>26.7239990234375</v>
      </c>
      <c r="J1189" s="1">
        <v>26.702987670898437</v>
      </c>
      <c r="K1189" s="1">
        <v>26.64599609375</v>
      </c>
      <c r="L1189" s="1">
        <v>26.589996337890625</v>
      </c>
      <c r="M1189" s="1">
        <v>26.569000244140625</v>
      </c>
      <c r="N1189" s="1">
        <v>26.565994262695313</v>
      </c>
      <c r="O1189" s="1">
        <v>26.526992797851563</v>
      </c>
      <c r="P1189" s="1">
        <v>26.407989501953125</v>
      </c>
      <c r="Q1189" s="1">
        <v>26.405990600585938</v>
      </c>
      <c r="R1189" s="1">
        <v>26.349990844726562</v>
      </c>
      <c r="S1189" s="1">
        <v>26.271987915039063</v>
      </c>
      <c r="T1189" s="1">
        <v>25.936996459960937</v>
      </c>
      <c r="U1189" s="1">
        <v>25.865997314453125</v>
      </c>
      <c r="V1189" s="1">
        <v>25.855987548828125</v>
      </c>
      <c r="W1189" s="1">
        <v>25.836990356445313</v>
      </c>
      <c r="X1189" s="1">
        <v>25.758987426757812</v>
      </c>
      <c r="Y1189" s="1">
        <v>25.742996215820313</v>
      </c>
      <c r="Z1189" s="1">
        <v>25.724990844726562</v>
      </c>
      <c r="AA1189" s="1">
        <v>25.656000137329102</v>
      </c>
      <c r="AB1189" s="1">
        <v>25.506000518798828</v>
      </c>
      <c r="AC1189" s="1">
        <v>25.350000381469727</v>
      </c>
      <c r="AD1189" s="1">
        <v>25.329999923706055</v>
      </c>
      <c r="AE1189" s="1">
        <v>25.327999114990234</v>
      </c>
      <c r="AF1189" s="1">
        <v>25.253999710083008</v>
      </c>
      <c r="AG1189" s="1">
        <v>25.236000061035156</v>
      </c>
      <c r="AH1189" s="1">
        <v>25.120000839233398</v>
      </c>
      <c r="AI1189" s="1">
        <v>25.040000915527344</v>
      </c>
      <c r="AJ1189" s="1">
        <v>24.854000091552734</v>
      </c>
      <c r="AK1189" s="1">
        <v>24.680000305175781</v>
      </c>
      <c r="AL1189" s="1">
        <v>24.486000061035156</v>
      </c>
      <c r="AM1189" s="1">
        <v>24.368000030517578</v>
      </c>
      <c r="AN1189" s="1">
        <v>24.319999694824219</v>
      </c>
      <c r="AO1189" s="1">
        <v>23.459999084472656</v>
      </c>
      <c r="AP1189" s="1">
        <v>23.323997497558594</v>
      </c>
      <c r="AQ1189" s="1">
        <v>23.247997283935547</v>
      </c>
      <c r="AR1189" s="1">
        <v>23</v>
      </c>
      <c r="AS1189" s="1">
        <v>22.863998413085938</v>
      </c>
      <c r="AT1189" s="1">
        <v>22.843997955322266</v>
      </c>
      <c r="AU1189" s="1">
        <v>22.823997497558594</v>
      </c>
      <c r="AV1189" s="1">
        <v>22.799999237060547</v>
      </c>
      <c r="AW1189" s="1">
        <v>22.747997283935547</v>
      </c>
      <c r="AX1189" s="1">
        <v>22.443999999999999</v>
      </c>
      <c r="AY1189" s="1">
        <v>22.384</v>
      </c>
    </row>
    <row r="1190" spans="1:51">
      <c r="A1190" s="1" t="str">
        <v>SCHEIN (HENRY) INC</v>
      </c>
      <c r="C1190" s="1">
        <v>89.927993774414063</v>
      </c>
      <c r="D1190" s="1">
        <v>90.880996704101563</v>
      </c>
      <c r="E1190" s="1">
        <v>92.384994506835938</v>
      </c>
      <c r="F1190" s="1">
        <v>92.261001586914063</v>
      </c>
      <c r="G1190" s="1">
        <v>91.938995361328125</v>
      </c>
      <c r="H1190" s="1">
        <v>92.365997314453125</v>
      </c>
      <c r="I1190" s="1">
        <v>91.513992309570313</v>
      </c>
      <c r="J1190" s="1">
        <v>91.319000244140625</v>
      </c>
      <c r="K1190" s="1">
        <v>90.630996704101563</v>
      </c>
      <c r="L1190" s="1">
        <v>90.447998046875</v>
      </c>
      <c r="M1190" s="1">
        <v>90.167999267578125</v>
      </c>
      <c r="N1190" s="1">
        <v>90.1510009765625</v>
      </c>
      <c r="O1190" s="1">
        <v>89.35198974609375</v>
      </c>
      <c r="P1190" s="1">
        <v>89.910003662109375</v>
      </c>
      <c r="Q1190" s="1">
        <v>89.76300048828125</v>
      </c>
      <c r="R1190" s="1">
        <v>90.218002319335938</v>
      </c>
      <c r="S1190" s="1">
        <v>89.603988647460938</v>
      </c>
      <c r="T1190" s="1">
        <v>89.50299072265625</v>
      </c>
      <c r="U1190" s="1">
        <v>89.061996459960938</v>
      </c>
      <c r="V1190" s="1">
        <v>88.805999755859375</v>
      </c>
      <c r="W1190" s="1">
        <v>88.498992919921875</v>
      </c>
      <c r="X1190" s="1">
        <v>88.555999755859375</v>
      </c>
      <c r="Y1190" s="1">
        <v>88.160995483398437</v>
      </c>
      <c r="Z1190" s="1">
        <v>88.257003784179688</v>
      </c>
      <c r="AA1190" s="1">
        <v>87.091995239257813</v>
      </c>
      <c r="AB1190" s="1">
        <v>87.423995971679687</v>
      </c>
      <c r="AC1190" s="1">
        <v>87.12799072265625</v>
      </c>
      <c r="AD1190" s="1">
        <v>86.772994995117188</v>
      </c>
      <c r="AE1190" s="1">
        <v>86.649993896484375</v>
      </c>
      <c r="AF1190" s="1">
        <v>86.75</v>
      </c>
      <c r="AG1190" s="1">
        <v>87.475982666015625</v>
      </c>
      <c r="AH1190" s="1">
        <v>87.91400146484375</v>
      </c>
      <c r="AI1190" s="1">
        <v>87.52398681640625</v>
      </c>
      <c r="AJ1190" s="1">
        <v>87.2919921875</v>
      </c>
      <c r="AK1190" s="1">
        <v>86.941986083984375</v>
      </c>
      <c r="AL1190" s="1">
        <v>88.287994384765625</v>
      </c>
      <c r="AM1190" s="1">
        <v>87.957977294921875</v>
      </c>
      <c r="AN1190" s="1">
        <v>87.873992919921875</v>
      </c>
      <c r="AO1190" s="1">
        <v>87.4219970703125</v>
      </c>
      <c r="AP1190" s="1">
        <v>85.915985107421875</v>
      </c>
      <c r="AQ1190" s="1">
        <v>85.365997314453125</v>
      </c>
      <c r="AR1190" s="1">
        <v>85.21197509765625</v>
      </c>
      <c r="AS1190" s="1">
        <v>84.917999267578125</v>
      </c>
      <c r="AT1190" s="1">
        <v>84.5479736328125</v>
      </c>
      <c r="AU1190" s="1">
        <v>83.768000000000001</v>
      </c>
      <c r="AV1190" s="1">
        <v>82.77</v>
      </c>
      <c r="AW1190" s="1">
        <v>82.427999999999997</v>
      </c>
      <c r="AX1190" s="1">
        <v>81.486000000000004</v>
      </c>
      <c r="AY1190" s="1">
        <v>81.412000000000006</v>
      </c>
    </row>
    <row r="1191" spans="1:51">
      <c r="A1191" s="1" t="str">
        <v>SCHLUMBERGER LTD</v>
      </c>
      <c r="C1191" s="1">
        <v>1333.553955078125</v>
      </c>
      <c r="D1191" s="1">
        <v>1333.77490234375</v>
      </c>
      <c r="E1191" s="1">
        <v>1342.1259765625</v>
      </c>
      <c r="F1191" s="1">
        <v>1349.366943359375</v>
      </c>
      <c r="G1191" s="1">
        <v>1356.93994140625</v>
      </c>
      <c r="H1191" s="1">
        <v>1361.1708984375</v>
      </c>
      <c r="I1191" s="1">
        <v>1364</v>
      </c>
      <c r="J1191" s="1">
        <v>1193</v>
      </c>
      <c r="K1191" s="1">
        <v>1193</v>
      </c>
      <c r="L1191" s="1">
        <v>1195</v>
      </c>
      <c r="M1191" s="1">
        <v>1200.763916015625</v>
      </c>
      <c r="N1191" s="1">
        <v>1197.822998046875</v>
      </c>
      <c r="O1191" s="1">
        <v>1196.406982421875</v>
      </c>
      <c r="P1191" s="1">
        <v>1194.100830078125</v>
      </c>
      <c r="Q1191" s="1">
        <v>1196.16796875</v>
      </c>
      <c r="R1191" s="1">
        <v>1199.596923828125</v>
      </c>
      <c r="S1191" s="1">
        <v>1193.0869140625</v>
      </c>
      <c r="T1191" s="1">
        <v>1195.615966796875</v>
      </c>
      <c r="U1191" s="1">
        <v>1195.866943359375</v>
      </c>
      <c r="V1191" s="1">
        <v>1192.06298828125</v>
      </c>
      <c r="W1191" s="1">
        <v>1178.56396484375</v>
      </c>
      <c r="X1191" s="1">
        <v>1177.892822265625</v>
      </c>
      <c r="Y1191" s="1">
        <v>1178.21484375</v>
      </c>
      <c r="Z1191" s="1">
        <v>1184.036865234375</v>
      </c>
      <c r="AA1191" s="1">
        <v>1179.86962890625</v>
      </c>
      <c r="AB1191" s="1">
        <v>1177.60400390625</v>
      </c>
      <c r="AC1191" s="1">
        <v>1178.17578125</v>
      </c>
      <c r="AD1191" s="1">
        <v>1176.60205078125</v>
      </c>
      <c r="AE1191" s="1">
        <v>1178.349609375</v>
      </c>
      <c r="AF1191" s="1">
        <v>1177.00390625</v>
      </c>
      <c r="AG1191" s="1">
        <v>1177.48583984375</v>
      </c>
      <c r="AH1191" s="1">
        <v>1181.00390625</v>
      </c>
      <c r="AI1191" s="1">
        <v>1178.32958984375</v>
      </c>
      <c r="AJ1191" s="1">
        <v>1171.89599609375</v>
      </c>
      <c r="AK1191" s="1">
        <v>1170.8876953125</v>
      </c>
      <c r="AL1191" s="1">
        <v>1165.22802734375</v>
      </c>
      <c r="AM1191" s="1">
        <v>1164.5517578125</v>
      </c>
      <c r="AN1191" s="1">
        <v>1164.345703125</v>
      </c>
      <c r="AO1191" s="1">
        <v>1161.32177734375</v>
      </c>
      <c r="AP1191" s="1">
        <v>1154.87158203125</v>
      </c>
      <c r="AQ1191" s="1">
        <v>1154.20166015625</v>
      </c>
      <c r="AR1191" s="1">
        <v>1151.77978515625</v>
      </c>
      <c r="AS1191" s="1">
        <v>1151.43994140625</v>
      </c>
      <c r="AT1191" s="1">
        <v>1147.763671875</v>
      </c>
      <c r="AU1191" s="1">
        <v>1146.49169921875</v>
      </c>
      <c r="AV1191" s="1">
        <v>1145.45</v>
      </c>
      <c r="AW1191" s="1">
        <v>1145.104</v>
      </c>
      <c r="AX1191" s="1">
        <v>1140.0360000000001</v>
      </c>
      <c r="AY1191" s="1">
        <v>1138.1179999999999</v>
      </c>
    </row>
    <row r="1192" spans="1:51">
      <c r="A1192" s="1" t="str">
        <v>SCHOLASTIC CORP</v>
      </c>
      <c r="C1192" s="1">
        <v>31.094985961914062</v>
      </c>
      <c r="D1192" s="1">
        <v>31.054000854492188</v>
      </c>
      <c r="E1192" s="1">
        <v>31.2139892578125</v>
      </c>
      <c r="F1192" s="1">
        <v>30.972991943359375</v>
      </c>
      <c r="G1192" s="1">
        <v>30.929000854492187</v>
      </c>
      <c r="H1192" s="1">
        <v>30.845993041992188</v>
      </c>
      <c r="I1192" s="1">
        <v>36.008987426757813</v>
      </c>
      <c r="J1192" s="1">
        <v>36.253997802734375</v>
      </c>
      <c r="K1192" s="1">
        <v>36.58099365234375</v>
      </c>
      <c r="L1192" s="1">
        <v>36.43798828125</v>
      </c>
      <c r="M1192" s="1">
        <v>36.436996459960937</v>
      </c>
      <c r="N1192" s="1">
        <v>36.39599609375</v>
      </c>
      <c r="O1192" s="1">
        <v>36.394989013671875</v>
      </c>
      <c r="P1192" s="1">
        <v>37.048995971679688</v>
      </c>
      <c r="Q1192" s="1">
        <v>37.769989013671875</v>
      </c>
      <c r="R1192" s="1">
        <v>38.100997924804688</v>
      </c>
      <c r="S1192" s="1">
        <v>38.30499267578125</v>
      </c>
      <c r="T1192" s="1">
        <v>38.461990356445313</v>
      </c>
      <c r="U1192" s="1">
        <v>38.43499755859375</v>
      </c>
      <c r="V1192" s="1">
        <v>43.077987670898438</v>
      </c>
      <c r="W1192" s="1">
        <v>42.86199951171875</v>
      </c>
      <c r="X1192" s="1">
        <v>42.511001586914063</v>
      </c>
      <c r="Y1192" s="1">
        <v>42.2449951171875</v>
      </c>
      <c r="Z1192" s="1">
        <v>41.93798828125</v>
      </c>
      <c r="AA1192" s="1">
        <v>41.871994018554687</v>
      </c>
      <c r="AB1192" s="1">
        <v>41.805999755859375</v>
      </c>
      <c r="AC1192" s="1">
        <v>41.4639892578125</v>
      </c>
      <c r="AD1192" s="1">
        <v>40.733001708984375</v>
      </c>
      <c r="AE1192" s="1">
        <v>40.28900146484375</v>
      </c>
      <c r="AF1192" s="1">
        <v>40.022994995117187</v>
      </c>
      <c r="AG1192" s="1">
        <v>39.673995971679688</v>
      </c>
      <c r="AH1192" s="1">
        <v>39.586990356445313</v>
      </c>
      <c r="AI1192" s="1">
        <v>39.506988525390625</v>
      </c>
      <c r="AJ1192" s="1">
        <v>39.414993286132812</v>
      </c>
      <c r="AK1192" s="1">
        <v>39.326995849609375</v>
      </c>
      <c r="AL1192" s="1">
        <v>39.264999389648438</v>
      </c>
      <c r="AM1192" s="1">
        <v>39.222991943359375</v>
      </c>
      <c r="AN1192" s="1">
        <v>39.1719970703125</v>
      </c>
      <c r="AO1192" s="1">
        <v>39.115997314453125</v>
      </c>
      <c r="AP1192" s="1">
        <v>39.072998046875</v>
      </c>
      <c r="AQ1192" s="1">
        <v>38.907989501953125</v>
      </c>
      <c r="AR1192" s="1">
        <v>35.569000244140625</v>
      </c>
      <c r="AS1192" s="1">
        <v>35.2869873046875</v>
      </c>
      <c r="AT1192" s="1">
        <v>35.232999999999997</v>
      </c>
      <c r="AU1192" s="1">
        <v>35.140999999999998</v>
      </c>
      <c r="AV1192" s="1">
        <v>34.866</v>
      </c>
      <c r="AW1192" s="1">
        <v>34.335999999999999</v>
      </c>
      <c r="AX1192" s="1">
        <v>34.008000000000003</v>
      </c>
      <c r="AY1192" s="1">
        <v>33.984000000000002</v>
      </c>
    </row>
    <row r="1193" spans="1:51">
      <c r="A1193" s="1" t="str">
        <v>SCHULMAN (A.) INC</v>
      </c>
      <c r="C1193" s="1">
        <v>29.516998291015625</v>
      </c>
      <c r="D1193" s="1">
        <v>29.40399169921875</v>
      </c>
      <c r="E1193" s="1">
        <v>30.608993530273437</v>
      </c>
      <c r="F1193" s="1">
        <v>30.933990478515625</v>
      </c>
      <c r="G1193" s="1">
        <v>30.96099853515625</v>
      </c>
      <c r="H1193" s="1">
        <v>31.48699951171875</v>
      </c>
      <c r="I1193" s="1">
        <v>31.485000610351563</v>
      </c>
      <c r="J1193" s="1">
        <v>31.485000610351563</v>
      </c>
      <c r="K1193" s="1">
        <v>26.227996826171875</v>
      </c>
      <c r="L1193" s="1">
        <v>26.10198974609375</v>
      </c>
      <c r="M1193" s="1">
        <v>26.087997436523438</v>
      </c>
      <c r="N1193" s="1">
        <v>26.06298828125</v>
      </c>
      <c r="O1193" s="1">
        <v>26.071990966796875</v>
      </c>
      <c r="P1193" s="1">
        <v>26.05999755859375</v>
      </c>
      <c r="Q1193" s="1">
        <v>26.135986328125</v>
      </c>
      <c r="R1193" s="1">
        <v>26.5159912109375</v>
      </c>
      <c r="S1193" s="1">
        <v>27.393997192382813</v>
      </c>
      <c r="T1193" s="1">
        <v>27.954986572265625</v>
      </c>
      <c r="U1193" s="1">
        <v>27.670989990234375</v>
      </c>
      <c r="V1193" s="1">
        <v>27.25</v>
      </c>
      <c r="W1193" s="1">
        <v>26.959991455078125</v>
      </c>
      <c r="X1193" s="1">
        <v>26.93499755859375</v>
      </c>
      <c r="Y1193" s="1">
        <v>27.362991333007813</v>
      </c>
      <c r="Z1193" s="1">
        <v>28.509994506835938</v>
      </c>
      <c r="AA1193" s="1">
        <v>31.297988891601563</v>
      </c>
      <c r="AB1193" s="1">
        <v>30.781997680664062</v>
      </c>
      <c r="AC1193" s="1">
        <v>30.716995239257812</v>
      </c>
      <c r="AD1193" s="1">
        <v>30.604995727539063</v>
      </c>
      <c r="AE1193" s="1">
        <v>30.660995483398438</v>
      </c>
      <c r="AF1193" s="1">
        <v>30.608993530273437</v>
      </c>
      <c r="AG1193" s="1">
        <v>30.4219970703125</v>
      </c>
      <c r="AH1193" s="1">
        <v>30.307998657226563</v>
      </c>
      <c r="AI1193" s="1">
        <v>30.146987915039062</v>
      </c>
      <c r="AJ1193" s="1">
        <v>30.043991088867187</v>
      </c>
      <c r="AK1193" s="1">
        <v>29.569992065429688</v>
      </c>
      <c r="AL1193" s="1">
        <v>29.505996704101563</v>
      </c>
      <c r="AM1193" s="1">
        <v>29.475997924804688</v>
      </c>
      <c r="AN1193" s="1">
        <v>29.469985961914063</v>
      </c>
      <c r="AO1193" s="1">
        <v>29.418991088867188</v>
      </c>
      <c r="AP1193" s="1">
        <v>29.39898681640625</v>
      </c>
      <c r="AQ1193" s="1">
        <v>29.232986450195312</v>
      </c>
      <c r="AR1193" s="1">
        <v>29.212997436523438</v>
      </c>
      <c r="AS1193" s="1">
        <v>29.212997436523438</v>
      </c>
      <c r="AT1193" s="1">
        <v>29.169998168945312</v>
      </c>
      <c r="AU1193" s="1">
        <v>29.169998168945312</v>
      </c>
      <c r="AV1193" s="1">
        <v>29.169998168945312</v>
      </c>
      <c r="AW1193" s="1">
        <v>29.331</v>
      </c>
      <c r="AX1193" s="1">
        <v>29.774999999999999</v>
      </c>
      <c r="AY1193" s="1">
        <v>30.138999999999999</v>
      </c>
    </row>
    <row r="1194" spans="1:51">
      <c r="A1194" s="1" t="str">
        <v>SCHWAB (CHARLES) CORP</v>
      </c>
      <c r="C1194" s="1">
        <v>1271.163818359375</v>
      </c>
      <c r="D1194" s="1">
        <v>1271.163818359375</v>
      </c>
      <c r="E1194" s="1">
        <v>1269.537841796875</v>
      </c>
      <c r="F1194" s="1">
        <v>1208.9208984375</v>
      </c>
      <c r="G1194" s="1">
        <v>1205.724853515625</v>
      </c>
      <c r="H1194" s="1">
        <v>1202.3818359375</v>
      </c>
      <c r="I1194" s="1">
        <v>1194.746826171875</v>
      </c>
      <c r="J1194" s="1">
        <v>1193.72802734375</v>
      </c>
      <c r="K1194" s="1">
        <v>1193.1708984375</v>
      </c>
      <c r="L1194" s="1">
        <v>1162.10791015625</v>
      </c>
      <c r="M1194" s="1">
        <v>1162.038818359375</v>
      </c>
      <c r="N1194" s="1">
        <v>1160.323974609375</v>
      </c>
      <c r="O1194" s="1">
        <v>1158.77587890625</v>
      </c>
      <c r="P1194" s="1">
        <v>1157.099853515625</v>
      </c>
      <c r="Q1194" s="1">
        <v>1154.739013671875</v>
      </c>
      <c r="R1194" s="1">
        <v>1151.371826171875</v>
      </c>
      <c r="S1194" s="1">
        <v>1145.64697265625</v>
      </c>
      <c r="T1194" s="1">
        <v>1160.81689453125</v>
      </c>
      <c r="U1194" s="1">
        <v>1155.031005859375</v>
      </c>
      <c r="V1194" s="1">
        <v>1251.8798828125</v>
      </c>
      <c r="W1194" s="1">
        <v>1252.636962890625</v>
      </c>
      <c r="X1194" s="1">
        <v>1265.18701171875</v>
      </c>
      <c r="Y1194" s="1">
        <v>1261.68701171875</v>
      </c>
      <c r="Z1194" s="1">
        <v>1275.467041015625</v>
      </c>
      <c r="AA1194" s="1">
        <v>1289.301025390625</v>
      </c>
      <c r="AB1194" s="1">
        <v>1290.7138671875</v>
      </c>
      <c r="AC1194" s="1">
        <v>1290.495849609375</v>
      </c>
      <c r="AD1194" s="1">
        <v>1300.83203125</v>
      </c>
      <c r="AE1194" s="1">
        <v>1309.2958984375</v>
      </c>
      <c r="AF1194" s="1">
        <v>1330.656982421875</v>
      </c>
      <c r="AG1194" s="1">
        <v>1351.177978515625</v>
      </c>
      <c r="AH1194" s="1">
        <v>1365.677001953125</v>
      </c>
      <c r="AI1194" s="1">
        <v>1364.162841796875</v>
      </c>
      <c r="AJ1194" s="1">
        <v>1357.638916015625</v>
      </c>
      <c r="AK1194" s="1">
        <v>1355.25</v>
      </c>
      <c r="AL1194" s="1">
        <v>1351.8359375</v>
      </c>
      <c r="AM1194" s="1">
        <v>1349.52587890625</v>
      </c>
      <c r="AN1194" s="1">
        <v>1344.7958984375</v>
      </c>
      <c r="AO1194" s="1">
        <v>1350.458984375</v>
      </c>
      <c r="AP1194" s="1">
        <v>1369.343017578125</v>
      </c>
      <c r="AQ1194" s="1">
        <v>1370.741943359375</v>
      </c>
      <c r="AR1194" s="1">
        <v>1368.56298828125</v>
      </c>
      <c r="AS1194" s="1">
        <v>1368.35888671875</v>
      </c>
      <c r="AT1194" s="1">
        <v>1382.120849609375</v>
      </c>
      <c r="AU1194" s="1">
        <v>1386.098876953125</v>
      </c>
      <c r="AV1194" s="1">
        <v>1385.625</v>
      </c>
      <c r="AW1194" s="1">
        <v>1383.2280000000001</v>
      </c>
      <c r="AX1194" s="1">
        <v>1378.336</v>
      </c>
      <c r="AY1194" s="1">
        <v>1258.8225</v>
      </c>
    </row>
    <row r="1195" spans="1:51">
      <c r="A1195" s="1" t="str">
        <v>SCHWEITZER-MAUDUIT INTL INC</v>
      </c>
      <c r="C1195" s="1">
        <v>16.183990478515625</v>
      </c>
      <c r="D1195" s="1">
        <v>16.121994018554687</v>
      </c>
      <c r="E1195" s="1">
        <v>16.400985717773437</v>
      </c>
      <c r="F1195" s="1">
        <v>17.541000366210938</v>
      </c>
      <c r="G1195" s="1">
        <v>18.027999877929687</v>
      </c>
      <c r="H1195" s="1">
        <v>18.005996704101563</v>
      </c>
      <c r="I1195" s="1">
        <v>18.360992431640625</v>
      </c>
      <c r="J1195" s="1">
        <v>18.36199951171875</v>
      </c>
      <c r="K1195" s="1">
        <v>17.875</v>
      </c>
      <c r="L1195" s="1">
        <v>15.625</v>
      </c>
      <c r="M1195" s="1">
        <v>15.310999870300293</v>
      </c>
      <c r="N1195" s="1">
        <v>15.286999702453613</v>
      </c>
      <c r="O1195" s="1">
        <v>15.329999923706055</v>
      </c>
      <c r="P1195" s="1">
        <v>15.677000045776367</v>
      </c>
      <c r="Q1195" s="1">
        <v>15.666999816894531</v>
      </c>
      <c r="R1195" s="1">
        <v>15.666000366210938</v>
      </c>
      <c r="S1195" s="1">
        <v>15.508000373840332</v>
      </c>
      <c r="T1195" s="1">
        <v>15.576000213623047</v>
      </c>
      <c r="U1195" s="1">
        <v>15.75100040435791</v>
      </c>
      <c r="V1195" s="1">
        <v>15.611000061035156</v>
      </c>
      <c r="W1195" s="1">
        <v>15.517000198364258</v>
      </c>
      <c r="X1195" s="1">
        <v>15.449999809265137</v>
      </c>
      <c r="Y1195" s="1">
        <v>15.440999984741211</v>
      </c>
      <c r="Z1195" s="1">
        <v>15.432999610900879</v>
      </c>
      <c r="AA1195" s="1">
        <v>15.307999610900879</v>
      </c>
      <c r="AB1195" s="1">
        <v>15.244999885559082</v>
      </c>
      <c r="AC1195" s="1">
        <v>15.192000389099121</v>
      </c>
      <c r="AD1195" s="1">
        <v>15.161999702453613</v>
      </c>
      <c r="AE1195" s="1">
        <v>14.946999549865723</v>
      </c>
      <c r="AF1195" s="1">
        <v>14.822999954223633</v>
      </c>
      <c r="AG1195" s="1">
        <v>14.932999610900879</v>
      </c>
      <c r="AH1195" s="1">
        <v>14.994999885559082</v>
      </c>
      <c r="AI1195" s="1">
        <v>14.803999900817871</v>
      </c>
      <c r="AJ1195" s="1">
        <v>14.770000457763672</v>
      </c>
      <c r="AK1195" s="1">
        <v>14.746999740600586</v>
      </c>
      <c r="AL1195" s="1">
        <v>14.848999977111816</v>
      </c>
      <c r="AM1195" s="1">
        <v>14.946999549865723</v>
      </c>
      <c r="AN1195" s="1">
        <v>14.939999580383301</v>
      </c>
      <c r="AO1195" s="1">
        <v>14.939000129699707</v>
      </c>
      <c r="AP1195" s="1">
        <v>14.854000091552734</v>
      </c>
      <c r="AQ1195" s="1">
        <v>14.836000442504883</v>
      </c>
      <c r="AR1195" s="1">
        <v>14.836000442504883</v>
      </c>
      <c r="AS1195" s="1">
        <v>14.835000038146973</v>
      </c>
      <c r="AT1195" s="1">
        <v>14.810999870300293</v>
      </c>
      <c r="AU1195" s="1">
        <v>14.79</v>
      </c>
      <c r="AV1195" s="1">
        <v>14.965</v>
      </c>
      <c r="AW1195" s="1">
        <v>15.295</v>
      </c>
      <c r="AX1195" s="1">
        <v>15.462999999999999</v>
      </c>
      <c r="AY1195" s="1">
        <v>15.637</v>
      </c>
    </row>
    <row r="1196" spans="1:51">
      <c r="A1196" s="1" t="str">
        <v>SCIENTIFIC GAMES CORP</v>
      </c>
      <c r="C1196" s="1">
        <v>92.432998657226562</v>
      </c>
      <c r="D1196" s="1">
        <v>92.12799072265625</v>
      </c>
      <c r="E1196" s="1">
        <v>92.113998413085938</v>
      </c>
      <c r="F1196" s="1">
        <v>92.048995971679688</v>
      </c>
      <c r="G1196" s="1">
        <v>91.724990844726563</v>
      </c>
      <c r="H1196" s="1">
        <v>91.571990966796875</v>
      </c>
      <c r="I1196" s="1">
        <v>92.397994995117187</v>
      </c>
      <c r="J1196" s="1">
        <v>94.095001220703125</v>
      </c>
      <c r="K1196" s="1">
        <v>93.88299560546875</v>
      </c>
      <c r="L1196" s="1">
        <v>92.764999389648438</v>
      </c>
      <c r="M1196" s="1">
        <v>92.641998291015625</v>
      </c>
      <c r="N1196" s="1">
        <v>92.285995483398438</v>
      </c>
      <c r="O1196" s="1">
        <v>92.600997924804688</v>
      </c>
      <c r="P1196" s="1">
        <v>92.876998901367188</v>
      </c>
      <c r="Q1196" s="1">
        <v>92.757003784179688</v>
      </c>
      <c r="R1196" s="1">
        <v>92.58099365234375</v>
      </c>
      <c r="S1196" s="1">
        <v>93.41400146484375</v>
      </c>
      <c r="T1196" s="1">
        <v>92.804000854492188</v>
      </c>
      <c r="U1196" s="1">
        <v>92.763992309570313</v>
      </c>
      <c r="V1196" s="1">
        <v>92.509994506835938</v>
      </c>
      <c r="W1196" s="1">
        <v>91.62799072265625</v>
      </c>
      <c r="X1196" s="1">
        <v>91.433990478515625</v>
      </c>
      <c r="Y1196" s="1">
        <v>91.30499267578125</v>
      </c>
      <c r="Z1196" s="1">
        <v>91.110000610351563</v>
      </c>
      <c r="AA1196" s="1">
        <v>89.869003295898438</v>
      </c>
      <c r="AB1196" s="1">
        <v>89.753997802734375</v>
      </c>
      <c r="AC1196" s="1">
        <v>89.4739990234375</v>
      </c>
      <c r="AD1196" s="1">
        <v>89.07598876953125</v>
      </c>
      <c r="AE1196" s="1">
        <v>88.41400146484375</v>
      </c>
      <c r="AF1196" s="1">
        <v>87.708999633789063</v>
      </c>
      <c r="AG1196" s="1">
        <v>63.30499267578125</v>
      </c>
      <c r="AH1196" s="1">
        <v>62.592987060546875</v>
      </c>
      <c r="AI1196" s="1">
        <v>61.503997802734375</v>
      </c>
      <c r="AJ1196" s="1">
        <v>59.933990478515625</v>
      </c>
      <c r="AK1196" s="1">
        <v>59.933990478515625</v>
      </c>
      <c r="AL1196" s="1">
        <v>59.618988037109375</v>
      </c>
      <c r="AM1196" s="1">
        <v>59.375991821289063</v>
      </c>
      <c r="AN1196" s="1">
        <v>57.529998779296875</v>
      </c>
      <c r="AO1196" s="1">
        <v>43.06298828125</v>
      </c>
      <c r="AP1196" s="1">
        <v>42.985992431640625</v>
      </c>
      <c r="AQ1196" s="1">
        <v>41.202987670898437</v>
      </c>
      <c r="AR1196" s="1">
        <v>40.430999755859375</v>
      </c>
      <c r="AS1196" s="1">
        <v>40.268997192382812</v>
      </c>
      <c r="AT1196" s="1">
        <v>40.162994384765625</v>
      </c>
      <c r="AU1196" s="1">
        <v>32.033999999999999</v>
      </c>
      <c r="AV1196" s="1">
        <v>29.021000000000001</v>
      </c>
      <c r="AW1196" s="1">
        <v>28.96</v>
      </c>
      <c r="AX1196" s="1">
        <v>28.611999999999998</v>
      </c>
      <c r="AY1196" s="1">
        <v>28.38</v>
      </c>
    </row>
    <row r="1197" spans="1:51">
      <c r="A1197" s="1" t="str">
        <v>SCOTTS MIRACLE-GRO CO</v>
      </c>
      <c r="C1197" s="1">
        <v>60.79998779296875</v>
      </c>
      <c r="D1197" s="1">
        <v>60.79998779296875</v>
      </c>
      <c r="E1197" s="1">
        <v>63.699996948242188</v>
      </c>
      <c r="F1197" s="1">
        <v>65.699996948242188</v>
      </c>
      <c r="G1197" s="1">
        <v>66.5</v>
      </c>
      <c r="H1197" s="1">
        <v>66.800003051757813</v>
      </c>
      <c r="I1197" s="1">
        <v>66.899993896484375</v>
      </c>
      <c r="J1197" s="1">
        <v>66.899993896484375</v>
      </c>
      <c r="K1197" s="1">
        <v>66.599990844726563</v>
      </c>
      <c r="L1197" s="1">
        <v>66.199996948242187</v>
      </c>
      <c r="M1197" s="1">
        <v>65.699996948242188</v>
      </c>
      <c r="N1197" s="1">
        <v>65.599990844726563</v>
      </c>
      <c r="O1197" s="1">
        <v>65.5</v>
      </c>
      <c r="P1197" s="1">
        <v>65.199996948242188</v>
      </c>
      <c r="Q1197" s="1">
        <v>64.599990844726563</v>
      </c>
      <c r="R1197" s="1">
        <v>64.5</v>
      </c>
      <c r="S1197" s="1">
        <v>64.199996948242188</v>
      </c>
      <c r="T1197" s="1">
        <v>64.099990844726562</v>
      </c>
      <c r="U1197" s="1">
        <v>63.699996948242188</v>
      </c>
      <c r="V1197" s="1">
        <v>63.599990844726563</v>
      </c>
      <c r="W1197" s="1">
        <v>67.699996948242188</v>
      </c>
      <c r="X1197" s="1">
        <v>65.099990844726563</v>
      </c>
      <c r="Y1197" s="1">
        <v>65.699996948242188</v>
      </c>
      <c r="Z1197" s="1">
        <v>66.800003051757813</v>
      </c>
      <c r="AA1197" s="1">
        <v>68.069992065429688</v>
      </c>
      <c r="AB1197" s="1">
        <v>67.79998779296875</v>
      </c>
      <c r="AC1197" s="1">
        <v>67.199981689453125</v>
      </c>
      <c r="AD1197" s="1">
        <v>66.5999755859375</v>
      </c>
      <c r="AE1197" s="1">
        <v>66.399993896484375</v>
      </c>
      <c r="AF1197" s="1">
        <v>65.5999755859375</v>
      </c>
      <c r="AG1197" s="1">
        <v>65.199981689453125</v>
      </c>
      <c r="AH1197" s="1">
        <v>64.5999755859375</v>
      </c>
      <c r="AI1197" s="1">
        <v>64.5999755859375</v>
      </c>
      <c r="AJ1197" s="1">
        <v>64</v>
      </c>
      <c r="AK1197" s="1">
        <v>63.27398681640625</v>
      </c>
      <c r="AL1197" s="1">
        <v>61.5999755859375</v>
      </c>
      <c r="AM1197" s="1">
        <v>60.5999755859375</v>
      </c>
      <c r="AN1197" s="1">
        <v>60.199981689453125</v>
      </c>
      <c r="AO1197" s="1">
        <v>59.199981689453125</v>
      </c>
      <c r="AP1197" s="1">
        <v>58.399993896484375</v>
      </c>
      <c r="AQ1197" s="1">
        <v>58</v>
      </c>
      <c r="AR1197" s="1">
        <v>57.399993896484375</v>
      </c>
      <c r="AS1197" s="1">
        <v>57.199981689453125</v>
      </c>
      <c r="AT1197" s="1">
        <v>56.79998779296875</v>
      </c>
      <c r="AU1197" s="1">
        <v>56.199981689453125</v>
      </c>
      <c r="AV1197" s="1">
        <v>55.8</v>
      </c>
      <c r="AW1197" s="1">
        <v>55.8</v>
      </c>
      <c r="AX1197" s="1">
        <v>55.8</v>
      </c>
      <c r="AY1197" s="1">
        <v>56</v>
      </c>
    </row>
    <row r="1198" spans="1:51">
      <c r="A1198" s="1" t="str">
        <v>SCRIPPS NETWORKS INTERACTIVE</v>
      </c>
      <c r="C1198" s="1">
        <v>157.14500427246094</v>
      </c>
      <c r="D1198" s="1">
        <v>159.36300659179687</v>
      </c>
      <c r="E1198" s="1">
        <v>161.73800659179687</v>
      </c>
      <c r="F1198" s="1">
        <v>168.05999755859375</v>
      </c>
      <c r="G1198" s="1">
        <v>167.64700317382812</v>
      </c>
      <c r="H1198" s="1">
        <v>166.44900512695312</v>
      </c>
      <c r="I1198" s="1">
        <v>166.29299926757812</v>
      </c>
      <c r="J1198" s="1">
        <v>166.1199951171875</v>
      </c>
      <c r="K1198" s="1">
        <v>165.781005859375</v>
      </c>
      <c r="L1198" s="1">
        <v>165.60000610351562</v>
      </c>
      <c r="M1198" s="1">
        <v>165.18299865722656</v>
      </c>
      <c r="N1198" s="1">
        <v>163.88400268554687</v>
      </c>
      <c r="O1198" s="1">
        <v>163.75199890136719</v>
      </c>
      <c r="P1198" s="1">
        <v>163.74899291992187</v>
      </c>
      <c r="Q1198" s="1">
        <v>163.46600341796875</v>
      </c>
      <c r="R1198" s="1">
        <v>163.46600341796875</v>
      </c>
      <c r="S1198" s="1" t="str">
        <v>@NA</v>
      </c>
      <c r="T1198" s="1" t="str">
        <v>@NA</v>
      </c>
      <c r="U1198" s="1" t="str">
        <v>@NA</v>
      </c>
      <c r="V1198" s="1" t="str">
        <v>@NA</v>
      </c>
      <c r="W1198" s="1" t="str">
        <v>@NA</v>
      </c>
      <c r="X1198" s="1" t="str">
        <v>@NA</v>
      </c>
      <c r="Y1198" s="1" t="str">
        <v>@NA</v>
      </c>
      <c r="Z1198" s="1" t="str">
        <v>@NA</v>
      </c>
      <c r="AA1198" s="1" t="str">
        <v>@NA</v>
      </c>
      <c r="AB1198" s="1" t="str">
        <v>@NA</v>
      </c>
      <c r="AC1198" s="1" t="str">
        <v>@NA</v>
      </c>
      <c r="AD1198" s="1" t="str">
        <v>@NA</v>
      </c>
      <c r="AE1198" s="1" t="str">
        <v>@NA</v>
      </c>
      <c r="AF1198" s="1" t="str">
        <v>@NA</v>
      </c>
      <c r="AG1198" s="1" t="str">
        <v>@NA</v>
      </c>
      <c r="AH1198" s="1" t="str">
        <v>@NA</v>
      </c>
      <c r="AI1198" s="1" t="str">
        <v>@NA</v>
      </c>
      <c r="AJ1198" s="1" t="str">
        <v>@NA</v>
      </c>
      <c r="AK1198" s="1" t="str">
        <v>@NA</v>
      </c>
      <c r="AL1198" s="1" t="str">
        <v>@NA</v>
      </c>
      <c r="AM1198" s="1" t="str">
        <v>@NA</v>
      </c>
      <c r="AN1198" s="1" t="str">
        <v>@NA</v>
      </c>
      <c r="AO1198" s="1" t="str">
        <v>@NA</v>
      </c>
      <c r="AP1198" s="1" t="str">
        <v>@NA</v>
      </c>
      <c r="AQ1198" s="1" t="str">
        <v>@NA</v>
      </c>
      <c r="AR1198" s="1" t="str">
        <v>@NA</v>
      </c>
      <c r="AS1198" s="1" t="str">
        <v>@NA</v>
      </c>
      <c r="AT1198" s="1" t="str">
        <v>@NA</v>
      </c>
      <c r="AU1198" s="1" t="str">
        <v>@NA</v>
      </c>
      <c r="AV1198" s="1" t="str">
        <v>@NA</v>
      </c>
      <c r="AW1198" s="1" t="str">
        <v>@NA</v>
      </c>
      <c r="AX1198" s="1" t="str">
        <v>@NA</v>
      </c>
      <c r="AY1198" s="1" t="str">
        <v>@NA</v>
      </c>
    </row>
    <row r="1199" spans="1:51">
      <c r="A1199" s="1" t="str">
        <v>SEACOR HOLDINGS INC</v>
      </c>
      <c r="C1199" s="1">
        <v>21.651992797851563</v>
      </c>
      <c r="D1199" s="1">
        <v>20.932998657226563</v>
      </c>
      <c r="E1199" s="1">
        <v>21.714996337890625</v>
      </c>
      <c r="F1199" s="1">
        <v>21.679000854492187</v>
      </c>
      <c r="G1199" s="1">
        <v>21.651992797851563</v>
      </c>
      <c r="H1199" s="1">
        <v>21.399993896484375</v>
      </c>
      <c r="I1199" s="1">
        <v>21.230987548828125</v>
      </c>
      <c r="J1199" s="1">
        <v>21.217987060546875</v>
      </c>
      <c r="K1199" s="1">
        <v>22.551986694335938</v>
      </c>
      <c r="L1199" s="1">
        <v>22.612991333007813</v>
      </c>
      <c r="M1199" s="1">
        <v>20.230987548828125</v>
      </c>
      <c r="N1199" s="1">
        <v>20.20098876953125</v>
      </c>
      <c r="O1199" s="1">
        <v>20.190994262695313</v>
      </c>
      <c r="P1199" s="1">
        <v>20.017990112304687</v>
      </c>
      <c r="Q1199" s="1">
        <v>19.975997924804687</v>
      </c>
      <c r="R1199" s="1">
        <v>21.116989135742188</v>
      </c>
      <c r="S1199" s="1">
        <v>22.222991943359375</v>
      </c>
      <c r="T1199" s="1">
        <v>22.574996948242188</v>
      </c>
      <c r="U1199" s="1">
        <v>23.157989501953125</v>
      </c>
      <c r="V1199" s="1">
        <v>23.893997192382813</v>
      </c>
      <c r="W1199" s="1">
        <v>24.180999755859375</v>
      </c>
      <c r="X1199" s="1">
        <v>24.518997192382812</v>
      </c>
      <c r="Y1199" s="1">
        <v>24.468994140625</v>
      </c>
      <c r="Z1199" s="1">
        <v>24.800994873046875</v>
      </c>
      <c r="AA1199" s="1">
        <v>25.07598876953125</v>
      </c>
      <c r="AB1199" s="1">
        <v>24.819000244140625</v>
      </c>
      <c r="AC1199" s="1">
        <v>25.008987426757813</v>
      </c>
      <c r="AD1199" s="1">
        <v>18.465988159179688</v>
      </c>
      <c r="AE1199" s="1">
        <v>18.441986083984375</v>
      </c>
      <c r="AF1199" s="1">
        <v>18.306991577148438</v>
      </c>
      <c r="AG1199" s="1">
        <v>18.2919921875</v>
      </c>
      <c r="AH1199" s="1">
        <v>18.31298828125</v>
      </c>
      <c r="AI1199" s="1">
        <v>18.531997680664062</v>
      </c>
      <c r="AJ1199" s="1">
        <v>18.58099365234375</v>
      </c>
      <c r="AK1199" s="1">
        <v>18.728988647460938</v>
      </c>
      <c r="AL1199" s="1">
        <v>18.792999267578125</v>
      </c>
      <c r="AM1199" s="1">
        <v>19.613998413085938</v>
      </c>
      <c r="AN1199" s="1">
        <v>19.920989990234375</v>
      </c>
      <c r="AO1199" s="1">
        <v>20.039993286132812</v>
      </c>
      <c r="AP1199" s="1">
        <v>20.17498779296875</v>
      </c>
      <c r="AQ1199" s="1">
        <v>20.175994873046875</v>
      </c>
      <c r="AR1199" s="1">
        <v>20.083999633789063</v>
      </c>
      <c r="AS1199" s="1">
        <v>20.082992553710938</v>
      </c>
      <c r="AT1199" s="1">
        <v>20.07598876953125</v>
      </c>
      <c r="AU1199" s="1">
        <v>19.241989135742188</v>
      </c>
      <c r="AV1199" s="1">
        <v>17.116</v>
      </c>
      <c r="AW1199" s="1">
        <v>16.995999999999999</v>
      </c>
      <c r="AX1199" s="1">
        <v>16.983000000000001</v>
      </c>
      <c r="AY1199" s="1">
        <v>16.808999999999997</v>
      </c>
    </row>
    <row r="1200" spans="1:51">
      <c r="A1200" s="1" t="str">
        <v>SEALED AIR CORP</v>
      </c>
      <c r="C1200" s="1">
        <v>192.06199645996094</v>
      </c>
      <c r="D1200" s="1">
        <v>160.3070068359375</v>
      </c>
      <c r="E1200" s="1">
        <v>160.21099853515625</v>
      </c>
      <c r="F1200" s="1">
        <v>160.15400695800781</v>
      </c>
      <c r="G1200" s="1">
        <v>159.30599975585938</v>
      </c>
      <c r="H1200" s="1">
        <v>159.61199951171875</v>
      </c>
      <c r="I1200" s="1">
        <v>159.5260009765625</v>
      </c>
      <c r="J1200" s="1">
        <v>159.45799255371094</v>
      </c>
      <c r="K1200" s="1">
        <v>158.93800354003906</v>
      </c>
      <c r="L1200" s="1">
        <v>158.86099243164062</v>
      </c>
      <c r="M1200" s="1">
        <v>158.70399475097656</v>
      </c>
      <c r="N1200" s="1">
        <v>158.60099792480469</v>
      </c>
      <c r="O1200" s="1">
        <v>157.88299560546875</v>
      </c>
      <c r="P1200" s="1">
        <v>157.82699584960937</v>
      </c>
      <c r="Q1200" s="1">
        <v>158.26199340820312</v>
      </c>
      <c r="R1200" s="1">
        <v>160.572998046875</v>
      </c>
      <c r="S1200" s="1">
        <v>161.62699890136719</v>
      </c>
      <c r="T1200" s="1">
        <v>161.5260009765625</v>
      </c>
      <c r="U1200" s="1">
        <v>161.60000610351562</v>
      </c>
      <c r="V1200" s="1">
        <v>161.51600646972656</v>
      </c>
      <c r="W1200" s="1">
        <v>161.32998657226562</v>
      </c>
      <c r="X1200" s="1">
        <v>161.333984375</v>
      </c>
      <c r="Y1200" s="1">
        <v>162.9320068359375</v>
      </c>
      <c r="Z1200" s="1">
        <v>163.05999755859375</v>
      </c>
      <c r="AA1200" s="1">
        <v>162.90399169921875</v>
      </c>
      <c r="AB1200" s="1">
        <v>164.51199340820312</v>
      </c>
      <c r="AC1200" s="1">
        <v>165.97998046875</v>
      </c>
      <c r="AD1200" s="1">
        <v>167.40399169921875</v>
      </c>
      <c r="AE1200" s="1">
        <v>167.24798583984375</v>
      </c>
      <c r="AF1200" s="1">
        <v>167.13198852539062</v>
      </c>
      <c r="AG1200" s="1">
        <v>168.05398559570312</v>
      </c>
      <c r="AH1200" s="1">
        <v>169.26998901367188</v>
      </c>
      <c r="AI1200" s="1">
        <v>170.16998291015625</v>
      </c>
      <c r="AJ1200" s="1">
        <v>169.8800048828125</v>
      </c>
      <c r="AK1200" s="1">
        <v>169.16000366210937</v>
      </c>
      <c r="AL1200" s="1">
        <v>168.80599975585937</v>
      </c>
      <c r="AM1200" s="1">
        <v>168.08200073242187</v>
      </c>
      <c r="AN1200" s="1">
        <v>167.87799072265625</v>
      </c>
      <c r="AO1200" s="1">
        <v>167.87399291992187</v>
      </c>
      <c r="AP1200" s="1">
        <v>167.77200317382812</v>
      </c>
      <c r="AQ1200" s="1">
        <v>167.55398559570312</v>
      </c>
      <c r="AR1200" s="1">
        <v>167.44998168945313</v>
      </c>
      <c r="AS1200" s="1">
        <v>167.33200073242187</v>
      </c>
      <c r="AT1200" s="1">
        <v>167.29800415039062</v>
      </c>
      <c r="AU1200" s="1">
        <v>167.292</v>
      </c>
      <c r="AV1200" s="1">
        <v>167.03399999999999</v>
      </c>
      <c r="AW1200" s="1">
        <v>167.358</v>
      </c>
      <c r="AX1200" s="1">
        <v>167.316</v>
      </c>
      <c r="AY1200" s="1">
        <v>167.2</v>
      </c>
    </row>
    <row r="1201" spans="1:51">
      <c r="A1201" s="1" t="str">
        <v>SEARS HOLDINGS CORP</v>
      </c>
      <c r="C1201" s="1">
        <v>106</v>
      </c>
      <c r="D1201" s="1">
        <v>107</v>
      </c>
      <c r="E1201" s="1">
        <v>107</v>
      </c>
      <c r="F1201" s="1">
        <v>108</v>
      </c>
      <c r="G1201" s="1">
        <v>109</v>
      </c>
      <c r="H1201" s="1">
        <v>110</v>
      </c>
      <c r="I1201" s="1">
        <v>110.69999694824219</v>
      </c>
      <c r="J1201" s="1">
        <v>114.89999389648437</v>
      </c>
      <c r="K1201" s="1">
        <v>115</v>
      </c>
      <c r="L1201" s="1">
        <v>115.59999084472656</v>
      </c>
      <c r="M1201" s="1">
        <v>119</v>
      </c>
      <c r="N1201" s="1">
        <v>121</v>
      </c>
      <c r="O1201" s="1">
        <v>122</v>
      </c>
      <c r="P1201" s="1">
        <v>125</v>
      </c>
      <c r="Q1201" s="1">
        <v>126</v>
      </c>
      <c r="R1201" s="1">
        <v>132</v>
      </c>
      <c r="S1201" s="1">
        <v>132</v>
      </c>
      <c r="T1201" s="1">
        <v>138</v>
      </c>
      <c r="U1201" s="1">
        <v>144.39999389648437</v>
      </c>
      <c r="V1201" s="1">
        <v>153.69999694824219</v>
      </c>
      <c r="W1201" s="1">
        <v>154</v>
      </c>
      <c r="X1201" s="1">
        <v>153.89999389648437</v>
      </c>
      <c r="Y1201" s="1">
        <v>155.89999389648437</v>
      </c>
      <c r="Z1201" s="1">
        <v>156.5</v>
      </c>
      <c r="AA1201" s="1">
        <v>160</v>
      </c>
      <c r="AB1201" s="1">
        <v>161</v>
      </c>
      <c r="AC1201" s="1">
        <v>164.84700012207031</v>
      </c>
      <c r="AD1201" s="1">
        <v>164.91000366210937</v>
      </c>
      <c r="AE1201" s="1">
        <v>87.707992553710938</v>
      </c>
      <c r="AF1201" s="1">
        <v>88.677993774414063</v>
      </c>
      <c r="AG1201" s="1">
        <v>89.617996215820313</v>
      </c>
      <c r="AH1201" s="1">
        <v>89.5989990234375</v>
      </c>
      <c r="AI1201" s="1">
        <v>89.584991455078125</v>
      </c>
      <c r="AJ1201" s="1">
        <v>89.654998779296875</v>
      </c>
      <c r="AK1201" s="1">
        <v>89.677993774414063</v>
      </c>
      <c r="AL1201" s="1">
        <v>89.677993774414063</v>
      </c>
      <c r="AM1201" s="1">
        <v>519.1240234375</v>
      </c>
      <c r="AN1201" s="1">
        <v>503.4580078125</v>
      </c>
      <c r="AO1201" s="1">
        <v>502.658935546875</v>
      </c>
      <c r="AP1201" s="1">
        <v>502.68896484375</v>
      </c>
      <c r="AQ1201" s="1">
        <v>503.294921875</v>
      </c>
      <c r="AR1201" s="1">
        <v>498.4169921875</v>
      </c>
      <c r="AS1201" s="1">
        <v>496.9619140625</v>
      </c>
      <c r="AT1201" s="1">
        <v>489.929931640625</v>
      </c>
      <c r="AU1201" s="1">
        <v>486.51</v>
      </c>
      <c r="AV1201" s="1">
        <v>483.39100000000002</v>
      </c>
      <c r="AW1201" s="1">
        <v>480.09899999999999</v>
      </c>
      <c r="AX1201" s="1">
        <v>480.77499999999998</v>
      </c>
      <c r="AY1201" s="1">
        <v>481.38400000000001</v>
      </c>
    </row>
    <row r="1202" spans="1:51">
      <c r="A1202" s="1" t="str">
        <v>SEI INVESTMENTS CO</v>
      </c>
      <c r="C1202" s="1">
        <v>176.50599670410156</v>
      </c>
      <c r="D1202" s="1">
        <v>179.61099243164062</v>
      </c>
      <c r="E1202" s="1">
        <v>183.17500305175781</v>
      </c>
      <c r="F1202" s="1">
        <v>185.05900573730469</v>
      </c>
      <c r="G1202" s="1">
        <v>186.14100646972656</v>
      </c>
      <c r="H1202" s="1">
        <v>186.80299377441406</v>
      </c>
      <c r="I1202" s="1">
        <v>188.66600036621094</v>
      </c>
      <c r="J1202" s="1">
        <v>189.60699462890625</v>
      </c>
      <c r="K1202" s="1">
        <v>190.20799255371094</v>
      </c>
      <c r="L1202" s="1">
        <v>190.53399658203125</v>
      </c>
      <c r="M1202" s="1">
        <v>190.968994140625</v>
      </c>
      <c r="N1202" s="1">
        <v>190.82400512695312</v>
      </c>
      <c r="O1202" s="1">
        <v>191.19500732421875</v>
      </c>
      <c r="P1202" s="1">
        <v>191.28599548339844</v>
      </c>
      <c r="Q1202" s="1">
        <v>191.57499694824219</v>
      </c>
      <c r="R1202" s="1">
        <v>192.74000549316406</v>
      </c>
      <c r="S1202" s="1">
        <v>194.375</v>
      </c>
      <c r="T1202" s="1">
        <v>194.12800598144531</v>
      </c>
      <c r="U1202" s="1">
        <v>196.00999450683594</v>
      </c>
      <c r="V1202" s="1">
        <v>197.62600708007812</v>
      </c>
      <c r="W1202" s="1">
        <v>197.906005859375</v>
      </c>
      <c r="X1202" s="1">
        <v>197.6300048828125</v>
      </c>
      <c r="Y1202" s="1">
        <v>196.66000366210937</v>
      </c>
      <c r="Z1202" s="1">
        <v>196.47799682617187</v>
      </c>
      <c r="AA1202" s="1">
        <v>197.16000366210937</v>
      </c>
      <c r="AB1202" s="1">
        <v>198.25</v>
      </c>
      <c r="AC1202" s="1">
        <v>200.30398559570312</v>
      </c>
      <c r="AD1202" s="1">
        <v>202.11599731445312</v>
      </c>
      <c r="AE1202" s="1">
        <v>204.35000610351562</v>
      </c>
      <c r="AF1202" s="1">
        <v>205.1300048828125</v>
      </c>
      <c r="AG1202" s="1">
        <v>205.85400390625</v>
      </c>
      <c r="AH1202" s="1">
        <v>208.31198120117187</v>
      </c>
      <c r="AI1202" s="1">
        <v>209.73800659179687</v>
      </c>
      <c r="AJ1202" s="1">
        <v>210.73599243164062</v>
      </c>
      <c r="AK1202" s="1">
        <v>209.72000122070312</v>
      </c>
      <c r="AL1202" s="1">
        <v>210.03399658203125</v>
      </c>
      <c r="AM1202" s="1">
        <v>212.36798095703125</v>
      </c>
      <c r="AN1202" s="1">
        <v>213.61599731445312</v>
      </c>
      <c r="AO1202" s="1">
        <v>217.7559814453125</v>
      </c>
      <c r="AP1202" s="1">
        <v>219.42999267578125</v>
      </c>
      <c r="AQ1202" s="1">
        <v>218.3599853515625</v>
      </c>
      <c r="AR1202" s="1">
        <v>216.04998779296875</v>
      </c>
      <c r="AS1202" s="1">
        <v>217.89599609375</v>
      </c>
      <c r="AT1202" s="1">
        <v>217.06399536132812</v>
      </c>
      <c r="AU1202" s="1">
        <v>217.12</v>
      </c>
      <c r="AV1202" s="1">
        <v>213.328</v>
      </c>
      <c r="AW1202" s="1">
        <v>212.75200000000001</v>
      </c>
      <c r="AX1202" s="1">
        <v>212.04000000000002</v>
      </c>
      <c r="AY1202" s="1">
        <v>212.304</v>
      </c>
    </row>
    <row r="1203" spans="1:51">
      <c r="A1203" s="1" t="str">
        <v>SELECT COMFORT CORP</v>
      </c>
      <c r="C1203" s="1">
        <v>56.705001831054687</v>
      </c>
      <c r="D1203" s="1">
        <v>56.396987915039062</v>
      </c>
      <c r="E1203" s="1">
        <v>56.173995971679687</v>
      </c>
      <c r="F1203" s="1">
        <v>55.990997314453125</v>
      </c>
      <c r="G1203" s="1">
        <v>55.586990356445313</v>
      </c>
      <c r="H1203" s="1">
        <v>55.455001831054688</v>
      </c>
      <c r="I1203" s="1">
        <v>55.414993286132812</v>
      </c>
      <c r="J1203" s="1">
        <v>55.02398681640625</v>
      </c>
      <c r="K1203" s="1">
        <v>54.623001098632813</v>
      </c>
      <c r="L1203" s="1">
        <v>54.30999755859375</v>
      </c>
      <c r="M1203" s="1">
        <v>45.5889892578125</v>
      </c>
      <c r="N1203" s="1">
        <v>45.595993041992188</v>
      </c>
      <c r="O1203" s="1">
        <v>45.239990234375</v>
      </c>
      <c r="P1203" s="1">
        <v>44.961990356445313</v>
      </c>
      <c r="Q1203" s="1">
        <v>45.00299072265625</v>
      </c>
      <c r="R1203" s="1">
        <v>44.929000854492188</v>
      </c>
      <c r="S1203" s="1">
        <v>44.833999633789063</v>
      </c>
      <c r="T1203" s="1">
        <v>44.597000122070313</v>
      </c>
      <c r="U1203" s="1">
        <v>44.652999877929687</v>
      </c>
      <c r="V1203" s="1">
        <v>46.824996948242188</v>
      </c>
      <c r="W1203" s="1">
        <v>49.550994873046875</v>
      </c>
      <c r="X1203" s="1">
        <v>51.543991088867188</v>
      </c>
      <c r="Y1203" s="1">
        <v>52.67999267578125</v>
      </c>
      <c r="Z1203" s="1">
        <v>53.9219970703125</v>
      </c>
      <c r="AA1203" s="1">
        <v>53.657981872558594</v>
      </c>
      <c r="AB1203" s="1">
        <v>53.597991943359375</v>
      </c>
      <c r="AC1203" s="1">
        <v>52.963485717773438</v>
      </c>
      <c r="AD1203" s="1">
        <v>54.025497436523438</v>
      </c>
      <c r="AE1203" s="1">
        <v>54.124488830566406</v>
      </c>
      <c r="AF1203" s="1">
        <v>53.741981506347656</v>
      </c>
      <c r="AG1203" s="1">
        <v>53.948982238769531</v>
      </c>
      <c r="AH1203" s="1">
        <v>55.006484985351563</v>
      </c>
      <c r="AI1203" s="1">
        <v>54.590995788574219</v>
      </c>
      <c r="AJ1203" s="1">
        <v>53.654983520507812</v>
      </c>
      <c r="AK1203" s="1">
        <v>50.465995788574219</v>
      </c>
      <c r="AL1203" s="1">
        <v>49.637992858886719</v>
      </c>
      <c r="AM1203" s="1">
        <v>46.313987731933594</v>
      </c>
      <c r="AN1203" s="1">
        <v>46.090484619140625</v>
      </c>
      <c r="AO1203" s="1">
        <v>44.495979309082031</v>
      </c>
      <c r="AP1203" s="1">
        <v>44.375999450683594</v>
      </c>
      <c r="AQ1203" s="1">
        <v>27.673484802246094</v>
      </c>
      <c r="AR1203" s="1">
        <v>27.452980041503906</v>
      </c>
      <c r="AS1203" s="1">
        <v>27.286491394042969</v>
      </c>
      <c r="AT1203" s="1">
        <v>27.188987731933594</v>
      </c>
      <c r="AU1203" s="1">
        <v>27.083999633789063</v>
      </c>
      <c r="AV1203" s="1">
        <v>26.944500000000001</v>
      </c>
      <c r="AW1203" s="1">
        <v>26.8245</v>
      </c>
      <c r="AX1203" s="1">
        <v>26.737499999999997</v>
      </c>
      <c r="AY1203" s="1">
        <v>26.682000000000002</v>
      </c>
    </row>
    <row r="1204" spans="1:51">
      <c r="A1204" s="1" t="str">
        <v>SELECTIVE INS GROUP INC</v>
      </c>
      <c r="C1204" s="1">
        <v>54.80499267578125</v>
      </c>
      <c r="D1204" s="1">
        <v>54.410995483398438</v>
      </c>
      <c r="E1204" s="1">
        <v>54.220993041992188</v>
      </c>
      <c r="F1204" s="1">
        <v>54.164993286132812</v>
      </c>
      <c r="G1204" s="1">
        <v>54.017990112304688</v>
      </c>
      <c r="H1204" s="1">
        <v>53.675994873046875</v>
      </c>
      <c r="I1204" s="1">
        <v>53.511993408203125</v>
      </c>
      <c r="J1204" s="1">
        <v>53.417999267578125</v>
      </c>
      <c r="K1204" s="1">
        <v>53.251998901367188</v>
      </c>
      <c r="L1204" s="1">
        <v>53.243988037109375</v>
      </c>
      <c r="M1204" s="1">
        <v>53.073989868164062</v>
      </c>
      <c r="N1204" s="1">
        <v>53.011001586914063</v>
      </c>
      <c r="O1204" s="1">
        <v>52.819992065429688</v>
      </c>
      <c r="P1204" s="1">
        <v>52.876998901367188</v>
      </c>
      <c r="Q1204" s="1">
        <v>52.767990112304688</v>
      </c>
      <c r="R1204" s="1">
        <v>52.67999267578125</v>
      </c>
      <c r="S1204" s="1">
        <v>53.305999755859375</v>
      </c>
      <c r="T1204" s="1">
        <v>54.30499267578125</v>
      </c>
      <c r="U1204" s="1">
        <v>53.078994750976563</v>
      </c>
      <c r="V1204" s="1">
        <v>53.4739990234375</v>
      </c>
      <c r="W1204" s="1">
        <v>54.858001708984375</v>
      </c>
      <c r="X1204" s="1">
        <v>57.27197265625</v>
      </c>
      <c r="Y1204" s="1">
        <v>57.373992919921875</v>
      </c>
      <c r="Z1204" s="1">
        <v>58.345977783203125</v>
      </c>
      <c r="AA1204" s="1">
        <v>55.0260009765625</v>
      </c>
      <c r="AB1204" s="1">
        <v>56.587982177734375</v>
      </c>
      <c r="AC1204" s="1">
        <v>56.431976318359375</v>
      </c>
      <c r="AD1204" s="1">
        <v>56.77197265625</v>
      </c>
      <c r="AE1204" s="1">
        <v>56.7239990234375</v>
      </c>
      <c r="AF1204" s="1">
        <v>55.87799072265625</v>
      </c>
      <c r="AG1204" s="1">
        <v>55.5419921875</v>
      </c>
      <c r="AH1204" s="1">
        <v>55.608001708984375</v>
      </c>
      <c r="AI1204" s="1">
        <v>55.43798828125</v>
      </c>
      <c r="AJ1204" s="1">
        <v>54.56597900390625</v>
      </c>
      <c r="AK1204" s="1">
        <v>54.305999755859375</v>
      </c>
      <c r="AL1204" s="1">
        <v>54.00799560546875</v>
      </c>
      <c r="AM1204" s="1">
        <v>53.7919921875</v>
      </c>
      <c r="AN1204" s="1">
        <v>53.191986083984375</v>
      </c>
      <c r="AO1204" s="1">
        <v>52.845977783203125</v>
      </c>
      <c r="AP1204" s="1">
        <v>52.001983642578125</v>
      </c>
      <c r="AQ1204" s="1">
        <v>51.573974609375</v>
      </c>
      <c r="AR1204" s="1">
        <v>51.063995361328125</v>
      </c>
      <c r="AS1204" s="1">
        <v>50.93798828125</v>
      </c>
      <c r="AT1204" s="1">
        <v>50.79998779296875</v>
      </c>
      <c r="AU1204" s="1">
        <v>50.34197998046875</v>
      </c>
      <c r="AV1204" s="1">
        <v>50.411999999999999</v>
      </c>
      <c r="AW1204" s="1">
        <v>50.372</v>
      </c>
      <c r="AX1204" s="1">
        <v>50.984000000000002</v>
      </c>
      <c r="AY1204" s="1">
        <v>52.24</v>
      </c>
    </row>
    <row r="1205" spans="1:51">
      <c r="A1205" s="1" t="str">
        <v>SEMPRA ENERGY</v>
      </c>
      <c r="C1205" s="1">
        <v>239.93499755859375</v>
      </c>
      <c r="D1205" s="1">
        <v>240</v>
      </c>
      <c r="E1205" s="1">
        <v>240</v>
      </c>
      <c r="F1205" s="1">
        <v>239</v>
      </c>
      <c r="G1205" s="1">
        <v>240.44700622558594</v>
      </c>
      <c r="H1205" s="1">
        <v>242</v>
      </c>
      <c r="I1205" s="1">
        <v>248</v>
      </c>
      <c r="J1205" s="1">
        <v>247</v>
      </c>
      <c r="K1205" s="1">
        <v>246.50799560546875</v>
      </c>
      <c r="L1205" s="1">
        <v>246</v>
      </c>
      <c r="M1205" s="1">
        <v>245</v>
      </c>
      <c r="N1205" s="1">
        <v>244</v>
      </c>
      <c r="O1205" s="1">
        <v>243.32400512695312</v>
      </c>
      <c r="P1205" s="1">
        <v>247</v>
      </c>
      <c r="Q1205" s="1">
        <v>246</v>
      </c>
      <c r="R1205" s="1">
        <v>261</v>
      </c>
      <c r="S1205" s="1">
        <v>261.2138671875</v>
      </c>
      <c r="T1205" s="1">
        <v>261</v>
      </c>
      <c r="U1205" s="1">
        <v>264</v>
      </c>
      <c r="V1205" s="1">
        <v>263</v>
      </c>
      <c r="W1205" s="1">
        <v>262.005859375</v>
      </c>
      <c r="X1205" s="1">
        <v>262</v>
      </c>
      <c r="Y1205" s="1">
        <v>260</v>
      </c>
      <c r="Z1205" s="1">
        <v>259</v>
      </c>
      <c r="AA1205" s="1">
        <v>257</v>
      </c>
      <c r="AB1205" s="1">
        <v>257</v>
      </c>
      <c r="AC1205" s="1">
        <v>256</v>
      </c>
      <c r="AD1205" s="1">
        <v>239</v>
      </c>
      <c r="AE1205" s="1">
        <v>234.17599487304687</v>
      </c>
      <c r="AF1205" s="1">
        <v>233</v>
      </c>
      <c r="AG1205" s="1">
        <v>231</v>
      </c>
      <c r="AH1205" s="1">
        <v>230</v>
      </c>
      <c r="AI1205" s="1">
        <v>226.60000610351562</v>
      </c>
      <c r="AJ1205" s="1">
        <v>212</v>
      </c>
      <c r="AK1205" s="1">
        <v>208.20399475097656</v>
      </c>
      <c r="AL1205" s="1">
        <v>206.97500610351562</v>
      </c>
      <c r="AM1205" s="1">
        <v>204.91200256347656</v>
      </c>
      <c r="AN1205" s="1">
        <v>204.83299255371094</v>
      </c>
      <c r="AO1205" s="1">
        <v>205.4219970703125</v>
      </c>
      <c r="AP1205" s="1">
        <v>205.11700439453125</v>
      </c>
      <c r="AQ1205" s="1">
        <v>204.47500610351562</v>
      </c>
      <c r="AR1205" s="1">
        <v>207.19599914550781</v>
      </c>
      <c r="AS1205" s="1">
        <v>206.83599853515625</v>
      </c>
      <c r="AT1205" s="1">
        <v>205.95799255371094</v>
      </c>
      <c r="AU1205" s="1">
        <v>201.928</v>
      </c>
      <c r="AV1205" s="1">
        <v>204.50899999999999</v>
      </c>
      <c r="AW1205" s="1">
        <v>204.142</v>
      </c>
      <c r="AX1205" s="1">
        <v>204.267</v>
      </c>
      <c r="AY1205" s="1">
        <v>237.4</v>
      </c>
    </row>
    <row r="1206" spans="1:51">
      <c r="A1206" s="1" t="str">
        <v>SEMTECH CORP</v>
      </c>
      <c r="C1206" s="1">
        <v>64.964996337890625</v>
      </c>
      <c r="D1206" s="1">
        <v>65.209991455078125</v>
      </c>
      <c r="E1206" s="1">
        <v>65.88299560546875</v>
      </c>
      <c r="F1206" s="1">
        <v>65.2030029296875</v>
      </c>
      <c r="G1206" s="1">
        <v>63.927993774414063</v>
      </c>
      <c r="H1206" s="1">
        <v>63.157989501953125</v>
      </c>
      <c r="I1206" s="1">
        <v>62.093994140625</v>
      </c>
      <c r="J1206" s="1">
        <v>61.746994018554687</v>
      </c>
      <c r="K1206" s="1">
        <v>61.261001586914062</v>
      </c>
      <c r="L1206" s="1">
        <v>61.207000732421875</v>
      </c>
      <c r="M1206" s="1">
        <v>60.7760009765625</v>
      </c>
      <c r="N1206" s="1">
        <v>60.35699462890625</v>
      </c>
      <c r="O1206" s="1">
        <v>60.2869873046875</v>
      </c>
      <c r="P1206" s="1">
        <v>60.340988159179687</v>
      </c>
      <c r="Q1206" s="1">
        <v>61.672988891601562</v>
      </c>
      <c r="R1206" s="1">
        <v>61.649993896484375</v>
      </c>
      <c r="S1206" s="1">
        <v>61.190994262695312</v>
      </c>
      <c r="T1206" s="1">
        <v>64.1409912109375</v>
      </c>
      <c r="U1206" s="1">
        <v>63.468994140625</v>
      </c>
      <c r="V1206" s="1">
        <v>72.699996948242188</v>
      </c>
      <c r="W1206" s="1">
        <v>72.30499267578125</v>
      </c>
      <c r="X1206" s="1">
        <v>72.30499267578125</v>
      </c>
      <c r="Y1206" s="1">
        <v>72.30499267578125</v>
      </c>
      <c r="Z1206" s="1">
        <v>72.274002075195313</v>
      </c>
      <c r="AA1206" s="1">
        <v>72.694000244140625</v>
      </c>
      <c r="AB1206" s="1">
        <v>72.823989868164063</v>
      </c>
      <c r="AC1206" s="1">
        <v>73.554000854492188</v>
      </c>
      <c r="AD1206" s="1">
        <v>73.834991455078125</v>
      </c>
      <c r="AE1206" s="1">
        <v>73.845001220703125</v>
      </c>
      <c r="AF1206" s="1">
        <v>74.001998901367188</v>
      </c>
      <c r="AG1206" s="1">
        <v>74.162002563476563</v>
      </c>
      <c r="AH1206" s="1">
        <v>74.376998901367188</v>
      </c>
      <c r="AI1206" s="1">
        <v>74.121002197265625</v>
      </c>
      <c r="AJ1206" s="1">
        <v>73.832000732421875</v>
      </c>
      <c r="AK1206" s="1">
        <v>73.407989501953125</v>
      </c>
      <c r="AL1206" s="1">
        <v>73.164993286132813</v>
      </c>
      <c r="AM1206" s="1">
        <v>73.164993286132813</v>
      </c>
      <c r="AN1206" s="1">
        <v>73.08599853515625</v>
      </c>
      <c r="AO1206" s="1">
        <v>73.623001098632812</v>
      </c>
      <c r="AP1206" s="1">
        <v>73.039993286132813</v>
      </c>
      <c r="AQ1206" s="1">
        <v>72.149002075195312</v>
      </c>
      <c r="AR1206" s="1">
        <v>70.447998046875</v>
      </c>
      <c r="AS1206" s="1">
        <v>70.4530029296875</v>
      </c>
      <c r="AT1206" s="1">
        <v>69.022994995117188</v>
      </c>
      <c r="AU1206" s="1">
        <v>68.116</v>
      </c>
      <c r="AV1206" s="1">
        <v>67.222999999999999</v>
      </c>
      <c r="AW1206" s="1">
        <v>66.52</v>
      </c>
      <c r="AX1206" s="1">
        <v>65.203999999999994</v>
      </c>
      <c r="AY1206" s="1">
        <v>64.096000000000004</v>
      </c>
    </row>
    <row r="1207" spans="1:51">
      <c r="A1207" s="1" t="str">
        <v>SENECA FOODS CORP</v>
      </c>
      <c r="C1207" s="1">
        <v>11.715000152587891</v>
      </c>
      <c r="D1207" s="1">
        <v>11.739999771118164</v>
      </c>
      <c r="E1207" s="1">
        <v>11.736000061035156</v>
      </c>
      <c r="F1207" s="1">
        <v>11.736000061035156</v>
      </c>
      <c r="G1207" s="1">
        <v>11.736000061035156</v>
      </c>
      <c r="H1207" s="1">
        <v>11.736000061035156</v>
      </c>
      <c r="I1207" s="1">
        <v>11.736000061035156</v>
      </c>
      <c r="J1207" s="1">
        <v>10.706000328063965</v>
      </c>
      <c r="K1207" s="1">
        <v>10.651000022888184</v>
      </c>
      <c r="L1207" s="1">
        <v>10.642999649047852</v>
      </c>
      <c r="M1207" s="1">
        <v>10.637999534606934</v>
      </c>
      <c r="N1207" s="1">
        <v>7.5809993743896484</v>
      </c>
      <c r="O1207" s="1">
        <v>7.5920000076293945</v>
      </c>
      <c r="P1207" s="1">
        <v>7.5920000076293945</v>
      </c>
      <c r="Q1207" s="1">
        <v>7.5920000076293945</v>
      </c>
      <c r="R1207" s="1">
        <v>7.5909996032714844</v>
      </c>
      <c r="S1207" s="1">
        <v>7.5909996032714844</v>
      </c>
      <c r="T1207" s="1">
        <v>7.5859994888305664</v>
      </c>
      <c r="U1207" s="1">
        <v>7.5749998092651367</v>
      </c>
      <c r="V1207" s="1">
        <v>7.5749998092651367</v>
      </c>
      <c r="W1207" s="1">
        <v>7.5729999542236328</v>
      </c>
      <c r="X1207" s="1">
        <v>7.5689992904663086</v>
      </c>
      <c r="Y1207" s="1">
        <v>6.8359994888305664</v>
      </c>
      <c r="Z1207" s="1">
        <v>6.8350000381469727</v>
      </c>
      <c r="AA1207" s="1">
        <v>6.8299999237060547</v>
      </c>
      <c r="AB1207" s="1">
        <v>6.8289995193481445</v>
      </c>
      <c r="AC1207" s="1">
        <v>6.8289995193481445</v>
      </c>
      <c r="AD1207" s="1">
        <v>6.7150001525878906</v>
      </c>
      <c r="AE1207" s="1">
        <v>6.7150001525878906</v>
      </c>
      <c r="AF1207" s="1">
        <v>6.7139997482299805</v>
      </c>
      <c r="AG1207" s="1">
        <v>6.7139997482299805</v>
      </c>
      <c r="AH1207" s="1">
        <v>6.7139997482299805</v>
      </c>
      <c r="AI1207" s="1">
        <v>6.7100000381469727</v>
      </c>
      <c r="AJ1207" s="1">
        <v>6.6829996109008789</v>
      </c>
      <c r="AK1207" s="1">
        <v>6.6750001907348633</v>
      </c>
      <c r="AL1207" s="1">
        <v>6.6719999313354492</v>
      </c>
      <c r="AM1207" s="1">
        <v>6.5909996032714844</v>
      </c>
      <c r="AN1207" s="1">
        <v>6.5909996032714844</v>
      </c>
      <c r="AO1207" s="1">
        <v>6.5909996032714844</v>
      </c>
      <c r="AP1207" s="1">
        <v>6.5869998931884766</v>
      </c>
      <c r="AQ1207" s="1">
        <v>6.5879993438720703</v>
      </c>
      <c r="AR1207" s="1">
        <v>6.5850000381469727</v>
      </c>
      <c r="AS1207" s="1">
        <v>6.5839996337890625</v>
      </c>
      <c r="AT1207" s="1">
        <v>6.5810000000000004</v>
      </c>
      <c r="AU1207" s="1">
        <v>6.5810000000000004</v>
      </c>
      <c r="AV1207" s="1">
        <v>6.577</v>
      </c>
      <c r="AW1207" s="1">
        <v>6.5720000000000001</v>
      </c>
      <c r="AX1207" s="1">
        <v>6.5650000000000004</v>
      </c>
      <c r="AY1207" s="1">
        <v>6.5439999999999996</v>
      </c>
    </row>
    <row r="1208" spans="1:51">
      <c r="A1208" s="1" t="str">
        <v>SENIOR HOUSING PPTYS TRUST</v>
      </c>
      <c r="C1208" s="1">
        <v>162.64599609375</v>
      </c>
      <c r="D1208" s="1">
        <v>153.44599914550781</v>
      </c>
      <c r="E1208" s="1">
        <v>141.87399291992187</v>
      </c>
      <c r="F1208" s="1">
        <v>141.86399841308594</v>
      </c>
      <c r="G1208" s="1">
        <v>141.85499572753906</v>
      </c>
      <c r="H1208" s="1">
        <v>127.47999572753906</v>
      </c>
      <c r="I1208" s="1">
        <v>127.41299438476562</v>
      </c>
      <c r="J1208" s="1">
        <v>127.40299987792969</v>
      </c>
      <c r="K1208" s="1">
        <v>127.37799072265625</v>
      </c>
      <c r="L1208" s="1">
        <v>127.37799072265625</v>
      </c>
      <c r="M1208" s="1">
        <v>120.4639892578125</v>
      </c>
      <c r="N1208" s="1">
        <v>120.39799499511719</v>
      </c>
      <c r="O1208" s="1">
        <v>114.54299926757812</v>
      </c>
      <c r="P1208" s="1">
        <v>114.53099060058594</v>
      </c>
      <c r="Q1208" s="1">
        <v>114.48899841308594</v>
      </c>
      <c r="R1208" s="1">
        <v>94.9010009765625</v>
      </c>
      <c r="S1208" s="1">
        <v>88.692001342773437</v>
      </c>
      <c r="T1208" s="1">
        <v>83.688995361328125</v>
      </c>
      <c r="U1208" s="1">
        <v>83.65399169921875</v>
      </c>
      <c r="V1208" s="1">
        <v>83.64599609375</v>
      </c>
      <c r="W1208" s="1">
        <v>77.612991333007812</v>
      </c>
      <c r="X1208" s="1">
        <v>71.860000610351563</v>
      </c>
      <c r="Y1208" s="1">
        <v>71.819992065429687</v>
      </c>
      <c r="Z1208" s="1">
        <v>71.811996459960937</v>
      </c>
      <c r="AA1208" s="1">
        <v>71.811996459960937</v>
      </c>
      <c r="AB1208" s="1">
        <v>68.561996459960938</v>
      </c>
      <c r="AC1208" s="1">
        <v>68.537994384765625</v>
      </c>
      <c r="AD1208" s="1">
        <v>68.496002197265625</v>
      </c>
      <c r="AE1208" s="1">
        <v>68.496002197265625</v>
      </c>
      <c r="AF1208" s="1">
        <v>63.495986938476563</v>
      </c>
      <c r="AG1208" s="1">
        <v>63.472000122070312</v>
      </c>
      <c r="AH1208" s="1">
        <v>63.452987670898438</v>
      </c>
      <c r="AI1208" s="1">
        <v>58.452987670898438</v>
      </c>
      <c r="AJ1208" s="1">
        <v>58.452987670898438</v>
      </c>
      <c r="AK1208" s="1">
        <v>58.452987670898438</v>
      </c>
      <c r="AL1208" s="1">
        <v>58.436996459960938</v>
      </c>
      <c r="AM1208" s="1">
        <v>58.436996459960938</v>
      </c>
      <c r="AN1208" s="1">
        <v>58.436996459960938</v>
      </c>
      <c r="AO1208" s="1">
        <v>58.436996459960938</v>
      </c>
      <c r="AP1208" s="1">
        <v>58.4219970703125</v>
      </c>
      <c r="AQ1208" s="1">
        <v>43.4219970703125</v>
      </c>
      <c r="AR1208" s="1">
        <v>29.375</v>
      </c>
      <c r="AS1208" s="1">
        <v>25.917999267578125</v>
      </c>
      <c r="AT1208" s="1">
        <v>25.916000366210938</v>
      </c>
      <c r="AU1208" s="1">
        <v>25.916</v>
      </c>
      <c r="AV1208" s="1">
        <v>25.916</v>
      </c>
      <c r="AW1208" s="1">
        <v>26.003</v>
      </c>
      <c r="AX1208" s="1">
        <v>26.001999999999999</v>
      </c>
      <c r="AY1208" s="1">
        <v>26.001999999999999</v>
      </c>
    </row>
    <row r="1209" spans="1:51">
      <c r="A1209" s="1" t="str">
        <v>SENSIENT TECHNOLOGIES CORP</v>
      </c>
      <c r="C1209" s="1">
        <v>49.9169921875</v>
      </c>
      <c r="D1209" s="1">
        <v>49.9169921875</v>
      </c>
      <c r="E1209" s="1">
        <v>50.084991455078125</v>
      </c>
      <c r="F1209" s="1">
        <v>50.082992553710937</v>
      </c>
      <c r="G1209" s="1">
        <v>50.060989379882813</v>
      </c>
      <c r="H1209" s="1">
        <v>49.608993530273438</v>
      </c>
      <c r="I1209" s="1">
        <v>49.694000244140625</v>
      </c>
      <c r="J1209" s="1">
        <v>49.662994384765625</v>
      </c>
      <c r="K1209" s="1">
        <v>49.51300048828125</v>
      </c>
      <c r="L1209" s="1">
        <v>48.771987915039063</v>
      </c>
      <c r="M1209" s="1">
        <v>48.935989379882812</v>
      </c>
      <c r="N1209" s="1">
        <v>48.771987915039063</v>
      </c>
      <c r="O1209" s="1">
        <v>48.712997436523438</v>
      </c>
      <c r="P1209" s="1">
        <v>48.156997680664063</v>
      </c>
      <c r="Q1209" s="1">
        <v>48.345993041992188</v>
      </c>
      <c r="R1209" s="1">
        <v>48.297988891601563</v>
      </c>
      <c r="S1209" s="1">
        <v>48.056991577148438</v>
      </c>
      <c r="T1209" s="1">
        <v>47.350997924804688</v>
      </c>
      <c r="U1209" s="1">
        <v>47.406997680664063</v>
      </c>
      <c r="V1209" s="1">
        <v>47.115997314453125</v>
      </c>
      <c r="W1209" s="1">
        <v>47.00799560546875</v>
      </c>
      <c r="X1209" s="1">
        <v>46.569992065429688</v>
      </c>
      <c r="Y1209" s="1">
        <v>46.466995239257813</v>
      </c>
      <c r="Z1209" s="1">
        <v>46.365997314453125</v>
      </c>
      <c r="AA1209" s="1">
        <v>46.347000122070312</v>
      </c>
      <c r="AB1209" s="1">
        <v>46.334991455078125</v>
      </c>
      <c r="AC1209" s="1">
        <v>47.061996459960938</v>
      </c>
      <c r="AD1209" s="1">
        <v>47.2659912109375</v>
      </c>
      <c r="AE1209" s="1">
        <v>47.241989135742187</v>
      </c>
      <c r="AF1209" s="1">
        <v>47.0679931640625</v>
      </c>
      <c r="AG1209" s="1">
        <v>46.89599609375</v>
      </c>
      <c r="AH1209" s="1">
        <v>46.881988525390625</v>
      </c>
      <c r="AI1209" s="1">
        <v>46.7869873046875</v>
      </c>
      <c r="AJ1209" s="1">
        <v>46.7239990234375</v>
      </c>
      <c r="AK1209" s="1">
        <v>46.676986694335938</v>
      </c>
      <c r="AL1209" s="1">
        <v>46.90399169921875</v>
      </c>
      <c r="AM1209" s="1">
        <v>47.1199951171875</v>
      </c>
      <c r="AN1209" s="1">
        <v>47.208999633789063</v>
      </c>
      <c r="AO1209" s="1">
        <v>47.407989501953125</v>
      </c>
      <c r="AP1209" s="1">
        <v>47.336990356445313</v>
      </c>
      <c r="AQ1209" s="1">
        <v>47.730987548828125</v>
      </c>
      <c r="AR1209" s="1">
        <v>47.409988403320313</v>
      </c>
      <c r="AS1209" s="1">
        <v>47.327987670898438</v>
      </c>
      <c r="AT1209" s="1">
        <v>47.698989868164062</v>
      </c>
      <c r="AU1209" s="1">
        <v>47.780990600585938</v>
      </c>
      <c r="AV1209" s="1">
        <v>48.552</v>
      </c>
      <c r="AW1209" s="1">
        <v>48.152000000000001</v>
      </c>
      <c r="AX1209" s="1">
        <v>48.78</v>
      </c>
      <c r="AY1209" s="1">
        <v>49.655999999999999</v>
      </c>
    </row>
    <row r="1210" spans="1:51">
      <c r="A1210" s="1" t="str">
        <v>SERVICE CORP INTERNATIONAL</v>
      </c>
      <c r="C1210" s="1">
        <v>217.09700012207031</v>
      </c>
      <c r="D1210" s="1">
        <v>222.95599365234375</v>
      </c>
      <c r="E1210" s="1">
        <v>227.99800109863281</v>
      </c>
      <c r="F1210" s="1">
        <v>237.20799255371094</v>
      </c>
      <c r="G1210" s="1">
        <v>238.86500549316406</v>
      </c>
      <c r="H1210" s="1">
        <v>241.03500366210937</v>
      </c>
      <c r="I1210" s="1">
        <v>244.64300537109375</v>
      </c>
      <c r="J1210" s="1">
        <v>248.70799255371094</v>
      </c>
      <c r="K1210" s="1">
        <v>254.76100158691406</v>
      </c>
      <c r="L1210" s="1">
        <v>254.01699829101563</v>
      </c>
      <c r="M1210" s="1">
        <v>253.18499755859375</v>
      </c>
      <c r="N1210" s="1">
        <v>251.0050048828125</v>
      </c>
      <c r="O1210" s="1">
        <v>250.94400024414063</v>
      </c>
      <c r="P1210" s="1">
        <v>249.47200012207031</v>
      </c>
      <c r="Q1210" s="1">
        <v>257.822998046875</v>
      </c>
      <c r="R1210" s="1">
        <v>257.164794921875</v>
      </c>
      <c r="S1210" s="1">
        <v>260.548828125</v>
      </c>
      <c r="T1210" s="1">
        <v>262.85791015625</v>
      </c>
      <c r="U1210" s="1">
        <v>280.158935546875</v>
      </c>
      <c r="V1210" s="1">
        <v>288.10400390625</v>
      </c>
      <c r="W1210" s="1">
        <v>294.794921875</v>
      </c>
      <c r="X1210" s="1">
        <v>293.221923828125</v>
      </c>
      <c r="Y1210" s="1">
        <v>292.725830078125</v>
      </c>
      <c r="Z1210" s="1">
        <v>292.410888671875</v>
      </c>
      <c r="AA1210" s="1">
        <v>295.454833984375</v>
      </c>
      <c r="AB1210" s="1">
        <v>294.808837890625</v>
      </c>
      <c r="AC1210" s="1">
        <v>298.14794921875</v>
      </c>
      <c r="AD1210" s="1">
        <v>298.14892578125</v>
      </c>
      <c r="AE1210" s="1">
        <v>310.0087890625</v>
      </c>
      <c r="AF1210" s="1">
        <v>323.224853515625</v>
      </c>
      <c r="AG1210" s="1">
        <v>332.657958984375</v>
      </c>
      <c r="AH1210" s="1">
        <v>337.368896484375</v>
      </c>
      <c r="AI1210" s="1">
        <v>304.208984375</v>
      </c>
      <c r="AJ1210" s="1">
        <v>302.039794921875</v>
      </c>
      <c r="AK1210" s="1">
        <v>301.054931640625</v>
      </c>
      <c r="AL1210" s="1">
        <v>299.98779296875</v>
      </c>
      <c r="AM1210" s="1">
        <v>298.510009765625</v>
      </c>
      <c r="AN1210" s="1">
        <v>297.010009765625</v>
      </c>
      <c r="AO1210" s="1">
        <v>295.7177734375</v>
      </c>
      <c r="AP1210" s="1">
        <v>294.496826171875</v>
      </c>
      <c r="AQ1210" s="1">
        <v>293.165771484375</v>
      </c>
      <c r="AR1210" s="1">
        <v>292.15380859375</v>
      </c>
      <c r="AS1210" s="1">
        <v>291.371826171875</v>
      </c>
      <c r="AT1210" s="1">
        <v>289.744873046875</v>
      </c>
      <c r="AU1210" s="1">
        <v>277.786865234375</v>
      </c>
      <c r="AV1210" s="1">
        <v>272.50700000000001</v>
      </c>
      <c r="AW1210" s="1">
        <v>272.291</v>
      </c>
      <c r="AX1210" s="1">
        <v>272.15100000000001</v>
      </c>
      <c r="AY1210" s="1">
        <v>272.04599999999999</v>
      </c>
    </row>
    <row r="1211" spans="1:51">
      <c r="A1211" s="1" t="str">
        <v>SHAW GROUP INC</v>
      </c>
      <c r="C1211" s="1">
        <v>65.81500244140625</v>
      </c>
      <c r="D1211" s="1">
        <v>71.339996337890625</v>
      </c>
      <c r="E1211" s="1">
        <v>71.305999755859375</v>
      </c>
      <c r="F1211" s="1">
        <v>72.241989135742187</v>
      </c>
      <c r="G1211" s="1">
        <v>84.636993408203125</v>
      </c>
      <c r="H1211" s="1">
        <v>85.027999877929688</v>
      </c>
      <c r="I1211" s="1">
        <v>84.912994384765625</v>
      </c>
      <c r="J1211" s="1">
        <v>84.444992065429688</v>
      </c>
      <c r="K1211" s="1">
        <v>84.315994262695312</v>
      </c>
      <c r="L1211" s="1">
        <v>83.600997924804688</v>
      </c>
      <c r="M1211" s="1">
        <v>83.60699462890625</v>
      </c>
      <c r="N1211" s="1">
        <v>83.574996948242188</v>
      </c>
      <c r="O1211" s="1">
        <v>83.543991088867187</v>
      </c>
      <c r="P1211" s="1">
        <v>83.501998901367188</v>
      </c>
      <c r="Q1211" s="1">
        <v>83.535003662109375</v>
      </c>
      <c r="R1211" s="1">
        <v>83.375</v>
      </c>
      <c r="S1211" s="1">
        <v>82.897994995117188</v>
      </c>
      <c r="T1211" s="1">
        <v>81.73699951171875</v>
      </c>
      <c r="U1211" s="1">
        <v>81.196990966796875</v>
      </c>
      <c r="V1211" s="1">
        <v>81.1719970703125</v>
      </c>
      <c r="W1211" s="1">
        <v>81.1719970703125</v>
      </c>
      <c r="X1211" s="1">
        <v>80.748001098632812</v>
      </c>
      <c r="Y1211" s="1">
        <v>80.475997924804688</v>
      </c>
      <c r="Z1211" s="1">
        <v>80.412994384765625</v>
      </c>
      <c r="AA1211" s="1">
        <v>80.255996704101563</v>
      </c>
      <c r="AB1211" s="1">
        <v>79.268997192382813</v>
      </c>
      <c r="AC1211" s="1">
        <v>78.957000732421875</v>
      </c>
      <c r="AD1211" s="1">
        <v>78.875991821289063</v>
      </c>
      <c r="AE1211" s="1">
        <v>64.71600341796875</v>
      </c>
      <c r="AF1211" s="1">
        <v>64.080001831054687</v>
      </c>
      <c r="AG1211" s="1">
        <v>63.769989013671875</v>
      </c>
      <c r="AH1211" s="1">
        <v>58.45098876953125</v>
      </c>
      <c r="AI1211" s="1">
        <v>55.850997924804687</v>
      </c>
      <c r="AJ1211" s="1">
        <v>55.457992553710937</v>
      </c>
      <c r="AK1211" s="1">
        <v>37.789993286132813</v>
      </c>
      <c r="AL1211" s="1">
        <v>37.742996215820313</v>
      </c>
      <c r="AM1211" s="1">
        <v>37.742996215820313</v>
      </c>
      <c r="AN1211" s="1">
        <v>37.73199462890625</v>
      </c>
      <c r="AO1211" s="1">
        <v>40.841995239257813</v>
      </c>
      <c r="AP1211" s="1">
        <v>41.88800048828125</v>
      </c>
      <c r="AQ1211" s="1">
        <v>40.151992797851562</v>
      </c>
      <c r="AR1211" s="1">
        <v>40.807998657226563</v>
      </c>
      <c r="AS1211" s="1">
        <v>41.011993408203125</v>
      </c>
      <c r="AT1211" s="1">
        <v>40.990997314453125</v>
      </c>
      <c r="AU1211" s="1">
        <v>40.787994384765625</v>
      </c>
      <c r="AV1211" s="1">
        <v>40.451995849609375</v>
      </c>
      <c r="AW1211" s="1">
        <v>35.402000000000001</v>
      </c>
      <c r="AX1211" s="1">
        <v>30.713999999999999</v>
      </c>
      <c r="AY1211" s="1">
        <v>30.597999999999999</v>
      </c>
    </row>
    <row r="1212" spans="1:51">
      <c r="A1212" s="1" t="str">
        <v>SHERWIN-WILLIAMS CO</v>
      </c>
      <c r="C1212" s="1">
        <v>103.27699279785156</v>
      </c>
      <c r="D1212" s="1">
        <v>103.85398864746094</v>
      </c>
      <c r="E1212" s="1">
        <v>103.76100158691406</v>
      </c>
      <c r="F1212" s="1">
        <v>106.27899169921875</v>
      </c>
      <c r="G1212" s="1">
        <v>106.4639892578125</v>
      </c>
      <c r="H1212" s="1">
        <v>107.02099609375</v>
      </c>
      <c r="I1212" s="1">
        <v>107.93499755859375</v>
      </c>
      <c r="J1212" s="1">
        <v>108.78999328613281</v>
      </c>
      <c r="K1212" s="1">
        <v>109.73500061035156</v>
      </c>
      <c r="L1212" s="1">
        <v>109.43699645996094</v>
      </c>
      <c r="M1212" s="1">
        <v>113.34100341796875</v>
      </c>
      <c r="N1212" s="1">
        <v>116.28599548339844</v>
      </c>
      <c r="O1212" s="1">
        <v>117.09199523925781</v>
      </c>
      <c r="P1212" s="1">
        <v>117.03500366210937</v>
      </c>
      <c r="Q1212" s="1">
        <v>116.90199279785156</v>
      </c>
      <c r="R1212" s="1">
        <v>117.46099853515625</v>
      </c>
      <c r="S1212" s="1">
        <v>119.09700012207031</v>
      </c>
      <c r="T1212" s="1">
        <v>122.81399536132812</v>
      </c>
      <c r="U1212" s="1">
        <v>125.614990234375</v>
      </c>
      <c r="V1212" s="1">
        <v>130.81599426269531</v>
      </c>
      <c r="W1212" s="1">
        <v>131.88900756835937</v>
      </c>
      <c r="X1212" s="1">
        <v>133.56500244140625</v>
      </c>
      <c r="Y1212" s="1">
        <v>134.822998046875</v>
      </c>
      <c r="Z1212" s="1">
        <v>135.76600646972656</v>
      </c>
      <c r="AA1212" s="1">
        <v>135.86300659179687</v>
      </c>
      <c r="AB1212" s="1">
        <v>135.13900756835937</v>
      </c>
      <c r="AC1212" s="1">
        <v>136.906005859375</v>
      </c>
      <c r="AD1212" s="1">
        <v>138.8280029296875</v>
      </c>
      <c r="AE1212" s="1">
        <v>139.08399963378906</v>
      </c>
      <c r="AF1212" s="1">
        <v>140.77699279785156</v>
      </c>
      <c r="AG1212" s="1">
        <v>141.34700012207031</v>
      </c>
      <c r="AH1212" s="1">
        <v>142.36300659179687</v>
      </c>
      <c r="AI1212" s="1">
        <v>142.98300170898437</v>
      </c>
      <c r="AJ1212" s="1">
        <v>143.40699768066406</v>
      </c>
      <c r="AK1212" s="1">
        <v>145.18800354003906</v>
      </c>
      <c r="AL1212" s="1">
        <v>146.01899719238281</v>
      </c>
      <c r="AM1212" s="1">
        <v>146.8489990234375</v>
      </c>
      <c r="AN1212" s="1">
        <v>148.91000366210937</v>
      </c>
      <c r="AO1212" s="1">
        <v>150.19200134277344</v>
      </c>
      <c r="AP1212" s="1">
        <v>151.64700317382812</v>
      </c>
      <c r="AQ1212" s="1">
        <v>152.21800231933594</v>
      </c>
      <c r="AR1212" s="1">
        <v>153.97799682617187</v>
      </c>
      <c r="AS1212" s="1">
        <v>154.54899597167969</v>
      </c>
      <c r="AT1212" s="1">
        <v>156.33999633789063</v>
      </c>
      <c r="AU1212" s="1">
        <v>158.58900451660156</v>
      </c>
      <c r="AV1212" s="1">
        <v>159.55799999999999</v>
      </c>
      <c r="AW1212" s="1">
        <v>160.79400000000001</v>
      </c>
      <c r="AX1212" s="1">
        <v>162.642</v>
      </c>
      <c r="AY1212" s="1">
        <v>163.74799999999999</v>
      </c>
    </row>
    <row r="1213" spans="1:51">
      <c r="A1213" s="1" t="str">
        <v>SHUFFLE MASTER INC</v>
      </c>
      <c r="C1213" s="1">
        <v>54.71099853515625</v>
      </c>
      <c r="D1213" s="1">
        <v>54.195999145507812</v>
      </c>
      <c r="E1213" s="1">
        <v>54.155990600585938</v>
      </c>
      <c r="F1213" s="1">
        <v>54.060989379882813</v>
      </c>
      <c r="G1213" s="1">
        <v>54.01300048828125</v>
      </c>
      <c r="H1213" s="1">
        <v>53.649993896484375</v>
      </c>
      <c r="I1213" s="1">
        <v>53.589996337890625</v>
      </c>
      <c r="J1213" s="1">
        <v>53.587997436523438</v>
      </c>
      <c r="K1213" s="1">
        <v>53.578994750976563</v>
      </c>
      <c r="L1213" s="1">
        <v>53.616989135742188</v>
      </c>
      <c r="M1213" s="1">
        <v>53.6199951171875</v>
      </c>
      <c r="N1213" s="1">
        <v>53.639999389648437</v>
      </c>
      <c r="O1213" s="1">
        <v>53.643997192382812</v>
      </c>
      <c r="P1213" s="1">
        <v>53.534988403320312</v>
      </c>
      <c r="Q1213" s="1">
        <v>52.894989013671875</v>
      </c>
      <c r="R1213" s="1">
        <v>35.255996704101563</v>
      </c>
      <c r="S1213" s="1">
        <v>35.250991821289063</v>
      </c>
      <c r="T1213" s="1">
        <v>35.197998046875</v>
      </c>
      <c r="U1213" s="1">
        <v>35.22698974609375</v>
      </c>
      <c r="V1213" s="1">
        <v>35.218994140625</v>
      </c>
      <c r="W1213" s="1">
        <v>35.170989990234375</v>
      </c>
      <c r="X1213" s="1">
        <v>34.894989013671875</v>
      </c>
      <c r="Y1213" s="1">
        <v>34.974990844726563</v>
      </c>
      <c r="Z1213" s="1">
        <v>35.076995849609375</v>
      </c>
      <c r="AA1213" s="1">
        <v>34.694000244140625</v>
      </c>
      <c r="AB1213" s="1">
        <v>34.526992797851563</v>
      </c>
      <c r="AC1213" s="1">
        <v>35.058990478515625</v>
      </c>
      <c r="AD1213" s="1">
        <v>35.170989990234375</v>
      </c>
      <c r="AE1213" s="1">
        <v>35.4219970703125</v>
      </c>
      <c r="AF1213" s="1">
        <v>34.957489013671875</v>
      </c>
      <c r="AG1213" s="1">
        <v>34.768501281738281</v>
      </c>
      <c r="AH1213" s="1">
        <v>34.274986267089844</v>
      </c>
      <c r="AI1213" s="1">
        <v>37.322994232177734</v>
      </c>
      <c r="AJ1213" s="1">
        <v>37.073226928710938</v>
      </c>
      <c r="AK1213" s="1">
        <v>37.561500549316406</v>
      </c>
      <c r="AL1213" s="1">
        <v>37.43096923828125</v>
      </c>
      <c r="AM1213" s="1">
        <v>37.799972534179688</v>
      </c>
      <c r="AN1213" s="1">
        <v>38.870967864990234</v>
      </c>
      <c r="AO1213" s="1">
        <v>39.302970886230469</v>
      </c>
      <c r="AP1213" s="1">
        <v>40.700225830078125</v>
      </c>
      <c r="AQ1213" s="1">
        <v>39.959987640380859</v>
      </c>
      <c r="AR1213" s="1">
        <v>39.620235443115234</v>
      </c>
      <c r="AS1213" s="1">
        <v>40.652984619140625</v>
      </c>
      <c r="AT1213" s="1">
        <v>38.701125025749207</v>
      </c>
      <c r="AU1213" s="1">
        <v>37.735874176025391</v>
      </c>
      <c r="AV1213" s="1">
        <v>36.708187500000001</v>
      </c>
      <c r="AW1213" s="1">
        <v>36.313312500000002</v>
      </c>
      <c r="AX1213" s="1">
        <v>36.313312500000002</v>
      </c>
      <c r="AY1213" s="1">
        <v>36.146249999999995</v>
      </c>
    </row>
    <row r="1214" spans="1:51">
      <c r="A1214" s="1" t="str">
        <v>SIGMA DESIGNS INC</v>
      </c>
      <c r="C1214" s="1">
        <v>32.87799072265625</v>
      </c>
      <c r="D1214" s="1">
        <v>32.227996826171875</v>
      </c>
      <c r="E1214" s="1">
        <v>32.141998291015625</v>
      </c>
      <c r="F1214" s="1">
        <v>31.814987182617188</v>
      </c>
      <c r="G1214" s="1">
        <v>31.655990600585937</v>
      </c>
      <c r="H1214" s="1">
        <v>31.376998901367188</v>
      </c>
      <c r="I1214" s="1">
        <v>31.310989379882812</v>
      </c>
      <c r="J1214" s="1">
        <v>31.107986450195313</v>
      </c>
      <c r="K1214" s="1">
        <v>30.854995727539062</v>
      </c>
      <c r="L1214" s="1">
        <v>30.733993530273438</v>
      </c>
      <c r="M1214" s="1">
        <v>26.766998291015625</v>
      </c>
      <c r="N1214" s="1">
        <v>26.607986450195313</v>
      </c>
      <c r="O1214" s="1">
        <v>26.564987182617187</v>
      </c>
      <c r="P1214" s="1">
        <v>26.386993408203125</v>
      </c>
      <c r="Q1214" s="1">
        <v>26.310989379882813</v>
      </c>
      <c r="R1214" s="1">
        <v>26.563995361328125</v>
      </c>
      <c r="S1214" s="1">
        <v>30.030990600585938</v>
      </c>
      <c r="T1214" s="1">
        <v>29.35198974609375</v>
      </c>
      <c r="U1214" s="1">
        <v>24.086990356445313</v>
      </c>
      <c r="V1214" s="1">
        <v>23.7659912109375</v>
      </c>
      <c r="W1214" s="1">
        <v>22.90399169921875</v>
      </c>
      <c r="X1214" s="1">
        <v>22.90399169921875</v>
      </c>
      <c r="Y1214" s="1">
        <v>22.90399169921875</v>
      </c>
      <c r="Z1214" s="1">
        <v>22.793991088867188</v>
      </c>
      <c r="AA1214" s="1">
        <v>21.945999145507813</v>
      </c>
      <c r="AB1214" s="1">
        <v>21.532989501953125</v>
      </c>
      <c r="AC1214" s="1">
        <v>21.389999389648438</v>
      </c>
      <c r="AD1214" s="1">
        <v>21.269989013671875</v>
      </c>
      <c r="AE1214" s="1">
        <v>21.038986206054687</v>
      </c>
      <c r="AF1214" s="1">
        <v>20.9429931640625</v>
      </c>
      <c r="AG1214" s="1">
        <v>20.815994262695312</v>
      </c>
      <c r="AH1214" s="1">
        <v>20.714996337890625</v>
      </c>
      <c r="AI1214" s="1">
        <v>20.63800048828125</v>
      </c>
      <c r="AJ1214" s="1">
        <v>20.490997314453125</v>
      </c>
      <c r="AK1214" s="1">
        <v>20.320999145507813</v>
      </c>
      <c r="AL1214" s="1">
        <v>18.380996704101563</v>
      </c>
      <c r="AM1214" s="1">
        <v>16.642990112304688</v>
      </c>
      <c r="AN1214" s="1">
        <v>16.516998291015625</v>
      </c>
      <c r="AO1214" s="1">
        <v>16.506988525390625</v>
      </c>
      <c r="AP1214" s="1">
        <v>16.430999755859375</v>
      </c>
      <c r="AQ1214" s="1">
        <v>16.37799072265625</v>
      </c>
      <c r="AR1214" s="1">
        <v>16.30999755859375</v>
      </c>
      <c r="AS1214" s="1">
        <v>16.30999755859375</v>
      </c>
      <c r="AT1214" s="1">
        <v>16.30999755859375</v>
      </c>
      <c r="AU1214" s="1">
        <v>16.312999999999999</v>
      </c>
      <c r="AV1214" s="1">
        <v>16.295999999999999</v>
      </c>
      <c r="AW1214" s="1">
        <v>16.332999999999998</v>
      </c>
      <c r="AX1214" s="1">
        <v>16.039000000000001</v>
      </c>
      <c r="AY1214" s="1">
        <v>16.221</v>
      </c>
    </row>
    <row r="1215" spans="1:51">
      <c r="A1215" s="1" t="str">
        <v>SIGMA-ALDRICH CORP</v>
      </c>
      <c r="C1215" s="1">
        <v>121</v>
      </c>
      <c r="D1215" s="1">
        <v>121</v>
      </c>
      <c r="E1215" s="1">
        <v>120</v>
      </c>
      <c r="F1215" s="1">
        <v>122</v>
      </c>
      <c r="G1215" s="1">
        <v>122</v>
      </c>
      <c r="H1215" s="1">
        <v>122</v>
      </c>
      <c r="I1215" s="1">
        <v>121</v>
      </c>
      <c r="J1215" s="1">
        <v>121</v>
      </c>
      <c r="K1215" s="1">
        <v>121</v>
      </c>
      <c r="L1215" s="1">
        <v>121.69999694824219</v>
      </c>
      <c r="M1215" s="1">
        <v>121.69499206542969</v>
      </c>
      <c r="N1215" s="1">
        <v>121.81399536132812</v>
      </c>
      <c r="O1215" s="1">
        <v>122.0889892578125</v>
      </c>
      <c r="P1215" s="1">
        <v>122.09999084472656</v>
      </c>
      <c r="Q1215" s="1">
        <v>125.35699462890625</v>
      </c>
      <c r="R1215" s="1">
        <v>125.96800231933594</v>
      </c>
      <c r="S1215" s="1">
        <v>128.91400146484375</v>
      </c>
      <c r="T1215" s="1">
        <v>129.39999389648437</v>
      </c>
      <c r="U1215" s="1">
        <v>130.02200317382812</v>
      </c>
      <c r="V1215" s="1">
        <v>130.57000732421875</v>
      </c>
      <c r="W1215" s="1">
        <v>131.31599426269531</v>
      </c>
      <c r="X1215" s="1">
        <v>132</v>
      </c>
      <c r="Y1215" s="1">
        <v>131.79998779296875</v>
      </c>
      <c r="Z1215" s="1">
        <v>132.79998779296875</v>
      </c>
      <c r="AA1215" s="1">
        <v>133.79998779296875</v>
      </c>
      <c r="AB1215" s="1">
        <v>134.39999389648437</v>
      </c>
      <c r="AC1215" s="1">
        <v>134.39999389648437</v>
      </c>
      <c r="AD1215" s="1">
        <v>135</v>
      </c>
      <c r="AE1215" s="1">
        <v>137.79998779296875</v>
      </c>
      <c r="AF1215" s="1">
        <v>137.39999389648437</v>
      </c>
      <c r="AG1215" s="1">
        <v>138</v>
      </c>
      <c r="AH1215" s="1">
        <v>138.19998168945312</v>
      </c>
      <c r="AI1215" s="1">
        <v>138.39999389648437</v>
      </c>
      <c r="AJ1215" s="1">
        <v>138.20199584960937</v>
      </c>
      <c r="AK1215" s="1">
        <v>140.32199096679687</v>
      </c>
      <c r="AL1215" s="1">
        <v>141.5780029296875</v>
      </c>
      <c r="AM1215" s="1">
        <v>142.1519775390625</v>
      </c>
      <c r="AN1215" s="1">
        <v>142.5059814453125</v>
      </c>
      <c r="AO1215" s="1">
        <v>144.5</v>
      </c>
      <c r="AP1215" s="1">
        <v>146.72799682617187</v>
      </c>
      <c r="AQ1215" s="1">
        <v>146.18600463867187</v>
      </c>
      <c r="AR1215" s="1">
        <v>146.02798461914063</v>
      </c>
      <c r="AS1215" s="1">
        <v>147.29800415039062</v>
      </c>
      <c r="AT1215" s="1">
        <v>149.61199951171875</v>
      </c>
      <c r="AU1215" s="1">
        <v>151.1820068359375</v>
      </c>
      <c r="AV1215" s="1">
        <v>152.43199999999999</v>
      </c>
      <c r="AW1215" s="1">
        <v>154.816</v>
      </c>
      <c r="AX1215" s="1">
        <v>161.69</v>
      </c>
      <c r="AY1215" s="1">
        <v>176.506</v>
      </c>
    </row>
    <row r="1216" spans="1:51">
      <c r="A1216" s="1" t="str">
        <v>SIGNATURE BANK/NY</v>
      </c>
      <c r="C1216" s="1">
        <v>46.412994384765625</v>
      </c>
      <c r="D1216" s="1">
        <v>46.181991577148438</v>
      </c>
      <c r="E1216" s="1">
        <v>46.1719970703125</v>
      </c>
      <c r="F1216" s="1">
        <v>41.353988647460938</v>
      </c>
      <c r="G1216" s="1">
        <v>41.35198974609375</v>
      </c>
      <c r="H1216" s="1">
        <v>41.347991943359375</v>
      </c>
      <c r="I1216" s="1">
        <v>41.01300048828125</v>
      </c>
      <c r="J1216" s="1">
        <v>41.000991821289063</v>
      </c>
      <c r="K1216" s="1">
        <v>40.785995483398437</v>
      </c>
      <c r="L1216" s="1">
        <v>40.6199951171875</v>
      </c>
      <c r="M1216" s="1">
        <v>40.616989135742188</v>
      </c>
      <c r="N1216" s="1">
        <v>40.592987060546875</v>
      </c>
      <c r="O1216" s="1">
        <v>35.381988525390625</v>
      </c>
      <c r="P1216" s="1">
        <v>35.2449951171875</v>
      </c>
      <c r="Q1216" s="1">
        <v>35.182998657226563</v>
      </c>
      <c r="R1216" s="1">
        <v>29.77899169921875</v>
      </c>
      <c r="S1216" s="1">
        <v>29.77398681640625</v>
      </c>
      <c r="T1216" s="1">
        <v>29.695999145507812</v>
      </c>
      <c r="U1216" s="1">
        <v>29.689987182617187</v>
      </c>
      <c r="V1216" s="1">
        <v>29.686996459960938</v>
      </c>
      <c r="W1216" s="1">
        <v>29.6719970703125</v>
      </c>
      <c r="X1216" s="1">
        <v>29.597991943359375</v>
      </c>
      <c r="Y1216" s="1">
        <v>29.4949951171875</v>
      </c>
      <c r="Z1216" s="1">
        <v>29.462997436523438</v>
      </c>
      <c r="AA1216" s="1">
        <v>29.451995849609375</v>
      </c>
      <c r="AB1216" s="1">
        <v>29.37799072265625</v>
      </c>
      <c r="AC1216" s="1">
        <v>29.357986450195313</v>
      </c>
      <c r="AD1216" s="1">
        <v>29.354995727539063</v>
      </c>
      <c r="AE1216" s="1">
        <v>29.352996826171875</v>
      </c>
      <c r="AF1216" s="1">
        <v>29.314987182617188</v>
      </c>
      <c r="AG1216" s="1">
        <v>29.314987182617188</v>
      </c>
      <c r="AH1216" s="1">
        <v>26.209991455078125</v>
      </c>
      <c r="AI1216" s="1">
        <v>26.209991455078125</v>
      </c>
      <c r="AJ1216" s="1" t="str">
        <v>@NA</v>
      </c>
      <c r="AK1216" s="1" t="str">
        <v>@NA</v>
      </c>
      <c r="AL1216" s="1" t="str">
        <v>@NA</v>
      </c>
      <c r="AM1216" s="1" t="str">
        <v>@NA</v>
      </c>
      <c r="AN1216" s="1" t="str">
        <v>@NA</v>
      </c>
      <c r="AO1216" s="1" t="str">
        <v>@NA</v>
      </c>
      <c r="AP1216" s="1" t="str">
        <v>@NA</v>
      </c>
      <c r="AQ1216" s="1" t="str">
        <v>@NA</v>
      </c>
      <c r="AR1216" s="1" t="str">
        <v>@NA</v>
      </c>
      <c r="AS1216" s="1" t="str">
        <v>@NA</v>
      </c>
      <c r="AT1216" s="1" t="str">
        <v>@NA</v>
      </c>
      <c r="AU1216" s="1" t="str">
        <v>@NA</v>
      </c>
      <c r="AV1216" s="1" t="str">
        <v>@NA</v>
      </c>
      <c r="AW1216" s="1" t="str">
        <v>@NA</v>
      </c>
      <c r="AX1216" s="1" t="str">
        <v>@NA</v>
      </c>
      <c r="AY1216" s="1" t="str">
        <v>@NA</v>
      </c>
    </row>
    <row r="1217" spans="1:51">
      <c r="A1217" s="1" t="str">
        <v>SIGNET JEWELERS LTD</v>
      </c>
      <c r="C1217" s="1">
        <v>86.625</v>
      </c>
      <c r="D1217" s="1">
        <v>86.899993896484375</v>
      </c>
      <c r="E1217" s="1">
        <v>86.888992309570313</v>
      </c>
      <c r="F1217" s="1">
        <v>86.188995361328125</v>
      </c>
      <c r="G1217" s="1">
        <v>86.188995361328125</v>
      </c>
      <c r="H1217" s="1">
        <v>85.699996948242188</v>
      </c>
      <c r="I1217" s="1">
        <v>85.681991577148438</v>
      </c>
      <c r="J1217" s="1">
        <v>85.5260009765625</v>
      </c>
      <c r="K1217" s="1">
        <v>85.470001220703125</v>
      </c>
      <c r="L1217" s="1">
        <v>85.300003051757813</v>
      </c>
      <c r="M1217" s="1">
        <v>85.300003051757813</v>
      </c>
      <c r="N1217" s="1">
        <v>85.300003051757813</v>
      </c>
      <c r="O1217" s="1">
        <v>85.276992797851562</v>
      </c>
      <c r="P1217" s="1">
        <v>85.199996948242188</v>
      </c>
      <c r="Q1217" s="1">
        <v>85.277000427246094</v>
      </c>
      <c r="R1217" s="1">
        <v>85.277000427246094</v>
      </c>
      <c r="S1217" s="1">
        <v>85.277999877929688</v>
      </c>
      <c r="T1217" s="1">
        <v>85.273002624511719</v>
      </c>
      <c r="U1217" s="1">
        <v>85.269500732421875</v>
      </c>
      <c r="V1217" s="1">
        <v>85.263496398925781</v>
      </c>
      <c r="W1217" s="1">
        <v>85.677497863769531</v>
      </c>
      <c r="X1217" s="1">
        <v>85.988502502441406</v>
      </c>
      <c r="Y1217" s="1">
        <v>86.889999389648438</v>
      </c>
      <c r="Z1217" s="1">
        <v>87.007499694824219</v>
      </c>
      <c r="AA1217" s="1">
        <v>86.942001342773438</v>
      </c>
      <c r="AB1217" s="1">
        <v>86.837997436523438</v>
      </c>
      <c r="AC1217" s="1">
        <v>86.824996948242187</v>
      </c>
      <c r="AD1217" s="1" t="str">
        <v>@NA</v>
      </c>
      <c r="AE1217" s="1">
        <v>86.780998229980469</v>
      </c>
      <c r="AF1217" s="1">
        <v>86.655502319335938</v>
      </c>
      <c r="AG1217" s="1">
        <v>86.636993408203125</v>
      </c>
      <c r="AH1217" s="1">
        <v>86.510993957519531</v>
      </c>
      <c r="AI1217" s="1">
        <v>86.309989929199219</v>
      </c>
      <c r="AJ1217" s="1">
        <v>86.135993957519531</v>
      </c>
      <c r="AK1217" s="1">
        <v>85.934989929199219</v>
      </c>
      <c r="AL1217" s="1">
        <v>85.699493408203125</v>
      </c>
      <c r="AM1217" s="1">
        <v>85.688987731933594</v>
      </c>
      <c r="AN1217" s="1">
        <v>85.573493957519531</v>
      </c>
      <c r="AO1217" s="1">
        <v>85.567497253417969</v>
      </c>
      <c r="AP1217" s="1">
        <v>85.553993225097656</v>
      </c>
      <c r="AQ1217" s="1">
        <v>85.300483703613281</v>
      </c>
      <c r="AR1217" s="1" t="str">
        <v>@NA</v>
      </c>
      <c r="AS1217" s="1" t="str">
        <v>@NA</v>
      </c>
      <c r="AT1217" s="1" t="str">
        <v>@NA</v>
      </c>
      <c r="AU1217" s="1">
        <v>84.286500000000004</v>
      </c>
      <c r="AV1217" s="1" t="str">
        <v>@NA</v>
      </c>
      <c r="AW1217" s="1" t="str">
        <v>@NA</v>
      </c>
      <c r="AX1217" s="1" t="str">
        <v>@NA</v>
      </c>
      <c r="AY1217" s="1">
        <v>83.995499999999993</v>
      </c>
    </row>
    <row r="1218" spans="1:51">
      <c r="A1218" s="1" t="str">
        <v>SILGAN HOLDINGS INC</v>
      </c>
      <c r="C1218" s="1">
        <v>69.884002685546875</v>
      </c>
      <c r="D1218" s="1">
        <v>69.884002685546875</v>
      </c>
      <c r="E1218" s="1">
        <v>69.800003051757812</v>
      </c>
      <c r="F1218" s="1">
        <v>70.13800048828125</v>
      </c>
      <c r="G1218" s="1">
        <v>70.08599853515625</v>
      </c>
      <c r="H1218" s="1">
        <v>69.875991821289063</v>
      </c>
      <c r="I1218" s="1">
        <v>76.787002563476562</v>
      </c>
      <c r="J1218" s="1">
        <v>76.677993774414062</v>
      </c>
      <c r="K1218" s="1">
        <v>76.66400146484375</v>
      </c>
      <c r="L1218" s="1">
        <v>76.5679931640625</v>
      </c>
      <c r="M1218" s="1">
        <v>76.425994873046875</v>
      </c>
      <c r="N1218" s="1">
        <v>76.28399658203125</v>
      </c>
      <c r="O1218" s="1">
        <v>76.26397705078125</v>
      </c>
      <c r="P1218" s="1">
        <v>76.052001953125</v>
      </c>
      <c r="Q1218" s="1">
        <v>75.925994873046875</v>
      </c>
      <c r="R1218" s="1">
        <v>75.779998779296875</v>
      </c>
      <c r="S1218" s="1">
        <v>75.5999755859375</v>
      </c>
      <c r="T1218" s="1">
        <v>75.47998046875</v>
      </c>
      <c r="U1218" s="1">
        <v>75.4539794921875</v>
      </c>
      <c r="V1218" s="1">
        <v>75.337982177734375</v>
      </c>
      <c r="W1218" s="1">
        <v>75.259979248046875</v>
      </c>
      <c r="X1218" s="1">
        <v>75.175994873046875</v>
      </c>
      <c r="Y1218" s="1">
        <v>74.833984375</v>
      </c>
      <c r="Z1218" s="1">
        <v>74.7979736328125</v>
      </c>
      <c r="AA1218" s="1">
        <v>74.535980224609375</v>
      </c>
      <c r="AB1218" s="1">
        <v>74.531982421875</v>
      </c>
      <c r="AC1218" s="1">
        <v>74.407989501953125</v>
      </c>
      <c r="AD1218" s="1">
        <v>74.27197265625</v>
      </c>
      <c r="AE1218" s="1">
        <v>73.991943359375</v>
      </c>
      <c r="AF1218" s="1">
        <v>73.69195556640625</v>
      </c>
      <c r="AG1218" s="1">
        <v>73.68798828125</v>
      </c>
      <c r="AH1218" s="1">
        <v>73.48394775390625</v>
      </c>
      <c r="AI1218" s="1">
        <v>73.09197998046875</v>
      </c>
      <c r="AJ1218" s="1">
        <v>73.09197998046875</v>
      </c>
      <c r="AK1218" s="1">
        <v>73.05999755859375</v>
      </c>
      <c r="AL1218" s="1">
        <v>72.9639892578125</v>
      </c>
      <c r="AM1218" s="1">
        <v>72.95599365234375</v>
      </c>
      <c r="AN1218" s="1">
        <v>72.9239501953125</v>
      </c>
      <c r="AO1218" s="1">
        <v>72.9239501953125</v>
      </c>
      <c r="AP1218" s="1">
        <v>72.88397216796875</v>
      </c>
      <c r="AQ1218" s="1">
        <v>72.02398681640625</v>
      </c>
      <c r="AR1218" s="1">
        <v>71.41595458984375</v>
      </c>
      <c r="AS1218" s="1">
        <v>71.38397216796875</v>
      </c>
      <c r="AT1218" s="1">
        <v>71.16400146484375</v>
      </c>
      <c r="AU1218" s="1">
        <v>70.81195068359375</v>
      </c>
      <c r="AV1218" s="1">
        <v>70.811999999999998</v>
      </c>
      <c r="AW1218" s="1">
        <v>70.811999999999998</v>
      </c>
      <c r="AX1218" s="1">
        <v>70.811999999999998</v>
      </c>
      <c r="AY1218" s="1">
        <v>70.367999999999995</v>
      </c>
    </row>
    <row r="1219" spans="1:51">
      <c r="A1219" s="1" t="str">
        <v>SILICON LABORATORIES INC</v>
      </c>
      <c r="C1219" s="1">
        <v>42.834991455078125</v>
      </c>
      <c r="D1219" s="1">
        <v>42.0679931640625</v>
      </c>
      <c r="E1219" s="1">
        <v>41.8389892578125</v>
      </c>
      <c r="F1219" s="1">
        <v>44.2919921875</v>
      </c>
      <c r="G1219" s="1">
        <v>44.51300048828125</v>
      </c>
      <c r="H1219" s="1">
        <v>43.932998657226563</v>
      </c>
      <c r="I1219" s="1">
        <v>43.720001220703125</v>
      </c>
      <c r="J1219" s="1">
        <v>44.620986938476563</v>
      </c>
      <c r="K1219" s="1">
        <v>45.789993286132813</v>
      </c>
      <c r="L1219" s="1">
        <v>45.771987915039062</v>
      </c>
      <c r="M1219" s="1">
        <v>45.576995849609375</v>
      </c>
      <c r="N1219" s="1">
        <v>44.725997924804687</v>
      </c>
      <c r="O1219" s="1">
        <v>44.5889892578125</v>
      </c>
      <c r="P1219" s="1">
        <v>44.612991333007812</v>
      </c>
      <c r="Q1219" s="1">
        <v>46.250991821289063</v>
      </c>
      <c r="R1219" s="1">
        <v>47.9169921875</v>
      </c>
      <c r="S1219" s="1">
        <v>48.699996948242188</v>
      </c>
      <c r="T1219" s="1">
        <v>52.80999755859375</v>
      </c>
      <c r="U1219" s="1">
        <v>55.128997802734375</v>
      </c>
      <c r="V1219" s="1">
        <v>55.113998413085937</v>
      </c>
      <c r="W1219" s="1">
        <v>54.715988159179688</v>
      </c>
      <c r="X1219" s="1">
        <v>54.801986694335938</v>
      </c>
      <c r="Y1219" s="1">
        <v>54.918991088867188</v>
      </c>
      <c r="Z1219" s="1">
        <v>55.98699951171875</v>
      </c>
      <c r="AA1219" s="1">
        <v>55.490997314453125</v>
      </c>
      <c r="AB1219" s="1">
        <v>54.529998779296875</v>
      </c>
      <c r="AC1219" s="1">
        <v>53.988998413085938</v>
      </c>
      <c r="AD1219" s="1">
        <v>53.737991333007813</v>
      </c>
      <c r="AE1219" s="1">
        <v>52.80499267578125</v>
      </c>
      <c r="AF1219" s="1">
        <v>52.50799560546875</v>
      </c>
      <c r="AG1219" s="1">
        <v>51.93499755859375</v>
      </c>
      <c r="AH1219" s="1">
        <v>51.794998168945313</v>
      </c>
      <c r="AI1219" s="1">
        <v>51.574996948242187</v>
      </c>
      <c r="AJ1219" s="1">
        <v>51.23699951171875</v>
      </c>
      <c r="AK1219" s="1">
        <v>49.742996215820312</v>
      </c>
      <c r="AL1219" s="1">
        <v>49.251998901367188</v>
      </c>
      <c r="AM1219" s="1">
        <v>49.014999389648437</v>
      </c>
      <c r="AN1219" s="1">
        <v>48.90399169921875</v>
      </c>
      <c r="AO1219" s="1">
        <v>48.791000366210938</v>
      </c>
      <c r="AP1219" s="1">
        <v>48.800994873046875</v>
      </c>
      <c r="AQ1219" s="1">
        <v>48.73699951171875</v>
      </c>
      <c r="AR1219" s="1">
        <v>48.639999389648438</v>
      </c>
      <c r="AS1219" s="1">
        <v>48.551986694335938</v>
      </c>
      <c r="AT1219" s="1">
        <v>48.39898681640625</v>
      </c>
      <c r="AU1219" s="1">
        <v>48.349990844726563</v>
      </c>
      <c r="AV1219" s="1">
        <v>48.116999999999997</v>
      </c>
      <c r="AW1219" s="1">
        <v>47.746000000000002</v>
      </c>
      <c r="AX1219" s="1">
        <v>47.25</v>
      </c>
      <c r="AY1219" s="1">
        <v>47.25</v>
      </c>
    </row>
    <row r="1220" spans="1:51">
      <c r="A1220" s="1" t="str">
        <v>SIMMONS FIRST NATL CP  -CL A</v>
      </c>
      <c r="C1220" s="1">
        <v>17.182998657226562</v>
      </c>
      <c r="D1220" s="1">
        <v>17.211990356445313</v>
      </c>
      <c r="E1220" s="1">
        <v>17.329986572265625</v>
      </c>
      <c r="F1220" s="1">
        <v>17.3489990234375</v>
      </c>
      <c r="G1220" s="1">
        <v>17.327987670898438</v>
      </c>
      <c r="H1220" s="1">
        <v>17.271987915039063</v>
      </c>
      <c r="I1220" s="1">
        <v>17.230987548828125</v>
      </c>
      <c r="J1220" s="1">
        <v>17.209991455078125</v>
      </c>
      <c r="K1220" s="1">
        <v>17.185989379882813</v>
      </c>
      <c r="L1220" s="1">
        <v>17.093994140625</v>
      </c>
      <c r="M1220" s="1">
        <v>14.045999526977539</v>
      </c>
      <c r="N1220" s="1">
        <v>14.03600025177002</v>
      </c>
      <c r="O1220" s="1">
        <v>14.013999938964844</v>
      </c>
      <c r="P1220" s="1">
        <v>13.961000442504883</v>
      </c>
      <c r="Q1220" s="1">
        <v>13.958999633789063</v>
      </c>
      <c r="R1220" s="1">
        <v>13.947999954223633</v>
      </c>
      <c r="S1220" s="1">
        <v>13.942000389099121</v>
      </c>
      <c r="T1220" s="1">
        <v>13.918000221252441</v>
      </c>
      <c r="U1220" s="1">
        <v>13.935000419616699</v>
      </c>
      <c r="V1220" s="1">
        <v>14.060000419616699</v>
      </c>
      <c r="W1220" s="1">
        <v>14.140000343322754</v>
      </c>
      <c r="X1220" s="1">
        <v>14.196999549865723</v>
      </c>
      <c r="Y1220" s="1">
        <v>14.187999725341797</v>
      </c>
      <c r="Z1220" s="1">
        <v>14.199000358581543</v>
      </c>
      <c r="AA1220" s="1">
        <v>14.263999938964844</v>
      </c>
      <c r="AB1220" s="1">
        <v>14.326999664306641</v>
      </c>
      <c r="AC1220" s="1">
        <v>14.338000297546387</v>
      </c>
      <c r="AD1220" s="1">
        <v>14.354000091552734</v>
      </c>
      <c r="AE1220" s="1">
        <v>14.380999565124512</v>
      </c>
      <c r="AF1220" s="1">
        <v>14.621999740600586</v>
      </c>
      <c r="AG1220" s="1">
        <v>14.60099983215332</v>
      </c>
      <c r="AH1220" s="1">
        <v>14.61400032043457</v>
      </c>
      <c r="AI1220" s="1">
        <v>14.670000076293945</v>
      </c>
      <c r="AJ1220" s="1">
        <v>14.10200023651123</v>
      </c>
      <c r="AK1220" s="1">
        <v>14.083000183105469</v>
      </c>
      <c r="AL1220" s="1">
        <v>14.102999687194824</v>
      </c>
      <c r="AM1220" s="1">
        <v>14.149999618530273</v>
      </c>
      <c r="AN1220" s="1">
        <v>14.142000198364258</v>
      </c>
      <c r="AO1220" s="1">
        <v>14.125999450683594</v>
      </c>
      <c r="AP1220" s="1">
        <v>14.123998641967773</v>
      </c>
      <c r="AQ1220" s="1">
        <v>14.181999206542969</v>
      </c>
      <c r="AR1220" s="1">
        <v>14.173999786376953</v>
      </c>
      <c r="AS1220" s="1">
        <v>14.180000305175781</v>
      </c>
      <c r="AT1220" s="1">
        <v>14.201999664306641</v>
      </c>
      <c r="AU1220" s="1">
        <v>14.143999099731445</v>
      </c>
      <c r="AV1220" s="1">
        <v>14.362</v>
      </c>
      <c r="AW1220" s="1">
        <v>14.544</v>
      </c>
      <c r="AX1220" s="1">
        <v>14.667999999999999</v>
      </c>
      <c r="AY1220" s="1">
        <v>14.66</v>
      </c>
    </row>
    <row r="1221" spans="1:51">
      <c r="A1221" s="1" t="str">
        <v>SIMON PROPERTY GROUP INC</v>
      </c>
      <c r="C1221" s="1">
        <v>303.096923828125</v>
      </c>
      <c r="D1221" s="1">
        <v>293.85693359375</v>
      </c>
      <c r="E1221" s="1">
        <v>293.794921875</v>
      </c>
      <c r="F1221" s="1">
        <v>293.593994140625</v>
      </c>
      <c r="G1221" s="1">
        <v>293.302978515625</v>
      </c>
      <c r="H1221" s="1">
        <v>292.9619140625</v>
      </c>
      <c r="I1221" s="1">
        <v>292.90185546875</v>
      </c>
      <c r="J1221" s="1">
        <v>292.81982421875</v>
      </c>
      <c r="K1221" s="1">
        <v>289.075927734375</v>
      </c>
      <c r="L1221" s="1">
        <v>285.748779296875</v>
      </c>
      <c r="M1221" s="1">
        <v>283.308837890625</v>
      </c>
      <c r="N1221" s="1">
        <v>281.07177734375</v>
      </c>
      <c r="O1221" s="1">
        <v>255.21800231933594</v>
      </c>
      <c r="P1221" s="1">
        <v>231.32000732421875</v>
      </c>
      <c r="Q1221" s="1">
        <v>225.80999755859375</v>
      </c>
      <c r="R1221" s="1">
        <v>225.04299926757813</v>
      </c>
      <c r="S1221" s="1">
        <v>224.7550048828125</v>
      </c>
      <c r="T1221" s="1">
        <v>223.03399658203125</v>
      </c>
      <c r="U1221" s="1">
        <v>223.00599670410156</v>
      </c>
      <c r="V1221" s="1">
        <v>223.39799499511719</v>
      </c>
      <c r="W1221" s="1">
        <v>223.38699340820313</v>
      </c>
      <c r="X1221" s="1">
        <v>221.4320068359375</v>
      </c>
      <c r="Y1221" s="1">
        <v>221.28999328613281</v>
      </c>
      <c r="Z1221" s="1">
        <v>221.16999816894531</v>
      </c>
      <c r="AA1221" s="1">
        <v>220.86300659179687</v>
      </c>
      <c r="AB1221" s="1">
        <v>220.36199951171875</v>
      </c>
      <c r="AC1221" s="1">
        <v>219.81300354003906</v>
      </c>
      <c r="AD1221" s="1">
        <v>220.57499694824219</v>
      </c>
      <c r="AE1221" s="1">
        <v>219.65699768066406</v>
      </c>
      <c r="AF1221" s="1">
        <v>220.30599975585937</v>
      </c>
      <c r="AG1221" s="1">
        <v>206.072998046875</v>
      </c>
      <c r="AH1221" s="1">
        <v>206.04100036621094</v>
      </c>
      <c r="AI1221" s="1">
        <v>203.552001953125</v>
      </c>
      <c r="AJ1221" s="1">
        <v>201.97799682617187</v>
      </c>
      <c r="AK1221" s="1">
        <v>189.20199584960937</v>
      </c>
      <c r="AL1221" s="1">
        <v>189.09100341796875</v>
      </c>
      <c r="AM1221" s="1">
        <v>188.96000671386719</v>
      </c>
      <c r="AN1221" s="1">
        <v>185.53900146484375</v>
      </c>
      <c r="AO1221" s="1">
        <v>187.41200256347656</v>
      </c>
      <c r="AP1221" s="1">
        <v>178.24600219726562</v>
      </c>
      <c r="AQ1221" s="1">
        <v>175.98899841308594</v>
      </c>
      <c r="AR1221" s="1">
        <v>175.56100463867187</v>
      </c>
      <c r="AS1221" s="1">
        <v>174.91400146484375</v>
      </c>
      <c r="AT1221" s="1">
        <v>174.42999267578125</v>
      </c>
      <c r="AU1221" s="1">
        <v>174.18099975585937</v>
      </c>
      <c r="AV1221" s="1">
        <v>173.68199999999999</v>
      </c>
      <c r="AW1221" s="1">
        <v>171.934</v>
      </c>
      <c r="AX1221" s="1">
        <v>173.732</v>
      </c>
      <c r="AY1221" s="1">
        <v>173.65600000000001</v>
      </c>
    </row>
    <row r="1222" spans="1:51">
      <c r="A1222" s="1" t="str">
        <v>SIMPSON MANUFACTURING INC</v>
      </c>
      <c r="C1222" s="1">
        <v>48.162994384765625</v>
      </c>
      <c r="D1222" s="1">
        <v>48.162994384765625</v>
      </c>
      <c r="E1222" s="1">
        <v>48.160995483398437</v>
      </c>
      <c r="F1222" s="1">
        <v>48.280990600585938</v>
      </c>
      <c r="G1222" s="1">
        <v>50.108993530273438</v>
      </c>
      <c r="H1222" s="1">
        <v>50.095993041992188</v>
      </c>
      <c r="I1222" s="1">
        <v>49.427993774414063</v>
      </c>
      <c r="J1222" s="1">
        <v>49.425994873046875</v>
      </c>
      <c r="K1222" s="1">
        <v>49.3909912109375</v>
      </c>
      <c r="L1222" s="1">
        <v>49.376998901367188</v>
      </c>
      <c r="M1222" s="1">
        <v>49.301986694335938</v>
      </c>
      <c r="N1222" s="1">
        <v>49.04998779296875</v>
      </c>
      <c r="O1222" s="1">
        <v>48.988998413085938</v>
      </c>
      <c r="P1222" s="1">
        <v>48.970993041992188</v>
      </c>
      <c r="Q1222" s="1">
        <v>48.636001586914063</v>
      </c>
      <c r="R1222" s="1">
        <v>48.5989990234375</v>
      </c>
      <c r="S1222" s="1">
        <v>48.586990356445313</v>
      </c>
      <c r="T1222" s="1">
        <v>48.551986694335938</v>
      </c>
      <c r="U1222" s="1">
        <v>48.52899169921875</v>
      </c>
      <c r="V1222" s="1">
        <v>48.45599365234375</v>
      </c>
      <c r="W1222" s="1">
        <v>48.40899658203125</v>
      </c>
      <c r="X1222" s="1">
        <v>48.4119873046875</v>
      </c>
      <c r="Y1222" s="1">
        <v>48.170989990234375</v>
      </c>
      <c r="Z1222" s="1">
        <v>48.108001708984375</v>
      </c>
      <c r="AA1222" s="1">
        <v>48.444000244140625</v>
      </c>
      <c r="AB1222" s="1">
        <v>48.321990966796875</v>
      </c>
      <c r="AC1222" s="1">
        <v>48.16400146484375</v>
      </c>
      <c r="AD1222" s="1">
        <v>48.017990112304688</v>
      </c>
      <c r="AE1222" s="1">
        <v>47.993988037109375</v>
      </c>
      <c r="AF1222" s="1">
        <v>47.929000854492188</v>
      </c>
      <c r="AG1222" s="1">
        <v>47.67999267578125</v>
      </c>
      <c r="AH1222" s="1">
        <v>47.647979736328125</v>
      </c>
      <c r="AI1222" s="1">
        <v>48.551971435546875</v>
      </c>
      <c r="AJ1222" s="1">
        <v>48.509979248046875</v>
      </c>
      <c r="AK1222" s="1">
        <v>49.405975341796875</v>
      </c>
      <c r="AL1222" s="1">
        <v>49.2760009765625</v>
      </c>
      <c r="AM1222" s="1">
        <v>49.1719970703125</v>
      </c>
      <c r="AN1222" s="1">
        <v>49.129974365234375</v>
      </c>
      <c r="AO1222" s="1">
        <v>49.031982421875</v>
      </c>
      <c r="AP1222" s="1">
        <v>48.984001159667969</v>
      </c>
      <c r="AQ1222" s="1">
        <v>48.779998779296875</v>
      </c>
      <c r="AR1222" s="1">
        <v>48.672000885009766</v>
      </c>
      <c r="AS1222" s="1">
        <v>48.583999633789063</v>
      </c>
      <c r="AT1222" s="1">
        <v>48.5</v>
      </c>
      <c r="AU1222" s="1">
        <v>48.340000152587891</v>
      </c>
      <c r="AV1222" s="1">
        <v>47.868000000000002</v>
      </c>
      <c r="AW1222" s="1">
        <v>48.072000000000003</v>
      </c>
      <c r="AX1222" s="1">
        <v>48.228000000000002</v>
      </c>
      <c r="AY1222" s="1">
        <v>48.1</v>
      </c>
    </row>
    <row r="1223" spans="1:51">
      <c r="A1223" s="1" t="str">
        <v>SKECHERS U S A INC</v>
      </c>
      <c r="C1223" s="1">
        <v>49.255996704101563</v>
      </c>
      <c r="D1223" s="1">
        <v>49.255996704101563</v>
      </c>
      <c r="E1223" s="1">
        <v>48.451995849609375</v>
      </c>
      <c r="F1223" s="1">
        <v>48.4429931640625</v>
      </c>
      <c r="G1223" s="1">
        <v>48.322998046875</v>
      </c>
      <c r="H1223" s="1">
        <v>48.205001831054687</v>
      </c>
      <c r="I1223" s="1">
        <v>47.620986938476563</v>
      </c>
      <c r="J1223" s="1">
        <v>47.54998779296875</v>
      </c>
      <c r="K1223" s="1">
        <v>47.393997192382812</v>
      </c>
      <c r="L1223" s="1">
        <v>46.5889892578125</v>
      </c>
      <c r="M1223" s="1">
        <v>46.4219970703125</v>
      </c>
      <c r="N1223" s="1">
        <v>46.384994506835938</v>
      </c>
      <c r="O1223" s="1">
        <v>46.266998291015625</v>
      </c>
      <c r="P1223" s="1">
        <v>46.192001342773438</v>
      </c>
      <c r="Q1223" s="1">
        <v>46.118988037109375</v>
      </c>
      <c r="R1223" s="1">
        <v>46.10699462890625</v>
      </c>
      <c r="S1223" s="1">
        <v>45.926986694335938</v>
      </c>
      <c r="T1223" s="1">
        <v>45.843994140625</v>
      </c>
      <c r="U1223" s="1">
        <v>45.72698974609375</v>
      </c>
      <c r="V1223" s="1">
        <v>45.714996337890625</v>
      </c>
      <c r="W1223" s="1">
        <v>45.511001586914063</v>
      </c>
      <c r="X1223" s="1">
        <v>41.870986938476562</v>
      </c>
      <c r="Y1223" s="1">
        <v>41.3489990234375</v>
      </c>
      <c r="Z1223" s="1">
        <v>41.298995971679688</v>
      </c>
      <c r="AA1223" s="1">
        <v>40.815994262695313</v>
      </c>
      <c r="AB1223" s="1">
        <v>40.032989501953125</v>
      </c>
      <c r="AC1223" s="1">
        <v>39.936996459960938</v>
      </c>
      <c r="AD1223" s="1">
        <v>39.694992065429687</v>
      </c>
      <c r="AE1223" s="1">
        <v>39.544998168945313</v>
      </c>
      <c r="AF1223" s="1">
        <v>39.2449951171875</v>
      </c>
      <c r="AG1223" s="1">
        <v>39.019989013671875</v>
      </c>
      <c r="AH1223" s="1">
        <v>38.647994995117187</v>
      </c>
      <c r="AI1223" s="1">
        <v>38.31298828125</v>
      </c>
      <c r="AJ1223" s="1">
        <v>38.001998901367188</v>
      </c>
      <c r="AK1223" s="1">
        <v>37.92999267578125</v>
      </c>
      <c r="AL1223" s="1">
        <v>37.781997680664063</v>
      </c>
      <c r="AM1223" s="1">
        <v>37.776992797851563</v>
      </c>
      <c r="AN1223" s="1">
        <v>37.685989379882813</v>
      </c>
      <c r="AO1223" s="1">
        <v>37.544998168945313</v>
      </c>
      <c r="AP1223" s="1">
        <v>37.485992431640625</v>
      </c>
      <c r="AQ1223" s="1">
        <v>36.931991577148438</v>
      </c>
      <c r="AR1223" s="1">
        <v>36.810989379882813</v>
      </c>
      <c r="AS1223" s="1">
        <v>36.730987548828125</v>
      </c>
      <c r="AT1223" s="1">
        <v>36.688995361328125</v>
      </c>
      <c r="AU1223" s="1">
        <v>36.056991577148438</v>
      </c>
      <c r="AV1223" s="1">
        <v>35.594000000000001</v>
      </c>
      <c r="AW1223" s="1">
        <v>35.412999999999997</v>
      </c>
      <c r="AX1223" s="1">
        <v>35.107999999999997</v>
      </c>
      <c r="AY1223" s="1">
        <v>34.905000000000001</v>
      </c>
    </row>
    <row r="1224" spans="1:51">
      <c r="A1224" s="1" t="str">
        <v>SKYWEST INC</v>
      </c>
      <c r="C1224" s="1">
        <v>50.61199951171875</v>
      </c>
      <c r="D1224" s="1">
        <v>50.980987548828125</v>
      </c>
      <c r="E1224" s="1">
        <v>52.0419921875</v>
      </c>
      <c r="F1224" s="1">
        <v>53.370986938476562</v>
      </c>
      <c r="G1224" s="1">
        <v>54.172988891601563</v>
      </c>
      <c r="H1224" s="1">
        <v>55.284988403320312</v>
      </c>
      <c r="I1224" s="1">
        <v>55.935989379882813</v>
      </c>
      <c r="J1224" s="1">
        <v>55.932998657226563</v>
      </c>
      <c r="K1224" s="1">
        <v>55.608993530273438</v>
      </c>
      <c r="L1224" s="1">
        <v>55.603988647460937</v>
      </c>
      <c r="M1224" s="1">
        <v>55.405990600585938</v>
      </c>
      <c r="N1224" s="1">
        <v>55.638992309570312</v>
      </c>
      <c r="O1224" s="1">
        <v>56.368988037109375</v>
      </c>
      <c r="P1224" s="1">
        <v>56.483993530273438</v>
      </c>
      <c r="Q1224" s="1">
        <v>56.483993530273438</v>
      </c>
      <c r="R1224" s="1">
        <v>57.850997924804688</v>
      </c>
      <c r="S1224" s="1">
        <v>60.478988647460937</v>
      </c>
      <c r="T1224" s="1">
        <v>61.177993774414063</v>
      </c>
      <c r="U1224" s="1">
        <v>63.030990600585938</v>
      </c>
      <c r="V1224" s="1">
        <v>64.438003540039063</v>
      </c>
      <c r="W1224" s="1">
        <v>63.958999633789063</v>
      </c>
      <c r="X1224" s="1">
        <v>63.912994384765625</v>
      </c>
      <c r="Y1224" s="1">
        <v>63.688995361328125</v>
      </c>
      <c r="Z1224" s="1">
        <v>59.595993041992188</v>
      </c>
      <c r="AA1224" s="1">
        <v>58.715988159179688</v>
      </c>
      <c r="AB1224" s="1">
        <v>57.864990234375</v>
      </c>
      <c r="AC1224" s="1">
        <v>57.845001220703125</v>
      </c>
      <c r="AD1224" s="1">
        <v>57.668991088867188</v>
      </c>
      <c r="AE1224" s="1">
        <v>57.64898681640625</v>
      </c>
      <c r="AF1224" s="1">
        <v>57.446990966796875</v>
      </c>
      <c r="AG1224" s="1">
        <v>58.337997436523438</v>
      </c>
      <c r="AH1224" s="1">
        <v>58.047988891601563</v>
      </c>
      <c r="AI1224" s="1">
        <v>57.993988037109375</v>
      </c>
      <c r="AJ1224" s="1">
        <v>57.85198974609375</v>
      </c>
      <c r="AK1224" s="1">
        <v>57.834991455078125</v>
      </c>
      <c r="AL1224" s="1">
        <v>57.644989013671875</v>
      </c>
      <c r="AM1224" s="1">
        <v>57.436996459960938</v>
      </c>
      <c r="AN1224" s="1">
        <v>57.644989013671875</v>
      </c>
      <c r="AO1224" s="1">
        <v>57.43499755859375</v>
      </c>
      <c r="AP1224" s="1">
        <v>57.136993408203125</v>
      </c>
      <c r="AQ1224" s="1">
        <v>56.824996948242187</v>
      </c>
      <c r="AR1224" s="1">
        <v>56.753997802734375</v>
      </c>
      <c r="AS1224" s="1">
        <v>56.569000244140625</v>
      </c>
      <c r="AT1224" s="1">
        <v>56.10198974609375</v>
      </c>
      <c r="AU1224" s="1">
        <v>56.101999999999997</v>
      </c>
      <c r="AV1224" s="1">
        <v>56.085999999999999</v>
      </c>
      <c r="AW1224" s="1">
        <v>55.561999999999998</v>
      </c>
      <c r="AX1224" s="1">
        <v>49.671999999999997</v>
      </c>
      <c r="AY1224" s="1">
        <v>49.472000000000001</v>
      </c>
    </row>
    <row r="1225" spans="1:51">
      <c r="A1225" s="1" t="str">
        <v>SKYWORKS SOLUTIONS INC</v>
      </c>
      <c r="C1225" s="1">
        <v>187.91700744628906</v>
      </c>
      <c r="D1225" s="1">
        <v>187.91700744628906</v>
      </c>
      <c r="E1225" s="1">
        <v>186.38600158691406</v>
      </c>
      <c r="F1225" s="1">
        <v>186.15400695800781</v>
      </c>
      <c r="G1225" s="1">
        <v>185.94400024414062</v>
      </c>
      <c r="H1225" s="1">
        <v>184.96600341796875</v>
      </c>
      <c r="I1225" s="1">
        <v>180.26300048828125</v>
      </c>
      <c r="J1225" s="1">
        <v>177.67900085449219</v>
      </c>
      <c r="K1225" s="1">
        <v>176.61300659179687</v>
      </c>
      <c r="L1225" s="1">
        <v>175.08999633789063</v>
      </c>
      <c r="M1225" s="1">
        <v>172.81500244140625</v>
      </c>
      <c r="N1225" s="1">
        <v>168.89999389648437</v>
      </c>
      <c r="O1225" s="1">
        <v>166.91900634765625</v>
      </c>
      <c r="P1225" s="1">
        <v>165.82499694824219</v>
      </c>
      <c r="Q1225" s="1">
        <v>165.59199523925781</v>
      </c>
      <c r="R1225" s="1">
        <v>164.8800048828125</v>
      </c>
      <c r="S1225" s="1">
        <v>162.88200378417969</v>
      </c>
      <c r="T1225" s="1">
        <v>162.02000427246094</v>
      </c>
      <c r="U1225" s="1">
        <v>161.10099792480469</v>
      </c>
      <c r="V1225" s="1">
        <v>160.156005859375</v>
      </c>
      <c r="W1225" s="1">
        <v>159.55900573730469</v>
      </c>
      <c r="X1225" s="1">
        <v>163.02000427246094</v>
      </c>
      <c r="Y1225" s="1">
        <v>161.65899658203125</v>
      </c>
      <c r="Z1225" s="1">
        <v>160.53199768066406</v>
      </c>
      <c r="AA1225" s="1">
        <v>160.24600219726562</v>
      </c>
      <c r="AB1225" s="1">
        <v>159.28999328613281</v>
      </c>
      <c r="AC1225" s="1">
        <v>158.625</v>
      </c>
      <c r="AD1225" s="1">
        <v>158.29100036621094</v>
      </c>
      <c r="AE1225" s="1">
        <v>157.38999938964844</v>
      </c>
      <c r="AF1225" s="1">
        <v>156.80599975585937</v>
      </c>
      <c r="AG1225" s="1">
        <v>156.01199340820312</v>
      </c>
      <c r="AH1225" s="1">
        <v>155.51300048828125</v>
      </c>
      <c r="AI1225" s="1">
        <v>149.59199523925781</v>
      </c>
      <c r="AJ1225" s="1">
        <v>148.89999389648437</v>
      </c>
      <c r="AK1225" s="1">
        <v>148.60400390625</v>
      </c>
      <c r="AL1225" s="1">
        <v>138.81100463867187</v>
      </c>
      <c r="AM1225" s="1">
        <v>138.22099304199219</v>
      </c>
      <c r="AN1225" s="1">
        <v>138.01100158691406</v>
      </c>
      <c r="AO1225" s="1">
        <v>137.58900451660156</v>
      </c>
      <c r="AP1225" s="1">
        <v>137.36799621582031</v>
      </c>
      <c r="AQ1225" s="1" t="str">
        <v>@NA</v>
      </c>
      <c r="AR1225" s="1" t="str">
        <v>@NA</v>
      </c>
      <c r="AS1225" s="1">
        <v>44.259994506835938</v>
      </c>
      <c r="AT1225" s="1">
        <v>44.183990478515625</v>
      </c>
      <c r="AU1225" s="1">
        <v>44.089996337890625</v>
      </c>
      <c r="AV1225" s="1">
        <v>43.642990112304688</v>
      </c>
      <c r="AW1225" s="1">
        <v>43.494</v>
      </c>
      <c r="AX1225" s="1">
        <v>43.411999999999999</v>
      </c>
      <c r="AY1225" s="1">
        <v>42.924999999999997</v>
      </c>
    </row>
    <row r="1226" spans="1:51">
      <c r="A1226" s="1" t="str">
        <v>SL GREEN REALTY CORP</v>
      </c>
      <c r="C1226" s="1">
        <v>88.854995727539062</v>
      </c>
      <c r="D1226" s="1">
        <v>85.782989501953125</v>
      </c>
      <c r="E1226" s="1">
        <v>85.70599365234375</v>
      </c>
      <c r="F1226" s="1">
        <v>84.2969970703125</v>
      </c>
      <c r="G1226" s="1">
        <v>80.925003051757812</v>
      </c>
      <c r="H1226" s="1">
        <v>78.305999755859375</v>
      </c>
      <c r="I1226" s="1">
        <v>78.251998901367188</v>
      </c>
      <c r="J1226" s="1">
        <v>78.209991455078125</v>
      </c>
      <c r="K1226" s="1">
        <v>77.923995971679688</v>
      </c>
      <c r="L1226" s="1">
        <v>77.514999389648438</v>
      </c>
      <c r="M1226" s="1">
        <v>76.84100341796875</v>
      </c>
      <c r="N1226" s="1">
        <v>76.819992065429688</v>
      </c>
      <c r="O1226" s="1">
        <v>57.258987426757813</v>
      </c>
      <c r="P1226" s="1">
        <v>57.043991088867188</v>
      </c>
      <c r="Q1226" s="1">
        <v>57.605987548828125</v>
      </c>
      <c r="R1226" s="1">
        <v>58.282989501953125</v>
      </c>
      <c r="S1226" s="1">
        <v>58.28399658203125</v>
      </c>
      <c r="T1226" s="1">
        <v>58.758987426757813</v>
      </c>
      <c r="U1226" s="1">
        <v>59.212997436523438</v>
      </c>
      <c r="V1226" s="1">
        <v>59.610992431640625</v>
      </c>
      <c r="W1226" s="1">
        <v>59.181991577148437</v>
      </c>
      <c r="X1226" s="1">
        <v>49.839996337890625</v>
      </c>
      <c r="Y1226" s="1">
        <v>45.77398681640625</v>
      </c>
      <c r="Z1226" s="1">
        <v>43.225997924804688</v>
      </c>
      <c r="AA1226" s="1">
        <v>43.13299560546875</v>
      </c>
      <c r="AB1226" s="1">
        <v>42.45599365234375</v>
      </c>
      <c r="AC1226" s="1">
        <v>41.942001342773438</v>
      </c>
      <c r="AD1226" s="1">
        <v>41.830001831054688</v>
      </c>
      <c r="AE1226" s="1">
        <v>41.621994018554688</v>
      </c>
      <c r="AF1226" s="1">
        <v>40.875991821289063</v>
      </c>
      <c r="AG1226" s="1">
        <v>40.5469970703125</v>
      </c>
      <c r="AH1226" s="1">
        <v>38.692001342773437</v>
      </c>
      <c r="AI1226" s="1">
        <v>38.550994873046875</v>
      </c>
      <c r="AJ1226" s="1">
        <v>36.0159912109375</v>
      </c>
      <c r="AK1226" s="1">
        <v>35.875991821289062</v>
      </c>
      <c r="AL1226" s="1">
        <v>31.172988891601563</v>
      </c>
      <c r="AM1226" s="1">
        <v>30.938995361328125</v>
      </c>
      <c r="AN1226" s="1">
        <v>30.4219970703125</v>
      </c>
      <c r="AO1226" s="1">
        <v>30.375991821289063</v>
      </c>
      <c r="AP1226" s="1">
        <v>30.306991577148438</v>
      </c>
      <c r="AQ1226" s="1">
        <v>30.0419921875</v>
      </c>
      <c r="AR1226" s="1">
        <v>29.977996826171875</v>
      </c>
      <c r="AS1226" s="1">
        <v>29.944992065429688</v>
      </c>
      <c r="AT1226" s="1">
        <v>24.858993530273438</v>
      </c>
      <c r="AU1226" s="1">
        <v>24.704986572265625</v>
      </c>
      <c r="AV1226" s="1">
        <v>24.515999999999998</v>
      </c>
      <c r="AW1226" s="1">
        <v>24.515999999999998</v>
      </c>
      <c r="AX1226" s="1">
        <v>24.373000000000001</v>
      </c>
      <c r="AY1226" s="1">
        <v>24.239000000000001</v>
      </c>
    </row>
    <row r="1227" spans="1:51">
      <c r="A1227" s="1" t="str">
        <v>SLM CORP</v>
      </c>
      <c r="C1227" s="1">
        <v>493</v>
      </c>
      <c r="D1227" s="1">
        <v>509</v>
      </c>
      <c r="E1227" s="1">
        <v>508.73193359375</v>
      </c>
      <c r="F1227" s="1">
        <v>518.14892578125</v>
      </c>
      <c r="G1227" s="1">
        <v>527.493896484375</v>
      </c>
      <c r="H1227" s="1">
        <v>526.94287109375</v>
      </c>
      <c r="I1227" s="1">
        <v>485.77587890625</v>
      </c>
      <c r="J1227" s="1">
        <v>485.7958984375</v>
      </c>
      <c r="K1227" s="1">
        <v>485.843994140625</v>
      </c>
      <c r="L1227" s="1">
        <v>484.997802734375</v>
      </c>
      <c r="M1227" s="1">
        <v>474.68994140625</v>
      </c>
      <c r="N1227" s="1">
        <v>467.7138671875</v>
      </c>
      <c r="O1227" s="1">
        <v>467.5927734375</v>
      </c>
      <c r="P1227" s="1">
        <v>467.452880859375</v>
      </c>
      <c r="Q1227" s="1">
        <v>467.4677734375</v>
      </c>
      <c r="R1227" s="1">
        <v>467.56494140625</v>
      </c>
      <c r="S1227" s="1">
        <v>467.376953125</v>
      </c>
      <c r="T1227" s="1">
        <v>466.5419921875</v>
      </c>
      <c r="U1227" s="1">
        <v>414.115966796875</v>
      </c>
      <c r="V1227" s="1">
        <v>412.617919921875</v>
      </c>
      <c r="W1227" s="1">
        <v>411.93701171875</v>
      </c>
      <c r="X1227" s="1">
        <v>410.616943359375</v>
      </c>
      <c r="Y1227" s="1">
        <v>409.36083984375</v>
      </c>
      <c r="Z1227" s="1">
        <v>411.6748046875</v>
      </c>
      <c r="AA1227" s="1">
        <v>412.72998046875</v>
      </c>
      <c r="AB1227" s="1">
        <v>413.136962890625</v>
      </c>
      <c r="AC1227" s="1">
        <v>418.597900390625</v>
      </c>
      <c r="AD1227" s="1">
        <v>420.173828125</v>
      </c>
      <c r="AE1227" s="1">
        <v>421.98095703125</v>
      </c>
      <c r="AF1227" s="1">
        <v>423.6318359375</v>
      </c>
      <c r="AG1227" s="1">
        <v>429.2138671875</v>
      </c>
      <c r="AH1227" s="1">
        <v>438.9619140625</v>
      </c>
      <c r="AI1227" s="1">
        <v>442.908935546875</v>
      </c>
      <c r="AJ1227" s="1">
        <v>447.677978515625</v>
      </c>
      <c r="AK1227" s="1">
        <v>450.635009765625</v>
      </c>
      <c r="AL1227" s="1">
        <v>450.491943359375</v>
      </c>
      <c r="AM1227" s="1">
        <v>454.60198974609375</v>
      </c>
      <c r="AN1227" s="1">
        <v>457.74000549316406</v>
      </c>
      <c r="AO1227" s="1">
        <v>460.61700439453125</v>
      </c>
      <c r="AP1227" s="1">
        <v>464.00102233886719</v>
      </c>
      <c r="AQ1227" s="1">
        <v>466.00502014160156</v>
      </c>
      <c r="AR1227" s="1">
        <v>466.4849853515625</v>
      </c>
      <c r="AS1227" s="1">
        <v>470.31001281738281</v>
      </c>
      <c r="AT1227" s="1">
        <v>481.57200622558594</v>
      </c>
      <c r="AU1227" s="1">
        <v>488.906982421875</v>
      </c>
      <c r="AV1227" s="1">
        <v>492.43500000000006</v>
      </c>
      <c r="AW1227" s="1">
        <v>492.18</v>
      </c>
      <c r="AX1227" s="1">
        <v>465.61200000000002</v>
      </c>
      <c r="AY1227" s="1">
        <v>469.81200000000001</v>
      </c>
    </row>
    <row r="1228" spans="1:51">
      <c r="A1228" s="1" t="str">
        <v>SM ENERGY CO</v>
      </c>
      <c r="C1228" s="1">
        <v>64.063995361328125</v>
      </c>
      <c r="D1228" s="1">
        <v>63.998992919921875</v>
      </c>
      <c r="E1228" s="1">
        <v>63.682998657226563</v>
      </c>
      <c r="F1228" s="1">
        <v>63.617996215820312</v>
      </c>
      <c r="G1228" s="1">
        <v>63.30999755859375</v>
      </c>
      <c r="H1228" s="1">
        <v>63.044998168945313</v>
      </c>
      <c r="I1228" s="1">
        <v>63.006988525390625</v>
      </c>
      <c r="J1228" s="1">
        <v>62.823989868164062</v>
      </c>
      <c r="K1228" s="1">
        <v>62.771987915039063</v>
      </c>
      <c r="L1228" s="1">
        <v>62.511993408203125</v>
      </c>
      <c r="M1228" s="1">
        <v>62.495986938476563</v>
      </c>
      <c r="N1228" s="1">
        <v>62.3909912109375</v>
      </c>
      <c r="O1228" s="1">
        <v>62.28900146484375</v>
      </c>
      <c r="P1228" s="1">
        <v>62.183990478515625</v>
      </c>
      <c r="Q1228" s="1">
        <v>62.129989624023437</v>
      </c>
      <c r="R1228" s="1">
        <v>61.301986694335938</v>
      </c>
      <c r="S1228" s="1">
        <v>63.000991821289063</v>
      </c>
      <c r="T1228" s="1">
        <v>62.724990844726562</v>
      </c>
      <c r="U1228" s="1">
        <v>63.42498779296875</v>
      </c>
      <c r="V1228" s="1">
        <v>62.759994506835938</v>
      </c>
      <c r="W1228" s="1">
        <v>55.001998901367188</v>
      </c>
      <c r="X1228" s="1">
        <v>54.8699951171875</v>
      </c>
      <c r="Y1228" s="1">
        <v>54.780990600585937</v>
      </c>
      <c r="Z1228" s="1">
        <v>56.972000122070313</v>
      </c>
      <c r="AA1228" s="1">
        <v>56.761993408203125</v>
      </c>
      <c r="AB1228" s="1">
        <v>56.53399658203125</v>
      </c>
      <c r="AC1228" s="1">
        <v>56.375</v>
      </c>
      <c r="AD1228" s="1">
        <v>57.23199462890625</v>
      </c>
      <c r="AE1228" s="1">
        <v>56.957977294921875</v>
      </c>
      <c r="AF1228" s="1">
        <v>56.603973388671875</v>
      </c>
      <c r="AG1228" s="1">
        <v>57.34197998046875</v>
      </c>
      <c r="AH1228" s="1">
        <v>57.00799560546875</v>
      </c>
      <c r="AI1228" s="1">
        <v>56.483978271484375</v>
      </c>
      <c r="AJ1228" s="1">
        <v>56.305999755859375</v>
      </c>
      <c r="AK1228" s="1">
        <v>56.287994384765625</v>
      </c>
      <c r="AL1228" s="1">
        <v>56.115997314453125</v>
      </c>
      <c r="AM1228" s="1">
        <v>55.94598388671875</v>
      </c>
      <c r="AN1228" s="1">
        <v>55.795989990234375</v>
      </c>
      <c r="AO1228" s="1">
        <v>55.7139892578125</v>
      </c>
      <c r="AP1228" s="1">
        <v>55.615997314453125</v>
      </c>
      <c r="AQ1228" s="1">
        <v>55.53997802734375</v>
      </c>
      <c r="AR1228" s="1">
        <v>55.459991455078125</v>
      </c>
      <c r="AS1228" s="1">
        <v>55.545989990234375</v>
      </c>
      <c r="AT1228" s="1">
        <v>56.39398193359375</v>
      </c>
      <c r="AU1228" s="1">
        <v>56.316000000000003</v>
      </c>
      <c r="AV1228" s="1">
        <v>56.02</v>
      </c>
      <c r="AW1228" s="1">
        <v>55.712000000000003</v>
      </c>
      <c r="AX1228" s="1">
        <v>55.064</v>
      </c>
      <c r="AY1228" s="1">
        <v>55.055999999999997</v>
      </c>
    </row>
    <row r="1229" spans="1:51">
      <c r="A1229" s="1" t="str">
        <v>SMITH (A O) CORP</v>
      </c>
      <c r="C1229" s="1">
        <v>45.826995849609375</v>
      </c>
      <c r="D1229" s="1">
        <v>45.826995849609375</v>
      </c>
      <c r="E1229" s="1">
        <v>46.280990600585938</v>
      </c>
      <c r="F1229" s="1">
        <v>46.208999633789063</v>
      </c>
      <c r="G1229" s="1">
        <v>46.192001342773438</v>
      </c>
      <c r="H1229" s="1">
        <v>45.832992553710938</v>
      </c>
      <c r="I1229" s="1">
        <v>45.811500549316406</v>
      </c>
      <c r="J1229" s="1">
        <v>45.785980224609375</v>
      </c>
      <c r="K1229" s="1">
        <v>45.776985168457031</v>
      </c>
      <c r="L1229" s="1">
        <v>45.568496704101563</v>
      </c>
      <c r="M1229" s="1">
        <v>45.520500183105469</v>
      </c>
      <c r="N1229" s="1">
        <v>45.233985900878906</v>
      </c>
      <c r="O1229" s="1">
        <v>45.311988830566406</v>
      </c>
      <c r="P1229" s="1">
        <v>45.265480041503906</v>
      </c>
      <c r="Q1229" s="1">
        <v>45.178482055664063</v>
      </c>
      <c r="R1229" s="1">
        <v>45.136482238769531</v>
      </c>
      <c r="S1229" s="1">
        <v>45.079490661621094</v>
      </c>
      <c r="T1229" s="1">
        <v>45.079490661621094</v>
      </c>
      <c r="U1229" s="1">
        <v>46.2974853515625</v>
      </c>
      <c r="V1229" s="1">
        <v>46.1414794921875</v>
      </c>
      <c r="W1229" s="1">
        <v>46.199981689453125</v>
      </c>
      <c r="X1229" s="1">
        <v>46.025985717773438</v>
      </c>
      <c r="Y1229" s="1">
        <v>45.989982604980469</v>
      </c>
      <c r="Z1229" s="1">
        <v>45.946495056152344</v>
      </c>
      <c r="AA1229" s="1">
        <v>45.842994689941406</v>
      </c>
      <c r="AB1229" s="1">
        <v>45.619491577148437</v>
      </c>
      <c r="AC1229" s="1">
        <v>45.13348388671875</v>
      </c>
      <c r="AD1229" s="1">
        <v>45.031494140625</v>
      </c>
      <c r="AE1229" s="1">
        <v>44.522987365722656</v>
      </c>
      <c r="AF1229" s="1">
        <v>44.497489929199219</v>
      </c>
      <c r="AG1229" s="1">
        <v>44.230499267578125</v>
      </c>
      <c r="AH1229" s="1">
        <v>44.150985717773437</v>
      </c>
      <c r="AI1229" s="1">
        <v>44.099990844726563</v>
      </c>
      <c r="AJ1229" s="1">
        <v>43.607986450195313</v>
      </c>
      <c r="AK1229" s="1">
        <v>43.795486450195313</v>
      </c>
      <c r="AL1229" s="1">
        <v>43.7039794921875</v>
      </c>
      <c r="AM1229" s="1">
        <v>43.571983337402344</v>
      </c>
      <c r="AN1229" s="1">
        <v>43.558479309082031</v>
      </c>
      <c r="AO1229" s="1">
        <v>43.435501098632813</v>
      </c>
      <c r="AP1229" s="1">
        <v>42.955490112304688</v>
      </c>
      <c r="AQ1229" s="1">
        <v>35.785491943359375</v>
      </c>
      <c r="AR1229" s="1">
        <v>35.677482604980469</v>
      </c>
      <c r="AS1229" s="1">
        <v>35.663978576660156</v>
      </c>
      <c r="AT1229" s="1">
        <v>35.620491027832031</v>
      </c>
      <c r="AU1229" s="1">
        <v>35.363983154296875</v>
      </c>
      <c r="AV1229" s="1">
        <v>35.323499999999996</v>
      </c>
      <c r="AW1229" s="1">
        <v>35.305499999999995</v>
      </c>
      <c r="AX1229" s="1">
        <v>35.122500000000002</v>
      </c>
      <c r="AY1229" s="1">
        <v>35.117999999999995</v>
      </c>
    </row>
    <row r="1230" spans="1:51">
      <c r="A1230" s="1" t="str">
        <v>SMITHFIELD FOODS INC</v>
      </c>
      <c r="C1230" s="1">
        <v>161.06500244140625</v>
      </c>
      <c r="D1230" s="1">
        <v>160.94999694824219</v>
      </c>
      <c r="E1230" s="1">
        <v>164.93299865722656</v>
      </c>
      <c r="F1230" s="1">
        <v>166.08000183105469</v>
      </c>
      <c r="G1230" s="1">
        <v>166.05299377441406</v>
      </c>
      <c r="H1230" s="1">
        <v>166.01499938964844</v>
      </c>
      <c r="I1230" s="1">
        <v>166.01300048828125</v>
      </c>
      <c r="J1230" s="1">
        <v>165.99600219726562</v>
      </c>
      <c r="K1230" s="1">
        <v>165.83599853515625</v>
      </c>
      <c r="L1230" s="1">
        <v>165.83599853515625</v>
      </c>
      <c r="M1230" s="1">
        <v>143.57699584960937</v>
      </c>
      <c r="N1230" s="1">
        <v>143.57699584960937</v>
      </c>
      <c r="O1230" s="1">
        <v>143.57699584960937</v>
      </c>
      <c r="P1230" s="1">
        <v>143.57699584960937</v>
      </c>
      <c r="Q1230" s="1">
        <v>141.41000366210937</v>
      </c>
      <c r="R1230" s="1">
        <v>134.39799499511719</v>
      </c>
      <c r="S1230" s="1">
        <v>134.39799499511719</v>
      </c>
      <c r="T1230" s="1">
        <v>134.29800415039062</v>
      </c>
      <c r="U1230" s="1">
        <v>134.22999572753906</v>
      </c>
      <c r="V1230" s="1">
        <v>112.42399597167969</v>
      </c>
      <c r="W1230" s="1">
        <v>112.02400207519531</v>
      </c>
      <c r="X1230" s="1">
        <v>111.36799621582031</v>
      </c>
      <c r="Y1230" s="1">
        <v>111.18199157714844</v>
      </c>
      <c r="Z1230" s="1">
        <v>111.16799926757812</v>
      </c>
      <c r="AA1230" s="1">
        <v>111.10499572753906</v>
      </c>
      <c r="AB1230" s="1">
        <v>111.08499145507812</v>
      </c>
      <c r="AC1230" s="1">
        <v>111.08000183105469</v>
      </c>
      <c r="AD1230" s="1">
        <v>111.25</v>
      </c>
      <c r="AE1230" s="1">
        <v>111.25999450683594</v>
      </c>
      <c r="AF1230" s="1">
        <v>110.99299621582031</v>
      </c>
      <c r="AG1230" s="1">
        <v>110.98300170898437</v>
      </c>
      <c r="AH1230" s="1">
        <v>110.97799682617187</v>
      </c>
      <c r="AI1230" s="1">
        <v>110.75099182128906</v>
      </c>
      <c r="AJ1230" s="1">
        <v>110.62599182128906</v>
      </c>
      <c r="AK1230" s="1">
        <v>109.60499572753906</v>
      </c>
      <c r="AL1230" s="1">
        <v>109.46099853515625</v>
      </c>
      <c r="AM1230" s="1">
        <v>109.40299987792969</v>
      </c>
      <c r="AN1230" s="1">
        <v>109.39799499511719</v>
      </c>
      <c r="AO1230" s="1">
        <v>109.39799499511719</v>
      </c>
      <c r="AP1230" s="1">
        <v>110.28399658203125</v>
      </c>
      <c r="AQ1230" s="1">
        <v>110.66099548339844</v>
      </c>
      <c r="AR1230" s="1">
        <v>111.70899963378906</v>
      </c>
      <c r="AS1230" s="1">
        <v>104.36599731445312</v>
      </c>
      <c r="AT1230" s="1">
        <v>105.006</v>
      </c>
      <c r="AU1230" s="1">
        <v>108.43600000000001</v>
      </c>
      <c r="AV1230" s="1">
        <v>108.86</v>
      </c>
      <c r="AW1230" s="1">
        <v>108.938</v>
      </c>
      <c r="AX1230" s="1">
        <v>109.41</v>
      </c>
      <c r="AY1230" s="1">
        <v>109.732</v>
      </c>
    </row>
    <row r="1231" spans="1:51">
      <c r="A1231" s="1" t="str">
        <v>SMUCKER (JM) CO</v>
      </c>
      <c r="C1231" s="1">
        <v>113.25599670410156</v>
      </c>
      <c r="D1231" s="1">
        <v>113.85198974609375</v>
      </c>
      <c r="E1231" s="1">
        <v>114.38400268554687</v>
      </c>
      <c r="F1231" s="1">
        <v>114.1719970703125</v>
      </c>
      <c r="G1231" s="1">
        <v>115.97599792480469</v>
      </c>
      <c r="H1231" s="1">
        <v>119.52899169921875</v>
      </c>
      <c r="I1231" s="1">
        <v>119.5</v>
      </c>
      <c r="J1231" s="1">
        <v>119.11900329589844</v>
      </c>
      <c r="K1231" s="1">
        <v>119.12199401855469</v>
      </c>
      <c r="L1231" s="1">
        <v>118.97499084472656</v>
      </c>
      <c r="M1231" s="1">
        <v>118.9429931640625</v>
      </c>
      <c r="N1231" s="1">
        <v>118.4219970703125</v>
      </c>
      <c r="O1231" s="1">
        <v>118.42500305175781</v>
      </c>
      <c r="P1231" s="1">
        <v>54.860992431640625</v>
      </c>
      <c r="Q1231" s="1">
        <v>54.78900146484375</v>
      </c>
      <c r="R1231" s="1">
        <v>54.623001098632813</v>
      </c>
      <c r="S1231" s="1">
        <v>55.901992797851563</v>
      </c>
      <c r="T1231" s="1">
        <v>57.532989501953125</v>
      </c>
      <c r="U1231" s="1">
        <v>57.51300048828125</v>
      </c>
      <c r="V1231" s="1">
        <v>56.779998779296875</v>
      </c>
      <c r="W1231" s="1">
        <v>56.560989379882813</v>
      </c>
      <c r="X1231" s="1">
        <v>56.77899169921875</v>
      </c>
      <c r="Y1231" s="1">
        <v>57.254989624023437</v>
      </c>
      <c r="Z1231" s="1">
        <v>56.948989868164063</v>
      </c>
      <c r="AA1231" s="1">
        <v>58.1929931640625</v>
      </c>
      <c r="AB1231" s="1">
        <v>58.366989135742187</v>
      </c>
      <c r="AC1231" s="1">
        <v>58.417999267578125</v>
      </c>
      <c r="AD1231" s="1">
        <v>58.539993286132812</v>
      </c>
      <c r="AE1231" s="1">
        <v>58.254989624023438</v>
      </c>
      <c r="AF1231" s="1">
        <v>58.45098876953125</v>
      </c>
      <c r="AG1231" s="1">
        <v>58.293991088867188</v>
      </c>
      <c r="AH1231" s="1">
        <v>50.17498779296875</v>
      </c>
      <c r="AI1231" s="1">
        <v>50.097991943359375</v>
      </c>
      <c r="AJ1231" s="1">
        <v>50.013992309570313</v>
      </c>
      <c r="AK1231" s="1">
        <v>49.96099853515625</v>
      </c>
      <c r="AL1231" s="1">
        <v>49.767990112304688</v>
      </c>
      <c r="AM1231" s="1">
        <v>49.764999389648438</v>
      </c>
      <c r="AN1231" s="1">
        <v>49.6199951171875</v>
      </c>
      <c r="AO1231" s="1">
        <v>49.558990478515625</v>
      </c>
      <c r="AP1231" s="1">
        <v>23.50368082866953</v>
      </c>
      <c r="AQ1231" s="1">
        <v>23.468724126660163</v>
      </c>
      <c r="AR1231" s="1">
        <v>23.098232117038606</v>
      </c>
      <c r="AS1231" s="1">
        <v>23.078388708637249</v>
      </c>
      <c r="AT1231" s="1">
        <v>23.021691129982472</v>
      </c>
      <c r="AU1231" s="1">
        <v>22.929071329057216</v>
      </c>
      <c r="AV1231" s="1">
        <v>22.858188828349114</v>
      </c>
      <c r="AW1231" s="1">
        <v>26.779408767521382</v>
      </c>
      <c r="AX1231" s="1">
        <v>26.769957767426966</v>
      </c>
      <c r="AY1231" s="1">
        <v>26.972209169447424</v>
      </c>
    </row>
    <row r="1232" spans="1:51">
      <c r="A1232" s="1" t="str">
        <v>SNAP-ON INC</v>
      </c>
      <c r="C1232" s="1">
        <v>58.103988647460938</v>
      </c>
      <c r="D1232" s="1">
        <v>58.224990844726563</v>
      </c>
      <c r="E1232" s="1">
        <v>58.17498779296875</v>
      </c>
      <c r="F1232" s="1">
        <v>58.182998657226563</v>
      </c>
      <c r="G1232" s="1">
        <v>58.18798828125</v>
      </c>
      <c r="H1232" s="1">
        <v>58.181991577148438</v>
      </c>
      <c r="I1232" s="1">
        <v>58.149993896484375</v>
      </c>
      <c r="J1232" s="1">
        <v>58.090988159179687</v>
      </c>
      <c r="K1232" s="1">
        <v>57.80999755859375</v>
      </c>
      <c r="L1232" s="1">
        <v>57.7449951171875</v>
      </c>
      <c r="M1232" s="1">
        <v>57.729995727539063</v>
      </c>
      <c r="N1232" s="1">
        <v>57.712997436523438</v>
      </c>
      <c r="O1232" s="1">
        <v>57.602996826171875</v>
      </c>
      <c r="P1232" s="1">
        <v>57.442001342773437</v>
      </c>
      <c r="Q1232" s="1">
        <v>57.430999755859375</v>
      </c>
      <c r="R1232" s="1">
        <v>57.42999267578125</v>
      </c>
      <c r="S1232" s="1">
        <v>57.495986938476562</v>
      </c>
      <c r="T1232" s="1">
        <v>57.429000854492188</v>
      </c>
      <c r="U1232" s="1">
        <v>57.569000244140625</v>
      </c>
      <c r="V1232" s="1">
        <v>57.926986694335938</v>
      </c>
      <c r="W1232" s="1">
        <v>57.951995849609375</v>
      </c>
      <c r="X1232" s="1">
        <v>58.170989990234375</v>
      </c>
      <c r="Y1232" s="1">
        <v>58.277999877929687</v>
      </c>
      <c r="Z1232" s="1">
        <v>58.001998901367187</v>
      </c>
      <c r="AA1232" s="1">
        <v>58.090988159179687</v>
      </c>
      <c r="AB1232" s="1">
        <v>57.957992553710938</v>
      </c>
      <c r="AC1232" s="1">
        <v>57.922988891601563</v>
      </c>
      <c r="AD1232" s="1">
        <v>57.794998168945313</v>
      </c>
      <c r="AE1232" s="1">
        <v>57.77899169921875</v>
      </c>
      <c r="AF1232" s="1">
        <v>57.751998901367188</v>
      </c>
      <c r="AG1232" s="1">
        <v>57.711990356445312</v>
      </c>
      <c r="AH1232" s="1">
        <v>57.789993286132813</v>
      </c>
      <c r="AI1232" s="1">
        <v>58.211990356445313</v>
      </c>
      <c r="AJ1232" s="1">
        <v>58.172988891601563</v>
      </c>
      <c r="AK1232" s="1">
        <v>58.242996215820312</v>
      </c>
      <c r="AL1232" s="1">
        <v>58.326995849609375</v>
      </c>
      <c r="AM1232" s="1">
        <v>58.155990600585938</v>
      </c>
      <c r="AN1232" s="1">
        <v>58.248992919921875</v>
      </c>
      <c r="AO1232" s="1">
        <v>58.402999877929688</v>
      </c>
      <c r="AP1232" s="1">
        <v>58.350997924804688</v>
      </c>
      <c r="AQ1232" s="1">
        <v>58.100997924804687</v>
      </c>
      <c r="AR1232" s="1">
        <v>57.939987182617188</v>
      </c>
      <c r="AS1232" s="1">
        <v>57.909988403320312</v>
      </c>
      <c r="AT1232" s="1">
        <v>57.995986938476563</v>
      </c>
      <c r="AU1232" s="1">
        <v>57.781997680664062</v>
      </c>
      <c r="AV1232" s="1">
        <v>57.823</v>
      </c>
      <c r="AW1232" s="1">
        <v>58.186</v>
      </c>
      <c r="AX1232" s="1">
        <v>58.75</v>
      </c>
      <c r="AY1232" s="1">
        <v>58.566000000000003</v>
      </c>
    </row>
    <row r="1233" spans="1:51">
      <c r="A1233" s="1" t="str">
        <v>SNYDERS-LANCE INC</v>
      </c>
      <c r="C1233" s="1">
        <v>67.820999145507813</v>
      </c>
      <c r="D1233" s="1">
        <v>67.777999877929688</v>
      </c>
      <c r="E1233" s="1">
        <v>67.625</v>
      </c>
      <c r="F1233" s="1">
        <v>67.188995361328125</v>
      </c>
      <c r="G1233" s="1">
        <v>66.336990356445313</v>
      </c>
      <c r="H1233" s="1">
        <v>32.459991455078125</v>
      </c>
      <c r="I1233" s="1">
        <v>32.409988403320313</v>
      </c>
      <c r="J1233" s="1">
        <v>32.159988403320313</v>
      </c>
      <c r="K1233" s="1">
        <v>32.092987060546875</v>
      </c>
      <c r="L1233" s="1">
        <v>32.05499267578125</v>
      </c>
      <c r="M1233" s="1">
        <v>31.962997436523438</v>
      </c>
      <c r="N1233" s="1">
        <v>31.9219970703125</v>
      </c>
      <c r="O1233" s="1">
        <v>31.522994995117187</v>
      </c>
      <c r="P1233" s="1">
        <v>31.509994506835938</v>
      </c>
      <c r="Q1233" s="1">
        <v>31.474990844726563</v>
      </c>
      <c r="R1233" s="1">
        <v>31.365997314453125</v>
      </c>
      <c r="S1233" s="1">
        <v>31.214996337890625</v>
      </c>
      <c r="T1233" s="1">
        <v>31.20098876953125</v>
      </c>
      <c r="U1233" s="1">
        <v>31.100997924804687</v>
      </c>
      <c r="V1233" s="1">
        <v>30.979995727539063</v>
      </c>
      <c r="W1233" s="1">
        <v>30.855987548828125</v>
      </c>
      <c r="X1233" s="1">
        <v>30.83099365234375</v>
      </c>
      <c r="Y1233" s="1">
        <v>30.78399658203125</v>
      </c>
      <c r="Z1233" s="1">
        <v>30.245986938476562</v>
      </c>
      <c r="AA1233" s="1">
        <v>29.808990478515625</v>
      </c>
      <c r="AB1233" s="1">
        <v>29.826995849609375</v>
      </c>
      <c r="AC1233" s="1">
        <v>29.975997924804687</v>
      </c>
      <c r="AD1233" s="1">
        <v>29.827987670898437</v>
      </c>
      <c r="AE1233" s="1">
        <v>29.74798583984375</v>
      </c>
      <c r="AF1233" s="1">
        <v>29.5889892578125</v>
      </c>
      <c r="AG1233" s="1">
        <v>29.541000366210938</v>
      </c>
      <c r="AH1233" s="1">
        <v>29.482986450195312</v>
      </c>
      <c r="AI1233" s="1">
        <v>29.156997680664063</v>
      </c>
      <c r="AJ1233" s="1">
        <v>29.134994506835937</v>
      </c>
      <c r="AK1233" s="1">
        <v>29.133987426757813</v>
      </c>
      <c r="AL1233" s="1">
        <v>29.0989990234375</v>
      </c>
      <c r="AM1233" s="1">
        <v>29.0989990234375</v>
      </c>
      <c r="AN1233" s="1">
        <v>29.0989990234375</v>
      </c>
      <c r="AO1233" s="1">
        <v>29.092987060546875</v>
      </c>
      <c r="AP1233" s="1">
        <v>29.037994384765625</v>
      </c>
      <c r="AQ1233" s="1">
        <v>28.9949951171875</v>
      </c>
      <c r="AR1233" s="1">
        <v>28.985000610351563</v>
      </c>
      <c r="AS1233" s="1">
        <v>28.98199462890625</v>
      </c>
      <c r="AT1233" s="1">
        <v>28.98199462890625</v>
      </c>
      <c r="AU1233" s="1">
        <v>28.946999999999999</v>
      </c>
      <c r="AV1233" s="1">
        <v>28.95</v>
      </c>
      <c r="AW1233" s="1">
        <v>28.951000000000001</v>
      </c>
      <c r="AX1233" s="1">
        <v>28.96</v>
      </c>
      <c r="AY1233" s="1">
        <v>29.951000000000001</v>
      </c>
    </row>
    <row r="1234" spans="1:51">
      <c r="A1234" s="1" t="str">
        <v>SOLERA HOLDINGS INC</v>
      </c>
      <c r="C1234" s="1">
        <v>70.164993286132812</v>
      </c>
      <c r="D1234" s="1">
        <v>70.860992431640625</v>
      </c>
      <c r="E1234" s="1">
        <v>70.794998168945313</v>
      </c>
      <c r="F1234" s="1">
        <v>70.608001708984375</v>
      </c>
      <c r="G1234" s="1">
        <v>70.414993286132813</v>
      </c>
      <c r="H1234" s="1">
        <v>70.192001342773438</v>
      </c>
      <c r="I1234" s="1">
        <v>70.016998291015625</v>
      </c>
      <c r="J1234" s="1">
        <v>69.951995849609375</v>
      </c>
      <c r="K1234" s="1">
        <v>69.822998046875</v>
      </c>
      <c r="L1234" s="1">
        <v>69.634002685546875</v>
      </c>
      <c r="M1234" s="1">
        <v>69.530990600585937</v>
      </c>
      <c r="N1234" s="1">
        <v>69.490997314453125</v>
      </c>
      <c r="O1234" s="1">
        <v>69.435989379882812</v>
      </c>
      <c r="P1234" s="1">
        <v>64.938995361328125</v>
      </c>
      <c r="Q1234" s="1">
        <v>64.815994262695313</v>
      </c>
      <c r="R1234" s="1">
        <v>64.805999755859375</v>
      </c>
      <c r="S1234" s="1">
        <v>64.73199462890625</v>
      </c>
      <c r="T1234" s="1">
        <v>64.754989624023437</v>
      </c>
      <c r="U1234" s="1">
        <v>64.813995361328125</v>
      </c>
      <c r="V1234" s="1">
        <v>63.767990112304688</v>
      </c>
      <c r="W1234" s="1">
        <v>31.0469970703125</v>
      </c>
      <c r="X1234" s="1" t="str">
        <v>@NA</v>
      </c>
      <c r="Y1234" s="1">
        <v>31.0469970703125</v>
      </c>
      <c r="Z1234" s="1" t="str">
        <v>@NA</v>
      </c>
      <c r="AA1234" s="1" t="str">
        <v>@NA</v>
      </c>
      <c r="AB1234" s="1" t="str">
        <v>@NA</v>
      </c>
      <c r="AC1234" s="1">
        <v>15.595000267028809</v>
      </c>
      <c r="AD1234" s="1" t="str">
        <v>@NA</v>
      </c>
      <c r="AE1234" s="1" t="str">
        <v>@NA</v>
      </c>
      <c r="AF1234" s="1" t="str">
        <v>@NA</v>
      </c>
      <c r="AG1234" s="1" t="str">
        <v>@NA</v>
      </c>
      <c r="AH1234" s="1" t="str">
        <v>@NA</v>
      </c>
      <c r="AI1234" s="1" t="str">
        <v>@NA</v>
      </c>
      <c r="AJ1234" s="1" t="str">
        <v>@NA</v>
      </c>
      <c r="AK1234" s="1" t="str">
        <v>@NA</v>
      </c>
      <c r="AL1234" s="1" t="str">
        <v>@NA</v>
      </c>
      <c r="AM1234" s="1" t="str">
        <v>@NA</v>
      </c>
      <c r="AN1234" s="1" t="str">
        <v>@NA</v>
      </c>
      <c r="AO1234" s="1" t="str">
        <v>@NA</v>
      </c>
      <c r="AP1234" s="1" t="str">
        <v>@NA</v>
      </c>
      <c r="AQ1234" s="1" t="str">
        <v>@NA</v>
      </c>
      <c r="AR1234" s="1" t="str">
        <v>@NA</v>
      </c>
      <c r="AS1234" s="1" t="str">
        <v>@NA</v>
      </c>
      <c r="AT1234" s="1" t="str">
        <v>@NA</v>
      </c>
      <c r="AU1234" s="1" t="str">
        <v>@NA</v>
      </c>
      <c r="AV1234" s="1" t="str">
        <v>@NA</v>
      </c>
      <c r="AW1234" s="1" t="str">
        <v>@NA</v>
      </c>
      <c r="AX1234" s="1" t="str">
        <v>@NA</v>
      </c>
      <c r="AY1234" s="1" t="str">
        <v>@NA</v>
      </c>
    </row>
    <row r="1235" spans="1:51">
      <c r="A1235" s="1" t="str">
        <v>SONIC AUTOMOTIVE INC  -CL A</v>
      </c>
      <c r="C1235" s="1">
        <v>52.628997802734375</v>
      </c>
      <c r="D1235" s="1">
        <v>52.628997802734375</v>
      </c>
      <c r="E1235" s="1">
        <v>52.688995361328125</v>
      </c>
      <c r="F1235" s="1">
        <v>52.970993041992187</v>
      </c>
      <c r="G1235" s="1">
        <v>52.9169921875</v>
      </c>
      <c r="H1235" s="1">
        <v>52.7869873046875</v>
      </c>
      <c r="I1235" s="1">
        <v>52.686996459960937</v>
      </c>
      <c r="J1235" s="1">
        <v>52.675994873046875</v>
      </c>
      <c r="K1235" s="1">
        <v>52.50799560546875</v>
      </c>
      <c r="L1235" s="1">
        <v>52.128997802734375</v>
      </c>
      <c r="M1235" s="1">
        <v>52.128997802734375</v>
      </c>
      <c r="N1235" s="1">
        <v>41.517990112304688</v>
      </c>
      <c r="O1235" s="1">
        <v>40.130996704101563</v>
      </c>
      <c r="P1235" s="1">
        <v>40.092987060546875</v>
      </c>
      <c r="Q1235" s="1">
        <v>40.08599853515625</v>
      </c>
      <c r="R1235" s="1">
        <v>40.459991455078125</v>
      </c>
      <c r="S1235" s="1">
        <v>40.2449951171875</v>
      </c>
      <c r="T1235" s="1">
        <v>41.327987670898438</v>
      </c>
      <c r="U1235" s="1">
        <v>41.942001342773438</v>
      </c>
      <c r="V1235" s="1">
        <v>42.944000244140625</v>
      </c>
      <c r="W1235" s="1">
        <v>43.06298828125</v>
      </c>
      <c r="X1235" s="1">
        <v>42.720993041992187</v>
      </c>
      <c r="Y1235" s="1">
        <v>42.332992553710937</v>
      </c>
      <c r="Z1235" s="1">
        <v>42.27398681640625</v>
      </c>
      <c r="AA1235" s="1">
        <v>42.461990356445313</v>
      </c>
      <c r="AB1235" s="1">
        <v>41.975997924804688</v>
      </c>
      <c r="AC1235" s="1">
        <v>41.871994018554687</v>
      </c>
      <c r="AD1235" s="1">
        <v>41.771987915039062</v>
      </c>
      <c r="AE1235" s="1">
        <v>41.727996826171875</v>
      </c>
      <c r="AF1235" s="1">
        <v>41.660995483398437</v>
      </c>
      <c r="AG1235" s="1">
        <v>41.354995727539062</v>
      </c>
      <c r="AH1235" s="1">
        <v>41.504989624023438</v>
      </c>
      <c r="AI1235" s="1">
        <v>41.222000122070313</v>
      </c>
      <c r="AJ1235" s="1">
        <v>41.222000122070313</v>
      </c>
      <c r="AK1235" s="1">
        <v>40.923995971679688</v>
      </c>
      <c r="AL1235" s="1">
        <v>40.725997924804687</v>
      </c>
      <c r="AM1235" s="1">
        <v>40.717987060546875</v>
      </c>
      <c r="AN1235" s="1">
        <v>41.320999145507812</v>
      </c>
      <c r="AO1235" s="1">
        <v>41.9119873046875</v>
      </c>
      <c r="AP1235" s="1">
        <v>42.828994750976562</v>
      </c>
      <c r="AQ1235" s="1">
        <v>42.333999633789063</v>
      </c>
      <c r="AR1235" s="1">
        <v>40.54998779296875</v>
      </c>
      <c r="AS1235" s="1">
        <v>40.336990356445313</v>
      </c>
      <c r="AT1235" s="1">
        <v>40.595001220703125</v>
      </c>
      <c r="AU1235" s="1">
        <v>39.888992309570313</v>
      </c>
      <c r="AV1235" s="1">
        <v>41.966000000000001</v>
      </c>
      <c r="AW1235" s="1">
        <v>42.57</v>
      </c>
      <c r="AX1235" s="1">
        <v>42.962000000000003</v>
      </c>
      <c r="AY1235" s="1">
        <v>43.326000000000001</v>
      </c>
    </row>
    <row r="1236" spans="1:51">
      <c r="A1236" s="1" t="str">
        <v>SONIC CORP</v>
      </c>
      <c r="C1236" s="1">
        <v>60.610000610351563</v>
      </c>
      <c r="D1236" s="1">
        <v>60.537994384765625</v>
      </c>
      <c r="E1236" s="1">
        <v>61.992996215820313</v>
      </c>
      <c r="F1236" s="1">
        <v>61.926986694335938</v>
      </c>
      <c r="G1236" s="1">
        <v>61.728988647460938</v>
      </c>
      <c r="H1236" s="1">
        <v>61.642990112304688</v>
      </c>
      <c r="I1236" s="1">
        <v>61.636993408203125</v>
      </c>
      <c r="J1236" s="1">
        <v>61.636001586914063</v>
      </c>
      <c r="K1236" s="1">
        <v>61.166000366210938</v>
      </c>
      <c r="L1236" s="1">
        <v>61.10699462890625</v>
      </c>
      <c r="M1236" s="1">
        <v>61.097000122070313</v>
      </c>
      <c r="N1236" s="1">
        <v>61.042999267578125</v>
      </c>
      <c r="O1236" s="1">
        <v>60.724990844726563</v>
      </c>
      <c r="P1236" s="1">
        <v>60.561996459960938</v>
      </c>
      <c r="Q1236" s="1">
        <v>60.444992065429688</v>
      </c>
      <c r="R1236" s="1">
        <v>60.328994750976562</v>
      </c>
      <c r="S1236" s="1">
        <v>59.916000366210938</v>
      </c>
      <c r="T1236" s="1">
        <v>60.805999755859375</v>
      </c>
      <c r="U1236" s="1">
        <v>61.144989013671875</v>
      </c>
      <c r="V1236" s="1">
        <v>64.295989990234375</v>
      </c>
      <c r="W1236" s="1">
        <v>66.748992919921875</v>
      </c>
      <c r="X1236" s="1">
        <v>68.011993408203125</v>
      </c>
      <c r="Y1236" s="1">
        <v>85.48199462890625</v>
      </c>
      <c r="Z1236" s="1">
        <v>85.414993286132812</v>
      </c>
      <c r="AA1236" s="1">
        <v>85.816497802734375</v>
      </c>
      <c r="AB1236" s="1">
        <v>86.662490844726562</v>
      </c>
      <c r="AC1236" s="1">
        <v>88.972480773925781</v>
      </c>
      <c r="AD1236" s="1">
        <v>89.816986083984375</v>
      </c>
      <c r="AE1236" s="1">
        <v>90.540000915527344</v>
      </c>
      <c r="AF1236" s="1">
        <v>90.254997253417969</v>
      </c>
      <c r="AG1236" s="1">
        <v>89.278495788574219</v>
      </c>
      <c r="AH1236" s="1">
        <v>89.387992858886719</v>
      </c>
      <c r="AI1236" s="1">
        <v>89.036979675292969</v>
      </c>
      <c r="AJ1236" s="1">
        <v>88.661247253417969</v>
      </c>
      <c r="AK1236" s="1">
        <v>88.238239288330078</v>
      </c>
      <c r="AL1236" s="1">
        <v>87.704990386962891</v>
      </c>
      <c r="AM1236" s="1">
        <v>87.068229675292969</v>
      </c>
      <c r="AN1236" s="1">
        <v>87.437232971191406</v>
      </c>
      <c r="AO1236" s="1">
        <v>89.417243957519531</v>
      </c>
      <c r="AP1236" s="1">
        <v>90.906749725341797</v>
      </c>
      <c r="AQ1236" s="1">
        <v>90.362239837646484</v>
      </c>
      <c r="AR1236" s="1">
        <v>89.791860580444336</v>
      </c>
      <c r="AS1236" s="1">
        <v>90.736856460571289</v>
      </c>
      <c r="AT1236" s="1">
        <v>90.230627059936523</v>
      </c>
      <c r="AU1236" s="1">
        <v>89.474578857421875</v>
      </c>
      <c r="AV1236" s="1">
        <v>89.10505199432373</v>
      </c>
      <c r="AW1236" s="1">
        <v>89.003812499999995</v>
      </c>
      <c r="AX1236" s="1">
        <v>88.963312500000001</v>
      </c>
      <c r="AY1236" s="1">
        <v>94.2890625</v>
      </c>
    </row>
    <row r="1237" spans="1:51">
      <c r="A1237" s="1" t="str">
        <v>SONOCO PRODUCTS CO</v>
      </c>
      <c r="C1237" s="1">
        <v>100.21099853515625</v>
      </c>
      <c r="D1237" s="1">
        <v>100.21099853515625</v>
      </c>
      <c r="E1237" s="1">
        <v>99.955001831054687</v>
      </c>
      <c r="F1237" s="1">
        <v>99.88299560546875</v>
      </c>
      <c r="G1237" s="1">
        <v>99.649002075195313</v>
      </c>
      <c r="H1237" s="1">
        <v>100.50999450683594</v>
      </c>
      <c r="I1237" s="1">
        <v>100.69000244140625</v>
      </c>
      <c r="J1237" s="1">
        <v>100.64799499511719</v>
      </c>
      <c r="K1237" s="1">
        <v>100.27999877929687</v>
      </c>
      <c r="L1237" s="1">
        <v>100.14900207519531</v>
      </c>
      <c r="M1237" s="1">
        <v>99.959991455078125</v>
      </c>
      <c r="N1237" s="1">
        <v>99.888992309570313</v>
      </c>
      <c r="O1237" s="1">
        <v>99.7969970703125</v>
      </c>
      <c r="P1237" s="1">
        <v>99.73199462890625</v>
      </c>
      <c r="Q1237" s="1">
        <v>99.727996826171875</v>
      </c>
      <c r="R1237" s="1">
        <v>99.529998779296875</v>
      </c>
      <c r="S1237" s="1">
        <v>99.487991333007812</v>
      </c>
      <c r="T1237" s="1">
        <v>99.430999755859375</v>
      </c>
      <c r="U1237" s="1">
        <v>99.422988891601563</v>
      </c>
      <c r="V1237" s="1">
        <v>100.80799865722656</v>
      </c>
      <c r="W1237" s="1">
        <v>99.593002319335938</v>
      </c>
      <c r="X1237" s="1">
        <v>100.55000305175781</v>
      </c>
      <c r="Y1237" s="1">
        <v>99.552001953125</v>
      </c>
      <c r="Z1237" s="1">
        <v>99.097991943359375</v>
      </c>
      <c r="AA1237" s="1">
        <v>99.295989990234375</v>
      </c>
      <c r="AB1237" s="1">
        <v>99.987991333007812</v>
      </c>
      <c r="AC1237" s="1">
        <v>99.110000610351563</v>
      </c>
      <c r="AD1237" s="1">
        <v>98.97698974609375</v>
      </c>
      <c r="AE1237" s="1">
        <v>99.222000122070312</v>
      </c>
      <c r="AF1237" s="1">
        <v>98.792999267578125</v>
      </c>
      <c r="AG1237" s="1">
        <v>97.853988647460938</v>
      </c>
      <c r="AH1237" s="1">
        <v>97.985992431640625</v>
      </c>
      <c r="AI1237" s="1">
        <v>97.782989501953125</v>
      </c>
      <c r="AJ1237" s="1">
        <v>97.216995239257813</v>
      </c>
      <c r="AK1237" s="1">
        <v>96.905990600585938</v>
      </c>
      <c r="AL1237" s="1">
        <v>96.746002197265625</v>
      </c>
      <c r="AM1237" s="1">
        <v>96.685989379882813</v>
      </c>
      <c r="AN1237" s="1">
        <v>96.639999389648438</v>
      </c>
      <c r="AO1237" s="1">
        <v>96.313003540039062</v>
      </c>
      <c r="AP1237" s="1">
        <v>96.228988647460938</v>
      </c>
      <c r="AQ1237" s="1">
        <v>96.218002319335938</v>
      </c>
      <c r="AR1237" s="1">
        <v>95.712997436523438</v>
      </c>
      <c r="AS1237" s="1">
        <v>95.5260009765625</v>
      </c>
      <c r="AT1237" s="1">
        <v>95.3909912109375</v>
      </c>
      <c r="AU1237" s="1">
        <v>95.167999267578125</v>
      </c>
      <c r="AV1237" s="1">
        <v>95.006</v>
      </c>
      <c r="AW1237" s="1">
        <v>99.483000000000004</v>
      </c>
      <c r="AX1237" s="1">
        <v>99.460999999999999</v>
      </c>
      <c r="AY1237" s="1">
        <v>99.442999999999998</v>
      </c>
    </row>
    <row r="1238" spans="1:51">
      <c r="A1238" s="1" t="str">
        <v>SOTHEBY'S</v>
      </c>
      <c r="C1238" s="1">
        <v>67.406997680664063</v>
      </c>
      <c r="D1238" s="1">
        <v>67.554000854492187</v>
      </c>
      <c r="E1238" s="1">
        <v>67.552993774414063</v>
      </c>
      <c r="F1238" s="1">
        <v>67.5469970703125</v>
      </c>
      <c r="G1238" s="1">
        <v>67.320999145507813</v>
      </c>
      <c r="H1238" s="1">
        <v>67.06500244140625</v>
      </c>
      <c r="I1238" s="1">
        <v>67.00799560546875</v>
      </c>
      <c r="J1238" s="1">
        <v>67.024993896484375</v>
      </c>
      <c r="K1238" s="1">
        <v>67.156997680664062</v>
      </c>
      <c r="L1238" s="1">
        <v>66.892990112304688</v>
      </c>
      <c r="M1238" s="1">
        <v>66.892990112304688</v>
      </c>
      <c r="N1238" s="1">
        <v>67.057998657226562</v>
      </c>
      <c r="O1238" s="1">
        <v>67.279998779296875</v>
      </c>
      <c r="P1238" s="1">
        <v>67.28900146484375</v>
      </c>
      <c r="Q1238" s="1">
        <v>67.30999755859375</v>
      </c>
      <c r="R1238" s="1">
        <v>67.341995239257813</v>
      </c>
      <c r="S1238" s="1">
        <v>66.563995361328125</v>
      </c>
      <c r="T1238" s="1">
        <v>66.42999267578125</v>
      </c>
      <c r="U1238" s="1">
        <v>66.197998046875</v>
      </c>
      <c r="V1238" s="1">
        <v>65.942001342773438</v>
      </c>
      <c r="W1238" s="1">
        <v>64.794998168945313</v>
      </c>
      <c r="X1238" s="1">
        <v>64.436996459960938</v>
      </c>
      <c r="Y1238" s="1">
        <v>63.080001831054688</v>
      </c>
      <c r="Z1238" s="1">
        <v>60.194000244140625</v>
      </c>
      <c r="AA1238" s="1">
        <v>57.847991943359375</v>
      </c>
      <c r="AB1238" s="1">
        <v>57.483993530273438</v>
      </c>
      <c r="AC1238" s="1">
        <v>64.2139892578125</v>
      </c>
      <c r="AD1238" s="1">
        <v>64.157989501953125</v>
      </c>
      <c r="AE1238" s="1">
        <v>63.77398681640625</v>
      </c>
      <c r="AF1238" s="1">
        <v>63.4010009765625</v>
      </c>
      <c r="AG1238" s="1">
        <v>63.1409912109375</v>
      </c>
      <c r="AH1238" s="1">
        <v>62.804000854492188</v>
      </c>
      <c r="AI1238" s="1">
        <v>61.572998046875</v>
      </c>
      <c r="AJ1238" s="1">
        <v>61.690994262695313</v>
      </c>
      <c r="AK1238" s="1">
        <v>61.563995361328125</v>
      </c>
      <c r="AL1238" s="1">
        <v>61.532989501953125</v>
      </c>
      <c r="AM1238" s="1">
        <v>61.530990600585937</v>
      </c>
      <c r="AN1238" s="1">
        <v>61.48199462890625</v>
      </c>
      <c r="AO1238" s="1">
        <v>61.480987548828125</v>
      </c>
      <c r="AP1238" s="1">
        <v>61.470001220703125</v>
      </c>
      <c r="AQ1238" s="1">
        <v>61.305999755859375</v>
      </c>
      <c r="AR1238" s="1">
        <v>61.304000854492187</v>
      </c>
      <c r="AS1238" s="1">
        <v>61.295989990234375</v>
      </c>
      <c r="AT1238" s="1">
        <v>60.167999267578125</v>
      </c>
      <c r="AU1238" s="1">
        <v>58.841999999999999</v>
      </c>
      <c r="AV1238" s="1">
        <v>58.948999999999998</v>
      </c>
      <c r="AW1238" s="1">
        <v>58.899000000000001</v>
      </c>
      <c r="AX1238" s="1">
        <v>58.866</v>
      </c>
      <c r="AY1238" s="1">
        <v>58.844000000000001</v>
      </c>
    </row>
    <row r="1239" spans="1:51">
      <c r="A1239" s="1" t="str">
        <v>SOURCEFIRE INC</v>
      </c>
      <c r="C1239" s="1">
        <v>29.0419921875</v>
      </c>
      <c r="D1239" s="1">
        <v>28.808990478515625</v>
      </c>
      <c r="E1239" s="1">
        <v>28.675994873046875</v>
      </c>
      <c r="F1239" s="1">
        <v>28.427993774414062</v>
      </c>
      <c r="G1239" s="1">
        <v>28.135986328125</v>
      </c>
      <c r="H1239" s="1">
        <v>27.978988647460938</v>
      </c>
      <c r="I1239" s="1">
        <v>27.722000122070313</v>
      </c>
      <c r="J1239" s="1">
        <v>27.447998046875</v>
      </c>
      <c r="K1239" s="1">
        <v>27.116989135742188</v>
      </c>
      <c r="L1239" s="1">
        <v>26.857986450195313</v>
      </c>
      <c r="M1239" s="1">
        <v>26.444992065429688</v>
      </c>
      <c r="N1239" s="1">
        <v>26.011993408203125</v>
      </c>
      <c r="O1239" s="1">
        <v>25.917999267578125</v>
      </c>
      <c r="P1239" s="1">
        <v>25.865997314453125</v>
      </c>
      <c r="Q1239" s="1">
        <v>25.4169921875</v>
      </c>
      <c r="R1239" s="1">
        <v>24.985000610351563</v>
      </c>
      <c r="S1239" s="1">
        <v>24.641998291015625</v>
      </c>
      <c r="T1239" s="1">
        <v>24.4639892578125</v>
      </c>
      <c r="U1239" s="1">
        <v>24.02099609375</v>
      </c>
      <c r="V1239" s="1">
        <v>24</v>
      </c>
      <c r="W1239" s="1">
        <v>23.113998413085938</v>
      </c>
      <c r="X1239" s="1" t="str">
        <v>@NA</v>
      </c>
      <c r="Y1239" s="1" t="str">
        <v>@NA</v>
      </c>
      <c r="Z1239" s="1" t="str">
        <v>@NA</v>
      </c>
      <c r="AA1239" s="1">
        <v>3.4079999923706055</v>
      </c>
      <c r="AB1239" s="1" t="str">
        <v>@NA</v>
      </c>
      <c r="AC1239" s="1" t="str">
        <v>@NA</v>
      </c>
      <c r="AD1239" s="1" t="str">
        <v>@NA</v>
      </c>
      <c r="AE1239" s="1" t="str">
        <v>@NA</v>
      </c>
      <c r="AF1239" s="1" t="str">
        <v>@NA</v>
      </c>
      <c r="AG1239" s="1" t="str">
        <v>@NA</v>
      </c>
      <c r="AH1239" s="1" t="str">
        <v>@NA</v>
      </c>
      <c r="AI1239" s="1" t="str">
        <v>@NA</v>
      </c>
      <c r="AJ1239" s="1" t="str">
        <v>@NA</v>
      </c>
      <c r="AK1239" s="1" t="str">
        <v>@NA</v>
      </c>
      <c r="AL1239" s="1" t="str">
        <v>@NA</v>
      </c>
      <c r="AM1239" s="1" t="str">
        <v>@NA</v>
      </c>
      <c r="AN1239" s="1" t="str">
        <v>@NA</v>
      </c>
      <c r="AO1239" s="1" t="str">
        <v>@NA</v>
      </c>
      <c r="AP1239" s="1" t="str">
        <v>@NA</v>
      </c>
      <c r="AQ1239" s="1" t="str">
        <v>@NA</v>
      </c>
      <c r="AR1239" s="1" t="str">
        <v>@NA</v>
      </c>
      <c r="AS1239" s="1" t="str">
        <v>@NA</v>
      </c>
      <c r="AT1239" s="1" t="str">
        <v>@NA</v>
      </c>
      <c r="AU1239" s="1" t="str">
        <v>@NA</v>
      </c>
      <c r="AV1239" s="1" t="str">
        <v>@NA</v>
      </c>
      <c r="AW1239" s="1" t="str">
        <v>@NA</v>
      </c>
      <c r="AX1239" s="1" t="str">
        <v>@NA</v>
      </c>
      <c r="AY1239" s="1" t="str">
        <v>@NA</v>
      </c>
    </row>
    <row r="1240" spans="1:51">
      <c r="A1240" s="1" t="str">
        <v>SOUTH JERSEY INDUSTRIES INC</v>
      </c>
      <c r="C1240" s="1">
        <v>30.211990356445313</v>
      </c>
      <c r="D1240" s="1">
        <v>29.912994384765625</v>
      </c>
      <c r="E1240" s="1">
        <v>29.953994750976563</v>
      </c>
      <c r="F1240" s="1">
        <v>29.952987670898438</v>
      </c>
      <c r="G1240" s="1">
        <v>29.87298583984375</v>
      </c>
      <c r="H1240" s="1">
        <v>29.87298583984375</v>
      </c>
      <c r="I1240" s="1">
        <v>29.87298583984375</v>
      </c>
      <c r="J1240" s="1">
        <v>29.87298583984375</v>
      </c>
      <c r="K1240" s="1">
        <v>29.795989990234375</v>
      </c>
      <c r="L1240" s="1">
        <v>29.795989990234375</v>
      </c>
      <c r="M1240" s="1">
        <v>29.795989990234375</v>
      </c>
      <c r="N1240" s="1">
        <v>29.795989990234375</v>
      </c>
      <c r="O1240" s="1">
        <v>29.728988647460937</v>
      </c>
      <c r="P1240" s="1">
        <v>29.728988647460937</v>
      </c>
      <c r="Q1240" s="1">
        <v>29.728988647460937</v>
      </c>
      <c r="R1240" s="1">
        <v>29.685989379882812</v>
      </c>
      <c r="S1240" s="1">
        <v>29.60699462890625</v>
      </c>
      <c r="T1240" s="1">
        <v>29.541000366210938</v>
      </c>
      <c r="U1240" s="1">
        <v>29.480987548828125</v>
      </c>
      <c r="V1240" s="1">
        <v>29.419998168945312</v>
      </c>
      <c r="W1240" s="1">
        <v>29.32598876953125</v>
      </c>
      <c r="X1240" s="1">
        <v>29.239990234375</v>
      </c>
      <c r="Y1240" s="1">
        <v>29.176986694335938</v>
      </c>
      <c r="Z1240" s="1">
        <v>29.116989135742188</v>
      </c>
      <c r="AA1240" s="1">
        <v>28.98199462890625</v>
      </c>
      <c r="AB1240" s="1">
        <v>28.413986206054688</v>
      </c>
      <c r="AC1240" s="1">
        <v>28.006000518798828</v>
      </c>
      <c r="AD1240" s="1">
        <v>27.86199951171875</v>
      </c>
      <c r="AE1240" s="1">
        <v>27.760000228881836</v>
      </c>
      <c r="AF1240" s="1">
        <v>27.615999221801758</v>
      </c>
      <c r="AG1240" s="1">
        <v>27.479999542236328</v>
      </c>
      <c r="AH1240" s="1">
        <v>27.100000381469727</v>
      </c>
      <c r="AI1240" s="1">
        <v>26.458000183105469</v>
      </c>
      <c r="AJ1240" s="1">
        <v>25.416000366210937</v>
      </c>
      <c r="AK1240" s="1">
        <v>24.826000213623047</v>
      </c>
      <c r="AL1240" s="1">
        <v>24.573999404907227</v>
      </c>
      <c r="AM1240" s="1">
        <v>24.41200065612793</v>
      </c>
      <c r="AN1240" s="1">
        <v>24.215999603271484</v>
      </c>
      <c r="AO1240" s="1">
        <v>24.021999359130859</v>
      </c>
      <c r="AP1240" s="1">
        <v>23.843999862670898</v>
      </c>
      <c r="AQ1240" s="1">
        <v>23.722000122070313</v>
      </c>
      <c r="AR1240" s="1">
        <v>23.538000106811523</v>
      </c>
      <c r="AS1240" s="1">
        <v>23.340000152587891</v>
      </c>
      <c r="AT1240" s="1">
        <v>23.166000366210938</v>
      </c>
      <c r="AU1240" s="1">
        <v>23</v>
      </c>
      <c r="AV1240" s="1">
        <v>22.923999999999999</v>
      </c>
      <c r="AW1240" s="1">
        <v>22.724</v>
      </c>
      <c r="AX1240" s="1">
        <v>22.568000000000001</v>
      </c>
      <c r="AY1240" s="1">
        <v>22.303999999999998</v>
      </c>
    </row>
    <row r="1241" spans="1:51">
      <c r="A1241" s="1" t="str">
        <v>SOUTHERN CO</v>
      </c>
      <c r="C1241" s="1">
        <v>869</v>
      </c>
      <c r="D1241" s="1">
        <v>865.125</v>
      </c>
      <c r="E1241" s="1">
        <v>861.928955078125</v>
      </c>
      <c r="F1241" s="1">
        <v>830.705810546875</v>
      </c>
      <c r="G1241" s="1">
        <v>849.122802734375</v>
      </c>
      <c r="H1241" s="1">
        <v>843.33984375</v>
      </c>
      <c r="I1241" s="1">
        <v>838.6708984375</v>
      </c>
      <c r="J1241" s="1">
        <v>830.705810546875</v>
      </c>
      <c r="K1241" s="1">
        <v>824.535888671875</v>
      </c>
      <c r="L1241" s="1">
        <v>819.64697265625</v>
      </c>
      <c r="M1241" s="1">
        <v>800.2119140625</v>
      </c>
      <c r="N1241" s="1">
        <v>796.052001953125</v>
      </c>
      <c r="O1241" s="1">
        <v>782.433837890625</v>
      </c>
      <c r="P1241" s="1">
        <v>777.19189453125</v>
      </c>
      <c r="Q1241" s="1">
        <v>774.579833984375</v>
      </c>
      <c r="R1241" s="1">
        <v>770.18701171875</v>
      </c>
      <c r="S1241" s="1">
        <v>767.2119140625</v>
      </c>
      <c r="T1241" s="1">
        <v>763.599853515625</v>
      </c>
      <c r="U1241" s="1">
        <v>759.47900390625</v>
      </c>
      <c r="V1241" s="1">
        <v>756.427001953125</v>
      </c>
      <c r="W1241" s="1">
        <v>751.808837890625</v>
      </c>
      <c r="X1241" s="1">
        <v>746.39990234375</v>
      </c>
      <c r="Y1241" s="1">
        <v>742.739990234375</v>
      </c>
      <c r="Z1241" s="1">
        <v>742.285888671875</v>
      </c>
      <c r="AA1241" s="1">
        <v>742.0478515625</v>
      </c>
      <c r="AB1241" s="1">
        <v>741.599853515625</v>
      </c>
      <c r="AC1241" s="1">
        <v>741.494873046875</v>
      </c>
      <c r="AD1241" s="1">
        <v>746.81201171875</v>
      </c>
      <c r="AE1241" s="1">
        <v>744.31884765625</v>
      </c>
      <c r="AF1241" s="1">
        <v>741.7998046875</v>
      </c>
      <c r="AG1241" s="1">
        <v>739.68701171875</v>
      </c>
      <c r="AH1241" s="1">
        <v>738.179931640625</v>
      </c>
      <c r="AI1241" s="1">
        <v>737.462890625</v>
      </c>
      <c r="AJ1241" s="1">
        <v>734.7998046875</v>
      </c>
      <c r="AK1241" s="1">
        <v>731.35400390625</v>
      </c>
      <c r="AL1241" s="1">
        <v>727.659912109375</v>
      </c>
      <c r="AM1241" s="1">
        <v>720.956787109375</v>
      </c>
      <c r="AN1241" s="1">
        <v>716.40185546875</v>
      </c>
      <c r="AO1241" s="1">
        <v>712.56982421875</v>
      </c>
      <c r="AP1241" s="1">
        <v>708.10595703125</v>
      </c>
      <c r="AQ1241" s="1">
        <v>703.447998046875</v>
      </c>
      <c r="AR1241" s="1">
        <v>698.343994140625</v>
      </c>
      <c r="AS1241" s="1">
        <v>694.223876953125</v>
      </c>
      <c r="AT1241" s="1">
        <v>688.830810546875</v>
      </c>
      <c r="AU1241" s="1">
        <v>684.00390625</v>
      </c>
      <c r="AV1241" s="1">
        <v>681.15800000000002</v>
      </c>
      <c r="AW1241" s="1">
        <v>650.54600000000005</v>
      </c>
      <c r="AX1241" s="1">
        <v>648.62099999999998</v>
      </c>
      <c r="AY1241" s="1">
        <v>648.62400000000002</v>
      </c>
    </row>
    <row r="1242" spans="1:51">
      <c r="A1242" s="1" t="str">
        <v>SOUTHWEST AIRLINES</v>
      </c>
      <c r="C1242" s="1">
        <v>767.684814453125</v>
      </c>
      <c r="D1242" s="1">
        <v>772.560791015625</v>
      </c>
      <c r="E1242" s="1">
        <v>778.52197265625</v>
      </c>
      <c r="F1242" s="1">
        <v>803.997802734375</v>
      </c>
      <c r="G1242" s="1">
        <v>747.958984375</v>
      </c>
      <c r="H1242" s="1">
        <v>747.434814453125</v>
      </c>
      <c r="I1242" s="1">
        <v>746</v>
      </c>
      <c r="J1242" s="1">
        <v>746</v>
      </c>
      <c r="K1242" s="1">
        <v>744</v>
      </c>
      <c r="L1242" s="1">
        <v>742.791015625</v>
      </c>
      <c r="M1242" s="1">
        <v>742</v>
      </c>
      <c r="N1242" s="1">
        <v>741</v>
      </c>
      <c r="O1242" s="1">
        <v>740</v>
      </c>
      <c r="P1242" s="1">
        <v>739.992919921875</v>
      </c>
      <c r="Q1242" s="1">
        <v>739.723876953125</v>
      </c>
      <c r="R1242" s="1">
        <v>733.931884765625</v>
      </c>
      <c r="S1242" s="1">
        <v>731.7578125</v>
      </c>
      <c r="T1242" s="1">
        <v>734.7978515625</v>
      </c>
      <c r="U1242" s="1">
        <v>734.037841796875</v>
      </c>
      <c r="V1242" s="1">
        <v>747.31591796875</v>
      </c>
      <c r="W1242" s="1">
        <v>780.8330078125</v>
      </c>
      <c r="X1242" s="1">
        <v>783.308837890625</v>
      </c>
      <c r="Y1242" s="1">
        <v>791.8330078125</v>
      </c>
      <c r="Z1242" s="1">
        <v>786.076904296875</v>
      </c>
      <c r="AA1242" s="1">
        <v>802.56787109375</v>
      </c>
      <c r="AB1242" s="1">
        <v>801.641845703125</v>
      </c>
      <c r="AC1242" s="1">
        <v>790</v>
      </c>
      <c r="AD1242" s="1">
        <v>787.27099609375</v>
      </c>
      <c r="AE1242" s="1">
        <v>784.751953125</v>
      </c>
      <c r="AF1242" s="1">
        <v>784.98291015625</v>
      </c>
      <c r="AG1242" s="1">
        <v>779.5830078125</v>
      </c>
      <c r="AH1242" s="1">
        <v>790.181884765625</v>
      </c>
      <c r="AI1242" s="1">
        <v>790.181884765625</v>
      </c>
      <c r="AJ1242" s="1">
        <v>789.390869140625</v>
      </c>
      <c r="AK1242" s="1">
        <v>787.19091796875</v>
      </c>
      <c r="AL1242" s="1">
        <v>782.931884765625</v>
      </c>
      <c r="AM1242" s="1">
        <v>778.89697265625</v>
      </c>
      <c r="AN1242" s="1">
        <v>776.662841796875</v>
      </c>
      <c r="AO1242" s="1">
        <v>774.032958984375</v>
      </c>
      <c r="AP1242" s="1">
        <v>772.555908203125</v>
      </c>
      <c r="AQ1242" s="1">
        <v>771.25</v>
      </c>
      <c r="AR1242" s="1">
        <v>766.77392578125</v>
      </c>
      <c r="AS1242" s="1">
        <v>765.344970703125</v>
      </c>
      <c r="AT1242" s="1">
        <v>763.40185546875</v>
      </c>
      <c r="AU1242" s="1">
        <v>761.642822265625</v>
      </c>
      <c r="AV1242" s="1">
        <v>756.24299999999994</v>
      </c>
      <c r="AW1242" s="1">
        <v>752.77649999999994</v>
      </c>
      <c r="AX1242" s="1">
        <v>747.85050000000001</v>
      </c>
      <c r="AY1242" s="1">
        <v>744.34349999999995</v>
      </c>
    </row>
    <row r="1243" spans="1:51">
      <c r="A1243" s="1" t="str">
        <v>SOUTHWEST GAS CORP</v>
      </c>
      <c r="C1243" s="1">
        <v>45.95599365234375</v>
      </c>
      <c r="D1243" s="1">
        <v>45.9010009765625</v>
      </c>
      <c r="E1243" s="1">
        <v>45.878997802734375</v>
      </c>
      <c r="F1243" s="1">
        <v>45.843994140625</v>
      </c>
      <c r="G1243" s="1">
        <v>45.5989990234375</v>
      </c>
      <c r="H1243" s="1">
        <v>45.478988647460938</v>
      </c>
      <c r="I1243" s="1">
        <v>45.426986694335938</v>
      </c>
      <c r="J1243" s="1">
        <v>45.333999633789063</v>
      </c>
      <c r="K1243" s="1">
        <v>45.091995239257813</v>
      </c>
      <c r="L1243" s="1">
        <v>44.919998168945313</v>
      </c>
      <c r="M1243" s="1">
        <v>44.798995971679687</v>
      </c>
      <c r="N1243" s="1">
        <v>44.654998779296875</v>
      </c>
      <c r="O1243" s="1">
        <v>44.192001342773438</v>
      </c>
      <c r="P1243" s="1">
        <v>43.711990356445313</v>
      </c>
      <c r="Q1243" s="1">
        <v>43.461990356445313</v>
      </c>
      <c r="R1243" s="1">
        <v>43.159988403320313</v>
      </c>
      <c r="S1243" s="1">
        <v>42.805999755859375</v>
      </c>
      <c r="T1243" s="1">
        <v>42.55499267578125</v>
      </c>
      <c r="U1243" s="1">
        <v>42.3699951171875</v>
      </c>
      <c r="V1243" s="1">
        <v>42.108993530273438</v>
      </c>
      <c r="W1243" s="1">
        <v>41.769989013671875</v>
      </c>
      <c r="X1243" s="1">
        <v>41.406997680664063</v>
      </c>
      <c r="Y1243" s="1">
        <v>40.697998046875</v>
      </c>
      <c r="Z1243" s="1">
        <v>39.772994995117187</v>
      </c>
      <c r="AA1243" s="1">
        <v>39.327987670898438</v>
      </c>
      <c r="AB1243" s="1">
        <v>39.027999877929688</v>
      </c>
      <c r="AC1243" s="1">
        <v>38.263992309570312</v>
      </c>
      <c r="AD1243" s="1">
        <v>37.307998657226563</v>
      </c>
      <c r="AE1243" s="1">
        <v>36.793991088867188</v>
      </c>
      <c r="AF1243" s="1">
        <v>35.92498779296875</v>
      </c>
      <c r="AG1243" s="1">
        <v>35.1510009765625</v>
      </c>
      <c r="AH1243" s="1">
        <v>34.554000854492188</v>
      </c>
      <c r="AI1243" s="1">
        <v>34.23199462890625</v>
      </c>
      <c r="AJ1243" s="1">
        <v>33.944000244140625</v>
      </c>
      <c r="AK1243" s="1">
        <v>33.761993408203125</v>
      </c>
      <c r="AL1243" s="1">
        <v>33.558990478515625</v>
      </c>
      <c r="AM1243" s="1">
        <v>33.28900146484375</v>
      </c>
      <c r="AN1243" s="1">
        <v>33.1619873046875</v>
      </c>
      <c r="AO1243" s="1">
        <v>32.968994140625</v>
      </c>
      <c r="AP1243" s="1">
        <v>32.769989013671875</v>
      </c>
      <c r="AQ1243" s="1">
        <v>32.492996215820312</v>
      </c>
      <c r="AR1243" s="1">
        <v>32.362991333007812</v>
      </c>
      <c r="AS1243" s="1">
        <v>32.133987426757813</v>
      </c>
      <c r="AT1243" s="1">
        <v>31.892990112304688</v>
      </c>
      <c r="AU1243" s="1">
        <v>31.71</v>
      </c>
      <c r="AV1243" s="1">
        <v>31.53</v>
      </c>
      <c r="AW1243" s="1">
        <v>31.358000000000001</v>
      </c>
      <c r="AX1243" s="1">
        <v>30.869</v>
      </c>
      <c r="AY1243" s="1">
        <v>30.984999999999999</v>
      </c>
    </row>
    <row r="1244" spans="1:51">
      <c r="A1244" s="1" t="str">
        <v>SOUTHWESTERN ENERGY CO</v>
      </c>
      <c r="C1244" s="1">
        <v>348.9599609375</v>
      </c>
      <c r="D1244" s="1">
        <v>348.138916015625</v>
      </c>
      <c r="E1244" s="1">
        <v>347.98193359375</v>
      </c>
      <c r="F1244" s="1">
        <v>347.907958984375</v>
      </c>
      <c r="G1244" s="1">
        <v>347.576904296875</v>
      </c>
      <c r="H1244" s="1">
        <v>346.77099609375</v>
      </c>
      <c r="I1244" s="1">
        <v>346.083984375</v>
      </c>
      <c r="J1244" s="1">
        <v>345.98486328125</v>
      </c>
      <c r="K1244" s="1">
        <v>345.876953125</v>
      </c>
      <c r="L1244" s="1">
        <v>345.053955078125</v>
      </c>
      <c r="M1244" s="1">
        <v>344.283935546875</v>
      </c>
      <c r="N1244" s="1">
        <v>343.430908203125</v>
      </c>
      <c r="O1244" s="1">
        <v>343.39990234375</v>
      </c>
      <c r="P1244" s="1">
        <v>342.9580078125</v>
      </c>
      <c r="Q1244" s="1">
        <v>342.56201171875</v>
      </c>
      <c r="R1244" s="1">
        <v>341.727783203125</v>
      </c>
      <c r="S1244" s="1">
        <v>341.3599853515625</v>
      </c>
      <c r="T1244" s="1">
        <v>340.39199829101562</v>
      </c>
      <c r="U1244" s="1">
        <v>340.40399169921875</v>
      </c>
      <c r="V1244" s="1">
        <v>339.63800048828125</v>
      </c>
      <c r="W1244" s="1">
        <v>337.90798950195312</v>
      </c>
      <c r="X1244" s="1">
        <v>336.489990234375</v>
      </c>
      <c r="Y1244" s="1">
        <v>336.3280029296875</v>
      </c>
      <c r="Z1244" s="1">
        <v>335.27200317382812</v>
      </c>
      <c r="AA1244" s="1">
        <v>334.47000122070312</v>
      </c>
      <c r="AB1244" s="1">
        <v>333.45599365234375</v>
      </c>
      <c r="AC1244" s="1">
        <v>293.9439697265625</v>
      </c>
      <c r="AD1244" s="1">
        <v>291.719970703125</v>
      </c>
      <c r="AE1244" s="1">
        <v>291.23193359375</v>
      </c>
      <c r="AF1244" s="1">
        <v>289.927978515625</v>
      </c>
      <c r="AG1244" s="1">
        <v>289.343994140625</v>
      </c>
      <c r="AH1244" s="1">
        <v>288.4559326171875</v>
      </c>
      <c r="AI1244" s="1">
        <v>287.343994140625</v>
      </c>
      <c r="AJ1244" s="1">
        <v>284.823974609375</v>
      </c>
      <c r="AK1244" s="1">
        <v>284.5999755859375</v>
      </c>
      <c r="AL1244" s="1">
        <v>284.263916015625</v>
      </c>
      <c r="AM1244" s="1">
        <v>207.5599365234375</v>
      </c>
      <c r="AN1244" s="1">
        <v>205.7919921875</v>
      </c>
      <c r="AO1244" s="1">
        <v>205.4639892578125</v>
      </c>
      <c r="AP1244" s="1">
        <v>204.639892578125</v>
      </c>
      <c r="AQ1244" s="1">
        <v>203.8079833984375</v>
      </c>
      <c r="AR1244" s="1">
        <v>201.5279541015625</v>
      </c>
      <c r="AS1244" s="1">
        <v>201.5198974609375</v>
      </c>
      <c r="AT1244" s="1">
        <v>201.50390625</v>
      </c>
      <c r="AU1244" s="1">
        <v>201.44800000000001</v>
      </c>
      <c r="AV1244" s="1">
        <v>200.27199999999999</v>
      </c>
      <c r="AW1244" s="1">
        <v>200.27199999999999</v>
      </c>
      <c r="AX1244" s="1">
        <v>200.29599999999999</v>
      </c>
      <c r="AY1244" s="1">
        <v>200.304</v>
      </c>
    </row>
    <row r="1245" spans="1:51">
      <c r="A1245" s="1" t="str">
        <v>SOVRAN SELF STORAGE INC</v>
      </c>
      <c r="C1245" s="1">
        <v>28.951995849609375</v>
      </c>
      <c r="D1245" s="1">
        <v>27.834991455078125</v>
      </c>
      <c r="E1245" s="1">
        <v>27.698989868164063</v>
      </c>
      <c r="F1245" s="1">
        <v>27.679000854492188</v>
      </c>
      <c r="G1245" s="1">
        <v>27.650985717773437</v>
      </c>
      <c r="H1245" s="1">
        <v>27.647994995117188</v>
      </c>
      <c r="I1245" s="1">
        <v>27.590988159179688</v>
      </c>
      <c r="J1245" s="1">
        <v>27.566986083984375</v>
      </c>
      <c r="K1245" s="1">
        <v>27.5469970703125</v>
      </c>
      <c r="L1245" s="1">
        <v>23.478988647460937</v>
      </c>
      <c r="M1245" s="1">
        <v>23.3909912109375</v>
      </c>
      <c r="N1245" s="1">
        <v>22.086990356445313</v>
      </c>
      <c r="O1245" s="1">
        <v>22.0159912109375</v>
      </c>
      <c r="P1245" s="1">
        <v>21.972991943359375</v>
      </c>
      <c r="Q1245" s="1">
        <v>21.8909912109375</v>
      </c>
      <c r="R1245" s="1">
        <v>21.801986694335938</v>
      </c>
      <c r="S1245" s="1">
        <v>21.676986694335938</v>
      </c>
      <c r="T1245" s="1">
        <v>21.61199951171875</v>
      </c>
      <c r="U1245" s="1">
        <v>20.60699462890625</v>
      </c>
      <c r="V1245" s="1">
        <v>20.543991088867188</v>
      </c>
      <c r="W1245" s="1">
        <v>20.444000244140625</v>
      </c>
      <c r="X1245" s="1">
        <v>18.089996337890625</v>
      </c>
      <c r="Y1245" s="1">
        <v>17.797988891601563</v>
      </c>
      <c r="Z1245" s="1">
        <v>17.67498779296875</v>
      </c>
      <c r="AA1245" s="1">
        <v>17.56298828125</v>
      </c>
      <c r="AB1245" s="1">
        <v>16.980987548828125</v>
      </c>
      <c r="AC1245" s="1">
        <v>16.419998168945313</v>
      </c>
      <c r="AD1245" s="1">
        <v>16.084991455078125</v>
      </c>
      <c r="AE1245" s="1">
        <v>15.972000122070313</v>
      </c>
      <c r="AF1245" s="1">
        <v>15.638999938964844</v>
      </c>
      <c r="AG1245" s="1">
        <v>15.041000366210937</v>
      </c>
      <c r="AH1245" s="1">
        <v>14.772000312805176</v>
      </c>
      <c r="AI1245" s="1">
        <v>14.260000228881836</v>
      </c>
      <c r="AJ1245" s="1">
        <v>13.666999816894531</v>
      </c>
      <c r="AK1245" s="1">
        <v>13.220999717712402</v>
      </c>
      <c r="AL1245" s="1">
        <v>12.956000328063965</v>
      </c>
      <c r="AM1245" s="1">
        <v>12.984000205993652</v>
      </c>
      <c r="AN1245" s="1">
        <v>13.055000305175781</v>
      </c>
      <c r="AO1245" s="1">
        <v>12.845000267028809</v>
      </c>
      <c r="AP1245" s="1">
        <v>12.505000114440918</v>
      </c>
      <c r="AQ1245" s="1">
        <v>12.354999542236328</v>
      </c>
      <c r="AR1245" s="1">
        <v>11.498000144958496</v>
      </c>
      <c r="AS1245" s="1">
        <v>11.458000183105469</v>
      </c>
      <c r="AT1245" s="1">
        <v>12.081999778747559</v>
      </c>
      <c r="AU1245" s="1">
        <v>12.029</v>
      </c>
      <c r="AV1245" s="1">
        <v>11.99</v>
      </c>
      <c r="AW1245" s="1">
        <v>11.984999999999999</v>
      </c>
      <c r="AX1245" s="1">
        <v>12.132</v>
      </c>
      <c r="AY1245" s="1">
        <v>12.298999999999999</v>
      </c>
    </row>
    <row r="1246" spans="1:51">
      <c r="A1246" s="1" t="str">
        <v>SPARTAN MOTORS INC</v>
      </c>
      <c r="C1246" s="1">
        <v>33.595993041992187</v>
      </c>
      <c r="D1246" s="1">
        <v>33.578994750976563</v>
      </c>
      <c r="E1246" s="1">
        <v>33.401992797851563</v>
      </c>
      <c r="F1246" s="1">
        <v>33.248001098632812</v>
      </c>
      <c r="G1246" s="1">
        <v>33.214996337890625</v>
      </c>
      <c r="H1246" s="1">
        <v>33.214996337890625</v>
      </c>
      <c r="I1246" s="1">
        <v>32.879989624023438</v>
      </c>
      <c r="J1246" s="1">
        <v>32.888992309570312</v>
      </c>
      <c r="K1246" s="1">
        <v>32.893997192382812</v>
      </c>
      <c r="L1246" s="1">
        <v>32.880996704101563</v>
      </c>
      <c r="M1246" s="1">
        <v>32.90899658203125</v>
      </c>
      <c r="N1246" s="1">
        <v>32.446990966796875</v>
      </c>
      <c r="O1246" s="1">
        <v>32.571990966796875</v>
      </c>
      <c r="P1246" s="1">
        <v>32.68499755859375</v>
      </c>
      <c r="Q1246" s="1">
        <v>32.625</v>
      </c>
      <c r="R1246" s="1">
        <v>32.407989501953125</v>
      </c>
      <c r="S1246" s="1">
        <v>32.352996826171875</v>
      </c>
      <c r="T1246" s="1">
        <v>32.636993408203125</v>
      </c>
      <c r="U1246" s="1">
        <v>32.529998779296875</v>
      </c>
      <c r="V1246" s="1">
        <v>32.218482971191406</v>
      </c>
      <c r="W1246" s="1">
        <v>31.666488647460938</v>
      </c>
      <c r="X1246" s="1">
        <v>30.991500377655029</v>
      </c>
      <c r="Y1246" s="1">
        <v>29.85075044631958</v>
      </c>
      <c r="Z1246" s="1">
        <v>28.536749124526978</v>
      </c>
      <c r="AA1246" s="1">
        <v>28.433250188827515</v>
      </c>
      <c r="AB1246" s="1">
        <v>28.417500257492065</v>
      </c>
      <c r="AC1246" s="1">
        <v>28.179000377655029</v>
      </c>
      <c r="AD1246" s="1">
        <v>28.035000085830688</v>
      </c>
      <c r="AE1246" s="1">
        <v>28.199249982833862</v>
      </c>
      <c r="AF1246" s="1">
        <v>27.627750635147095</v>
      </c>
      <c r="AG1246" s="1">
        <v>27.627750635147095</v>
      </c>
      <c r="AH1246" s="1">
        <v>27.580500841140747</v>
      </c>
      <c r="AI1246" s="1">
        <v>27.445499897003174</v>
      </c>
      <c r="AJ1246" s="1">
        <v>27.324000120162964</v>
      </c>
      <c r="AK1246" s="1">
        <v>27.222749948501587</v>
      </c>
      <c r="AL1246" s="1">
        <v>27.328499794006348</v>
      </c>
      <c r="AM1246" s="1">
        <v>27.058500051498413</v>
      </c>
      <c r="AN1246" s="1">
        <v>27.002250909805298</v>
      </c>
      <c r="AO1246" s="1">
        <v>26.628750085830688</v>
      </c>
      <c r="AP1246" s="1">
        <v>24.839999914169312</v>
      </c>
      <c r="AQ1246" s="1">
        <v>24.124500274658203</v>
      </c>
      <c r="AR1246" s="1">
        <v>23.683500051498413</v>
      </c>
      <c r="AS1246" s="1">
        <v>23.665499210357666</v>
      </c>
      <c r="AT1246" s="1">
        <v>23.665499210357666</v>
      </c>
      <c r="AU1246" s="1">
        <v>23.665500000000002</v>
      </c>
      <c r="AV1246" s="1">
        <v>25.398</v>
      </c>
      <c r="AW1246" s="1">
        <v>25.533000000000001</v>
      </c>
      <c r="AX1246" s="1">
        <v>27.08775</v>
      </c>
      <c r="AY1246" s="1">
        <v>27.616499999999998</v>
      </c>
    </row>
    <row r="1247" spans="1:51">
      <c r="A1247" s="1" t="str">
        <v>SPARTAN STORES INC</v>
      </c>
      <c r="C1247" s="1">
        <v>22.867996215820312</v>
      </c>
      <c r="D1247" s="1">
        <v>22.862991333007813</v>
      </c>
      <c r="E1247" s="1">
        <v>22.836990356445313</v>
      </c>
      <c r="F1247" s="1">
        <v>22.618988037109375</v>
      </c>
      <c r="G1247" s="1">
        <v>22.631988525390625</v>
      </c>
      <c r="H1247" s="1">
        <v>22.625991821289063</v>
      </c>
      <c r="I1247" s="1">
        <v>22.625</v>
      </c>
      <c r="J1247" s="1">
        <v>22.449996948242187</v>
      </c>
      <c r="K1247" s="1">
        <v>22.452987670898438</v>
      </c>
      <c r="L1247" s="1">
        <v>22.436996459960938</v>
      </c>
      <c r="M1247" s="1">
        <v>22.429000854492188</v>
      </c>
      <c r="N1247" s="1">
        <v>22.212997436523438</v>
      </c>
      <c r="O1247" s="1">
        <v>22.162994384765625</v>
      </c>
      <c r="P1247" s="1">
        <v>22.08599853515625</v>
      </c>
      <c r="Q1247" s="1">
        <v>22.10198974609375</v>
      </c>
      <c r="R1247" s="1">
        <v>21.90899658203125</v>
      </c>
      <c r="S1247" s="1">
        <v>21.904998779296875</v>
      </c>
      <c r="T1247" s="1">
        <v>21.87799072265625</v>
      </c>
      <c r="U1247" s="1">
        <v>21.821990966796875</v>
      </c>
      <c r="V1247" s="1">
        <v>21.657989501953125</v>
      </c>
      <c r="W1247" s="1">
        <v>21.615997314453125</v>
      </c>
      <c r="X1247" s="1">
        <v>21.475997924804688</v>
      </c>
      <c r="Y1247" s="1">
        <v>21.321990966796875</v>
      </c>
      <c r="Z1247" s="1">
        <v>21.022994995117188</v>
      </c>
      <c r="AA1247" s="1">
        <v>20.811996459960937</v>
      </c>
      <c r="AB1247" s="1">
        <v>20.811996459960937</v>
      </c>
      <c r="AC1247" s="1">
        <v>20.800994873046875</v>
      </c>
      <c r="AD1247" s="1">
        <v>20.52398681640625</v>
      </c>
      <c r="AE1247" s="1">
        <v>20.501998901367188</v>
      </c>
      <c r="AF1247" s="1">
        <v>20.47698974609375</v>
      </c>
      <c r="AG1247" s="1">
        <v>20.444992065429687</v>
      </c>
      <c r="AH1247" s="1">
        <v>20.091995239257813</v>
      </c>
      <c r="AI1247" s="1">
        <v>20.052993774414063</v>
      </c>
      <c r="AJ1247" s="1">
        <v>20.052993774414063</v>
      </c>
      <c r="AK1247" s="1">
        <v>19.9429931640625</v>
      </c>
      <c r="AL1247" s="1">
        <v>19.998992919921875</v>
      </c>
      <c r="AM1247" s="1">
        <v>20.000991821289063</v>
      </c>
      <c r="AN1247" s="1">
        <v>19.864990234375</v>
      </c>
      <c r="AO1247" s="1">
        <v>19.80999755859375</v>
      </c>
      <c r="AP1247" s="1">
        <v>19.7659912109375</v>
      </c>
      <c r="AQ1247" s="1">
        <v>19.76300048828125</v>
      </c>
      <c r="AR1247" s="1">
        <v>19.3179931640625</v>
      </c>
      <c r="AS1247" s="1">
        <v>19.315994262695313</v>
      </c>
      <c r="AT1247" s="1">
        <v>19.262</v>
      </c>
      <c r="AU1247" s="1">
        <v>19.390999999999998</v>
      </c>
      <c r="AV1247" s="1">
        <v>19.585000000000001</v>
      </c>
      <c r="AW1247" s="1">
        <v>9.9710000000000001</v>
      </c>
      <c r="AX1247" s="1">
        <v>9.9190000000000005</v>
      </c>
      <c r="AY1247" s="1" t="str">
        <v>@NA</v>
      </c>
    </row>
    <row r="1248" spans="1:51">
      <c r="A1248" s="1" t="str">
        <v>SPECTRA ENERGY CORP</v>
      </c>
      <c r="C1248" s="1">
        <v>651</v>
      </c>
      <c r="D1248" s="1">
        <v>650.344970703125</v>
      </c>
      <c r="E1248" s="1">
        <v>650.280029296875</v>
      </c>
      <c r="F1248" s="1">
        <v>649.889892578125</v>
      </c>
      <c r="G1248" s="1">
        <v>649</v>
      </c>
      <c r="H1248" s="1">
        <v>648</v>
      </c>
      <c r="I1248" s="1">
        <v>648</v>
      </c>
      <c r="J1248" s="1">
        <v>648</v>
      </c>
      <c r="K1248" s="1">
        <v>647</v>
      </c>
      <c r="L1248" s="1">
        <v>647</v>
      </c>
      <c r="M1248" s="1">
        <v>646</v>
      </c>
      <c r="N1248" s="1">
        <v>645</v>
      </c>
      <c r="O1248" s="1">
        <v>611</v>
      </c>
      <c r="P1248" s="1">
        <v>611</v>
      </c>
      <c r="Q1248" s="1">
        <v>623</v>
      </c>
      <c r="R1248" s="1">
        <v>633</v>
      </c>
      <c r="S1248" s="1">
        <v>632</v>
      </c>
      <c r="T1248" s="1">
        <v>632</v>
      </c>
      <c r="U1248" s="1">
        <v>631</v>
      </c>
      <c r="V1248" s="1">
        <v>631</v>
      </c>
      <c r="W1248" s="1">
        <v>631</v>
      </c>
      <c r="X1248" s="1" t="str">
        <v>@NA</v>
      </c>
      <c r="Y1248" s="1" t="str">
        <v>@NA</v>
      </c>
      <c r="Z1248" s="1" t="str">
        <v>@NA</v>
      </c>
      <c r="AA1248" s="1" t="str">
        <v>@NA</v>
      </c>
      <c r="AB1248" s="1" t="str">
        <v>@NA</v>
      </c>
      <c r="AC1248" s="1" t="str">
        <v>@NA</v>
      </c>
      <c r="AD1248" s="1" t="str">
        <v>@NA</v>
      </c>
      <c r="AE1248" s="1" t="str">
        <v>@NA</v>
      </c>
      <c r="AF1248" s="1" t="str">
        <v>@NA</v>
      </c>
      <c r="AG1248" s="1" t="str">
        <v>@NA</v>
      </c>
      <c r="AH1248" s="1" t="str">
        <v>@NA</v>
      </c>
      <c r="AI1248" s="1" t="str">
        <v>@NA</v>
      </c>
      <c r="AJ1248" s="1" t="str">
        <v>@NA</v>
      </c>
      <c r="AK1248" s="1" t="str">
        <v>@NA</v>
      </c>
      <c r="AL1248" s="1" t="str">
        <v>@NA</v>
      </c>
      <c r="AM1248" s="1" t="str">
        <v>@NA</v>
      </c>
      <c r="AN1248" s="1" t="str">
        <v>@NA</v>
      </c>
      <c r="AO1248" s="1" t="str">
        <v>@NA</v>
      </c>
      <c r="AP1248" s="1" t="str">
        <v>@NA</v>
      </c>
      <c r="AQ1248" s="1" t="str">
        <v>@NA</v>
      </c>
      <c r="AR1248" s="1" t="str">
        <v>@NA</v>
      </c>
      <c r="AS1248" s="1" t="str">
        <v>@NA</v>
      </c>
      <c r="AT1248" s="1" t="str">
        <v>@NA</v>
      </c>
      <c r="AU1248" s="1" t="str">
        <v>@NA</v>
      </c>
      <c r="AV1248" s="1" t="str">
        <v>@NA</v>
      </c>
      <c r="AW1248" s="1" t="str">
        <v>@NA</v>
      </c>
      <c r="AX1248" s="1" t="str">
        <v>@NA</v>
      </c>
      <c r="AY1248" s="1" t="str">
        <v>@NA</v>
      </c>
    </row>
    <row r="1249" spans="1:51">
      <c r="A1249" s="1" t="str">
        <v>SPECTRUM PHARMACEUTICALS INC</v>
      </c>
      <c r="C1249" s="1">
        <v>58.883987426757813</v>
      </c>
      <c r="D1249" s="1">
        <v>58.883987426757813</v>
      </c>
      <c r="E1249" s="1">
        <v>57.050994873046875</v>
      </c>
      <c r="F1249" s="1">
        <v>52.946990966796875</v>
      </c>
      <c r="G1249" s="1">
        <v>52.021987915039062</v>
      </c>
      <c r="H1249" s="1">
        <v>51.458999633789063</v>
      </c>
      <c r="I1249" s="1">
        <v>50.3699951171875</v>
      </c>
      <c r="J1249" s="1">
        <v>49.662994384765625</v>
      </c>
      <c r="K1249" s="1">
        <v>49.186996459960937</v>
      </c>
      <c r="L1249" s="1">
        <v>48.925994873046875</v>
      </c>
      <c r="M1249" s="1">
        <v>48.740997314453125</v>
      </c>
      <c r="N1249" s="1">
        <v>41.707000732421875</v>
      </c>
      <c r="O1249" s="1">
        <v>32.547988891601563</v>
      </c>
      <c r="P1249" s="1">
        <v>32.166000366210938</v>
      </c>
      <c r="Q1249" s="1">
        <v>31.771987915039063</v>
      </c>
      <c r="R1249" s="1">
        <v>31.518997192382812</v>
      </c>
      <c r="S1249" s="1">
        <v>31.46099853515625</v>
      </c>
      <c r="T1249" s="1">
        <v>31.233993530273438</v>
      </c>
      <c r="U1249" s="1">
        <v>31.095993041992187</v>
      </c>
      <c r="V1249" s="1">
        <v>30.83599853515625</v>
      </c>
      <c r="W1249" s="1">
        <v>25.324996948242188</v>
      </c>
      <c r="X1249" s="1">
        <v>25.217987060546875</v>
      </c>
      <c r="Y1249" s="1">
        <v>24.485000610351563</v>
      </c>
      <c r="Z1249" s="1">
        <v>24.485000610351563</v>
      </c>
      <c r="AA1249" s="1">
        <v>23.714996337890625</v>
      </c>
      <c r="AB1249" s="1">
        <v>23.50299072265625</v>
      </c>
      <c r="AC1249" s="1">
        <v>23.368988037109375</v>
      </c>
      <c r="AD1249" s="1">
        <v>15.36299991607666</v>
      </c>
      <c r="AE1249" s="1">
        <v>15.352999687194824</v>
      </c>
      <c r="AF1249" s="1">
        <v>14.826000213623047</v>
      </c>
      <c r="AG1249" s="1">
        <v>14.274999618530273</v>
      </c>
      <c r="AH1249" s="1">
        <v>13.897000312805176</v>
      </c>
      <c r="AI1249" s="1">
        <v>10.003999710083008</v>
      </c>
      <c r="AJ1249" s="1">
        <v>8.0979995727539062</v>
      </c>
      <c r="AK1249" s="1">
        <v>5.1649999618530273</v>
      </c>
      <c r="AL1249" s="1">
        <v>3.3559999465942383</v>
      </c>
      <c r="AM1249" s="1">
        <v>2.9479999542236328</v>
      </c>
      <c r="AN1249" s="1">
        <v>2.7259998321533203</v>
      </c>
      <c r="AO1249" s="1">
        <v>1.5899991989135742</v>
      </c>
      <c r="AP1249" s="1">
        <v>1.3472796329718904</v>
      </c>
      <c r="AQ1249" s="1">
        <v>1.0750799320247779</v>
      </c>
      <c r="AR1249" s="1">
        <v>0.95107969065577436</v>
      </c>
      <c r="AS1249" s="1">
        <v>0.87451963377327502</v>
      </c>
      <c r="AT1249" s="1">
        <v>0.83107969333798337</v>
      </c>
      <c r="AU1249" s="1">
        <v>0.69019956953377459</v>
      </c>
      <c r="AV1249" s="1">
        <v>0.5322799881026149</v>
      </c>
      <c r="AW1249" s="1">
        <v>0.48359998919069769</v>
      </c>
      <c r="AX1249" s="1">
        <v>0.40435999096184971</v>
      </c>
      <c r="AY1249" s="1">
        <v>0.38143999147415159</v>
      </c>
    </row>
    <row r="1250" spans="1:51">
      <c r="A1250" s="1" t="str">
        <v>SPRINT NEXTEL CORP</v>
      </c>
      <c r="C1250" s="1">
        <v>2996</v>
      </c>
      <c r="D1250" s="1">
        <v>2996</v>
      </c>
      <c r="E1250" s="1">
        <v>2994</v>
      </c>
      <c r="F1250" s="1">
        <v>2993</v>
      </c>
      <c r="G1250" s="1">
        <v>2991</v>
      </c>
      <c r="H1250" s="1">
        <v>2988</v>
      </c>
      <c r="I1250" s="1">
        <v>2986</v>
      </c>
      <c r="J1250" s="1">
        <v>2983</v>
      </c>
      <c r="K1250" s="1">
        <v>2979</v>
      </c>
      <c r="L1250" s="1">
        <v>2973</v>
      </c>
      <c r="M1250" s="1">
        <v>2876</v>
      </c>
      <c r="N1250" s="1">
        <v>2872</v>
      </c>
      <c r="O1250" s="1">
        <v>2865</v>
      </c>
      <c r="P1250" s="1">
        <v>2857</v>
      </c>
      <c r="Q1250" s="1">
        <v>2855</v>
      </c>
      <c r="R1250" s="1">
        <v>2853</v>
      </c>
      <c r="S1250" s="1">
        <v>2849</v>
      </c>
      <c r="T1250" s="1">
        <v>2845</v>
      </c>
      <c r="U1250" s="1">
        <v>2838</v>
      </c>
      <c r="V1250" s="1">
        <v>2856</v>
      </c>
      <c r="W1250" s="1">
        <v>2891</v>
      </c>
      <c r="X1250" s="1">
        <v>2897</v>
      </c>
      <c r="Y1250" s="1">
        <v>2900</v>
      </c>
      <c r="Z1250" s="1">
        <v>2986</v>
      </c>
      <c r="AA1250" s="1">
        <v>2975</v>
      </c>
      <c r="AB1250" s="1">
        <v>2923</v>
      </c>
      <c r="AC1250" s="1">
        <v>2912.89990234375</v>
      </c>
      <c r="AD1250" s="1">
        <v>1485.89990234375</v>
      </c>
      <c r="AE1250" s="1">
        <v>1479</v>
      </c>
      <c r="AF1250" s="1">
        <v>1474.800048828125</v>
      </c>
      <c r="AG1250" s="1">
        <v>1470.300048828125</v>
      </c>
      <c r="AH1250" s="1">
        <v>1427.099853515625</v>
      </c>
      <c r="AI1250" s="1">
        <v>1425.599853515625</v>
      </c>
      <c r="AJ1250" s="1">
        <v>904.2998046875</v>
      </c>
      <c r="AK1250" s="1">
        <v>903.599853515625</v>
      </c>
      <c r="AL1250" s="1">
        <v>944.5</v>
      </c>
      <c r="AM1250" s="1">
        <v>941</v>
      </c>
      <c r="AN1250" s="1">
        <v>938.199951171875</v>
      </c>
      <c r="AO1250" s="1">
        <v>936.599853515625</v>
      </c>
      <c r="AP1250" s="1">
        <v>935</v>
      </c>
      <c r="AQ1250" s="1">
        <v>933.39990234375</v>
      </c>
      <c r="AR1250" s="1">
        <v>931.89990234375</v>
      </c>
      <c r="AS1250" s="1">
        <v>987.5</v>
      </c>
      <c r="AT1250" s="1">
        <v>972.7998046875</v>
      </c>
      <c r="AU1250" s="1">
        <v>885.699951171875</v>
      </c>
      <c r="AV1250" s="1">
        <v>884.6</v>
      </c>
      <c r="AW1250" s="1">
        <v>883.3</v>
      </c>
      <c r="AX1250" s="1">
        <v>883.1</v>
      </c>
      <c r="AY1250" s="1">
        <v>876.6</v>
      </c>
    </row>
    <row r="1251" spans="1:51">
      <c r="A1251" s="1" t="str">
        <v>SPX CORP</v>
      </c>
      <c r="C1251" s="1">
        <v>51.072998046875</v>
      </c>
      <c r="D1251" s="1">
        <v>50.990997314453125</v>
      </c>
      <c r="E1251" s="1">
        <v>51.083999633789063</v>
      </c>
      <c r="F1251" s="1">
        <v>50.985992431640625</v>
      </c>
      <c r="G1251" s="1">
        <v>50.293991088867188</v>
      </c>
      <c r="H1251" s="1">
        <v>50.063995361328125</v>
      </c>
      <c r="I1251" s="1">
        <v>49.977996826171875</v>
      </c>
      <c r="J1251" s="1">
        <v>49.878997802734375</v>
      </c>
      <c r="K1251" s="1">
        <v>49.367996215820313</v>
      </c>
      <c r="L1251" s="1">
        <v>49.269989013671875</v>
      </c>
      <c r="M1251" s="1">
        <v>49.065994262695313</v>
      </c>
      <c r="N1251" s="1">
        <v>48.974990844726563</v>
      </c>
      <c r="O1251" s="1">
        <v>51.12799072265625</v>
      </c>
      <c r="P1251" s="1">
        <v>54.396987915039063</v>
      </c>
      <c r="Q1251" s="1">
        <v>53.966995239257813</v>
      </c>
      <c r="R1251" s="1">
        <v>53.37799072265625</v>
      </c>
      <c r="S1251" s="1">
        <v>52.7919921875</v>
      </c>
      <c r="T1251" s="1">
        <v>52.394989013671875</v>
      </c>
      <c r="U1251" s="1">
        <v>54.470993041992188</v>
      </c>
      <c r="V1251" s="1">
        <v>56.9219970703125</v>
      </c>
      <c r="W1251" s="1">
        <v>58.7659912109375</v>
      </c>
      <c r="X1251" s="1">
        <v>57.384994506835938</v>
      </c>
      <c r="Y1251" s="1">
        <v>57.849990844726562</v>
      </c>
      <c r="Z1251" s="1">
        <v>59.771987915039063</v>
      </c>
      <c r="AA1251" s="1">
        <v>62.56298828125</v>
      </c>
      <c r="AB1251" s="1">
        <v>65.80999755859375</v>
      </c>
      <c r="AC1251" s="1">
        <v>73.16400146484375</v>
      </c>
      <c r="AD1251" s="1">
        <v>75.144989013671875</v>
      </c>
      <c r="AE1251" s="1">
        <v>74.241989135742188</v>
      </c>
      <c r="AF1251" s="1">
        <v>75.136001586914062</v>
      </c>
      <c r="AG1251" s="1">
        <v>76.112991333007813</v>
      </c>
      <c r="AH1251" s="1">
        <v>75.962997436523438</v>
      </c>
      <c r="AI1251" s="1">
        <v>74.31500244140625</v>
      </c>
      <c r="AJ1251" s="1">
        <v>76.172988891601563</v>
      </c>
      <c r="AK1251" s="1">
        <v>76.593994140625</v>
      </c>
      <c r="AL1251" s="1">
        <v>78.052993774414063</v>
      </c>
      <c r="AM1251" s="1">
        <v>80.625991821289063</v>
      </c>
      <c r="AN1251" s="1">
        <v>80.5260009765625</v>
      </c>
      <c r="AO1251" s="1">
        <v>81.72198486328125</v>
      </c>
      <c r="AP1251" s="1">
        <v>82.0579833984375</v>
      </c>
      <c r="AQ1251" s="1">
        <v>80.785980224609375</v>
      </c>
      <c r="AR1251" s="1">
        <v>80.5679931640625</v>
      </c>
      <c r="AS1251" s="1">
        <v>80.037994384765625</v>
      </c>
      <c r="AT1251" s="1">
        <v>60.941986083984375</v>
      </c>
      <c r="AU1251" s="1">
        <v>60.643999999999998</v>
      </c>
      <c r="AV1251" s="1">
        <v>63.433999999999997</v>
      </c>
      <c r="AW1251" s="1">
        <v>63.276000000000003</v>
      </c>
      <c r="AX1251" s="1">
        <v>62.948</v>
      </c>
      <c r="AY1251" s="1">
        <v>62.335999999999999</v>
      </c>
    </row>
    <row r="1252" spans="1:51">
      <c r="A1252" s="1" t="str">
        <v>ST JUDE MEDICAL INC</v>
      </c>
      <c r="C1252" s="1">
        <v>319.615966796875</v>
      </c>
      <c r="D1252" s="1">
        <v>319.615966796875</v>
      </c>
      <c r="E1252" s="1">
        <v>318.873779296875</v>
      </c>
      <c r="F1252" s="1">
        <v>329.216796875</v>
      </c>
      <c r="G1252" s="1">
        <v>327.1298828125</v>
      </c>
      <c r="H1252" s="1">
        <v>329.017822265625</v>
      </c>
      <c r="I1252" s="1">
        <v>328.768798828125</v>
      </c>
      <c r="J1252" s="1">
        <v>327.18701171875</v>
      </c>
      <c r="K1252" s="1">
        <v>326.18701171875</v>
      </c>
      <c r="L1252" s="1">
        <v>324.537841796875</v>
      </c>
      <c r="M1252" s="1">
        <v>336.602783203125</v>
      </c>
      <c r="N1252" s="1">
        <v>347.639892578125</v>
      </c>
      <c r="O1252" s="1">
        <v>346.310791015625</v>
      </c>
      <c r="P1252" s="1">
        <v>345.331787109375</v>
      </c>
      <c r="Q1252" s="1">
        <v>344.02685546875</v>
      </c>
      <c r="R1252" s="1">
        <v>339.163818359375</v>
      </c>
      <c r="S1252" s="1">
        <v>344.225830078125</v>
      </c>
      <c r="T1252" s="1">
        <v>342.846923828125</v>
      </c>
      <c r="U1252" s="1">
        <v>341.906982421875</v>
      </c>
      <c r="V1252" s="1">
        <v>338.307861328125</v>
      </c>
      <c r="W1252" s="1">
        <v>340.90283203125</v>
      </c>
      <c r="X1252" s="1">
        <v>353.931884765625</v>
      </c>
      <c r="Y1252" s="1">
        <v>353.346923828125</v>
      </c>
      <c r="Z1252" s="1">
        <v>352.491943359375</v>
      </c>
      <c r="AA1252" s="1">
        <v>369.516845703125</v>
      </c>
      <c r="AB1252" s="1">
        <v>367.90380859375</v>
      </c>
      <c r="AC1252" s="1">
        <v>365.555908203125</v>
      </c>
      <c r="AD1252" s="1">
        <v>363.47900390625</v>
      </c>
      <c r="AE1252" s="1">
        <v>361.3759765625</v>
      </c>
      <c r="AF1252" s="1">
        <v>358.760986328125</v>
      </c>
      <c r="AG1252" s="1">
        <v>355.66598510742187</v>
      </c>
      <c r="AH1252" s="1">
        <v>353.63198852539062</v>
      </c>
      <c r="AI1252" s="1">
        <v>351</v>
      </c>
      <c r="AJ1252" s="1">
        <v>346.02801513671875</v>
      </c>
      <c r="AK1252" s="1">
        <v>344.79998779296875</v>
      </c>
      <c r="AL1252" s="1">
        <v>361.89999389648438</v>
      </c>
      <c r="AM1252" s="1">
        <v>359.11599731445312</v>
      </c>
      <c r="AN1252" s="1">
        <v>356.05599975585937</v>
      </c>
      <c r="AO1252" s="1">
        <v>354.59600830078125</v>
      </c>
      <c r="AP1252" s="1">
        <v>353.364013671875</v>
      </c>
      <c r="AQ1252" s="1">
        <v>351.60797119140625</v>
      </c>
      <c r="AR1252" s="1">
        <v>348.83599853515625</v>
      </c>
      <c r="AS1252" s="1">
        <v>347.0799560546875</v>
      </c>
      <c r="AT1252" s="1">
        <v>343.8599853515625</v>
      </c>
      <c r="AU1252" s="1">
        <v>342.72796630859375</v>
      </c>
      <c r="AV1252" s="1">
        <v>341.34399999999999</v>
      </c>
      <c r="AW1252" s="1">
        <v>339.08</v>
      </c>
      <c r="AX1252" s="1">
        <v>336.404</v>
      </c>
      <c r="AY1252" s="1">
        <v>335.32</v>
      </c>
    </row>
    <row r="1253" spans="1:51">
      <c r="A1253" s="1" t="str">
        <v>STAGE STORES INC</v>
      </c>
      <c r="C1253" s="1">
        <v>30.444000244140625</v>
      </c>
      <c r="D1253" s="1">
        <v>30.414993286132813</v>
      </c>
      <c r="E1253" s="1">
        <v>32.780990600585937</v>
      </c>
      <c r="F1253" s="1">
        <v>36.024993896484375</v>
      </c>
      <c r="G1253" s="1">
        <v>36.43798828125</v>
      </c>
      <c r="H1253" s="1">
        <v>36.60198974609375</v>
      </c>
      <c r="I1253" s="1">
        <v>38.2659912109375</v>
      </c>
      <c r="J1253" s="1">
        <v>38.70098876953125</v>
      </c>
      <c r="K1253" s="1">
        <v>38.008987426757813</v>
      </c>
      <c r="L1253" s="1">
        <v>38.090988159179688</v>
      </c>
      <c r="M1253" s="1">
        <v>38.082992553710937</v>
      </c>
      <c r="N1253" s="1">
        <v>38.043991088867188</v>
      </c>
      <c r="O1253" s="1">
        <v>37.862991333007813</v>
      </c>
      <c r="P1253" s="1">
        <v>38.239990234375</v>
      </c>
      <c r="Q1253" s="1">
        <v>38.3909912109375</v>
      </c>
      <c r="R1253" s="1">
        <v>38.319992065429688</v>
      </c>
      <c r="S1253" s="1">
        <v>38.20599365234375</v>
      </c>
      <c r="T1253" s="1">
        <v>41.40399169921875</v>
      </c>
      <c r="U1253" s="1">
        <v>41.393997192382812</v>
      </c>
      <c r="V1253" s="1">
        <v>43.862991333007813</v>
      </c>
      <c r="W1253" s="1">
        <v>43.634994506835938</v>
      </c>
      <c r="X1253" s="1">
        <v>43.586997985839844</v>
      </c>
      <c r="Y1253" s="1">
        <v>40.07098388671875</v>
      </c>
      <c r="Z1253" s="1">
        <v>39.757484436035156</v>
      </c>
      <c r="AA1253" s="1">
        <v>39.877487182617188</v>
      </c>
      <c r="AB1253" s="1">
        <v>39.277496337890625</v>
      </c>
      <c r="AC1253" s="1">
        <v>40.913978576660156</v>
      </c>
      <c r="AD1253" s="1">
        <v>40.999500274658203</v>
      </c>
      <c r="AE1253" s="1">
        <v>41.224479675292969</v>
      </c>
      <c r="AF1253" s="1">
        <v>40.301971435546875</v>
      </c>
      <c r="AG1253" s="1">
        <v>40.322227478027344</v>
      </c>
      <c r="AH1253" s="1">
        <v>41.973747253417969</v>
      </c>
      <c r="AI1253" s="1">
        <v>43.121234893798828</v>
      </c>
      <c r="AJ1253" s="1">
        <v>42.995235443115234</v>
      </c>
      <c r="AK1253" s="1">
        <v>42.576725006103516</v>
      </c>
      <c r="AL1253" s="1">
        <v>42.495735168457031</v>
      </c>
      <c r="AM1253" s="1">
        <v>42.464218139648438</v>
      </c>
      <c r="AN1253" s="1">
        <v>42.698226928710938</v>
      </c>
      <c r="AO1253" s="1">
        <v>44.639991760253906</v>
      </c>
      <c r="AP1253" s="1">
        <v>44.907749176025391</v>
      </c>
      <c r="AQ1253" s="1">
        <v>44.939231872558594</v>
      </c>
      <c r="AR1253" s="1">
        <v>44.939231872558594</v>
      </c>
      <c r="AS1253" s="1">
        <v>63.215984344482422</v>
      </c>
      <c r="AT1253" s="1">
        <v>63.215984344482422</v>
      </c>
      <c r="AU1253" s="1">
        <v>63.216000000000001</v>
      </c>
      <c r="AV1253" s="1">
        <v>63.225000000000001</v>
      </c>
      <c r="AW1253" s="1">
        <v>63.225000000000001</v>
      </c>
      <c r="AX1253" s="1">
        <v>67.162500000000009</v>
      </c>
      <c r="AY1253" s="1">
        <v>63.189</v>
      </c>
    </row>
    <row r="1254" spans="1:51">
      <c r="A1254" s="1" t="str">
        <v>STAMPS.COM INC</v>
      </c>
      <c r="C1254" s="1">
        <v>16.162994384765625</v>
      </c>
      <c r="D1254" s="1">
        <v>16.162994384765625</v>
      </c>
      <c r="E1254" s="1">
        <v>14.888999938964844</v>
      </c>
      <c r="F1254" s="1">
        <v>14.234000205993652</v>
      </c>
      <c r="G1254" s="1">
        <v>14.392000198364258</v>
      </c>
      <c r="H1254" s="1">
        <v>14.489999771118164</v>
      </c>
      <c r="I1254" s="1">
        <v>14.284000396728516</v>
      </c>
      <c r="J1254" s="1">
        <v>14.291999816894531</v>
      </c>
      <c r="K1254" s="1">
        <v>14.288000106811523</v>
      </c>
      <c r="L1254" s="1">
        <v>15.680999755859375</v>
      </c>
      <c r="M1254" s="1">
        <v>15.803999900817871</v>
      </c>
      <c r="N1254" s="1">
        <v>16.232986450195313</v>
      </c>
      <c r="O1254" s="1">
        <v>16.431991577148438</v>
      </c>
      <c r="P1254" s="1">
        <v>17.241989135742188</v>
      </c>
      <c r="Q1254" s="1">
        <v>19.189987182617188</v>
      </c>
      <c r="R1254" s="1">
        <v>19.397994995117188</v>
      </c>
      <c r="S1254" s="1">
        <v>19.347991943359375</v>
      </c>
      <c r="T1254" s="1">
        <v>19.81298828125</v>
      </c>
      <c r="U1254" s="1">
        <v>19.7969970703125</v>
      </c>
      <c r="V1254" s="1">
        <v>20.935989379882812</v>
      </c>
      <c r="W1254" s="1">
        <v>21.87298583984375</v>
      </c>
      <c r="X1254" s="1">
        <v>22.18499755859375</v>
      </c>
      <c r="Y1254" s="1">
        <v>24.135986328125</v>
      </c>
      <c r="Z1254" s="1">
        <v>23.65399169921875</v>
      </c>
      <c r="AA1254" s="1">
        <v>23.478988647460937</v>
      </c>
      <c r="AB1254" s="1">
        <v>23.06298828125</v>
      </c>
      <c r="AC1254" s="1">
        <v>22.878997802734375</v>
      </c>
      <c r="AD1254" s="1">
        <v>22.772994995117188</v>
      </c>
      <c r="AE1254" s="1">
        <v>22.618988037109375</v>
      </c>
      <c r="AF1254" s="1">
        <v>22.462997436523438</v>
      </c>
      <c r="AG1254" s="1">
        <v>22.277999877929687</v>
      </c>
      <c r="AH1254" s="1">
        <v>22.368988037109375</v>
      </c>
      <c r="AI1254" s="1">
        <v>22.354499816894531</v>
      </c>
      <c r="AJ1254" s="1">
        <v>22.063995361328125</v>
      </c>
      <c r="AK1254" s="1">
        <v>22.355499267578125</v>
      </c>
      <c r="AL1254" s="1">
        <v>22.355995178222656</v>
      </c>
      <c r="AM1254" s="1">
        <v>22.304496765136719</v>
      </c>
      <c r="AN1254" s="1">
        <v>22.227500915527344</v>
      </c>
      <c r="AO1254" s="1">
        <v>24.426498413085938</v>
      </c>
      <c r="AP1254" s="1">
        <v>25.767997741699219</v>
      </c>
      <c r="AQ1254" s="1">
        <v>25.5</v>
      </c>
      <c r="AR1254" s="1">
        <v>25.365493774414063</v>
      </c>
      <c r="AS1254" s="1">
        <v>25.324996948242188</v>
      </c>
      <c r="AT1254" s="1">
        <v>25.212997436523438</v>
      </c>
      <c r="AU1254" s="1">
        <v>25.120994567871094</v>
      </c>
      <c r="AV1254" s="1">
        <v>24.827000000000002</v>
      </c>
      <c r="AW1254" s="1">
        <v>24.68</v>
      </c>
      <c r="AX1254" s="1">
        <v>24.555</v>
      </c>
      <c r="AY1254" s="1">
        <v>24.425999999999998</v>
      </c>
    </row>
    <row r="1255" spans="1:51">
      <c r="A1255" s="1" t="str">
        <v>STANCORP FINANCIAL GROUP INC</v>
      </c>
      <c r="C1255" s="1">
        <v>44.376998901367188</v>
      </c>
      <c r="D1255" s="1">
        <v>44.268997192382812</v>
      </c>
      <c r="E1255" s="1">
        <v>44.185989379882813</v>
      </c>
      <c r="F1255" s="1">
        <v>44.539993286132812</v>
      </c>
      <c r="G1255" s="1">
        <v>45.383987426757813</v>
      </c>
      <c r="H1255" s="1">
        <v>46.15899658203125</v>
      </c>
      <c r="I1255" s="1">
        <v>46.02899169921875</v>
      </c>
      <c r="J1255" s="1">
        <v>46.958999633789063</v>
      </c>
      <c r="K1255" s="1">
        <v>47.345001220703125</v>
      </c>
      <c r="L1255" s="1">
        <v>47.7449951171875</v>
      </c>
      <c r="M1255" s="1">
        <v>49.176986694335938</v>
      </c>
      <c r="N1255" s="1">
        <v>49.156997680664063</v>
      </c>
      <c r="O1255" s="1">
        <v>48.985992431640625</v>
      </c>
      <c r="P1255" s="1">
        <v>48.988998413085938</v>
      </c>
      <c r="Q1255" s="1">
        <v>48.923995971679688</v>
      </c>
      <c r="R1255" s="1">
        <v>49.02899169921875</v>
      </c>
      <c r="S1255" s="1">
        <v>48.949996948242188</v>
      </c>
      <c r="T1255" s="1">
        <v>49.154998779296875</v>
      </c>
      <c r="U1255" s="1">
        <v>49.827987670898438</v>
      </c>
      <c r="V1255" s="1">
        <v>52.853988647460937</v>
      </c>
      <c r="W1255" s="1">
        <v>53.410995483398438</v>
      </c>
      <c r="X1255" s="1">
        <v>53.591995239257813</v>
      </c>
      <c r="Y1255" s="1">
        <v>53.57598876953125</v>
      </c>
      <c r="Z1255" s="1">
        <v>54.488998413085938</v>
      </c>
      <c r="AA1255" s="1">
        <v>54.711990356445313</v>
      </c>
      <c r="AB1255" s="1">
        <v>54.712997436523438</v>
      </c>
      <c r="AC1255" s="1">
        <v>54.733978271484375</v>
      </c>
      <c r="AD1255" s="1">
        <v>55.34197998046875</v>
      </c>
      <c r="AE1255" s="1">
        <v>56.68798828125</v>
      </c>
      <c r="AF1255" s="1">
        <v>56.889984130859375</v>
      </c>
      <c r="AG1255" s="1">
        <v>56.88397216796875</v>
      </c>
      <c r="AH1255" s="1">
        <v>56.739990234375</v>
      </c>
      <c r="AI1255" s="1">
        <v>58.3079833984375</v>
      </c>
      <c r="AJ1255" s="1">
        <v>58.60198974609375</v>
      </c>
      <c r="AK1255" s="1">
        <v>58.358001708984375</v>
      </c>
      <c r="AL1255" s="1">
        <v>58.239990234375</v>
      </c>
      <c r="AM1255" s="1">
        <v>58.121978759765625</v>
      </c>
      <c r="AN1255" s="1">
        <v>58.3699951171875</v>
      </c>
      <c r="AO1255" s="1">
        <v>59.027984619140625</v>
      </c>
      <c r="AP1255" s="1">
        <v>59.449981689453125</v>
      </c>
      <c r="AQ1255" s="1">
        <v>59.281982421875</v>
      </c>
      <c r="AR1255" s="1">
        <v>59.56597900390625</v>
      </c>
      <c r="AS1255" s="1">
        <v>60.173980712890625</v>
      </c>
      <c r="AT1255" s="1">
        <v>61.457977294921875</v>
      </c>
      <c r="AU1255" s="1">
        <v>62.3759765625</v>
      </c>
      <c r="AV1255" s="1">
        <v>63.13</v>
      </c>
      <c r="AW1255" s="1">
        <v>63.963999999999999</v>
      </c>
      <c r="AX1255" s="1">
        <v>63.954000000000001</v>
      </c>
      <c r="AY1255" s="1">
        <v>63.798000000000002</v>
      </c>
    </row>
    <row r="1256" spans="1:51">
      <c r="A1256" s="1" t="str">
        <v>STANDARD MICROSYSTEMS CORP</v>
      </c>
      <c r="C1256" s="1">
        <v>22.245986938476562</v>
      </c>
      <c r="D1256" s="1">
        <v>22.23199462890625</v>
      </c>
      <c r="E1256" s="1">
        <v>22.808990478515625</v>
      </c>
      <c r="F1256" s="1">
        <v>23.1669921875</v>
      </c>
      <c r="G1256" s="1">
        <v>22.982986450195313</v>
      </c>
      <c r="H1256" s="1">
        <v>22.870986938476563</v>
      </c>
      <c r="I1256" s="1">
        <v>22.641998291015625</v>
      </c>
      <c r="J1256" s="1">
        <v>22.586990356445312</v>
      </c>
      <c r="K1256" s="1">
        <v>22.38800048828125</v>
      </c>
      <c r="L1256" s="1">
        <v>22.332992553710938</v>
      </c>
      <c r="M1256" s="1">
        <v>22.237991333007813</v>
      </c>
      <c r="N1256" s="1">
        <v>22.026992797851562</v>
      </c>
      <c r="O1256" s="1">
        <v>21.920989990234375</v>
      </c>
      <c r="P1256" s="1">
        <v>21.897994995117188</v>
      </c>
      <c r="Q1256" s="1">
        <v>22.25299072265625</v>
      </c>
      <c r="R1256" s="1">
        <v>22.260986328125</v>
      </c>
      <c r="S1256" s="1">
        <v>22.781997680664062</v>
      </c>
      <c r="T1256" s="1">
        <v>23.116989135742188</v>
      </c>
      <c r="U1256" s="1">
        <v>23.350997924804688</v>
      </c>
      <c r="V1256" s="1">
        <v>23.175994873046875</v>
      </c>
      <c r="W1256" s="1">
        <v>22.867996215820312</v>
      </c>
      <c r="X1256" s="1">
        <v>22.617996215820313</v>
      </c>
      <c r="Y1256" s="1">
        <v>22.152999877929687</v>
      </c>
      <c r="Z1256" s="1">
        <v>22.090988159179688</v>
      </c>
      <c r="AA1256" s="1">
        <v>22.006988525390625</v>
      </c>
      <c r="AB1256" s="1">
        <v>21.427993774414062</v>
      </c>
      <c r="AC1256" s="1">
        <v>20.952987670898438</v>
      </c>
      <c r="AD1256" s="1">
        <v>20.738998413085938</v>
      </c>
      <c r="AE1256" s="1">
        <v>18.690994262695312</v>
      </c>
      <c r="AF1256" s="1">
        <v>18.654998779296875</v>
      </c>
      <c r="AG1256" s="1">
        <v>18.459991455078125</v>
      </c>
      <c r="AH1256" s="1">
        <v>18.417999267578125</v>
      </c>
      <c r="AI1256" s="1">
        <v>18.370986938476562</v>
      </c>
      <c r="AJ1256" s="1">
        <v>17.990997314453125</v>
      </c>
      <c r="AK1256" s="1">
        <v>16.918991088867188</v>
      </c>
      <c r="AL1256" s="1">
        <v>16.815994262695313</v>
      </c>
      <c r="AM1256" s="1">
        <v>16.769989013671875</v>
      </c>
      <c r="AN1256" s="1">
        <v>16.722000122070313</v>
      </c>
      <c r="AO1256" s="1">
        <v>16.70599365234375</v>
      </c>
      <c r="AP1256" s="1">
        <v>16.207000732421875</v>
      </c>
      <c r="AQ1256" s="1">
        <v>15.939000129699707</v>
      </c>
      <c r="AR1256" s="1">
        <v>16.069992065429688</v>
      </c>
      <c r="AS1256" s="1">
        <v>16.069992065429688</v>
      </c>
      <c r="AT1256" s="1">
        <v>16.151992797851563</v>
      </c>
      <c r="AU1256" s="1">
        <v>16.084</v>
      </c>
      <c r="AV1256" s="1">
        <v>16.062000000000001</v>
      </c>
      <c r="AW1256" s="1">
        <v>15.907999999999999</v>
      </c>
      <c r="AX1256" s="1">
        <v>15.832000000000001</v>
      </c>
      <c r="AY1256" s="1">
        <v>15.76</v>
      </c>
    </row>
    <row r="1257" spans="1:51">
      <c r="A1257" s="1" t="str">
        <v>STANDARD MOTOR PRODS</v>
      </c>
      <c r="C1257" s="1">
        <v>22.819992065429688</v>
      </c>
      <c r="D1257" s="1">
        <v>22.696990966796875</v>
      </c>
      <c r="E1257" s="1">
        <v>22.886993408203125</v>
      </c>
      <c r="F1257" s="1">
        <v>22.847991943359375</v>
      </c>
      <c r="G1257" s="1">
        <v>22.659988403320313</v>
      </c>
      <c r="H1257" s="1">
        <v>22.597000122070313</v>
      </c>
      <c r="I1257" s="1">
        <v>22.597991943359375</v>
      </c>
      <c r="J1257" s="1">
        <v>22.547988891601563</v>
      </c>
      <c r="K1257" s="1">
        <v>22.37298583984375</v>
      </c>
      <c r="L1257" s="1">
        <v>18.923995971679688</v>
      </c>
      <c r="M1257" s="1">
        <v>18.88800048828125</v>
      </c>
      <c r="N1257" s="1">
        <v>18.751998901367188</v>
      </c>
      <c r="O1257" s="1">
        <v>18.56298828125</v>
      </c>
      <c r="P1257" s="1">
        <v>18.558990478515625</v>
      </c>
      <c r="Q1257" s="1">
        <v>18.555999755859375</v>
      </c>
      <c r="R1257" s="1">
        <v>18.50799560546875</v>
      </c>
      <c r="S1257" s="1">
        <v>18.2969970703125</v>
      </c>
      <c r="T1257" s="1">
        <v>18.2969970703125</v>
      </c>
      <c r="U1257" s="1">
        <v>18.83599853515625</v>
      </c>
      <c r="V1257" s="1">
        <v>18.6409912109375</v>
      </c>
      <c r="W1257" s="1">
        <v>18.375991821289063</v>
      </c>
      <c r="X1257" s="1">
        <v>18.305999755859375</v>
      </c>
      <c r="Y1257" s="1">
        <v>18.305999755859375</v>
      </c>
      <c r="Z1257" s="1">
        <v>18.288986206054688</v>
      </c>
      <c r="AA1257" s="1">
        <v>18.169998168945313</v>
      </c>
      <c r="AB1257" s="1">
        <v>19.548995971679688</v>
      </c>
      <c r="AC1257" s="1">
        <v>19.543991088867188</v>
      </c>
      <c r="AD1257" s="1">
        <v>19.532989501953125</v>
      </c>
      <c r="AE1257" s="1">
        <v>19.418991088867188</v>
      </c>
      <c r="AF1257" s="1">
        <v>19.362991333007813</v>
      </c>
      <c r="AG1257" s="1">
        <v>19.353988647460937</v>
      </c>
      <c r="AH1257" s="1">
        <v>19.329986572265625</v>
      </c>
      <c r="AI1257" s="1">
        <v>19.201995849609375</v>
      </c>
      <c r="AJ1257" s="1">
        <v>19.201995849609375</v>
      </c>
      <c r="AK1257" s="1">
        <v>19.168991088867188</v>
      </c>
      <c r="AL1257" s="1">
        <v>12.032999992370605</v>
      </c>
      <c r="AM1257" s="1">
        <v>11.956999778747559</v>
      </c>
      <c r="AN1257" s="1">
        <v>11.956999778747559</v>
      </c>
      <c r="AO1257" s="1">
        <v>11.946000099182129</v>
      </c>
      <c r="AP1257" s="1">
        <v>11.831999778747559</v>
      </c>
      <c r="AQ1257" s="1">
        <v>11.824000358581543</v>
      </c>
      <c r="AR1257" s="1">
        <v>11.795000076293945</v>
      </c>
      <c r="AS1257" s="1">
        <v>11.798000335693359</v>
      </c>
      <c r="AT1257" s="1">
        <v>11.770000457763672</v>
      </c>
      <c r="AU1257" s="1">
        <v>11.695</v>
      </c>
      <c r="AV1257" s="1">
        <v>11.695</v>
      </c>
      <c r="AW1257" s="1">
        <v>11.756</v>
      </c>
      <c r="AX1257" s="1">
        <v>12.153</v>
      </c>
      <c r="AY1257" s="1">
        <v>12.726000000000001</v>
      </c>
    </row>
    <row r="1258" spans="1:51">
      <c r="A1258" s="1" t="str">
        <v>STANDARD PACIFIC CORP</v>
      </c>
      <c r="C1258" s="1">
        <v>198.56300354003906</v>
      </c>
      <c r="D1258" s="1">
        <v>198.45599365234375</v>
      </c>
      <c r="E1258" s="1">
        <v>197.77900695800781</v>
      </c>
      <c r="F1258" s="1">
        <v>197.4219970703125</v>
      </c>
      <c r="G1258" s="1">
        <v>196.64199829101562</v>
      </c>
      <c r="H1258" s="1">
        <v>107.14799499511719</v>
      </c>
      <c r="I1258" s="1">
        <v>106.95700073242187</v>
      </c>
      <c r="J1258" s="1">
        <v>106.16499328613281</v>
      </c>
      <c r="K1258" s="1">
        <v>105.29299926757812</v>
      </c>
      <c r="L1258" s="1">
        <v>105.1199951171875</v>
      </c>
      <c r="M1258" s="1">
        <v>101.11000061035156</v>
      </c>
      <c r="N1258" s="1">
        <v>100.85198974609375</v>
      </c>
      <c r="O1258" s="1">
        <v>100.62399291992187</v>
      </c>
      <c r="P1258" s="1">
        <v>100.5260009765625</v>
      </c>
      <c r="Q1258" s="1">
        <v>72.88800048828125</v>
      </c>
      <c r="R1258" s="1">
        <v>72.808990478515625</v>
      </c>
      <c r="S1258" s="1">
        <v>72.69000244140625</v>
      </c>
      <c r="T1258" s="1">
        <v>70.849990844726563</v>
      </c>
      <c r="U1258" s="1">
        <v>64.847991943359375</v>
      </c>
      <c r="V1258" s="1">
        <v>64.656997680664063</v>
      </c>
      <c r="W1258" s="1">
        <v>64.422988891601563</v>
      </c>
      <c r="X1258" s="1">
        <v>64.3280029296875</v>
      </c>
      <c r="Y1258" s="1">
        <v>64.313995361328125</v>
      </c>
      <c r="Z1258" s="1">
        <v>66.218994140625</v>
      </c>
      <c r="AA1258" s="1">
        <v>67.128997802734375</v>
      </c>
      <c r="AB1258" s="1">
        <v>68.069000244140625</v>
      </c>
      <c r="AC1258" s="1">
        <v>67.634002685546875</v>
      </c>
      <c r="AD1258" s="1">
        <v>67.535980224609375</v>
      </c>
      <c r="AE1258" s="1">
        <v>67.233978271484375</v>
      </c>
      <c r="AF1258" s="1">
        <v>66.949981689453125</v>
      </c>
      <c r="AG1258" s="1">
        <v>67.19598388671875</v>
      </c>
      <c r="AH1258" s="1">
        <v>67.9739990234375</v>
      </c>
      <c r="AI1258" s="1">
        <v>67.7239990234375</v>
      </c>
      <c r="AJ1258" s="1">
        <v>65.21197509765625</v>
      </c>
      <c r="AK1258" s="1">
        <v>65.053985595703125</v>
      </c>
      <c r="AL1258" s="1">
        <v>64.30999755859375</v>
      </c>
      <c r="AM1258" s="1">
        <v>64.36798095703125</v>
      </c>
      <c r="AN1258" s="1">
        <v>65.5260009765625</v>
      </c>
      <c r="AO1258" s="1">
        <v>64.59197998046875</v>
      </c>
      <c r="AP1258" s="1">
        <v>58.95599365234375</v>
      </c>
      <c r="AQ1258" s="1">
        <v>58.7459716796875</v>
      </c>
      <c r="AR1258" s="1">
        <v>58.891998291015625</v>
      </c>
      <c r="AS1258" s="1">
        <v>60.28399658203125</v>
      </c>
      <c r="AT1258" s="1">
        <v>60.52197265625</v>
      </c>
      <c r="AU1258" s="1">
        <v>60.152000000000001</v>
      </c>
      <c r="AV1258" s="1">
        <v>59.847999999999999</v>
      </c>
      <c r="AW1258" s="1">
        <v>57.378</v>
      </c>
      <c r="AX1258" s="1">
        <v>57.475999999999999</v>
      </c>
      <c r="AY1258" s="1">
        <v>58.417999999999999</v>
      </c>
    </row>
    <row r="1259" spans="1:51">
      <c r="A1259" s="1" t="str">
        <v>STANDARD REGISTER CO</v>
      </c>
      <c r="C1259" s="1">
        <v>29.099990844726562</v>
      </c>
      <c r="D1259" s="1">
        <v>29.099990844726562</v>
      </c>
      <c r="E1259" s="1">
        <v>29.0889892578125</v>
      </c>
      <c r="F1259" s="1">
        <v>29.072998046875</v>
      </c>
      <c r="G1259" s="1">
        <v>29.003997802734375</v>
      </c>
      <c r="H1259" s="1">
        <v>28.954986572265625</v>
      </c>
      <c r="I1259" s="1">
        <v>28.940994262695313</v>
      </c>
      <c r="J1259" s="1">
        <v>28.92498779296875</v>
      </c>
      <c r="K1259" s="1">
        <v>28.884994506835937</v>
      </c>
      <c r="L1259" s="1">
        <v>28.863998413085938</v>
      </c>
      <c r="M1259" s="1">
        <v>28.853988647460938</v>
      </c>
      <c r="N1259" s="1">
        <v>28.841995239257813</v>
      </c>
      <c r="O1259" s="1">
        <v>29.094985961914062</v>
      </c>
      <c r="P1259" s="1">
        <v>28.785995483398437</v>
      </c>
      <c r="Q1259" s="1">
        <v>28.772994995117188</v>
      </c>
      <c r="R1259" s="1">
        <v>28.758987426757813</v>
      </c>
      <c r="S1259" s="1">
        <v>28.75</v>
      </c>
      <c r="T1259" s="1">
        <v>28.72698974609375</v>
      </c>
      <c r="U1259" s="1">
        <v>28.711990356445312</v>
      </c>
      <c r="V1259" s="1">
        <v>28.696990966796875</v>
      </c>
      <c r="W1259" s="1">
        <v>28.685989379882813</v>
      </c>
      <c r="X1259" s="1">
        <v>28.620986938476563</v>
      </c>
      <c r="Y1259" s="1">
        <v>28.92999267578125</v>
      </c>
      <c r="Z1259" s="1">
        <v>28.9429931640625</v>
      </c>
      <c r="AA1259" s="1">
        <v>28.916000366210938</v>
      </c>
      <c r="AB1259" s="1">
        <v>28.833999633789063</v>
      </c>
      <c r="AC1259" s="1">
        <v>28.82598876953125</v>
      </c>
      <c r="AD1259" s="1">
        <v>28.797988891601563</v>
      </c>
      <c r="AE1259" s="1">
        <v>28.695999145507813</v>
      </c>
      <c r="AF1259" s="1">
        <v>28.493988037109375</v>
      </c>
      <c r="AG1259" s="1">
        <v>28.544998168945313</v>
      </c>
      <c r="AH1259" s="1">
        <v>28.571990966796875</v>
      </c>
      <c r="AI1259" s="1">
        <v>28.506988525390625</v>
      </c>
      <c r="AJ1259" s="1">
        <v>28.467987060546875</v>
      </c>
      <c r="AK1259" s="1">
        <v>28.457992553710937</v>
      </c>
      <c r="AL1259" s="1">
        <v>28.281997680664063</v>
      </c>
      <c r="AM1259" s="1">
        <v>28.375991821289063</v>
      </c>
      <c r="AN1259" s="1">
        <v>28.267990112304688</v>
      </c>
      <c r="AO1259" s="1">
        <v>28.266998291015625</v>
      </c>
      <c r="AP1259" s="1">
        <v>28.1669921875</v>
      </c>
      <c r="AQ1259" s="1">
        <v>27.914993286132813</v>
      </c>
      <c r="AR1259" s="1">
        <v>27.75299072265625</v>
      </c>
      <c r="AS1259" s="1">
        <v>27.738998413085938</v>
      </c>
      <c r="AT1259" s="1">
        <v>27.716995239257813</v>
      </c>
      <c r="AU1259" s="1">
        <v>27.691986083984375</v>
      </c>
      <c r="AV1259" s="1">
        <v>27.681000000000001</v>
      </c>
      <c r="AW1259" s="1">
        <v>27.492999999999999</v>
      </c>
      <c r="AX1259" s="1">
        <v>27.475999999999999</v>
      </c>
      <c r="AY1259" s="1">
        <v>27.46</v>
      </c>
    </row>
    <row r="1260" spans="1:51">
      <c r="A1260" s="1" t="str">
        <v>STANDEX INTERNATIONAL CORP</v>
      </c>
      <c r="C1260" s="1">
        <v>12.529000282287598</v>
      </c>
      <c r="D1260" s="1">
        <v>12.519000053405762</v>
      </c>
      <c r="E1260" s="1">
        <v>12.449000358581543</v>
      </c>
      <c r="F1260" s="1">
        <v>12.449000358581543</v>
      </c>
      <c r="G1260" s="1">
        <v>12.451999664306641</v>
      </c>
      <c r="H1260" s="1">
        <v>12.565999984741211</v>
      </c>
      <c r="I1260" s="1">
        <v>12.447999954223633</v>
      </c>
      <c r="J1260" s="1">
        <v>12.461999893188477</v>
      </c>
      <c r="K1260" s="1">
        <v>12.454000473022461</v>
      </c>
      <c r="L1260" s="1">
        <v>12.444999694824219</v>
      </c>
      <c r="M1260" s="1">
        <v>12.38700008392334</v>
      </c>
      <c r="N1260" s="1">
        <v>12.355999946594238</v>
      </c>
      <c r="O1260" s="1">
        <v>12.355999946594238</v>
      </c>
      <c r="P1260" s="1">
        <v>12.517000198364258</v>
      </c>
      <c r="Q1260" s="1">
        <v>12.296999931335449</v>
      </c>
      <c r="R1260" s="1">
        <v>12.491999626159668</v>
      </c>
      <c r="S1260" s="1">
        <v>12.487000465393066</v>
      </c>
      <c r="T1260" s="1">
        <v>12.246999740600586</v>
      </c>
      <c r="U1260" s="1">
        <v>12.246999740600586</v>
      </c>
      <c r="V1260" s="1">
        <v>12.430999755859375</v>
      </c>
      <c r="W1260" s="1">
        <v>12.442999839782715</v>
      </c>
      <c r="X1260" s="1">
        <v>12.421999931335449</v>
      </c>
      <c r="Y1260" s="1">
        <v>12.201999664306641</v>
      </c>
      <c r="Z1260" s="1">
        <v>12.364999771118164</v>
      </c>
      <c r="AA1260" s="1">
        <v>12.413000106811523</v>
      </c>
      <c r="AB1260" s="1">
        <v>12.425999641418457</v>
      </c>
      <c r="AC1260" s="1">
        <v>12.234000205993652</v>
      </c>
      <c r="AD1260" s="1">
        <v>12.354000091552734</v>
      </c>
      <c r="AE1260" s="1">
        <v>12.354999542236328</v>
      </c>
      <c r="AF1260" s="1">
        <v>12.194999694824219</v>
      </c>
      <c r="AG1260" s="1">
        <v>12.206999778747559</v>
      </c>
      <c r="AH1260" s="1">
        <v>12.194999694824219</v>
      </c>
      <c r="AI1260" s="1">
        <v>12.223999977111816</v>
      </c>
      <c r="AJ1260" s="1">
        <v>12.204000473022461</v>
      </c>
      <c r="AK1260" s="1">
        <v>12.192999839782715</v>
      </c>
      <c r="AL1260" s="1">
        <v>12.003999710083008</v>
      </c>
      <c r="AM1260" s="1">
        <v>11.99899959564209</v>
      </c>
      <c r="AN1260" s="1">
        <v>12.11299991607666</v>
      </c>
      <c r="AO1260" s="1">
        <v>12.086999893188477</v>
      </c>
      <c r="AP1260" s="1">
        <v>12.086000442504883</v>
      </c>
      <c r="AQ1260" s="1">
        <v>12.128000259399414</v>
      </c>
      <c r="AR1260" s="1">
        <v>12.135000228881836</v>
      </c>
      <c r="AS1260" s="1">
        <v>12.163000106811523</v>
      </c>
      <c r="AT1260" s="1">
        <v>12.069000244140625</v>
      </c>
      <c r="AU1260" s="1">
        <v>12.154999732971191</v>
      </c>
      <c r="AV1260" s="1">
        <v>12.260000228881836</v>
      </c>
      <c r="AW1260" s="1">
        <v>12.324999999999999</v>
      </c>
      <c r="AX1260" s="1">
        <v>12.765000000000001</v>
      </c>
      <c r="AY1260" s="1">
        <v>12.765000000000001</v>
      </c>
    </row>
    <row r="1261" spans="1:51">
      <c r="A1261" s="1" t="str">
        <v>STANLEY BLACK &amp; DECKER INC</v>
      </c>
      <c r="C1261" s="1">
        <v>169.0469970703125</v>
      </c>
      <c r="D1261" s="1">
        <v>169.0469970703125</v>
      </c>
      <c r="E1261" s="1">
        <v>168.90199279785156</v>
      </c>
      <c r="F1261" s="1">
        <v>168.35899353027344</v>
      </c>
      <c r="G1261" s="1">
        <v>168.11300659179687</v>
      </c>
      <c r="H1261" s="1">
        <v>166.34700012207031</v>
      </c>
      <c r="I1261" s="1">
        <v>166.00700378417969</v>
      </c>
      <c r="J1261" s="1">
        <v>165.66700744628906</v>
      </c>
      <c r="K1261" s="1">
        <v>160.39500427246094</v>
      </c>
      <c r="L1261" s="1">
        <v>80.478988647460938</v>
      </c>
      <c r="M1261" s="1">
        <v>80.420989990234375</v>
      </c>
      <c r="N1261" s="1">
        <v>79.354995727539063</v>
      </c>
      <c r="O1261" s="1">
        <v>79.07598876953125</v>
      </c>
      <c r="P1261" s="1">
        <v>78.875991821289063</v>
      </c>
      <c r="Q1261" s="1">
        <v>78.794998168945313</v>
      </c>
      <c r="R1261" s="1">
        <v>78.578994750976563</v>
      </c>
      <c r="S1261" s="1">
        <v>78.38299560546875</v>
      </c>
      <c r="T1261" s="1">
        <v>80.378997802734375</v>
      </c>
      <c r="U1261" s="1">
        <v>82.17999267578125</v>
      </c>
      <c r="V1261" s="1">
        <v>82.0889892578125</v>
      </c>
      <c r="W1261" s="1">
        <v>83.380996704101563</v>
      </c>
      <c r="X1261" s="1">
        <v>81.84100341796875</v>
      </c>
      <c r="Y1261" s="1">
        <v>81.304000854492187</v>
      </c>
      <c r="Z1261" s="1">
        <v>80.919998168945313</v>
      </c>
      <c r="AA1261" s="1">
        <v>81.257003784179688</v>
      </c>
      <c r="AB1261" s="1">
        <v>83.791000366210937</v>
      </c>
      <c r="AC1261" s="1">
        <v>83.610992431640625</v>
      </c>
      <c r="AD1261" s="1">
        <v>83.451995849609375</v>
      </c>
      <c r="AE1261" s="1">
        <v>82.7919921875</v>
      </c>
      <c r="AF1261" s="1">
        <v>82.406997680664063</v>
      </c>
      <c r="AG1261" s="1">
        <v>82.259994506835938</v>
      </c>
      <c r="AH1261" s="1">
        <v>81.90399169921875</v>
      </c>
      <c r="AI1261" s="1">
        <v>81.65899658203125</v>
      </c>
      <c r="AJ1261" s="1">
        <v>81.276992797851562</v>
      </c>
      <c r="AK1261" s="1">
        <v>81.054000854492188</v>
      </c>
      <c r="AL1261" s="1">
        <v>85.080001831054687</v>
      </c>
      <c r="AM1261" s="1">
        <v>85.397994995117188</v>
      </c>
      <c r="AN1261" s="1">
        <v>86.834991455078125</v>
      </c>
      <c r="AO1261" s="1">
        <v>88.2659912109375</v>
      </c>
      <c r="AP1261" s="1">
        <v>85.630996704101563</v>
      </c>
      <c r="AQ1261" s="1">
        <v>85.26300048828125</v>
      </c>
      <c r="AR1261" s="1">
        <v>84.65899658203125</v>
      </c>
      <c r="AS1261" s="1">
        <v>85.352996826171875</v>
      </c>
      <c r="AT1261" s="1">
        <v>84.725997924804688</v>
      </c>
      <c r="AU1261" s="1">
        <v>85.367996215820313</v>
      </c>
      <c r="AV1261" s="1">
        <v>85.188000000000002</v>
      </c>
      <c r="AW1261" s="1">
        <v>85.960999999999999</v>
      </c>
      <c r="AX1261" s="1">
        <v>86.253</v>
      </c>
      <c r="AY1261" s="1">
        <v>87.632999999999996</v>
      </c>
    </row>
    <row r="1262" spans="1:51">
      <c r="A1262" s="1" t="str">
        <v>STAPLES INC</v>
      </c>
      <c r="C1262" s="1">
        <v>695.743896484375</v>
      </c>
      <c r="D1262" s="1">
        <v>700.212890625</v>
      </c>
      <c r="E1262" s="1">
        <v>710.222900390625</v>
      </c>
      <c r="F1262" s="1">
        <v>714.034912109375</v>
      </c>
      <c r="G1262" s="1">
        <v>720.912841796875</v>
      </c>
      <c r="H1262" s="1">
        <v>723.537841796875</v>
      </c>
      <c r="I1262" s="1">
        <v>731.14794921875</v>
      </c>
      <c r="J1262" s="1">
        <v>729.830810546875</v>
      </c>
      <c r="K1262" s="1">
        <v>728.664794921875</v>
      </c>
      <c r="L1262" s="1">
        <v>723.7529296875</v>
      </c>
      <c r="M1262" s="1">
        <v>724.474853515625</v>
      </c>
      <c r="N1262" s="1">
        <v>717.69287109375</v>
      </c>
      <c r="O1262" s="1">
        <v>715.60595703125</v>
      </c>
      <c r="P1262" s="1">
        <v>715.784912109375</v>
      </c>
      <c r="Q1262" s="1">
        <v>712.081787109375</v>
      </c>
      <c r="R1262" s="1">
        <v>703.73388671875</v>
      </c>
      <c r="S1262" s="1">
        <v>704.637939453125</v>
      </c>
      <c r="T1262" s="1">
        <v>709.69384765625</v>
      </c>
      <c r="U1262" s="1">
        <v>716.697998046875</v>
      </c>
      <c r="V1262" s="1">
        <v>716.199951171875</v>
      </c>
      <c r="W1262" s="1">
        <v>718.73291015625</v>
      </c>
      <c r="X1262" s="1">
        <v>723.8740234375</v>
      </c>
      <c r="Y1262" s="1">
        <v>728.15185546875</v>
      </c>
      <c r="Z1262" s="1">
        <v>728.31396484375</v>
      </c>
      <c r="AA1262" s="1">
        <v>730.44091796875</v>
      </c>
      <c r="AB1262" s="1">
        <v>731.23291015625</v>
      </c>
      <c r="AC1262" s="1">
        <v>734.6298828125</v>
      </c>
      <c r="AD1262" s="1">
        <v>737.638916015625</v>
      </c>
      <c r="AE1262" s="1">
        <v>744.5009765625</v>
      </c>
      <c r="AF1262" s="1">
        <v>746.406005859375</v>
      </c>
      <c r="AG1262" s="1">
        <v>746.314453125</v>
      </c>
      <c r="AH1262" s="1">
        <v>744.9869384765625</v>
      </c>
      <c r="AI1262" s="1">
        <v>748.790771484375</v>
      </c>
      <c r="AJ1262" s="1">
        <v>742.6739501953125</v>
      </c>
      <c r="AK1262" s="1">
        <v>735.287841796875</v>
      </c>
      <c r="AL1262" s="1">
        <v>712.1802978515625</v>
      </c>
      <c r="AM1262" s="1">
        <v>709.660400390625</v>
      </c>
      <c r="AN1262" s="1">
        <v>705.568359375</v>
      </c>
      <c r="AO1262" s="1">
        <v>703.9976806640625</v>
      </c>
      <c r="AP1262" s="1">
        <v>701.19580078125</v>
      </c>
      <c r="AQ1262" s="1">
        <v>695.9908447265625</v>
      </c>
      <c r="AR1262" s="1">
        <v>691.4443359375</v>
      </c>
      <c r="AS1262" s="1">
        <v>697.9544677734375</v>
      </c>
      <c r="AT1262" s="1">
        <v>695.63818359375</v>
      </c>
      <c r="AU1262" s="1">
        <v>695.97</v>
      </c>
      <c r="AV1262" s="1">
        <v>700.35299999999995</v>
      </c>
      <c r="AW1262" s="1">
        <v>701.3655</v>
      </c>
      <c r="AX1262" s="1">
        <v>706.15499999999997</v>
      </c>
      <c r="AY1262" s="1">
        <v>726.50400000000002</v>
      </c>
    </row>
    <row r="1263" spans="1:51">
      <c r="A1263" s="1" t="str">
        <v>STARBUCKS CORP</v>
      </c>
      <c r="C1263" s="1">
        <v>752.599853515625</v>
      </c>
      <c r="D1263" s="1">
        <v>752.599853515625</v>
      </c>
      <c r="E1263" s="1">
        <v>744.7998046875</v>
      </c>
      <c r="F1263" s="1">
        <v>748.39990234375</v>
      </c>
      <c r="G1263" s="1">
        <v>748.7998046875</v>
      </c>
      <c r="H1263" s="1">
        <v>748.7998046875</v>
      </c>
      <c r="I1263" s="1">
        <v>742.599853515625</v>
      </c>
      <c r="J1263" s="1">
        <v>743.699951171875</v>
      </c>
      <c r="K1263" s="1">
        <v>748.199951171875</v>
      </c>
      <c r="L1263" s="1">
        <v>746.5</v>
      </c>
      <c r="M1263" s="1">
        <v>742.89990234375</v>
      </c>
      <c r="N1263" s="1">
        <v>740.099853515625</v>
      </c>
      <c r="O1263" s="1">
        <v>739.099853515625</v>
      </c>
      <c r="P1263" s="1">
        <v>738</v>
      </c>
      <c r="Q1263" s="1">
        <v>735.5</v>
      </c>
      <c r="R1263" s="1">
        <v>733.2998046875</v>
      </c>
      <c r="S1263" s="1">
        <v>730.699951171875</v>
      </c>
      <c r="T1263" s="1">
        <v>727.599853515625</v>
      </c>
      <c r="U1263" s="1">
        <v>738.284912109375</v>
      </c>
      <c r="V1263" s="1">
        <v>745.303955078125</v>
      </c>
      <c r="W1263" s="1">
        <v>746.056884765625</v>
      </c>
      <c r="X1263" s="1">
        <v>757.371826171875</v>
      </c>
      <c r="Y1263" s="1">
        <v>756.601806640625</v>
      </c>
      <c r="Z1263" s="1">
        <v>768.376953125</v>
      </c>
      <c r="AA1263" s="1">
        <v>769.27490234375</v>
      </c>
      <c r="AB1263" s="1">
        <v>767.10498046875</v>
      </c>
      <c r="AC1263" s="1">
        <v>767.44189453125</v>
      </c>
      <c r="AD1263" s="1">
        <v>779.08154296875</v>
      </c>
      <c r="AE1263" s="1">
        <v>795.7998046875</v>
      </c>
      <c r="AF1263" s="1">
        <v>805.60986328125</v>
      </c>
      <c r="AG1263" s="1">
        <v>794.81201171875</v>
      </c>
      <c r="AH1263" s="1">
        <v>796.513671875</v>
      </c>
      <c r="AI1263" s="1">
        <v>795.20361328125</v>
      </c>
      <c r="AJ1263" s="1">
        <v>791.40380859375</v>
      </c>
      <c r="AK1263" s="1">
        <v>787.3857421875</v>
      </c>
      <c r="AL1263" s="1">
        <v>783.19384765625</v>
      </c>
      <c r="AM1263" s="1">
        <v>782.93359375</v>
      </c>
      <c r="AN1263" s="1">
        <v>775.97998046875</v>
      </c>
      <c r="AO1263" s="1">
        <v>776.4580078125</v>
      </c>
      <c r="AP1263" s="1">
        <v>780.431640625</v>
      </c>
      <c r="AQ1263" s="1">
        <v>773.0419921875</v>
      </c>
      <c r="AR1263" s="1">
        <v>765.5458984375</v>
      </c>
      <c r="AS1263" s="1">
        <v>760.087890625</v>
      </c>
      <c r="AT1263" s="1">
        <v>765.5556640625</v>
      </c>
      <c r="AU1263" s="1">
        <v>763.3759765625</v>
      </c>
      <c r="AV1263" s="1">
        <v>757.0679931640625</v>
      </c>
      <c r="AW1263" s="1">
        <v>752.63199999999995</v>
      </c>
      <c r="AX1263" s="1">
        <v>747.15200000000004</v>
      </c>
      <c r="AY1263" s="1">
        <v>745.13199999999995</v>
      </c>
    </row>
    <row r="1264" spans="1:51">
      <c r="A1264" s="1" t="str">
        <v>STARWOOD HOTELS&amp;RESORTS WRLD</v>
      </c>
      <c r="C1264" s="1">
        <v>197.16299438476562</v>
      </c>
      <c r="D1264" s="1">
        <v>195.91299438476562</v>
      </c>
      <c r="E1264" s="1">
        <v>195.34300231933594</v>
      </c>
      <c r="F1264" s="1">
        <v>195.46099853515625</v>
      </c>
      <c r="G1264" s="1">
        <v>195.09199523925781</v>
      </c>
      <c r="H1264" s="1">
        <v>192.97000122070312</v>
      </c>
      <c r="I1264" s="1">
        <v>190.5679931640625</v>
      </c>
      <c r="J1264" s="1">
        <v>190.21600341796875</v>
      </c>
      <c r="K1264" s="1">
        <v>189.125</v>
      </c>
      <c r="L1264" s="1">
        <v>186.78500366210937</v>
      </c>
      <c r="M1264" s="1">
        <v>186.85499572753906</v>
      </c>
      <c r="N1264" s="1">
        <v>186.89900207519531</v>
      </c>
      <c r="O1264" s="1">
        <v>186.7239990234375</v>
      </c>
      <c r="P1264" s="1">
        <v>182.82699584960937</v>
      </c>
      <c r="Q1264" s="1">
        <v>183.02900695800781</v>
      </c>
      <c r="R1264" s="1">
        <v>186.77699279785156</v>
      </c>
      <c r="S1264" s="1">
        <v>188.62399291992187</v>
      </c>
      <c r="T1264" s="1">
        <v>190.99899291992187</v>
      </c>
      <c r="U1264" s="1">
        <v>201.30099487304687</v>
      </c>
      <c r="V1264" s="1">
        <v>209.83000183105469</v>
      </c>
      <c r="W1264" s="1">
        <v>214.99099731445312</v>
      </c>
      <c r="X1264" s="1">
        <v>213.48399353027344</v>
      </c>
      <c r="Y1264" s="1">
        <v>211.79899597167969</v>
      </c>
      <c r="Z1264" s="1">
        <v>218.65199279785156</v>
      </c>
      <c r="AA1264" s="1">
        <v>216.25399780273438</v>
      </c>
      <c r="AB1264" s="1">
        <v>217.218994140625</v>
      </c>
      <c r="AC1264" s="1">
        <v>219.27299499511719</v>
      </c>
      <c r="AD1264" s="1">
        <v>216.97599792480469</v>
      </c>
      <c r="AE1264" s="1">
        <v>216.05000305175781</v>
      </c>
      <c r="AF1264" s="1">
        <v>208.73100280761719</v>
      </c>
      <c r="AG1264" s="1">
        <v>205.94500732421875</v>
      </c>
      <c r="AH1264" s="1">
        <v>208.23899841308594</v>
      </c>
      <c r="AI1264" s="1">
        <v>206.82000732421875</v>
      </c>
      <c r="AJ1264" s="1">
        <v>201.81199645996094</v>
      </c>
      <c r="AK1264" s="1">
        <v>202.093994140625</v>
      </c>
      <c r="AL1264" s="1">
        <v>201.05999755859375</v>
      </c>
      <c r="AM1264" s="1">
        <v>200.54800415039062</v>
      </c>
      <c r="AN1264" s="1">
        <v>199.58000183105469</v>
      </c>
      <c r="AO1264" s="1">
        <v>199.46499633789062</v>
      </c>
      <c r="AP1264" s="1">
        <v>199.45899963378906</v>
      </c>
      <c r="AQ1264" s="1">
        <v>198.90400695800781</v>
      </c>
      <c r="AR1264" s="1">
        <v>197.718994140625</v>
      </c>
      <c r="AS1264" s="1">
        <v>197.76100158691406</v>
      </c>
      <c r="AT1264" s="1">
        <v>199.41900634765625</v>
      </c>
      <c r="AU1264" s="1">
        <v>198.02799987792969</v>
      </c>
      <c r="AV1264" s="1">
        <v>194.48500000000001</v>
      </c>
      <c r="AW1264" s="1">
        <v>193.34299999999999</v>
      </c>
      <c r="AX1264" s="1">
        <v>190.577</v>
      </c>
      <c r="AY1264" s="1">
        <v>189.27500000000001</v>
      </c>
    </row>
    <row r="1265" spans="1:51">
      <c r="A1265" s="1" t="str">
        <v>STATE STREET CORP</v>
      </c>
      <c r="C1265" s="1">
        <v>489.69091796875</v>
      </c>
      <c r="D1265" s="1">
        <v>487.423828125</v>
      </c>
      <c r="E1265" s="1">
        <v>493.081787109375</v>
      </c>
      <c r="F1265" s="1">
        <v>498.893798828125</v>
      </c>
      <c r="G1265" s="1">
        <v>503.5927734375</v>
      </c>
      <c r="H1265" s="1">
        <v>501.643798828125</v>
      </c>
      <c r="I1265" s="1">
        <v>501.591796875</v>
      </c>
      <c r="J1265" s="1">
        <v>501.427001953125</v>
      </c>
      <c r="K1265" s="1">
        <v>501.31884765625</v>
      </c>
      <c r="L1265" s="1">
        <v>494.933837890625</v>
      </c>
      <c r="M1265" s="1">
        <v>494.222900390625</v>
      </c>
      <c r="N1265" s="1">
        <v>493.971923828125</v>
      </c>
      <c r="O1265" s="1">
        <v>434.3759765625</v>
      </c>
      <c r="P1265" s="1">
        <v>431.557861328125</v>
      </c>
      <c r="Q1265" s="1">
        <v>431.5458984375</v>
      </c>
      <c r="R1265" s="1">
        <v>431.27197265625</v>
      </c>
      <c r="S1265" s="1">
        <v>390.31787109375</v>
      </c>
      <c r="T1265" s="1">
        <v>386.283935546875</v>
      </c>
      <c r="U1265" s="1">
        <v>384.7939453125</v>
      </c>
      <c r="V1265" s="1">
        <v>336.7177734375</v>
      </c>
      <c r="W1265" s="1">
        <v>335.739990234375</v>
      </c>
      <c r="X1265" s="1">
        <v>332.43798828125</v>
      </c>
      <c r="Y1265" s="1">
        <v>331.125</v>
      </c>
      <c r="Z1265" s="1">
        <v>330.630859375</v>
      </c>
      <c r="AA1265" s="1">
        <v>332.48095703125</v>
      </c>
      <c r="AB1265" s="1">
        <v>333.625</v>
      </c>
      <c r="AC1265" s="1">
        <v>328.0458984375</v>
      </c>
      <c r="AD1265" s="1">
        <v>330.698974609375</v>
      </c>
      <c r="AE1265" s="1">
        <v>331.27685546875</v>
      </c>
      <c r="AF1265" s="1">
        <v>333.644775390625</v>
      </c>
      <c r="AG1265" s="1">
        <v>336.5498046875</v>
      </c>
      <c r="AH1265" s="1">
        <v>335.577880859375</v>
      </c>
      <c r="AI1265" s="1">
        <v>335.4248046875</v>
      </c>
      <c r="AJ1265" s="1">
        <v>334.473876953125</v>
      </c>
      <c r="AK1265" s="1">
        <v>333.39697265625</v>
      </c>
      <c r="AL1265" s="1">
        <v>332.866943359375</v>
      </c>
      <c r="AM1265" s="1">
        <v>332.39599609375</v>
      </c>
      <c r="AN1265" s="1">
        <v>324.927001953125</v>
      </c>
      <c r="AO1265" s="1">
        <v>324.33984375</v>
      </c>
      <c r="AP1265" s="1">
        <v>324.044921875</v>
      </c>
      <c r="AQ1265" s="1">
        <v>325.246826171875</v>
      </c>
      <c r="AR1265" s="1">
        <v>323.669921875</v>
      </c>
      <c r="AS1265" s="1">
        <v>325.365966796875</v>
      </c>
      <c r="AT1265" s="1">
        <v>326.809814453125</v>
      </c>
      <c r="AU1265" s="1">
        <v>325.39199829101562</v>
      </c>
      <c r="AV1265" s="1">
        <v>323.42200000000003</v>
      </c>
      <c r="AW1265" s="1">
        <v>322.67</v>
      </c>
      <c r="AX1265" s="1">
        <v>322.28399999999999</v>
      </c>
      <c r="AY1265" s="1">
        <v>320.89999999999998</v>
      </c>
    </row>
    <row r="1266" spans="1:51">
      <c r="A1266" s="1" t="str">
        <v>STEEL DYNAMICS INC</v>
      </c>
      <c r="C1266" s="1">
        <v>218.87399291992187</v>
      </c>
      <c r="D1266" s="1">
        <v>218.87399291992187</v>
      </c>
      <c r="E1266" s="1">
        <v>218.69000244140625</v>
      </c>
      <c r="F1266" s="1">
        <v>218.64900207519531</v>
      </c>
      <c r="G1266" s="1">
        <v>218.30400085449219</v>
      </c>
      <c r="H1266" s="1">
        <v>217.57499694824219</v>
      </c>
      <c r="I1266" s="1">
        <v>216.99400329589844</v>
      </c>
      <c r="J1266" s="1">
        <v>216.80599975585937</v>
      </c>
      <c r="K1266" s="1">
        <v>216.43699645996094</v>
      </c>
      <c r="L1266" s="1">
        <v>216</v>
      </c>
      <c r="M1266" s="1">
        <v>215.55900573730469</v>
      </c>
      <c r="N1266" s="1">
        <v>214.80900573730469</v>
      </c>
      <c r="O1266" s="1">
        <v>182.13099670410156</v>
      </c>
      <c r="P1266" s="1">
        <v>181.82000732421875</v>
      </c>
      <c r="Q1266" s="1">
        <v>183.11500549316406</v>
      </c>
      <c r="R1266" s="1">
        <v>198.19099426269531</v>
      </c>
      <c r="S1266" s="1">
        <v>188.85000610351562</v>
      </c>
      <c r="T1266" s="1">
        <v>190.32400512695312</v>
      </c>
      <c r="U1266" s="1">
        <v>174.48599243164062</v>
      </c>
      <c r="V1266" s="1">
        <v>183.84597778320312</v>
      </c>
      <c r="W1266" s="1">
        <v>189.01998901367188</v>
      </c>
      <c r="X1266" s="1">
        <v>193.96600341796875</v>
      </c>
      <c r="Y1266" s="1">
        <v>190.115966796875</v>
      </c>
      <c r="Z1266" s="1">
        <v>202.2239990234375</v>
      </c>
      <c r="AA1266" s="1">
        <v>176.24395751953125</v>
      </c>
      <c r="AB1266" s="1">
        <v>172.7359619140625</v>
      </c>
      <c r="AC1266" s="1">
        <v>172.40399169921875</v>
      </c>
      <c r="AD1266" s="1">
        <v>173.04400634765625</v>
      </c>
      <c r="AE1266" s="1">
        <v>187.22796630859375</v>
      </c>
      <c r="AF1266" s="1">
        <v>193.9439697265625</v>
      </c>
      <c r="AG1266" s="1">
        <v>199.07598876953125</v>
      </c>
      <c r="AH1266" s="1">
        <v>197.7879638671875</v>
      </c>
      <c r="AI1266" s="1">
        <v>196.8800048828125</v>
      </c>
      <c r="AJ1266" s="1">
        <v>194.5799560546875</v>
      </c>
      <c r="AK1266" s="1">
        <v>191.595947265625</v>
      </c>
      <c r="AL1266" s="1">
        <v>190.75994873046875</v>
      </c>
      <c r="AM1266" s="1">
        <v>190.52398681640625</v>
      </c>
      <c r="AN1266" s="1">
        <v>190.323974609375</v>
      </c>
      <c r="AO1266" s="1">
        <v>190.219970703125</v>
      </c>
      <c r="AP1266" s="1">
        <v>190.06396484375</v>
      </c>
      <c r="AQ1266" s="1">
        <v>189.27996826171875</v>
      </c>
      <c r="AR1266" s="1">
        <v>182.97198486328125</v>
      </c>
      <c r="AS1266" s="1">
        <v>182.96795654296875</v>
      </c>
      <c r="AT1266" s="1">
        <v>182.84796142578125</v>
      </c>
      <c r="AU1266" s="1">
        <v>182.05596923828125</v>
      </c>
      <c r="AV1266" s="1">
        <v>182.02</v>
      </c>
      <c r="AW1266" s="1">
        <v>182.47200000000001</v>
      </c>
      <c r="AX1266" s="1">
        <v>186.6</v>
      </c>
      <c r="AY1266" s="1">
        <v>192.07599999999999</v>
      </c>
    </row>
    <row r="1267" spans="1:51">
      <c r="A1267" s="1" t="str">
        <v>STEIN MART INC</v>
      </c>
      <c r="C1267" s="1">
        <v>43.5889892578125</v>
      </c>
      <c r="D1267" s="1">
        <v>43.654998779296875</v>
      </c>
      <c r="E1267" s="1">
        <v>44.7919921875</v>
      </c>
      <c r="F1267" s="1">
        <v>44.65899658203125</v>
      </c>
      <c r="G1267" s="1">
        <v>44.396987915039063</v>
      </c>
      <c r="H1267" s="1">
        <v>43.459991455078125</v>
      </c>
      <c r="I1267" s="1">
        <v>43.45599365234375</v>
      </c>
      <c r="J1267" s="1">
        <v>43.381988525390625</v>
      </c>
      <c r="K1267" s="1">
        <v>42.871994018554688</v>
      </c>
      <c r="L1267" s="1">
        <v>42.843994140625</v>
      </c>
      <c r="M1267" s="1">
        <v>42.7760009765625</v>
      </c>
      <c r="N1267" s="1">
        <v>42.655990600585938</v>
      </c>
      <c r="O1267" s="1">
        <v>42.655990600585938</v>
      </c>
      <c r="P1267" s="1">
        <v>42.332992553710937</v>
      </c>
      <c r="Q1267" s="1">
        <v>42.3909912109375</v>
      </c>
      <c r="R1267" s="1">
        <v>42.078994750976563</v>
      </c>
      <c r="S1267" s="1">
        <v>41.83099365234375</v>
      </c>
      <c r="T1267" s="1">
        <v>41.709991455078125</v>
      </c>
      <c r="U1267" s="1">
        <v>42.925994873046875</v>
      </c>
      <c r="V1267" s="1">
        <v>43.849990844726563</v>
      </c>
      <c r="W1267" s="1">
        <v>43.73699951171875</v>
      </c>
      <c r="X1267" s="1">
        <v>43.547988891601563</v>
      </c>
      <c r="Y1267" s="1">
        <v>43.676986694335938</v>
      </c>
      <c r="Z1267" s="1">
        <v>43.587997436523438</v>
      </c>
      <c r="AA1267" s="1">
        <v>43.5159912109375</v>
      </c>
      <c r="AB1267" s="1">
        <v>43.758987426757813</v>
      </c>
      <c r="AC1267" s="1">
        <v>43.65899658203125</v>
      </c>
      <c r="AD1267" s="1">
        <v>43.222991943359375</v>
      </c>
      <c r="AE1267" s="1">
        <v>42.879989624023438</v>
      </c>
      <c r="AF1267" s="1">
        <v>42.4949951171875</v>
      </c>
      <c r="AG1267" s="1">
        <v>42.386993408203125</v>
      </c>
      <c r="AH1267" s="1">
        <v>42.058990478515625</v>
      </c>
      <c r="AI1267" s="1">
        <v>41.993988037109375</v>
      </c>
      <c r="AJ1267" s="1">
        <v>41.729995727539063</v>
      </c>
      <c r="AK1267" s="1">
        <v>41.729995727539063</v>
      </c>
      <c r="AL1267" s="1">
        <v>41.569000244140625</v>
      </c>
      <c r="AM1267" s="1">
        <v>41.618988037109375</v>
      </c>
      <c r="AN1267" s="1">
        <v>41.527999877929687</v>
      </c>
      <c r="AO1267" s="1">
        <v>41.708999633789063</v>
      </c>
      <c r="AP1267" s="1">
        <v>41.64599609375</v>
      </c>
      <c r="AQ1267" s="1" t="str">
        <v>@NA</v>
      </c>
      <c r="AR1267" s="1">
        <v>40.953994750976563</v>
      </c>
      <c r="AS1267" s="1">
        <v>41.190994262695313</v>
      </c>
      <c r="AT1267" s="1">
        <v>41.220001220703125</v>
      </c>
      <c r="AU1267" s="1">
        <v>41.454000000000001</v>
      </c>
      <c r="AV1267" s="1">
        <v>42.631</v>
      </c>
      <c r="AW1267" s="1">
        <v>42.902999999999999</v>
      </c>
      <c r="AX1267" s="1">
        <v>43.103000000000002</v>
      </c>
      <c r="AY1267" s="1">
        <v>43.904000000000003</v>
      </c>
    </row>
    <row r="1268" spans="1:51">
      <c r="A1268" s="1" t="str">
        <v>STEPAN CO</v>
      </c>
      <c r="C1268" s="1">
        <v>10.246000289916992</v>
      </c>
      <c r="D1268" s="1">
        <v>10.246000289916992</v>
      </c>
      <c r="E1268" s="1">
        <v>10.22700023651123</v>
      </c>
      <c r="F1268" s="1">
        <v>10.156999588012695</v>
      </c>
      <c r="G1268" s="1">
        <v>10.163000106811523</v>
      </c>
      <c r="H1268" s="1">
        <v>10.105999946594238</v>
      </c>
      <c r="I1268" s="1">
        <v>10.038000106811523</v>
      </c>
      <c r="J1268" s="1">
        <v>10.050000190734863</v>
      </c>
      <c r="K1268" s="1">
        <v>9.9300003051757813</v>
      </c>
      <c r="L1268" s="1">
        <v>9.9479999542236328</v>
      </c>
      <c r="M1268" s="1">
        <v>9.8909997940063477</v>
      </c>
      <c r="N1268" s="1">
        <v>9.689000129699707</v>
      </c>
      <c r="O1268" s="1">
        <v>9.6579999923706055</v>
      </c>
      <c r="P1268" s="1">
        <v>9.6319999694824219</v>
      </c>
      <c r="Q1268" s="1">
        <v>9.6210002899169922</v>
      </c>
      <c r="R1268" s="1">
        <v>9.491999626159668</v>
      </c>
      <c r="S1268" s="1">
        <v>9.4230003356933594</v>
      </c>
      <c r="T1268" s="1">
        <v>9.3090000152587891</v>
      </c>
      <c r="U1268" s="1">
        <v>9.2779998779296875</v>
      </c>
      <c r="V1268" s="1">
        <v>9.2569999694824219</v>
      </c>
      <c r="W1268" s="1">
        <v>9.2510004043579102</v>
      </c>
      <c r="X1268" s="1">
        <v>9.2080001831054687</v>
      </c>
      <c r="Y1268" s="1">
        <v>9.1689996719360352</v>
      </c>
      <c r="Z1268" s="1">
        <v>9.1610002517700195</v>
      </c>
      <c r="AA1268" s="1">
        <v>9.0539999008178711</v>
      </c>
      <c r="AB1268" s="1">
        <v>9.0410003662109375</v>
      </c>
      <c r="AC1268" s="1">
        <v>9.0150003433227539</v>
      </c>
      <c r="AD1268" s="1">
        <v>8.9940004348754883</v>
      </c>
      <c r="AE1268" s="1">
        <v>8.9940004348754883</v>
      </c>
      <c r="AF1268" s="1">
        <v>8.9930000305175781</v>
      </c>
      <c r="AG1268" s="1">
        <v>8.9849996566772461</v>
      </c>
      <c r="AH1268" s="1">
        <v>8.9759998321533203</v>
      </c>
      <c r="AI1268" s="1">
        <v>8.9499998092651367</v>
      </c>
      <c r="AJ1268" s="1">
        <v>8.9340000152587891</v>
      </c>
      <c r="AK1268" s="1">
        <v>8.8870000839233398</v>
      </c>
      <c r="AL1268" s="1">
        <v>8.8850002288818359</v>
      </c>
      <c r="AM1268" s="1">
        <v>8.8850002288818359</v>
      </c>
      <c r="AN1268" s="1">
        <v>8.8809995651245117</v>
      </c>
      <c r="AO1268" s="1">
        <v>8.8789997100830078</v>
      </c>
      <c r="AP1268" s="1">
        <v>9.7180004119873047</v>
      </c>
      <c r="AQ1268" s="1">
        <v>9.2869997024536133</v>
      </c>
      <c r="AR1268" s="1">
        <v>9.2309999465942383</v>
      </c>
      <c r="AS1268" s="1">
        <v>9.2309999465942383</v>
      </c>
      <c r="AT1268" s="1">
        <v>9.2670001983642578</v>
      </c>
      <c r="AU1268" s="1">
        <v>9.2519998550415039</v>
      </c>
      <c r="AV1268" s="1">
        <v>9.2279999999999998</v>
      </c>
      <c r="AW1268" s="1">
        <v>9.2590000000000003</v>
      </c>
      <c r="AX1268" s="1">
        <v>9.2899999999999991</v>
      </c>
      <c r="AY1268" s="1">
        <v>9.4390000000000001</v>
      </c>
    </row>
    <row r="1269" spans="1:51">
      <c r="A1269" s="1" t="str">
        <v>STERICYCLE INC</v>
      </c>
      <c r="C1269" s="1">
        <v>84.994003295898438</v>
      </c>
      <c r="D1269" s="1">
        <v>84.695999145507813</v>
      </c>
      <c r="E1269" s="1">
        <v>85.195999145507813</v>
      </c>
      <c r="F1269" s="1">
        <v>86.047988891601563</v>
      </c>
      <c r="G1269" s="1">
        <v>85.701995849609375</v>
      </c>
      <c r="H1269" s="1">
        <v>85.241989135742187</v>
      </c>
      <c r="I1269" s="1">
        <v>85.468002319335938</v>
      </c>
      <c r="J1269" s="1">
        <v>85.379989624023437</v>
      </c>
      <c r="K1269" s="1">
        <v>84.651992797851563</v>
      </c>
      <c r="L1269" s="1">
        <v>84.714996337890625</v>
      </c>
      <c r="M1269" s="1">
        <v>84.297988891601563</v>
      </c>
      <c r="N1269" s="1">
        <v>85.03399658203125</v>
      </c>
      <c r="O1269" s="1">
        <v>84.858993530273437</v>
      </c>
      <c r="P1269" s="1">
        <v>85.25299072265625</v>
      </c>
      <c r="Q1269" s="1">
        <v>85.55999755859375</v>
      </c>
      <c r="R1269" s="1">
        <v>85.53399658203125</v>
      </c>
      <c r="S1269" s="1">
        <v>86.139999389648438</v>
      </c>
      <c r="T1269" s="1">
        <v>87.410995483398438</v>
      </c>
      <c r="U1269" s="1">
        <v>86.970993041992188</v>
      </c>
      <c r="V1269" s="1">
        <v>87.53399658203125</v>
      </c>
      <c r="W1269" s="1">
        <v>87.527984619140625</v>
      </c>
      <c r="X1269" s="1">
        <v>88.503997802734375</v>
      </c>
      <c r="Y1269" s="1">
        <v>88.80999755859375</v>
      </c>
      <c r="Z1269" s="1">
        <v>88.46197509765625</v>
      </c>
      <c r="AA1269" s="1">
        <v>88.46600341796875</v>
      </c>
      <c r="AB1269" s="1">
        <v>88.29998779296875</v>
      </c>
      <c r="AC1269" s="1">
        <v>88.561981201171875</v>
      </c>
      <c r="AD1269" s="1">
        <v>88.41998291015625</v>
      </c>
      <c r="AE1269" s="1">
        <v>88.285980224609375</v>
      </c>
      <c r="AF1269" s="1">
        <v>89.4639892578125</v>
      </c>
      <c r="AG1269" s="1">
        <v>90.2919921875</v>
      </c>
      <c r="AH1269" s="1">
        <v>90.23199462890625</v>
      </c>
      <c r="AI1269" s="1">
        <v>86.681976318359375</v>
      </c>
      <c r="AJ1269" s="1">
        <v>83.73797607421875</v>
      </c>
      <c r="AK1269" s="1">
        <v>83.983978271484375</v>
      </c>
      <c r="AL1269" s="1">
        <v>83.405975341796875</v>
      </c>
      <c r="AM1269" s="1">
        <v>81.2139892578125</v>
      </c>
      <c r="AN1269" s="1">
        <v>80.77398681640625</v>
      </c>
      <c r="AO1269" s="1" t="str">
        <v>@NA</v>
      </c>
      <c r="AP1269" s="1">
        <v>75.272003173828125</v>
      </c>
      <c r="AQ1269" s="1">
        <v>74.15997314453125</v>
      </c>
      <c r="AR1269" s="1">
        <v>74.15997314453125</v>
      </c>
      <c r="AS1269" s="1">
        <v>62.743999481201172</v>
      </c>
      <c r="AT1269" s="1">
        <v>61.936000823974609</v>
      </c>
      <c r="AU1269" s="1">
        <v>61.104000091552734</v>
      </c>
      <c r="AV1269" s="1">
        <v>60.835999999999999</v>
      </c>
      <c r="AW1269" s="1">
        <v>59.835999999999999</v>
      </c>
      <c r="AX1269" s="1">
        <v>59.308</v>
      </c>
      <c r="AY1269" s="1">
        <v>59.036000000000001</v>
      </c>
    </row>
    <row r="1270" spans="1:51">
      <c r="A1270" s="1" t="str">
        <v>STERIS CORP</v>
      </c>
      <c r="C1270" s="1">
        <v>57.638992309570313</v>
      </c>
      <c r="D1270" s="1">
        <v>57.965988159179688</v>
      </c>
      <c r="E1270" s="1">
        <v>59.26300048828125</v>
      </c>
      <c r="F1270" s="1">
        <v>59.121994018554687</v>
      </c>
      <c r="G1270" s="1">
        <v>59.33599853515625</v>
      </c>
      <c r="H1270" s="1">
        <v>59.092987060546875</v>
      </c>
      <c r="I1270" s="1">
        <v>59.577987670898438</v>
      </c>
      <c r="J1270" s="1">
        <v>59.22698974609375</v>
      </c>
      <c r="K1270" s="1">
        <v>59.126998901367188</v>
      </c>
      <c r="L1270" s="1">
        <v>58.712997436523438</v>
      </c>
      <c r="M1270" s="1">
        <v>58.578994750976562</v>
      </c>
      <c r="N1270" s="1">
        <v>58.451995849609375</v>
      </c>
      <c r="O1270" s="1">
        <v>58.429000854492188</v>
      </c>
      <c r="P1270" s="1">
        <v>59.39898681640625</v>
      </c>
      <c r="Q1270" s="1">
        <v>58.80499267578125</v>
      </c>
      <c r="R1270" s="1">
        <v>59.26300048828125</v>
      </c>
      <c r="S1270" s="1">
        <v>62.349990844726562</v>
      </c>
      <c r="T1270" s="1">
        <v>63.738998413085938</v>
      </c>
      <c r="U1270" s="1">
        <v>64.740997314453125</v>
      </c>
      <c r="V1270" s="1">
        <v>64.98199462890625</v>
      </c>
      <c r="W1270" s="1">
        <v>64.873001098632813</v>
      </c>
      <c r="X1270" s="1">
        <v>64.623992919921875</v>
      </c>
      <c r="Y1270" s="1">
        <v>64.823989868164063</v>
      </c>
      <c r="Z1270" s="1">
        <v>66.975997924804687</v>
      </c>
      <c r="AA1270" s="1">
        <v>67.656997680664062</v>
      </c>
      <c r="AB1270" s="1">
        <v>68.362991333007813</v>
      </c>
      <c r="AC1270" s="1">
        <v>68.095993041992188</v>
      </c>
      <c r="AD1270" s="1">
        <v>69.626998901367188</v>
      </c>
      <c r="AE1270" s="1">
        <v>69.175994873046875</v>
      </c>
      <c r="AF1270" s="1">
        <v>69.116989135742187</v>
      </c>
      <c r="AG1270" s="1">
        <v>69.037994384765625</v>
      </c>
      <c r="AH1270" s="1">
        <v>69.945999145507813</v>
      </c>
      <c r="AI1270" s="1">
        <v>69.514999389648438</v>
      </c>
      <c r="AJ1270" s="1">
        <v>69.491989135742187</v>
      </c>
      <c r="AK1270" s="1">
        <v>69.280990600585938</v>
      </c>
      <c r="AL1270" s="1">
        <v>69.740997314453125</v>
      </c>
      <c r="AM1270" s="1">
        <v>69.483993530273437</v>
      </c>
      <c r="AN1270" s="1">
        <v>69.242996215820313</v>
      </c>
      <c r="AO1270" s="1">
        <v>68.867996215820312</v>
      </c>
      <c r="AP1270" s="1">
        <v>69.46600341796875</v>
      </c>
      <c r="AQ1270" s="1">
        <v>69.414993286132813</v>
      </c>
      <c r="AR1270" s="1">
        <v>69.298995971679688</v>
      </c>
      <c r="AS1270" s="1">
        <v>68.873992919921875</v>
      </c>
      <c r="AT1270" s="1">
        <v>68.665000000000006</v>
      </c>
      <c r="AU1270" s="1">
        <v>68.498000000000005</v>
      </c>
      <c r="AV1270" s="1">
        <v>67.682000000000002</v>
      </c>
      <c r="AW1270" s="1">
        <v>68.286000000000001</v>
      </c>
      <c r="AX1270" s="1">
        <v>67.516999999999996</v>
      </c>
      <c r="AY1270" s="1">
        <v>67.495000000000005</v>
      </c>
    </row>
    <row r="1271" spans="1:51">
      <c r="A1271" s="1" t="str">
        <v>STERLING BANCORP/NY</v>
      </c>
      <c r="C1271" s="1">
        <v>30.9169921875</v>
      </c>
      <c r="D1271" s="1">
        <v>30.92498779296875</v>
      </c>
      <c r="E1271" s="1">
        <v>30.92498779296875</v>
      </c>
      <c r="F1271" s="1">
        <v>30.92498779296875</v>
      </c>
      <c r="G1271" s="1">
        <v>30.926986694335938</v>
      </c>
      <c r="H1271" s="1">
        <v>26.840988159179688</v>
      </c>
      <c r="I1271" s="1">
        <v>26.840988159179688</v>
      </c>
      <c r="J1271" s="1">
        <v>26.840988159179688</v>
      </c>
      <c r="K1271" s="1">
        <v>26.840988159179688</v>
      </c>
      <c r="L1271" s="1">
        <v>18.105987548828125</v>
      </c>
      <c r="M1271" s="1">
        <v>18.105987548828125</v>
      </c>
      <c r="N1271" s="1">
        <v>18.105987548828125</v>
      </c>
      <c r="O1271" s="1">
        <v>18.105987548828125</v>
      </c>
      <c r="P1271" s="1">
        <v>18.094985961914063</v>
      </c>
      <c r="Q1271" s="1">
        <v>18.042999267578125</v>
      </c>
      <c r="R1271" s="1">
        <v>17.988998413085937</v>
      </c>
      <c r="S1271" s="1">
        <v>17.988998413085937</v>
      </c>
      <c r="T1271" s="1">
        <v>17.819000244140625</v>
      </c>
      <c r="U1271" s="1">
        <v>17.802993774414063</v>
      </c>
      <c r="V1271" s="1">
        <v>18.017990112304687</v>
      </c>
      <c r="W1271" s="1">
        <v>18.664993286132813</v>
      </c>
      <c r="X1271" s="1">
        <v>18.604995727539062</v>
      </c>
      <c r="Y1271" s="1">
        <v>18.711990356445313</v>
      </c>
      <c r="Z1271" s="1">
        <v>18.711990356445313</v>
      </c>
      <c r="AA1271" s="1">
        <v>18.764999389648437</v>
      </c>
      <c r="AB1271" s="1">
        <v>18.834991455078125</v>
      </c>
      <c r="AC1271" s="1">
        <v>19.19084156622921</v>
      </c>
      <c r="AD1271" s="1">
        <v>19.287436563063238</v>
      </c>
      <c r="AE1271" s="1">
        <v>19.206590924644843</v>
      </c>
      <c r="AF1271" s="1">
        <v>19.149890030003007</v>
      </c>
      <c r="AG1271" s="1">
        <v>19.119239586124422</v>
      </c>
      <c r="AH1271" s="1">
        <v>19.116719768791199</v>
      </c>
      <c r="AI1271" s="1">
        <v>19.396439920482635</v>
      </c>
      <c r="AJ1271" s="1">
        <v>18.821879511470797</v>
      </c>
      <c r="AK1271" s="1">
        <v>18.818100386285778</v>
      </c>
      <c r="AL1271" s="1">
        <v>18.742499966621381</v>
      </c>
      <c r="AM1271" s="1">
        <v>18.665325300741188</v>
      </c>
      <c r="AN1271" s="1">
        <v>18.684225433492657</v>
      </c>
      <c r="AO1271" s="1">
        <v>18.684539252958302</v>
      </c>
      <c r="AP1271" s="1">
        <v>18.841409597840311</v>
      </c>
      <c r="AQ1271" s="1">
        <v>19.043640259609219</v>
      </c>
      <c r="AR1271" s="1">
        <v>19.070100144052503</v>
      </c>
      <c r="AS1271" s="1">
        <v>19.3638062341156</v>
      </c>
      <c r="AT1271" s="1">
        <v>19.232829805370329</v>
      </c>
      <c r="AU1271" s="1">
        <v>18.937611393512725</v>
      </c>
      <c r="AV1271" s="1">
        <v>18.898109965324402</v>
      </c>
      <c r="AW1271" s="1">
        <v>18.894368159294128</v>
      </c>
      <c r="AX1271" s="1">
        <v>18.926384759902955</v>
      </c>
      <c r="AY1271" s="1">
        <v>18.985844161033629</v>
      </c>
    </row>
    <row r="1272" spans="1:51">
      <c r="A1272" s="1" t="str">
        <v>STEWART INFORMATION SERVICES</v>
      </c>
      <c r="C1272" s="1">
        <v>19.327987670898438</v>
      </c>
      <c r="D1272" s="1">
        <v>19.304000854492188</v>
      </c>
      <c r="E1272" s="1">
        <v>19.297988891601563</v>
      </c>
      <c r="F1272" s="1">
        <v>19.2969970703125</v>
      </c>
      <c r="G1272" s="1">
        <v>19.12298583984375</v>
      </c>
      <c r="H1272" s="1">
        <v>18.375</v>
      </c>
      <c r="I1272" s="1">
        <v>18.373992919921875</v>
      </c>
      <c r="J1272" s="1">
        <v>18.366989135742187</v>
      </c>
      <c r="K1272" s="1">
        <v>18.337997436523438</v>
      </c>
      <c r="L1272" s="1">
        <v>18.23199462890625</v>
      </c>
      <c r="M1272" s="1">
        <v>18.238998413085937</v>
      </c>
      <c r="N1272" s="1">
        <v>18.23699951171875</v>
      </c>
      <c r="O1272" s="1">
        <v>18.209991455078125</v>
      </c>
      <c r="P1272" s="1">
        <v>18.141998291015625</v>
      </c>
      <c r="Q1272" s="1">
        <v>18.154998779296875</v>
      </c>
      <c r="R1272" s="1">
        <v>18.14599609375</v>
      </c>
      <c r="S1272" s="1">
        <v>18.1199951171875</v>
      </c>
      <c r="T1272" s="1">
        <v>18.031997680664063</v>
      </c>
      <c r="U1272" s="1">
        <v>17.875991821289063</v>
      </c>
      <c r="V1272" s="1">
        <v>18.279998779296875</v>
      </c>
      <c r="W1272" s="1">
        <v>18.253997802734375</v>
      </c>
      <c r="X1272" s="1">
        <v>18.230987548828125</v>
      </c>
      <c r="Y1272" s="1">
        <v>18.222991943359375</v>
      </c>
      <c r="Z1272" s="1">
        <v>18.2239990234375</v>
      </c>
      <c r="AA1272" s="1">
        <v>18.219985961914063</v>
      </c>
      <c r="AB1272" s="1">
        <v>18.15399169921875</v>
      </c>
      <c r="AC1272" s="1">
        <v>18.141998291015625</v>
      </c>
      <c r="AD1272" s="1">
        <v>18.134994506835938</v>
      </c>
      <c r="AE1272" s="1">
        <v>18.126998901367188</v>
      </c>
      <c r="AF1272" s="1">
        <v>18.1199951171875</v>
      </c>
      <c r="AG1272" s="1">
        <v>18.10198974609375</v>
      </c>
      <c r="AH1272" s="1">
        <v>18.10198974609375</v>
      </c>
      <c r="AI1272" s="1">
        <v>18.099990844726563</v>
      </c>
      <c r="AJ1272" s="1">
        <v>18.025985717773438</v>
      </c>
      <c r="AK1272" s="1">
        <v>17.902999877929687</v>
      </c>
      <c r="AL1272" s="1">
        <v>17.886993408203125</v>
      </c>
      <c r="AM1272" s="1">
        <v>17.767990112304688</v>
      </c>
      <c r="AN1272" s="1">
        <v>17.730987548828125</v>
      </c>
      <c r="AO1272" s="1">
        <v>17.72698974609375</v>
      </c>
      <c r="AP1272" s="1">
        <v>17.64599609375</v>
      </c>
      <c r="AQ1272" s="1">
        <v>17.988998413085937</v>
      </c>
      <c r="AR1272" s="1">
        <v>17.800994873046875</v>
      </c>
      <c r="AS1272" s="1">
        <v>17.77899169921875</v>
      </c>
      <c r="AT1272" s="1">
        <v>15.258000373840332</v>
      </c>
      <c r="AU1272" s="1">
        <v>15.22700023651123</v>
      </c>
      <c r="AV1272" s="1">
        <v>15.052</v>
      </c>
      <c r="AW1272" s="1">
        <v>15.048</v>
      </c>
      <c r="AX1272" s="1">
        <v>14.994999999999999</v>
      </c>
      <c r="AY1272" s="1">
        <v>14.816000000000001</v>
      </c>
    </row>
    <row r="1273" spans="1:51">
      <c r="A1273" s="1" t="str">
        <v>STIFEL FINANCIAL CORP</v>
      </c>
      <c r="C1273" s="1">
        <v>51.95098876953125</v>
      </c>
      <c r="D1273" s="1">
        <v>51.6199951171875</v>
      </c>
      <c r="E1273" s="1">
        <v>53.018997192382813</v>
      </c>
      <c r="F1273" s="1">
        <v>53.024986267089844</v>
      </c>
      <c r="G1273" s="1">
        <v>51.4844970703125</v>
      </c>
      <c r="H1273" s="1">
        <v>51.333000183105469</v>
      </c>
      <c r="I1273" s="1">
        <v>46.471481323242188</v>
      </c>
      <c r="J1273" s="1">
        <v>46.547996520996094</v>
      </c>
      <c r="K1273" s="1">
        <v>45.575981140136719</v>
      </c>
      <c r="L1273" s="1">
        <v>45.443984985351563</v>
      </c>
      <c r="M1273" s="1">
        <v>42.595481872558594</v>
      </c>
      <c r="N1273" s="1">
        <v>41.011482238769531</v>
      </c>
      <c r="O1273" s="1">
        <v>39.449981689453125</v>
      </c>
      <c r="P1273" s="1">
        <v>38.411979675292969</v>
      </c>
      <c r="Q1273" s="1">
        <v>35.564987182617188</v>
      </c>
      <c r="R1273" s="1">
        <v>35.284500360488892</v>
      </c>
      <c r="S1273" s="1">
        <v>34.960500240325928</v>
      </c>
      <c r="T1273" s="1">
        <v>34.015500068664551</v>
      </c>
      <c r="U1273" s="1">
        <v>33.839999914169312</v>
      </c>
      <c r="V1273" s="1">
        <v>33.597000360488892</v>
      </c>
      <c r="W1273" s="1">
        <v>27.056249141693115</v>
      </c>
      <c r="X1273" s="1">
        <v>26.113499879837036</v>
      </c>
      <c r="Y1273" s="1">
        <v>26.648999691009521</v>
      </c>
      <c r="Z1273" s="1">
        <v>26.68049955368042</v>
      </c>
      <c r="AA1273" s="1">
        <v>23.156999588012695</v>
      </c>
      <c r="AB1273" s="1">
        <v>22.511250257492065</v>
      </c>
      <c r="AC1273" s="1">
        <v>22.259249210357666</v>
      </c>
      <c r="AD1273" s="1">
        <v>22.396501064300537</v>
      </c>
      <c r="AE1273" s="1">
        <v>22.25700044631958</v>
      </c>
      <c r="AF1273" s="1">
        <v>22.232249021530151</v>
      </c>
      <c r="AG1273" s="1">
        <v>22.388998031616211</v>
      </c>
      <c r="AH1273" s="1">
        <v>22.562999725341797</v>
      </c>
      <c r="AI1273" s="1">
        <v>21.200998306274414</v>
      </c>
      <c r="AJ1273" s="1">
        <v>21.440998077392578</v>
      </c>
      <c r="AK1273" s="1">
        <v>21.245999336242676</v>
      </c>
      <c r="AL1273" s="1">
        <v>21.302999496459961</v>
      </c>
      <c r="AM1273" s="1">
        <v>20.831997871398926</v>
      </c>
      <c r="AN1273" s="1">
        <v>21.296999931335449</v>
      </c>
      <c r="AO1273" s="1">
        <v>21.719999313354492</v>
      </c>
      <c r="AP1273" s="1">
        <v>22.08899974822998</v>
      </c>
      <c r="AQ1273" s="1">
        <v>21.953999519348145</v>
      </c>
      <c r="AR1273" s="1">
        <v>22.020000457763672</v>
      </c>
      <c r="AS1273" s="1">
        <v>22.112998008728027</v>
      </c>
      <c r="AT1273" s="1">
        <v>22.133997917175293</v>
      </c>
      <c r="AU1273" s="1">
        <v>21.683999999999997</v>
      </c>
      <c r="AV1273" s="1">
        <v>21.75</v>
      </c>
      <c r="AW1273" s="1">
        <v>21.722999999999999</v>
      </c>
      <c r="AX1273" s="1">
        <v>21.716999999999999</v>
      </c>
      <c r="AY1273" s="1">
        <v>19.956</v>
      </c>
    </row>
    <row r="1274" spans="1:51">
      <c r="A1274" s="1" t="str">
        <v>STONE ENERGY CORP</v>
      </c>
      <c r="C1274" s="1">
        <v>48.05999755859375</v>
      </c>
      <c r="D1274" s="1">
        <v>48.05999755859375</v>
      </c>
      <c r="E1274" s="1">
        <v>48.000991821289063</v>
      </c>
      <c r="F1274" s="1">
        <v>47.927993774414063</v>
      </c>
      <c r="G1274" s="1">
        <v>47.748001098632812</v>
      </c>
      <c r="H1274" s="1">
        <v>47.746994018554687</v>
      </c>
      <c r="I1274" s="1">
        <v>47.686996459960938</v>
      </c>
      <c r="J1274" s="1">
        <v>47.631988525390625</v>
      </c>
      <c r="K1274" s="1">
        <v>47.491989135742187</v>
      </c>
      <c r="L1274" s="1">
        <v>47.478988647460938</v>
      </c>
      <c r="M1274" s="1">
        <v>47.470001220703125</v>
      </c>
      <c r="N1274" s="1">
        <v>39.39898681640625</v>
      </c>
      <c r="O1274" s="1">
        <v>39.414993286132812</v>
      </c>
      <c r="P1274" s="1">
        <v>39.873992919921875</v>
      </c>
      <c r="Q1274" s="1">
        <v>28.739990234375</v>
      </c>
      <c r="R1274" s="1">
        <v>28.468994140625</v>
      </c>
      <c r="S1274" s="1">
        <v>27.745986938476563</v>
      </c>
      <c r="T1274" s="1">
        <v>28.027999877929688</v>
      </c>
      <c r="U1274" s="1">
        <v>27.535995483398438</v>
      </c>
      <c r="V1274" s="1">
        <v>27.535995483398438</v>
      </c>
      <c r="W1274" s="1">
        <v>27.535995483398438</v>
      </c>
      <c r="X1274" s="1">
        <v>27.797988891601562</v>
      </c>
      <c r="Y1274" s="1">
        <v>27.76300048828125</v>
      </c>
      <c r="Z1274" s="1">
        <v>27.2659912109375</v>
      </c>
      <c r="AA1274" s="1">
        <v>27.163986206054687</v>
      </c>
      <c r="AB1274" s="1">
        <v>27.160995483398437</v>
      </c>
      <c r="AC1274" s="1">
        <v>26.930999755859375</v>
      </c>
      <c r="AD1274" s="1">
        <v>26.867996215820313</v>
      </c>
      <c r="AE1274" s="1">
        <v>26.680999755859375</v>
      </c>
      <c r="AF1274" s="1">
        <v>26.673995971679687</v>
      </c>
      <c r="AG1274" s="1">
        <v>26.633987426757812</v>
      </c>
      <c r="AH1274" s="1">
        <v>26.639999389648437</v>
      </c>
      <c r="AI1274" s="1">
        <v>26.401992797851563</v>
      </c>
      <c r="AJ1274" s="1">
        <v>26.391998291015625</v>
      </c>
      <c r="AK1274" s="1">
        <v>26.381988525390625</v>
      </c>
      <c r="AL1274" s="1">
        <v>26.347991943359375</v>
      </c>
      <c r="AM1274" s="1">
        <v>26.30499267578125</v>
      </c>
      <c r="AN1274" s="1">
        <v>26.336990356445313</v>
      </c>
      <c r="AO1274" s="1">
        <v>26.336990356445313</v>
      </c>
      <c r="AP1274" s="1">
        <v>26.33599853515625</v>
      </c>
      <c r="AQ1274" s="1">
        <v>26.149993896484375</v>
      </c>
      <c r="AR1274" s="1">
        <v>26.188995361328125</v>
      </c>
      <c r="AS1274" s="1">
        <v>26.183990478515625</v>
      </c>
      <c r="AT1274" s="1">
        <v>26.084991455078125</v>
      </c>
      <c r="AU1274" s="1">
        <v>18.544</v>
      </c>
      <c r="AV1274" s="1">
        <v>18.532</v>
      </c>
      <c r="AW1274" s="1">
        <v>18.472999999999999</v>
      </c>
      <c r="AX1274" s="1">
        <v>18.399999999999999</v>
      </c>
      <c r="AY1274" s="1">
        <v>18.335999999999999</v>
      </c>
    </row>
    <row r="1275" spans="1:51">
      <c r="A1275" s="1" t="str">
        <v>STR HOLDINGS INC</v>
      </c>
      <c r="C1275" s="1">
        <v>41.616989135742188</v>
      </c>
      <c r="D1275" s="1">
        <v>41.051986694335938</v>
      </c>
      <c r="E1275" s="1">
        <v>40.935989379882813</v>
      </c>
      <c r="F1275" s="1">
        <v>40.852996826171875</v>
      </c>
      <c r="G1275" s="1">
        <v>40.730987548828125</v>
      </c>
      <c r="H1275" s="1">
        <v>40.483001708984375</v>
      </c>
      <c r="I1275" s="1">
        <v>40.407989501953125</v>
      </c>
      <c r="J1275" s="1">
        <v>40.239990234375</v>
      </c>
      <c r="K1275" s="1">
        <v>40.166000366210937</v>
      </c>
      <c r="L1275" s="1">
        <v>40.166000366210937</v>
      </c>
      <c r="M1275" s="1">
        <v>18.354995727539063</v>
      </c>
      <c r="N1275" s="1" t="str">
        <v>@NA</v>
      </c>
      <c r="O1275" s="1">
        <v>18.256988525390625</v>
      </c>
      <c r="P1275" s="1" t="str">
        <v>@NA</v>
      </c>
      <c r="Q1275" s="1" t="str">
        <v>@NA</v>
      </c>
      <c r="R1275" s="1" t="str">
        <v>@NA</v>
      </c>
      <c r="S1275" s="1">
        <v>18.15899658203125</v>
      </c>
      <c r="T1275" s="1" t="str">
        <v>@NA</v>
      </c>
      <c r="U1275" s="1" t="str">
        <v>@NA</v>
      </c>
      <c r="V1275" s="1" t="str">
        <v>@NA</v>
      </c>
      <c r="W1275" s="1" t="str">
        <v>@NA</v>
      </c>
      <c r="X1275" s="1" t="str">
        <v>@NA</v>
      </c>
      <c r="Y1275" s="1" t="str">
        <v>@NA</v>
      </c>
      <c r="Z1275" s="1" t="str">
        <v>@NA</v>
      </c>
      <c r="AA1275" s="1" t="str">
        <v>@NA</v>
      </c>
      <c r="AB1275" s="1" t="str">
        <v>@NA</v>
      </c>
      <c r="AC1275" s="1" t="str">
        <v>@NA</v>
      </c>
      <c r="AD1275" s="1" t="str">
        <v>@NA</v>
      </c>
      <c r="AE1275" s="1" t="str">
        <v>@NA</v>
      </c>
      <c r="AF1275" s="1" t="str">
        <v>@NA</v>
      </c>
      <c r="AG1275" s="1" t="str">
        <v>@NA</v>
      </c>
      <c r="AH1275" s="1" t="str">
        <v>@NA</v>
      </c>
      <c r="AI1275" s="1" t="str">
        <v>@NA</v>
      </c>
      <c r="AJ1275" s="1" t="str">
        <v>@NA</v>
      </c>
      <c r="AK1275" s="1" t="str">
        <v>@NA</v>
      </c>
      <c r="AL1275" s="1" t="str">
        <v>@NA</v>
      </c>
      <c r="AM1275" s="1" t="str">
        <v>@NA</v>
      </c>
      <c r="AN1275" s="1" t="str">
        <v>@NA</v>
      </c>
      <c r="AO1275" s="1" t="str">
        <v>@NA</v>
      </c>
      <c r="AP1275" s="1" t="str">
        <v>@NA</v>
      </c>
      <c r="AQ1275" s="1" t="str">
        <v>@NA</v>
      </c>
      <c r="AR1275" s="1" t="str">
        <v>@NA</v>
      </c>
      <c r="AS1275" s="1" t="str">
        <v>@NA</v>
      </c>
      <c r="AT1275" s="1" t="str">
        <v>@NA</v>
      </c>
      <c r="AU1275" s="1" t="str">
        <v>@NA</v>
      </c>
      <c r="AV1275" s="1" t="str">
        <v>@NA</v>
      </c>
      <c r="AW1275" s="1" t="str">
        <v>@NA</v>
      </c>
      <c r="AX1275" s="1" t="str">
        <v>@NA</v>
      </c>
      <c r="AY1275" s="1" t="str">
        <v>@NA</v>
      </c>
    </row>
    <row r="1276" spans="1:51">
      <c r="A1276" s="1" t="str">
        <v>STRATASYS INC</v>
      </c>
      <c r="C1276" s="1">
        <v>21.245986938476562</v>
      </c>
      <c r="D1276" s="1">
        <v>21.169998168945312</v>
      </c>
      <c r="E1276" s="1">
        <v>21.160995483398438</v>
      </c>
      <c r="F1276" s="1">
        <v>21.130996704101563</v>
      </c>
      <c r="G1276" s="1">
        <v>20.821990966796875</v>
      </c>
      <c r="H1276" s="1">
        <v>20.657989501953125</v>
      </c>
      <c r="I1276" s="1">
        <v>20.557998657226563</v>
      </c>
      <c r="J1276" s="1">
        <v>20.510986328125</v>
      </c>
      <c r="K1276" s="1">
        <v>20.364990234375</v>
      </c>
      <c r="L1276" s="1">
        <v>20.237991333007813</v>
      </c>
      <c r="M1276" s="1">
        <v>20.225997924804688</v>
      </c>
      <c r="N1276" s="1">
        <v>20.222991943359375</v>
      </c>
      <c r="O1276" s="1">
        <v>20.222000122070312</v>
      </c>
      <c r="P1276" s="1">
        <v>20.217987060546875</v>
      </c>
      <c r="Q1276" s="1">
        <v>21.001998901367188</v>
      </c>
      <c r="R1276" s="1">
        <v>20.633987426757812</v>
      </c>
      <c r="S1276" s="1">
        <v>21.010986328125</v>
      </c>
      <c r="T1276" s="1">
        <v>20.9949951171875</v>
      </c>
      <c r="U1276" s="1">
        <v>20.893999099731445</v>
      </c>
      <c r="V1276" s="1">
        <v>20.625999450683594</v>
      </c>
      <c r="W1276" s="1">
        <v>20.290000915527344</v>
      </c>
      <c r="X1276" s="1">
        <v>20.120000839233398</v>
      </c>
      <c r="Y1276" s="1">
        <v>20.346000671386719</v>
      </c>
      <c r="Z1276" s="1">
        <v>20.290000915527344</v>
      </c>
      <c r="AA1276" s="1">
        <v>20.232000350952148</v>
      </c>
      <c r="AB1276" s="1">
        <v>20.940000534057617</v>
      </c>
      <c r="AC1276" s="1">
        <v>20.930000305175781</v>
      </c>
      <c r="AD1276" s="1">
        <v>20.88599967956543</v>
      </c>
      <c r="AE1276" s="1">
        <v>20.884000778198242</v>
      </c>
      <c r="AF1276" s="1">
        <v>20.802000045776367</v>
      </c>
      <c r="AG1276" s="1">
        <v>20.732000350952148</v>
      </c>
      <c r="AH1276" s="1">
        <v>20.620000839233398</v>
      </c>
      <c r="AI1276" s="1">
        <v>20.517999649047852</v>
      </c>
      <c r="AJ1276" s="1">
        <v>20.438999176025391</v>
      </c>
      <c r="AK1276" s="1">
        <v>17.357997894287109</v>
      </c>
      <c r="AL1276" s="1">
        <v>16.42499828338623</v>
      </c>
      <c r="AM1276" s="1">
        <v>16.016999244689941</v>
      </c>
      <c r="AN1276" s="1">
        <v>15.902998924255371</v>
      </c>
      <c r="AO1276" s="1">
        <v>16.005000114440918</v>
      </c>
      <c r="AP1276" s="1">
        <v>16.064998626708984</v>
      </c>
      <c r="AQ1276" s="1">
        <v>16.178998947143555</v>
      </c>
      <c r="AR1276" s="1">
        <v>16.340998649597168</v>
      </c>
      <c r="AS1276" s="1">
        <v>16.421999931335449</v>
      </c>
      <c r="AT1276" s="1">
        <v>16.421999931335449</v>
      </c>
      <c r="AU1276" s="1">
        <v>16.422000000000001</v>
      </c>
      <c r="AV1276" s="1">
        <v>16.422000000000001</v>
      </c>
      <c r="AW1276" s="1">
        <v>16.602</v>
      </c>
      <c r="AX1276" s="1">
        <v>16.698</v>
      </c>
      <c r="AY1276" s="1">
        <v>16.677</v>
      </c>
    </row>
    <row r="1277" spans="1:51">
      <c r="A1277" s="1" t="str">
        <v>STRAYER EDUCATION INC</v>
      </c>
      <c r="C1277" s="1">
        <v>11.86400032043457</v>
      </c>
      <c r="D1277" s="1">
        <v>11.791999816894531</v>
      </c>
      <c r="E1277" s="1">
        <v>12.005999565124512</v>
      </c>
      <c r="F1277" s="1">
        <v>12.008999824523926</v>
      </c>
      <c r="G1277" s="1">
        <v>12.446000099182129</v>
      </c>
      <c r="H1277" s="1">
        <v>13.317000389099121</v>
      </c>
      <c r="I1277" s="1">
        <v>13.58899974822998</v>
      </c>
      <c r="J1277" s="1">
        <v>13.887999534606934</v>
      </c>
      <c r="K1277" s="1">
        <v>13.913999557495117</v>
      </c>
      <c r="L1277" s="1">
        <v>13.958000183105469</v>
      </c>
      <c r="M1277" s="1">
        <v>14.008999824523926</v>
      </c>
      <c r="N1277" s="1">
        <v>13.993000030517578</v>
      </c>
      <c r="O1277" s="1">
        <v>14.013999938964844</v>
      </c>
      <c r="P1277" s="1">
        <v>14.08899974822998</v>
      </c>
      <c r="Q1277" s="1">
        <v>14.22700023651123</v>
      </c>
      <c r="R1277" s="1">
        <v>14.27299976348877</v>
      </c>
      <c r="S1277" s="1">
        <v>14.215999603271484</v>
      </c>
      <c r="T1277" s="1">
        <v>14.427000045776367</v>
      </c>
      <c r="U1277" s="1">
        <v>14.49899959564209</v>
      </c>
      <c r="V1277" s="1">
        <v>14.496999740600586</v>
      </c>
      <c r="W1277" s="1">
        <v>14.529999732971191</v>
      </c>
      <c r="X1277" s="1">
        <v>14.293999671936035</v>
      </c>
      <c r="Y1277" s="1">
        <v>14.36400032043457</v>
      </c>
      <c r="Z1277" s="1">
        <v>14.324000358581543</v>
      </c>
      <c r="AA1277" s="1">
        <v>14.33899974822998</v>
      </c>
      <c r="AB1277" s="1">
        <v>14.291999816894531</v>
      </c>
      <c r="AC1277" s="1">
        <v>14.345000267028809</v>
      </c>
      <c r="AD1277" s="1">
        <v>14.390999794006348</v>
      </c>
      <c r="AE1277" s="1">
        <v>14.642000198364258</v>
      </c>
      <c r="AF1277" s="1">
        <v>14.668999671936035</v>
      </c>
      <c r="AG1277" s="1">
        <v>14.668999671936035</v>
      </c>
      <c r="AH1277" s="1">
        <v>14.835000038146973</v>
      </c>
      <c r="AI1277" s="1">
        <v>13.920000076293945</v>
      </c>
      <c r="AJ1277" s="1">
        <v>10.703000068664551</v>
      </c>
      <c r="AK1277" s="1">
        <v>10.736000061035156</v>
      </c>
      <c r="AL1277" s="1">
        <v>10.715000152587891</v>
      </c>
      <c r="AM1277" s="1">
        <v>10.652000427246094</v>
      </c>
      <c r="AN1277" s="1">
        <v>10.652000427246094</v>
      </c>
      <c r="AO1277" s="1">
        <v>8.3520002365112305</v>
      </c>
      <c r="AP1277" s="1">
        <v>8.3520002365112305</v>
      </c>
      <c r="AQ1277" s="1">
        <v>8.3520002365112305</v>
      </c>
      <c r="AR1277" s="1">
        <v>8.3520002365112305</v>
      </c>
      <c r="AS1277" s="1">
        <v>8.3520002365112305</v>
      </c>
      <c r="AT1277" s="1">
        <v>8.3459997177124023</v>
      </c>
      <c r="AU1277" s="1">
        <v>15.303000450134277</v>
      </c>
      <c r="AV1277" s="1">
        <v>15.303000000000001</v>
      </c>
      <c r="AW1277" s="1">
        <v>15.352</v>
      </c>
      <c r="AX1277" s="1">
        <v>15.337</v>
      </c>
      <c r="AY1277" s="1">
        <v>15.333</v>
      </c>
    </row>
    <row r="1278" spans="1:51">
      <c r="A1278" s="1" t="str">
        <v>STRYKER CORP</v>
      </c>
      <c r="C1278" s="1">
        <v>381</v>
      </c>
      <c r="D1278" s="1">
        <v>381</v>
      </c>
      <c r="E1278" s="1">
        <v>382.6728515625</v>
      </c>
      <c r="F1278" s="1">
        <v>388.327880859375</v>
      </c>
      <c r="G1278" s="1">
        <v>388.00390625</v>
      </c>
      <c r="H1278" s="1">
        <v>391.099853515625</v>
      </c>
      <c r="I1278" s="1">
        <v>397</v>
      </c>
      <c r="J1278" s="1">
        <v>396.89990234375</v>
      </c>
      <c r="K1278" s="1">
        <v>396.699951171875</v>
      </c>
      <c r="L1278" s="1">
        <v>397.89990234375</v>
      </c>
      <c r="M1278" s="1">
        <v>397.699951171875</v>
      </c>
      <c r="N1278" s="1">
        <v>397.5</v>
      </c>
      <c r="O1278" s="1">
        <v>397.099853515625</v>
      </c>
      <c r="P1278" s="1">
        <v>396.39990234375</v>
      </c>
      <c r="Q1278" s="1">
        <v>403.699951171875</v>
      </c>
      <c r="R1278" s="1">
        <v>412.199951171875</v>
      </c>
      <c r="S1278" s="1">
        <v>411.7998046875</v>
      </c>
      <c r="T1278" s="1">
        <v>411</v>
      </c>
      <c r="U1278" s="1">
        <v>410.2998046875</v>
      </c>
      <c r="V1278" s="1">
        <v>409.699951171875</v>
      </c>
      <c r="W1278" s="1">
        <v>409.078857421875</v>
      </c>
      <c r="X1278" s="1">
        <v>407.89990234375</v>
      </c>
      <c r="Y1278" s="1">
        <v>406.89990234375</v>
      </c>
      <c r="Z1278" s="1">
        <v>406.5</v>
      </c>
      <c r="AA1278" s="1">
        <v>406.099853515625</v>
      </c>
      <c r="AB1278" s="1">
        <v>405.199951171875</v>
      </c>
      <c r="AC1278" s="1">
        <v>403.89990234375</v>
      </c>
      <c r="AD1278" s="1">
        <v>403.5</v>
      </c>
      <c r="AE1278" s="1">
        <v>403.099853515625</v>
      </c>
      <c r="AF1278" s="1">
        <v>402.5</v>
      </c>
      <c r="AG1278" s="1">
        <v>402</v>
      </c>
      <c r="AH1278" s="1">
        <v>401.2998046875</v>
      </c>
      <c r="AI1278" s="1">
        <v>400.20001220703125</v>
      </c>
      <c r="AJ1278" s="1">
        <v>399.39999389648437</v>
      </c>
      <c r="AK1278" s="1">
        <v>398.60000610351562</v>
      </c>
      <c r="AL1278" s="1">
        <v>397.60000610351562</v>
      </c>
      <c r="AM1278" s="1">
        <v>397</v>
      </c>
      <c r="AN1278" s="1">
        <v>396.20001220703125</v>
      </c>
      <c r="AO1278" s="1">
        <v>395.60000610351562</v>
      </c>
      <c r="AP1278" s="1">
        <v>395</v>
      </c>
      <c r="AQ1278" s="1">
        <v>394.60000610351562</v>
      </c>
      <c r="AR1278" s="1">
        <v>393.39999389648438</v>
      </c>
      <c r="AS1278" s="1">
        <v>393.20001220703125</v>
      </c>
      <c r="AT1278" s="1">
        <v>392.39999389648437</v>
      </c>
      <c r="AU1278" s="1">
        <v>392.20001220703125</v>
      </c>
      <c r="AV1278" s="1">
        <v>391.8</v>
      </c>
      <c r="AW1278" s="1">
        <v>391</v>
      </c>
      <c r="AX1278" s="1">
        <v>390.2</v>
      </c>
      <c r="AY1278" s="1">
        <v>389.6</v>
      </c>
    </row>
    <row r="1279" spans="1:51">
      <c r="A1279" s="1" t="str">
        <v>STURM RUGER &amp; CO INC</v>
      </c>
      <c r="C1279" s="1">
        <v>19.082992553710938</v>
      </c>
      <c r="D1279" s="1">
        <v>19.037994384765625</v>
      </c>
      <c r="E1279" s="1">
        <v>18.909988403320313</v>
      </c>
      <c r="F1279" s="1">
        <v>18.870986938476563</v>
      </c>
      <c r="G1279" s="1">
        <v>18.836990356445313</v>
      </c>
      <c r="H1279" s="1">
        <v>18.821990966796875</v>
      </c>
      <c r="I1279" s="1">
        <v>19.233993530273437</v>
      </c>
      <c r="J1279" s="1">
        <v>19.112991333007813</v>
      </c>
      <c r="K1279" s="1">
        <v>19.072998046875</v>
      </c>
      <c r="L1279" s="1">
        <v>19.072998046875</v>
      </c>
      <c r="M1279" s="1">
        <v>19.06298828125</v>
      </c>
      <c r="N1279" s="1">
        <v>19.044998168945312</v>
      </c>
      <c r="O1279" s="1">
        <v>19.0469970703125</v>
      </c>
      <c r="P1279" s="1">
        <v>19.458999633789063</v>
      </c>
      <c r="Q1279" s="1">
        <v>20.582992553710937</v>
      </c>
      <c r="R1279" s="1">
        <v>20.571990966796875</v>
      </c>
      <c r="S1279" s="1">
        <v>20.571990966796875</v>
      </c>
      <c r="T1279" s="1">
        <v>22.798995971679688</v>
      </c>
      <c r="U1279" s="1">
        <v>22.67999267578125</v>
      </c>
      <c r="V1279" s="1">
        <v>22.638992309570312</v>
      </c>
      <c r="W1279" s="1">
        <v>22.638992309570312</v>
      </c>
      <c r="X1279" s="1">
        <v>22.638992309570312</v>
      </c>
      <c r="Y1279" s="1">
        <v>26.910995483398438</v>
      </c>
      <c r="Z1279" s="1">
        <v>26.910995483398438</v>
      </c>
      <c r="AA1279" s="1">
        <v>26.910995483398438</v>
      </c>
      <c r="AB1279" s="1">
        <v>26.910995483398438</v>
      </c>
      <c r="AC1279" s="1">
        <v>26.910995483398438</v>
      </c>
      <c r="AD1279" s="1">
        <v>26.910995483398438</v>
      </c>
      <c r="AE1279" s="1">
        <v>26.910995483398438</v>
      </c>
      <c r="AF1279" s="1">
        <v>26.910995483398438</v>
      </c>
      <c r="AG1279" s="1">
        <v>26.910995483398438</v>
      </c>
      <c r="AH1279" s="1">
        <v>26.910995483398438</v>
      </c>
      <c r="AI1279" s="1">
        <v>26.910995483398438</v>
      </c>
      <c r="AJ1279" s="1">
        <v>26.910995483398438</v>
      </c>
      <c r="AK1279" s="1">
        <v>26.910995483398438</v>
      </c>
      <c r="AL1279" s="1">
        <v>26.910995483398438</v>
      </c>
      <c r="AM1279" s="1">
        <v>26.910995483398438</v>
      </c>
      <c r="AN1279" s="1">
        <v>26.910995483398438</v>
      </c>
      <c r="AO1279" s="1">
        <v>26.910995483398438</v>
      </c>
      <c r="AP1279" s="1">
        <v>26.910995483398438</v>
      </c>
      <c r="AQ1279" s="1">
        <v>26.910995483398438</v>
      </c>
      <c r="AR1279" s="1">
        <v>26.910995483398438</v>
      </c>
      <c r="AS1279" s="1">
        <v>26.910995483398438</v>
      </c>
      <c r="AT1279" s="1">
        <v>26.910995483398438</v>
      </c>
      <c r="AU1279" s="1">
        <v>26.911000000000001</v>
      </c>
      <c r="AV1279" s="1">
        <v>26.911000000000001</v>
      </c>
      <c r="AW1279" s="1">
        <v>26.911000000000001</v>
      </c>
      <c r="AX1279" s="1">
        <v>26.911000000000001</v>
      </c>
      <c r="AY1279" s="1">
        <v>26.911000000000001</v>
      </c>
    </row>
    <row r="1280" spans="1:51">
      <c r="A1280" s="1" t="str">
        <v>SUNCOKE ENERGY INC</v>
      </c>
      <c r="C1280" s="1">
        <v>70.01300048828125</v>
      </c>
      <c r="D1280" s="1">
        <v>70.005996704101562</v>
      </c>
      <c r="E1280" s="1">
        <v>70.005996704101562</v>
      </c>
      <c r="F1280" s="1" t="str">
        <v>@NA</v>
      </c>
      <c r="G1280" s="1" t="str">
        <v>@NA</v>
      </c>
      <c r="H1280" s="1" t="str">
        <v>@NA</v>
      </c>
      <c r="I1280" s="1" t="str">
        <v>@NA</v>
      </c>
      <c r="J1280" s="1" t="str">
        <v>@NA</v>
      </c>
      <c r="K1280" s="1" t="str">
        <v>@NA</v>
      </c>
      <c r="L1280" s="1" t="str">
        <v>@NA</v>
      </c>
      <c r="M1280" s="1" t="str">
        <v>@NA</v>
      </c>
      <c r="N1280" s="1" t="str">
        <v>@NA</v>
      </c>
      <c r="O1280" s="1" t="str">
        <v>@NA</v>
      </c>
      <c r="P1280" s="1" t="str">
        <v>@NA</v>
      </c>
      <c r="Q1280" s="1" t="str">
        <v>@NA</v>
      </c>
      <c r="R1280" s="1" t="str">
        <v>@NA</v>
      </c>
      <c r="S1280" s="1" t="str">
        <v>@NA</v>
      </c>
      <c r="T1280" s="1" t="str">
        <v>@NA</v>
      </c>
      <c r="U1280" s="1" t="str">
        <v>@NA</v>
      </c>
      <c r="V1280" s="1" t="str">
        <v>@NA</v>
      </c>
      <c r="W1280" s="1" t="str">
        <v>@NA</v>
      </c>
      <c r="X1280" s="1" t="str">
        <v>@NA</v>
      </c>
      <c r="Y1280" s="1" t="str">
        <v>@NA</v>
      </c>
      <c r="Z1280" s="1" t="str">
        <v>@NA</v>
      </c>
      <c r="AA1280" s="1" t="str">
        <v>@NA</v>
      </c>
      <c r="AB1280" s="1" t="str">
        <v>@NA</v>
      </c>
      <c r="AC1280" s="1" t="str">
        <v>@NA</v>
      </c>
      <c r="AD1280" s="1" t="str">
        <v>@NA</v>
      </c>
      <c r="AE1280" s="1" t="str">
        <v>@NA</v>
      </c>
      <c r="AF1280" s="1" t="str">
        <v>@NA</v>
      </c>
      <c r="AG1280" s="1" t="str">
        <v>@NA</v>
      </c>
      <c r="AH1280" s="1" t="str">
        <v>@NA</v>
      </c>
      <c r="AI1280" s="1" t="str">
        <v>@NA</v>
      </c>
      <c r="AJ1280" s="1" t="str">
        <v>@NA</v>
      </c>
      <c r="AK1280" s="1" t="str">
        <v>@NA</v>
      </c>
      <c r="AL1280" s="1" t="str">
        <v>@NA</v>
      </c>
      <c r="AM1280" s="1" t="str">
        <v>@NA</v>
      </c>
      <c r="AN1280" s="1" t="str">
        <v>@NA</v>
      </c>
      <c r="AO1280" s="1" t="str">
        <v>@NA</v>
      </c>
      <c r="AP1280" s="1" t="str">
        <v>@NA</v>
      </c>
      <c r="AQ1280" s="1" t="str">
        <v>@NA</v>
      </c>
      <c r="AR1280" s="1" t="str">
        <v>@NA</v>
      </c>
      <c r="AS1280" s="1" t="str">
        <v>@NA</v>
      </c>
      <c r="AT1280" s="1" t="str">
        <v>@NA</v>
      </c>
      <c r="AU1280" s="1" t="str">
        <v>@NA</v>
      </c>
      <c r="AV1280" s="1" t="str">
        <v>@NA</v>
      </c>
      <c r="AW1280" s="1" t="str">
        <v>@NA</v>
      </c>
      <c r="AX1280" s="1" t="str">
        <v>@NA</v>
      </c>
      <c r="AY1280" s="1" t="str">
        <v>@NA</v>
      </c>
    </row>
    <row r="1281" spans="1:51">
      <c r="A1281" s="1" t="str">
        <v>SUNOCO INC</v>
      </c>
      <c r="C1281" s="1">
        <v>106.81199645996094</v>
      </c>
      <c r="D1281" s="1">
        <v>106.75700378417969</v>
      </c>
      <c r="E1281" s="1">
        <v>121.13899230957031</v>
      </c>
      <c r="F1281" s="1">
        <v>121.10699462890625</v>
      </c>
      <c r="G1281" s="1">
        <v>120.59500122070312</v>
      </c>
      <c r="H1281" s="1">
        <v>120.57899475097656</v>
      </c>
      <c r="I1281" s="1">
        <v>120.57199096679687</v>
      </c>
      <c r="J1281" s="1">
        <v>120.55999755859375</v>
      </c>
      <c r="K1281" s="1">
        <v>116.94499206542969</v>
      </c>
      <c r="L1281" s="1">
        <v>116.90899658203125</v>
      </c>
      <c r="M1281" s="1">
        <v>116.89999389648437</v>
      </c>
      <c r="N1281" s="1">
        <v>116.89599609375</v>
      </c>
      <c r="O1281" s="1">
        <v>116.87799072265625</v>
      </c>
      <c r="P1281" s="1">
        <v>116.86199951171875</v>
      </c>
      <c r="Q1281" s="1">
        <v>116.86199951171875</v>
      </c>
      <c r="R1281" s="1">
        <v>116.85398864746094</v>
      </c>
      <c r="S1281" s="1">
        <v>117.60699462890625</v>
      </c>
      <c r="T1281" s="1">
        <v>117.58200073242187</v>
      </c>
      <c r="U1281" s="1">
        <v>120.36000061035156</v>
      </c>
      <c r="V1281" s="1">
        <v>121.447998046875</v>
      </c>
      <c r="W1281" s="1">
        <v>121.30099487304687</v>
      </c>
      <c r="X1281" s="1">
        <v>123.11698913574219</v>
      </c>
      <c r="Y1281" s="1">
        <v>130.40899658203125</v>
      </c>
      <c r="Z1281" s="1">
        <v>132.61900329589844</v>
      </c>
      <c r="AA1281" s="1">
        <v>133.14999389648437</v>
      </c>
      <c r="AB1281" s="1">
        <v>132.125</v>
      </c>
      <c r="AC1281" s="1">
        <v>136.593994140625</v>
      </c>
      <c r="AD1281" s="1">
        <v>137.67599487304687</v>
      </c>
      <c r="AE1281" s="1">
        <v>138.656005859375</v>
      </c>
      <c r="AF1281" s="1">
        <v>146.25198364257812</v>
      </c>
      <c r="AG1281" s="1">
        <v>150.66799926757812</v>
      </c>
      <c r="AH1281" s="1">
        <v>151.13998413085937</v>
      </c>
      <c r="AI1281" s="1">
        <v>150.76199340820313</v>
      </c>
      <c r="AJ1281" s="1">
        <v>154.48800659179687</v>
      </c>
      <c r="AK1281" s="1">
        <v>153.302001953125</v>
      </c>
      <c r="AL1281" s="1">
        <v>153.302001953125</v>
      </c>
      <c r="AM1281" s="1">
        <v>152.87799072265625</v>
      </c>
      <c r="AN1281" s="1">
        <v>152.656005859375</v>
      </c>
      <c r="AO1281" s="1">
        <v>152.64199829101562</v>
      </c>
      <c r="AP1281" s="1">
        <v>152.552001953125</v>
      </c>
      <c r="AQ1281" s="1">
        <v>151.0579833984375</v>
      </c>
      <c r="AR1281" s="1">
        <v>157.19998168945312</v>
      </c>
      <c r="AS1281" s="1">
        <v>161.74600219726562</v>
      </c>
      <c r="AT1281" s="1">
        <v>167.80999755859375</v>
      </c>
      <c r="AU1281" s="1">
        <v>179.738</v>
      </c>
      <c r="AV1281" s="1">
        <v>170.04</v>
      </c>
      <c r="AW1281" s="1">
        <v>174.208</v>
      </c>
      <c r="AX1281" s="1">
        <v>176.98400000000001</v>
      </c>
      <c r="AY1281" s="1">
        <v>179.738</v>
      </c>
    </row>
    <row r="1282" spans="1:51">
      <c r="A1282" s="1" t="str">
        <v>SUNTRUST BANKS INC</v>
      </c>
      <c r="C1282" s="1">
        <v>538.055908203125</v>
      </c>
      <c r="D1282" s="1">
        <v>536.966796875</v>
      </c>
      <c r="E1282" s="1">
        <v>537.0009765625</v>
      </c>
      <c r="F1282" s="1">
        <v>536.906982421875</v>
      </c>
      <c r="G1282" s="1">
        <v>536.81689453125</v>
      </c>
      <c r="H1282" s="1">
        <v>500.435791015625</v>
      </c>
      <c r="I1282" s="1">
        <v>499.954833984375</v>
      </c>
      <c r="J1282" s="1">
        <v>499.928955078125</v>
      </c>
      <c r="K1282" s="1">
        <v>499.85791015625</v>
      </c>
      <c r="L1282" s="1">
        <v>499.156982421875</v>
      </c>
      <c r="M1282" s="1">
        <v>499.14697265625</v>
      </c>
      <c r="N1282" s="1">
        <v>498.785888671875</v>
      </c>
      <c r="O1282" s="1">
        <v>356.69287109375</v>
      </c>
      <c r="P1282" s="1">
        <v>354.514892578125</v>
      </c>
      <c r="Q1282" s="1">
        <v>353.962890625</v>
      </c>
      <c r="R1282" s="1">
        <v>353.5419921875</v>
      </c>
      <c r="S1282" s="1">
        <v>349.831787109375</v>
      </c>
      <c r="T1282" s="1">
        <v>348.410888671875</v>
      </c>
      <c r="U1282" s="1">
        <v>348.073974609375</v>
      </c>
      <c r="V1282" s="1">
        <v>349.052978515625</v>
      </c>
      <c r="W1282" s="1">
        <v>356.5048828125</v>
      </c>
      <c r="X1282" s="1">
        <v>354.90283203125</v>
      </c>
      <c r="Y1282" s="1">
        <v>363.867919921875</v>
      </c>
      <c r="Z1282" s="1">
        <v>364.12890625</v>
      </c>
      <c r="AA1282" s="1">
        <v>363.3388671875</v>
      </c>
      <c r="AB1282" s="1">
        <v>361.98388671875</v>
      </c>
      <c r="AC1282" s="1">
        <v>361.247802734375</v>
      </c>
      <c r="AD1282" s="1">
        <v>362.159912109375</v>
      </c>
      <c r="AE1282" s="1">
        <v>361.177001953125</v>
      </c>
      <c r="AF1282" s="1">
        <v>360.8408203125</v>
      </c>
      <c r="AG1282" s="1">
        <v>283.0009765625</v>
      </c>
      <c r="AH1282" s="1">
        <v>282.726806640625</v>
      </c>
      <c r="AI1282" s="1">
        <v>282.331787109375</v>
      </c>
      <c r="AJ1282" s="1">
        <v>281.9228515625</v>
      </c>
      <c r="AK1282" s="1">
        <v>281.409912109375</v>
      </c>
      <c r="AL1282" s="1">
        <v>281.392822265625</v>
      </c>
      <c r="AM1282" s="1">
        <v>280.02392578125</v>
      </c>
      <c r="AN1282" s="1">
        <v>282.5048828125</v>
      </c>
      <c r="AO1282" s="1">
        <v>285.04296875</v>
      </c>
      <c r="AP1282" s="1">
        <v>286.39697265625</v>
      </c>
      <c r="AQ1282" s="1">
        <v>286.2080078125</v>
      </c>
      <c r="AR1282" s="1">
        <v>288.601806640625</v>
      </c>
      <c r="AS1282" s="1">
        <v>288.741943359375</v>
      </c>
      <c r="AT1282" s="1">
        <v>288.511962890625</v>
      </c>
      <c r="AU1282" s="1">
        <v>291.807861328125</v>
      </c>
      <c r="AV1282" s="1">
        <v>296.267</v>
      </c>
      <c r="AW1282" s="1">
        <v>297.79199999999997</v>
      </c>
      <c r="AX1282" s="1">
        <v>301.93200000000002</v>
      </c>
      <c r="AY1282" s="1">
        <v>302.32600000000002</v>
      </c>
    </row>
    <row r="1283" spans="1:51">
      <c r="A1283" s="1" t="str">
        <v>SUPER MICRO COMPUTER INC</v>
      </c>
      <c r="C1283" s="1">
        <v>40.652999877929687</v>
      </c>
      <c r="D1283" s="1">
        <v>40.652999877929687</v>
      </c>
      <c r="E1283" s="1">
        <v>40.455001831054688</v>
      </c>
      <c r="F1283" s="1">
        <v>40.282989501953125</v>
      </c>
      <c r="G1283" s="1">
        <v>38.795989990234375</v>
      </c>
      <c r="H1283" s="1">
        <v>37.681991577148438</v>
      </c>
      <c r="I1283" s="1">
        <v>37.435989379882813</v>
      </c>
      <c r="J1283" s="1">
        <v>37.048995971679688</v>
      </c>
      <c r="K1283" s="1">
        <v>36.595993041992188</v>
      </c>
      <c r="L1283" s="1">
        <v>35.867996215820312</v>
      </c>
      <c r="M1283" s="1">
        <v>35.245986938476563</v>
      </c>
      <c r="N1283" s="1">
        <v>34.772994995117188</v>
      </c>
      <c r="O1283" s="1">
        <v>34.690994262695313</v>
      </c>
      <c r="P1283" s="1">
        <v>34.642990112304687</v>
      </c>
      <c r="Q1283" s="1">
        <v>33.430999755859375</v>
      </c>
      <c r="R1283" s="1">
        <v>32.668991088867188</v>
      </c>
      <c r="S1283" s="1">
        <v>32.294998168945313</v>
      </c>
      <c r="T1283" s="1">
        <v>31.235000610351563</v>
      </c>
      <c r="U1283" s="1">
        <v>30.37799072265625</v>
      </c>
      <c r="V1283" s="1">
        <v>30.204986572265625</v>
      </c>
      <c r="W1283" s="1">
        <v>30.156997680664062</v>
      </c>
      <c r="X1283" s="1">
        <v>22.222991943359375</v>
      </c>
      <c r="Y1283" s="1" t="str">
        <v>@NA</v>
      </c>
      <c r="Z1283" s="1">
        <v>22.173995971679688</v>
      </c>
      <c r="AA1283" s="1" t="str">
        <v>@NA</v>
      </c>
      <c r="AB1283" s="1" t="str">
        <v>@NA</v>
      </c>
      <c r="AC1283" s="1" t="str">
        <v>@NA</v>
      </c>
      <c r="AD1283" s="1">
        <v>21.938995361328125</v>
      </c>
      <c r="AE1283" s="1" t="str">
        <v>@NA</v>
      </c>
      <c r="AF1283" s="1" t="str">
        <v>@NA</v>
      </c>
      <c r="AG1283" s="1" t="str">
        <v>@NA</v>
      </c>
      <c r="AH1283" s="1" t="str">
        <v>@NA</v>
      </c>
      <c r="AI1283" s="1" t="str">
        <v>@NA</v>
      </c>
      <c r="AJ1283" s="1" t="str">
        <v>@NA</v>
      </c>
      <c r="AK1283" s="1" t="str">
        <v>@NA</v>
      </c>
      <c r="AL1283" s="1" t="str">
        <v>@NA</v>
      </c>
      <c r="AM1283" s="1" t="str">
        <v>@NA</v>
      </c>
      <c r="AN1283" s="1" t="str">
        <v>@NA</v>
      </c>
      <c r="AO1283" s="1" t="str">
        <v>@NA</v>
      </c>
      <c r="AP1283" s="1" t="str">
        <v>@NA</v>
      </c>
      <c r="AQ1283" s="1" t="str">
        <v>@NA</v>
      </c>
      <c r="AR1283" s="1" t="str">
        <v>@NA</v>
      </c>
      <c r="AS1283" s="1" t="str">
        <v>@NA</v>
      </c>
      <c r="AT1283" s="1" t="str">
        <v>@NA</v>
      </c>
      <c r="AU1283" s="1" t="str">
        <v>@NA</v>
      </c>
      <c r="AV1283" s="1" t="str">
        <v>@NA</v>
      </c>
      <c r="AW1283" s="1" t="str">
        <v>@NA</v>
      </c>
      <c r="AX1283" s="1" t="str">
        <v>@NA</v>
      </c>
      <c r="AY1283" s="1" t="str">
        <v>@NA</v>
      </c>
    </row>
    <row r="1284" spans="1:51">
      <c r="A1284" s="1" t="str">
        <v>SUPERIOR ENERGY SERVICES INC</v>
      </c>
      <c r="C1284" s="1" t="str">
        <v>@NA</v>
      </c>
      <c r="D1284" s="1">
        <v>80.425003051757812</v>
      </c>
      <c r="E1284" s="1">
        <v>79.853988647460938</v>
      </c>
      <c r="F1284" s="1">
        <v>79.822998046875</v>
      </c>
      <c r="G1284" s="1">
        <v>79.48199462890625</v>
      </c>
      <c r="H1284" s="1">
        <v>78.95098876953125</v>
      </c>
      <c r="I1284" s="1">
        <v>78.81500244140625</v>
      </c>
      <c r="J1284" s="1">
        <v>78.789993286132813</v>
      </c>
      <c r="K1284" s="1">
        <v>78.563003540039063</v>
      </c>
      <c r="L1284" s="1">
        <v>78.558990478515625</v>
      </c>
      <c r="M1284" s="1">
        <v>78.222000122070312</v>
      </c>
      <c r="N1284" s="1">
        <v>78.173995971679688</v>
      </c>
      <c r="O1284" s="1">
        <v>78.07598876953125</v>
      </c>
      <c r="P1284" s="1">
        <v>78.027999877929688</v>
      </c>
      <c r="Q1284" s="1">
        <v>79.4530029296875</v>
      </c>
      <c r="R1284" s="1">
        <v>80.772003173828125</v>
      </c>
      <c r="S1284" s="1">
        <v>80.651992797851562</v>
      </c>
      <c r="T1284" s="1">
        <v>80.6719970703125</v>
      </c>
      <c r="U1284" s="1">
        <v>81.489990234375</v>
      </c>
      <c r="V1284" s="1">
        <v>81.459991455078125</v>
      </c>
      <c r="W1284" s="1">
        <v>80.6719970703125</v>
      </c>
      <c r="X1284" s="1">
        <v>80.616989135742187</v>
      </c>
      <c r="Y1284" s="1">
        <v>79.828994750976563</v>
      </c>
      <c r="Z1284" s="1">
        <v>79.81500244140625</v>
      </c>
      <c r="AA1284" s="1">
        <v>79.741989135742187</v>
      </c>
      <c r="AB1284" s="1">
        <v>79.5</v>
      </c>
      <c r="AC1284" s="1">
        <v>79.444000244140625</v>
      </c>
      <c r="AD1284" s="1">
        <v>77.776992797851563</v>
      </c>
      <c r="AE1284" s="1">
        <v>77.649002075195313</v>
      </c>
      <c r="AF1284" s="1">
        <v>76.7659912109375</v>
      </c>
      <c r="AG1284" s="1">
        <v>75.044998168945313</v>
      </c>
      <c r="AH1284" s="1">
        <v>74.5</v>
      </c>
      <c r="AI1284" s="1">
        <v>74.405990600585937</v>
      </c>
      <c r="AJ1284" s="1">
        <v>74.0989990234375</v>
      </c>
      <c r="AK1284" s="1">
        <v>74.057998657226562</v>
      </c>
      <c r="AL1284" s="1">
        <v>74.02099609375</v>
      </c>
      <c r="AM1284" s="1">
        <v>73.836990356445313</v>
      </c>
      <c r="AN1284" s="1">
        <v>73.819000244140625</v>
      </c>
      <c r="AO1284" s="1">
        <v>73.767990112304688</v>
      </c>
      <c r="AP1284" s="1">
        <v>73.759002685546875</v>
      </c>
      <c r="AQ1284" s="1">
        <v>73.682998657226562</v>
      </c>
      <c r="AR1284" s="1">
        <v>69.322998046875</v>
      </c>
      <c r="AS1284" s="1">
        <v>68.753997802734375</v>
      </c>
      <c r="AT1284" s="1">
        <v>68.458999633789063</v>
      </c>
      <c r="AU1284" s="1">
        <v>68.103988647460937</v>
      </c>
      <c r="AV1284" s="1">
        <v>67.802999999999997</v>
      </c>
      <c r="AW1284" s="1">
        <v>67.778999999999996</v>
      </c>
      <c r="AX1284" s="1">
        <v>67.453999999999994</v>
      </c>
      <c r="AY1284" s="1">
        <v>59.969000000000001</v>
      </c>
    </row>
    <row r="1285" spans="1:51">
      <c r="A1285" s="1" t="str">
        <v>SUPERIOR INDUSTRIES INTL</v>
      </c>
      <c r="C1285" s="1">
        <v>27.163986206054687</v>
      </c>
      <c r="D1285" s="1">
        <v>27.163986206054687</v>
      </c>
      <c r="E1285" s="1">
        <v>27.159988403320312</v>
      </c>
      <c r="F1285" s="1">
        <v>27.15399169921875</v>
      </c>
      <c r="G1285" s="1">
        <v>26.93798828125</v>
      </c>
      <c r="H1285" s="1">
        <v>26.853988647460938</v>
      </c>
      <c r="I1285" s="1">
        <v>26.704986572265625</v>
      </c>
      <c r="J1285" s="1">
        <v>26.707992553710937</v>
      </c>
      <c r="K1285" s="1">
        <v>26.667999267578125</v>
      </c>
      <c r="L1285" s="1">
        <v>26.667999267578125</v>
      </c>
      <c r="M1285" s="1">
        <v>26.667999267578125</v>
      </c>
      <c r="N1285" s="1">
        <v>26.667999267578125</v>
      </c>
      <c r="O1285" s="1">
        <v>26.667999267578125</v>
      </c>
      <c r="P1285" s="1">
        <v>26.667999267578125</v>
      </c>
      <c r="Q1285" s="1">
        <v>26.667999267578125</v>
      </c>
      <c r="R1285" s="1">
        <v>26.65899658203125</v>
      </c>
      <c r="S1285" s="1">
        <v>26.642990112304688</v>
      </c>
      <c r="T1285" s="1">
        <v>26.63299560546875</v>
      </c>
      <c r="U1285" s="1">
        <v>26.628997802734375</v>
      </c>
      <c r="V1285" s="1">
        <v>26.61199951171875</v>
      </c>
      <c r="W1285" s="1">
        <v>26.610000610351562</v>
      </c>
      <c r="X1285" s="1">
        <v>26.610000610351562</v>
      </c>
      <c r="Y1285" s="1">
        <v>26.610000610351562</v>
      </c>
      <c r="Z1285" s="1">
        <v>26.610000610351562</v>
      </c>
      <c r="AA1285" s="1">
        <v>26.610000610351562</v>
      </c>
      <c r="AB1285" s="1">
        <v>26.610000610351562</v>
      </c>
      <c r="AC1285" s="1">
        <v>26.610000610351562</v>
      </c>
      <c r="AD1285" s="1">
        <v>26.610000610351562</v>
      </c>
      <c r="AE1285" s="1">
        <v>26.620986938476563</v>
      </c>
      <c r="AF1285" s="1">
        <v>26.620986938476563</v>
      </c>
      <c r="AG1285" s="1">
        <v>26.636993408203125</v>
      </c>
      <c r="AH1285" s="1">
        <v>26.62799072265625</v>
      </c>
      <c r="AI1285" s="1">
        <v>26.6669921875</v>
      </c>
      <c r="AJ1285" s="1">
        <v>26.768997192382813</v>
      </c>
      <c r="AK1285" s="1">
        <v>26.707992553710937</v>
      </c>
      <c r="AL1285" s="1">
        <v>26.6619873046875</v>
      </c>
      <c r="AM1285" s="1">
        <v>26.662994384765625</v>
      </c>
      <c r="AN1285" s="1">
        <v>26.572998046875</v>
      </c>
      <c r="AO1285" s="1">
        <v>26.589996337890625</v>
      </c>
      <c r="AP1285" s="1">
        <v>26.617996215820313</v>
      </c>
      <c r="AQ1285" s="1">
        <v>26.02398681640625</v>
      </c>
      <c r="AR1285" s="1">
        <v>25.932998657226563</v>
      </c>
      <c r="AS1285" s="1">
        <v>25.89898681640625</v>
      </c>
      <c r="AT1285" s="1">
        <v>25.938995361328125</v>
      </c>
      <c r="AU1285" s="1">
        <v>25.907989501953125</v>
      </c>
      <c r="AV1285" s="1">
        <v>25.84</v>
      </c>
      <c r="AW1285" s="1">
        <v>25.821000000000002</v>
      </c>
      <c r="AX1285" s="1">
        <v>25.916</v>
      </c>
      <c r="AY1285" s="1">
        <v>26.113</v>
      </c>
    </row>
    <row r="1286" spans="1:51">
      <c r="A1286" s="1" t="str">
        <v>SUPERTEX INC</v>
      </c>
      <c r="C1286" s="1">
        <v>12.055999755859375</v>
      </c>
      <c r="D1286" s="1">
        <v>12.168999671936035</v>
      </c>
      <c r="E1286" s="1">
        <v>12.671999931335449</v>
      </c>
      <c r="F1286" s="1">
        <v>12.807999610900879</v>
      </c>
      <c r="G1286" s="1">
        <v>13.067000389099121</v>
      </c>
      <c r="H1286" s="1">
        <v>12.996000289916992</v>
      </c>
      <c r="I1286" s="1">
        <v>12.982000350952148</v>
      </c>
      <c r="J1286" s="1">
        <v>12.944000244140625</v>
      </c>
      <c r="K1286" s="1">
        <v>12.934000015258789</v>
      </c>
      <c r="L1286" s="1">
        <v>12.913999557495117</v>
      </c>
      <c r="M1286" s="1">
        <v>12.892999649047852</v>
      </c>
      <c r="N1286" s="1">
        <v>12.871999740600586</v>
      </c>
      <c r="O1286" s="1">
        <v>12.868000030517578</v>
      </c>
      <c r="P1286" s="1">
        <v>12.845999717712402</v>
      </c>
      <c r="Q1286" s="1">
        <v>12.835000038146973</v>
      </c>
      <c r="R1286" s="1">
        <v>12.74899959564209</v>
      </c>
      <c r="S1286" s="1">
        <v>13.58899974822998</v>
      </c>
      <c r="T1286" s="1">
        <v>13.77299976348877</v>
      </c>
      <c r="U1286" s="1">
        <v>13.737000465393066</v>
      </c>
      <c r="V1286" s="1">
        <v>13.793999671936035</v>
      </c>
      <c r="W1286" s="1">
        <v>13.798999786376953</v>
      </c>
      <c r="X1286" s="1">
        <v>13.682000160217285</v>
      </c>
      <c r="Y1286" s="1">
        <v>13.678999900817871</v>
      </c>
      <c r="Z1286" s="1">
        <v>13.607999801635742</v>
      </c>
      <c r="AA1286" s="1">
        <v>13.529999732971191</v>
      </c>
      <c r="AB1286" s="1">
        <v>13.263999938964844</v>
      </c>
      <c r="AC1286" s="1">
        <v>13.060999870300293</v>
      </c>
      <c r="AD1286" s="1">
        <v>13.086000442504883</v>
      </c>
      <c r="AE1286" s="1">
        <v>13.050999641418457</v>
      </c>
      <c r="AF1286" s="1">
        <v>12.973999977111816</v>
      </c>
      <c r="AG1286" s="1">
        <v>12.904000282287598</v>
      </c>
      <c r="AH1286" s="1">
        <v>12.888999938964844</v>
      </c>
      <c r="AI1286" s="1">
        <v>12.788999557495117</v>
      </c>
      <c r="AJ1286" s="1">
        <v>12.744000434875488</v>
      </c>
      <c r="AK1286" s="1">
        <v>12.706999778747559</v>
      </c>
      <c r="AL1286" s="1">
        <v>12.657999992370605</v>
      </c>
      <c r="AM1286" s="1">
        <v>12.657999992370605</v>
      </c>
      <c r="AN1286" s="1">
        <v>12.616000175476074</v>
      </c>
      <c r="AO1286" s="1">
        <v>12.597000122070313</v>
      </c>
      <c r="AP1286" s="1">
        <v>12.543999671936035</v>
      </c>
      <c r="AQ1286" s="1">
        <v>12.460000038146973</v>
      </c>
      <c r="AR1286" s="1">
        <v>12.420000076293945</v>
      </c>
      <c r="AS1286" s="1">
        <v>12.413999557495117</v>
      </c>
      <c r="AT1286" s="1">
        <v>12.394</v>
      </c>
      <c r="AU1286" s="1">
        <v>12.404999999999999</v>
      </c>
      <c r="AV1286" s="1">
        <v>12.37</v>
      </c>
      <c r="AW1286" s="1">
        <v>13.064</v>
      </c>
      <c r="AX1286" s="1">
        <v>12.250999999999999</v>
      </c>
      <c r="AY1286" s="1">
        <v>12.132</v>
      </c>
    </row>
    <row r="1287" spans="1:51">
      <c r="A1287" s="1" t="str">
        <v>SUPERVALU INC</v>
      </c>
      <c r="C1287" s="1">
        <v>212</v>
      </c>
      <c r="D1287" s="1">
        <v>212</v>
      </c>
      <c r="E1287" s="1">
        <v>212</v>
      </c>
      <c r="F1287" s="1">
        <v>212</v>
      </c>
      <c r="G1287" s="1">
        <v>212</v>
      </c>
      <c r="H1287" s="1">
        <v>212</v>
      </c>
      <c r="I1287" s="1">
        <v>212</v>
      </c>
      <c r="J1287" s="1">
        <v>212</v>
      </c>
      <c r="K1287" s="1">
        <v>212</v>
      </c>
      <c r="L1287" s="1">
        <v>212</v>
      </c>
      <c r="M1287" s="1">
        <v>212</v>
      </c>
      <c r="N1287" s="1">
        <v>212</v>
      </c>
      <c r="O1287" s="1">
        <v>212</v>
      </c>
      <c r="P1287" s="1">
        <v>212</v>
      </c>
      <c r="Q1287" s="1">
        <v>212</v>
      </c>
      <c r="R1287" s="1">
        <v>212</v>
      </c>
      <c r="S1287" s="1">
        <v>212</v>
      </c>
      <c r="T1287" s="1">
        <v>212</v>
      </c>
      <c r="U1287" s="1">
        <v>211</v>
      </c>
      <c r="V1287" s="1">
        <v>213</v>
      </c>
      <c r="W1287" s="1">
        <v>209</v>
      </c>
      <c r="X1287" s="1">
        <v>207</v>
      </c>
      <c r="Y1287" s="1">
        <v>207</v>
      </c>
      <c r="Z1287" s="1">
        <v>210</v>
      </c>
      <c r="AA1287" s="1">
        <v>136.43699645996094</v>
      </c>
      <c r="AB1287" s="1">
        <v>136.23899841308594</v>
      </c>
      <c r="AC1287" s="1">
        <v>136.16900634765625</v>
      </c>
      <c r="AD1287" s="1">
        <v>135.69200134277344</v>
      </c>
      <c r="AE1287" s="1">
        <v>135.47799682617187</v>
      </c>
      <c r="AF1287" s="1">
        <v>134.65299987792969</v>
      </c>
      <c r="AG1287" s="1">
        <v>134.20700073242187</v>
      </c>
      <c r="AH1287" s="1">
        <v>136.02999877929687</v>
      </c>
      <c r="AI1287" s="1">
        <v>134.75999450683594</v>
      </c>
      <c r="AJ1287" s="1">
        <v>133.91000366210937</v>
      </c>
      <c r="AK1287" s="1">
        <v>134</v>
      </c>
      <c r="AL1287" s="1">
        <v>133.80400085449219</v>
      </c>
      <c r="AM1287" s="1">
        <v>133.68800354003906</v>
      </c>
      <c r="AN1287" s="1">
        <v>133.68699645996094</v>
      </c>
      <c r="AO1287" s="1">
        <v>133.61900329589844</v>
      </c>
      <c r="AP1287" s="1">
        <v>134.04800415039062</v>
      </c>
      <c r="AQ1287" s="1">
        <v>132.88900756835937</v>
      </c>
      <c r="AR1287" s="1">
        <v>133.67100524902344</v>
      </c>
      <c r="AS1287" s="1">
        <v>133.38099670410156</v>
      </c>
      <c r="AT1287" s="1">
        <v>132.83500671386719</v>
      </c>
      <c r="AU1287" s="1">
        <v>132.374</v>
      </c>
      <c r="AV1287" s="1">
        <v>132.376</v>
      </c>
      <c r="AW1287" s="1">
        <v>132.321</v>
      </c>
      <c r="AX1287" s="1">
        <v>132.321</v>
      </c>
      <c r="AY1287" s="1">
        <v>134.66200000000001</v>
      </c>
    </row>
    <row r="1288" spans="1:51">
      <c r="A1288" s="1" t="str">
        <v>SURMODICS INC</v>
      </c>
      <c r="C1288" s="1">
        <v>17.527999877929688</v>
      </c>
      <c r="D1288" s="1">
        <v>17.530990600585937</v>
      </c>
      <c r="E1288" s="1">
        <v>17.524993896484375</v>
      </c>
      <c r="F1288" s="1">
        <v>17.518997192382813</v>
      </c>
      <c r="G1288" s="1">
        <v>17.488998413085938</v>
      </c>
      <c r="H1288" s="1">
        <v>17.423995971679688</v>
      </c>
      <c r="I1288" s="1">
        <v>17.414993286132813</v>
      </c>
      <c r="J1288" s="1">
        <v>17.416000366210938</v>
      </c>
      <c r="K1288" s="1">
        <v>17.472991943359375</v>
      </c>
      <c r="L1288" s="1">
        <v>17.470993041992188</v>
      </c>
      <c r="M1288" s="1">
        <v>17.468994140625</v>
      </c>
      <c r="N1288" s="1">
        <v>17.462997436523437</v>
      </c>
      <c r="O1288" s="1">
        <v>17.503997802734375</v>
      </c>
      <c r="P1288" s="1">
        <v>18.029998779296875</v>
      </c>
      <c r="Q1288" s="1">
        <v>18.196990966796875</v>
      </c>
      <c r="R1288" s="1">
        <v>18.233993530273437</v>
      </c>
      <c r="S1288" s="1">
        <v>18.272994995117188</v>
      </c>
      <c r="T1288" s="1">
        <v>18.164993286132812</v>
      </c>
      <c r="U1288" s="1">
        <v>17.978988647460937</v>
      </c>
      <c r="V1288" s="1">
        <v>17.944000244140625</v>
      </c>
      <c r="W1288" s="1">
        <v>18.392990112304688</v>
      </c>
      <c r="X1288" s="1">
        <v>18.829986572265625</v>
      </c>
      <c r="Y1288" s="1">
        <v>18.763992309570313</v>
      </c>
      <c r="Z1288" s="1">
        <v>18.711990356445313</v>
      </c>
      <c r="AA1288" s="1">
        <v>18.551986694335938</v>
      </c>
      <c r="AB1288" s="1">
        <v>18.535995483398438</v>
      </c>
      <c r="AC1288" s="1">
        <v>18.332000732421875</v>
      </c>
      <c r="AD1288" s="1">
        <v>18.288986206054688</v>
      </c>
      <c r="AE1288" s="1">
        <v>17.613998413085938</v>
      </c>
      <c r="AF1288" s="1">
        <v>17.5369873046875</v>
      </c>
      <c r="AG1288" s="1">
        <v>17.52398681640625</v>
      </c>
      <c r="AH1288" s="1">
        <v>17.498992919921875</v>
      </c>
      <c r="AI1288" s="1">
        <v>17.465988159179688</v>
      </c>
      <c r="AJ1288" s="1">
        <v>17.438995361328125</v>
      </c>
      <c r="AK1288" s="1">
        <v>17.430999755859375</v>
      </c>
      <c r="AL1288" s="1">
        <v>17.358993530273438</v>
      </c>
      <c r="AM1288" s="1">
        <v>17.298995971679688</v>
      </c>
      <c r="AN1288" s="1">
        <v>17.271987915039063</v>
      </c>
      <c r="AO1288" s="1">
        <v>17.2239990234375</v>
      </c>
      <c r="AP1288" s="1">
        <v>16.964996337890625</v>
      </c>
      <c r="AQ1288" s="1">
        <v>16.785995483398438</v>
      </c>
      <c r="AR1288" s="1">
        <v>16.760986328125</v>
      </c>
      <c r="AS1288" s="1">
        <v>16.745986938476563</v>
      </c>
      <c r="AT1288" s="1">
        <v>16.728988647460938</v>
      </c>
      <c r="AU1288" s="1">
        <v>16.620986938476563</v>
      </c>
      <c r="AV1288" s="1">
        <v>16.556000000000001</v>
      </c>
      <c r="AW1288" s="1">
        <v>15.65</v>
      </c>
      <c r="AX1288" s="1">
        <v>15.606</v>
      </c>
      <c r="AY1288" s="1">
        <v>15.492000000000001</v>
      </c>
    </row>
    <row r="1289" spans="1:51">
      <c r="A1289" s="1" t="str">
        <v>SUSQUEHANNA BANCSHARES INC</v>
      </c>
      <c r="C1289" s="1">
        <v>187.85600280761719</v>
      </c>
      <c r="D1289" s="1">
        <v>156.86700439453125</v>
      </c>
      <c r="E1289" s="1">
        <v>130.11000061035156</v>
      </c>
      <c r="F1289" s="1">
        <v>130.06700134277344</v>
      </c>
      <c r="G1289" s="1">
        <v>129.97300720214844</v>
      </c>
      <c r="H1289" s="1">
        <v>129.96600341796875</v>
      </c>
      <c r="I1289" s="1">
        <v>129.79499816894531</v>
      </c>
      <c r="J1289" s="1">
        <v>129.69500732421875</v>
      </c>
      <c r="K1289" s="1">
        <v>129.64500427246094</v>
      </c>
      <c r="L1289" s="1">
        <v>86.4739990234375</v>
      </c>
      <c r="M1289" s="1">
        <v>86.393997192382813</v>
      </c>
      <c r="N1289" s="1">
        <v>86.32598876953125</v>
      </c>
      <c r="O1289" s="1">
        <v>86.241989135742188</v>
      </c>
      <c r="P1289" s="1">
        <v>86.173995971679688</v>
      </c>
      <c r="Q1289" s="1">
        <v>86.089996337890625</v>
      </c>
      <c r="R1289" s="1">
        <v>86.043991088867188</v>
      </c>
      <c r="S1289" s="1">
        <v>85.97698974609375</v>
      </c>
      <c r="T1289" s="1">
        <v>85.93499755859375</v>
      </c>
      <c r="U1289" s="1">
        <v>52.207000732421875</v>
      </c>
      <c r="V1289" s="1">
        <v>52.201995849609375</v>
      </c>
      <c r="W1289" s="1">
        <v>52.139999389648438</v>
      </c>
      <c r="X1289" s="1">
        <v>52.080001831054687</v>
      </c>
      <c r="Y1289" s="1">
        <v>51.830001831054688</v>
      </c>
      <c r="Z1289" s="1">
        <v>51.798995971679688</v>
      </c>
      <c r="AA1289" s="1">
        <v>46.927993774414063</v>
      </c>
      <c r="AB1289" s="1">
        <v>46.852996826171875</v>
      </c>
      <c r="AC1289" s="1">
        <v>46.80999755859375</v>
      </c>
      <c r="AD1289" s="1">
        <v>46.694000244140625</v>
      </c>
      <c r="AE1289" s="1">
        <v>46.623001098632812</v>
      </c>
      <c r="AF1289" s="1">
        <v>46.592987060546875</v>
      </c>
      <c r="AG1289" s="1">
        <v>46.504989624023438</v>
      </c>
      <c r="AH1289" s="1">
        <v>46.425994873046875</v>
      </c>
      <c r="AI1289" s="1">
        <v>39.867996215820313</v>
      </c>
      <c r="AJ1289" s="1">
        <v>39.860992431640625</v>
      </c>
      <c r="AK1289" s="1">
        <v>39.828994750976563</v>
      </c>
      <c r="AL1289" s="1">
        <v>39.756988525390625</v>
      </c>
      <c r="AM1289" s="1">
        <v>39.67498779296875</v>
      </c>
      <c r="AN1289" s="1">
        <v>39.63800048828125</v>
      </c>
      <c r="AO1289" s="1">
        <v>39.614990234375</v>
      </c>
      <c r="AP1289" s="1">
        <v>39.433990478515625</v>
      </c>
      <c r="AQ1289" s="1">
        <v>39.3699951171875</v>
      </c>
      <c r="AR1289" s="1">
        <v>39.343994140625</v>
      </c>
      <c r="AS1289" s="1">
        <v>39.307998657226563</v>
      </c>
      <c r="AT1289" s="1">
        <v>39.264999389648438</v>
      </c>
      <c r="AU1289" s="1">
        <v>39.222991943359375</v>
      </c>
      <c r="AV1289" s="1">
        <v>39.220999999999997</v>
      </c>
      <c r="AW1289" s="1">
        <v>39.225999999999999</v>
      </c>
      <c r="AX1289" s="1">
        <v>39.268999999999998</v>
      </c>
      <c r="AY1289" s="1">
        <v>39.277999999999999</v>
      </c>
    </row>
    <row r="1290" spans="1:51">
      <c r="A1290" s="1" t="str">
        <v>SVB FINANCIAL GROUP</v>
      </c>
      <c r="C1290" s="1">
        <v>44.086990356445313</v>
      </c>
      <c r="D1290" s="1">
        <v>43.50799560546875</v>
      </c>
      <c r="E1290" s="1">
        <v>43.268997192382813</v>
      </c>
      <c r="F1290" s="1">
        <v>43.136001586914063</v>
      </c>
      <c r="G1290" s="1">
        <v>42.697998046875</v>
      </c>
      <c r="H1290" s="1">
        <v>42.267990112304688</v>
      </c>
      <c r="I1290" s="1">
        <v>41.964996337890625</v>
      </c>
      <c r="J1290" s="1">
        <v>41.886001586914062</v>
      </c>
      <c r="K1290" s="1">
        <v>41.5260009765625</v>
      </c>
      <c r="L1290" s="1">
        <v>41.337997436523438</v>
      </c>
      <c r="M1290" s="1">
        <v>33.201995849609375</v>
      </c>
      <c r="N1290" s="1">
        <v>33.142990112304688</v>
      </c>
      <c r="O1290" s="1">
        <v>32.935989379882813</v>
      </c>
      <c r="P1290" s="1">
        <v>32.9169921875</v>
      </c>
      <c r="Q1290" s="1">
        <v>32.735992431640625</v>
      </c>
      <c r="R1290" s="1">
        <v>32.251998901367188</v>
      </c>
      <c r="S1290" s="1">
        <v>31.879989624023438</v>
      </c>
      <c r="T1290" s="1">
        <v>32.670989990234375</v>
      </c>
      <c r="U1290" s="1">
        <v>33.447998046875</v>
      </c>
      <c r="V1290" s="1">
        <v>34.386993408203125</v>
      </c>
      <c r="W1290" s="1">
        <v>34.229995727539062</v>
      </c>
      <c r="X1290" s="1">
        <v>34.4010009765625</v>
      </c>
      <c r="Y1290" s="1">
        <v>34.253997802734375</v>
      </c>
      <c r="Z1290" s="1">
        <v>34.858001708984375</v>
      </c>
      <c r="AA1290" s="1">
        <v>35.445999145507813</v>
      </c>
      <c r="AB1290" s="1">
        <v>35.102996826171875</v>
      </c>
      <c r="AC1290" s="1">
        <v>35.123001098632813</v>
      </c>
      <c r="AD1290" s="1">
        <v>35.097000122070313</v>
      </c>
      <c r="AE1290" s="1">
        <v>35.406997680664063</v>
      </c>
      <c r="AF1290" s="1">
        <v>35.970001220703125</v>
      </c>
      <c r="AG1290" s="1">
        <v>35.754989624023438</v>
      </c>
      <c r="AH1290" s="1">
        <v>35.576995849609375</v>
      </c>
      <c r="AI1290" s="1">
        <v>35.23699951171875</v>
      </c>
      <c r="AJ1290" s="1">
        <v>35.027999877929687</v>
      </c>
      <c r="AK1290" s="1">
        <v>34.595993041992188</v>
      </c>
      <c r="AL1290" s="1">
        <v>34.489990234375</v>
      </c>
      <c r="AM1290" s="1">
        <v>38.873992919921875</v>
      </c>
      <c r="AN1290" s="1">
        <v>40.577987670898437</v>
      </c>
      <c r="AO1290" s="1">
        <v>42.972000122070312</v>
      </c>
      <c r="AP1290" s="1">
        <v>45.65399169921875</v>
      </c>
      <c r="AQ1290" s="1">
        <v>45.558990478515625</v>
      </c>
      <c r="AR1290" s="1">
        <v>45.389999389648438</v>
      </c>
      <c r="AS1290" s="1">
        <v>47.431991577148438</v>
      </c>
      <c r="AT1290" s="1">
        <v>48.517990112304688</v>
      </c>
      <c r="AU1290" s="1">
        <v>49.472991943359375</v>
      </c>
      <c r="AV1290" s="1">
        <v>48.978000000000002</v>
      </c>
      <c r="AW1290" s="1">
        <v>48.862000000000002</v>
      </c>
      <c r="AX1290" s="1">
        <v>46.283000000000001</v>
      </c>
      <c r="AY1290" s="1">
        <v>46.008000000000003</v>
      </c>
    </row>
    <row r="1291" spans="1:51">
      <c r="A1291" s="1" t="str">
        <v>SWIFT ENERGY CO</v>
      </c>
      <c r="C1291" s="1">
        <v>42.485000610351562</v>
      </c>
      <c r="D1291" s="1">
        <v>42.4739990234375</v>
      </c>
      <c r="E1291" s="1">
        <v>42.465988159179688</v>
      </c>
      <c r="F1291" s="1">
        <v>42.40899658203125</v>
      </c>
      <c r="G1291" s="1">
        <v>41.998992919921875</v>
      </c>
      <c r="H1291" s="1">
        <v>37.88299560546875</v>
      </c>
      <c r="I1291" s="1">
        <v>37.876998901367188</v>
      </c>
      <c r="J1291" s="1">
        <v>37.811996459960937</v>
      </c>
      <c r="K1291" s="1">
        <v>37.45599365234375</v>
      </c>
      <c r="L1291" s="1">
        <v>37.43798828125</v>
      </c>
      <c r="M1291" s="1">
        <v>31.188995361328125</v>
      </c>
      <c r="N1291" s="1">
        <v>31.159988403320313</v>
      </c>
      <c r="O1291" s="1">
        <v>30.868988037109375</v>
      </c>
      <c r="P1291" s="1">
        <v>30.850997924804687</v>
      </c>
      <c r="Q1291" s="1">
        <v>30.740997314453125</v>
      </c>
      <c r="R1291" s="1">
        <v>30.50799560546875</v>
      </c>
      <c r="S1291" s="1">
        <v>30.179000854492188</v>
      </c>
      <c r="T1291" s="1">
        <v>30.083999633789063</v>
      </c>
      <c r="U1291" s="1">
        <v>29.998992919921875</v>
      </c>
      <c r="V1291" s="1">
        <v>29.8909912109375</v>
      </c>
      <c r="W1291" s="1">
        <v>29.742996215820313</v>
      </c>
      <c r="X1291" s="1">
        <v>29.300994873046875</v>
      </c>
      <c r="Y1291" s="1">
        <v>29.222000122070313</v>
      </c>
      <c r="Z1291" s="1">
        <v>29.114990234375</v>
      </c>
      <c r="AA1291" s="1">
        <v>29.009994506835938</v>
      </c>
      <c r="AB1291" s="1">
        <v>28.707000732421875</v>
      </c>
      <c r="AC1291" s="1">
        <v>28.555999755859375</v>
      </c>
      <c r="AD1291" s="1">
        <v>28.232986450195313</v>
      </c>
      <c r="AE1291" s="1">
        <v>28.089996337890625</v>
      </c>
      <c r="AF1291" s="1">
        <v>27.98699951171875</v>
      </c>
      <c r="AG1291" s="1">
        <v>27.9119873046875</v>
      </c>
      <c r="AH1291" s="1">
        <v>27.620986938476562</v>
      </c>
      <c r="AI1291" s="1">
        <v>27.483993530273437</v>
      </c>
      <c r="AJ1291" s="1">
        <v>27.441986083984375</v>
      </c>
      <c r="AK1291" s="1">
        <v>27.4169921875</v>
      </c>
      <c r="AL1291" s="1">
        <v>27.284988403320313</v>
      </c>
      <c r="AM1291" s="1">
        <v>27.201995849609375</v>
      </c>
      <c r="AN1291" s="1">
        <v>27.1929931640625</v>
      </c>
      <c r="AO1291" s="1">
        <v>26.881988525390625</v>
      </c>
      <c r="AP1291" s="1">
        <v>25.103988647460938</v>
      </c>
      <c r="AQ1291" s="1">
        <v>24.795989990234375</v>
      </c>
      <c r="AR1291" s="1">
        <v>24.771987915039063</v>
      </c>
      <c r="AS1291" s="1">
        <v>24.74798583984375</v>
      </c>
      <c r="AT1291" s="1">
        <v>24.709991455078125</v>
      </c>
      <c r="AU1291" s="1">
        <v>24.608000000000001</v>
      </c>
      <c r="AV1291" s="1">
        <v>21.425999999999998</v>
      </c>
      <c r="AW1291" s="1">
        <v>21.327000000000002</v>
      </c>
      <c r="AX1291" s="1">
        <v>20.885000000000002</v>
      </c>
      <c r="AY1291" s="1">
        <v>20.824000000000002</v>
      </c>
    </row>
    <row r="1292" spans="1:51">
      <c r="A1292" s="1" t="str">
        <v>SWS GROUP INC</v>
      </c>
      <c r="C1292" s="1">
        <v>32.324996948242187</v>
      </c>
      <c r="D1292" s="1">
        <v>32.2760009765625</v>
      </c>
      <c r="E1292" s="1">
        <v>32.284988403320312</v>
      </c>
      <c r="F1292" s="1">
        <v>32.323989868164062</v>
      </c>
      <c r="G1292" s="1">
        <v>32.281997680664063</v>
      </c>
      <c r="H1292" s="1">
        <v>32.297988891601563</v>
      </c>
      <c r="I1292" s="1">
        <v>32.341995239257813</v>
      </c>
      <c r="J1292" s="1">
        <v>32.358993530273437</v>
      </c>
      <c r="K1292" s="1">
        <v>32.360992431640625</v>
      </c>
      <c r="L1292" s="1">
        <v>27.371994018554687</v>
      </c>
      <c r="M1292" s="1">
        <v>27.26300048828125</v>
      </c>
      <c r="N1292" s="1">
        <v>27.2969970703125</v>
      </c>
      <c r="O1292" s="1">
        <v>27.2869873046875</v>
      </c>
      <c r="P1292" s="1">
        <v>27.294998168945313</v>
      </c>
      <c r="Q1292" s="1">
        <v>27.195999145507813</v>
      </c>
      <c r="R1292" s="1">
        <v>27.044998168945313</v>
      </c>
      <c r="S1292" s="1">
        <v>27.617996215820313</v>
      </c>
      <c r="T1292" s="1">
        <v>27.589996337890625</v>
      </c>
      <c r="U1292" s="1">
        <v>27.491989135742188</v>
      </c>
      <c r="V1292" s="1">
        <v>27.438995361328125</v>
      </c>
      <c r="W1292" s="1">
        <v>27.247489929199219</v>
      </c>
      <c r="X1292" s="1">
        <v>26.699981689453125</v>
      </c>
      <c r="Y1292" s="1">
        <v>26.591995239257813</v>
      </c>
      <c r="Z1292" s="1">
        <v>26.471992492675781</v>
      </c>
      <c r="AA1292" s="1">
        <v>26.225990295410156</v>
      </c>
      <c r="AB1292" s="1">
        <v>26.108985900878906</v>
      </c>
      <c r="AC1292" s="1">
        <v>25.994979858398437</v>
      </c>
      <c r="AD1292" s="1">
        <v>25.952980041503906</v>
      </c>
      <c r="AE1292" s="1">
        <v>25.895988464355469</v>
      </c>
      <c r="AF1292" s="1">
        <v>25.754997253417969</v>
      </c>
      <c r="AG1292" s="1">
        <v>25.665000915527344</v>
      </c>
      <c r="AH1292" s="1">
        <v>25.585487365722656</v>
      </c>
      <c r="AI1292" s="1">
        <v>25.576492309570313</v>
      </c>
      <c r="AJ1292" s="1">
        <v>25.529983520507813</v>
      </c>
      <c r="AK1292" s="1">
        <v>25.435501098632812</v>
      </c>
      <c r="AL1292" s="1">
        <v>25.2974853515625</v>
      </c>
      <c r="AM1292" s="1">
        <v>25.301994323730469</v>
      </c>
      <c r="AN1292" s="1">
        <v>25.442985534667969</v>
      </c>
      <c r="AO1292" s="1">
        <v>25.861495971679688</v>
      </c>
      <c r="AP1292" s="1">
        <v>25.846481323242188</v>
      </c>
      <c r="AQ1292" s="1">
        <v>25.775985717773438</v>
      </c>
      <c r="AR1292" s="1">
        <v>25.738494873046875</v>
      </c>
      <c r="AS1292" s="1">
        <v>25.8720001296997</v>
      </c>
      <c r="AT1292" s="1">
        <v>26.195400288677206</v>
      </c>
      <c r="AU1292" s="1">
        <v>26.210249998927111</v>
      </c>
      <c r="AV1292" s="1">
        <v>26.218500187635414</v>
      </c>
      <c r="AW1292" s="1">
        <v>26.223120826721193</v>
      </c>
      <c r="AX1292" s="1">
        <v>21.46600567674637</v>
      </c>
      <c r="AY1292" s="1">
        <v>21.4333356757164</v>
      </c>
    </row>
    <row r="1293" spans="1:51">
      <c r="A1293" s="1" t="str">
        <v>SYKES ENTERPRISES INC</v>
      </c>
      <c r="C1293" s="1">
        <v>44.006988525390625</v>
      </c>
      <c r="D1293" s="1">
        <v>44.489990234375</v>
      </c>
      <c r="E1293" s="1">
        <v>46.965988159179688</v>
      </c>
      <c r="F1293" s="1">
        <v>46.942001342773437</v>
      </c>
      <c r="G1293" s="1">
        <v>46.985000610351563</v>
      </c>
      <c r="H1293" s="1">
        <v>46.985000610351563</v>
      </c>
      <c r="I1293" s="1">
        <v>46.983993530273438</v>
      </c>
      <c r="J1293" s="1">
        <v>47.259994506835938</v>
      </c>
      <c r="K1293" s="1">
        <v>41.487991333007812</v>
      </c>
      <c r="L1293" s="1">
        <v>41.305999755859375</v>
      </c>
      <c r="M1293" s="1">
        <v>41.201995849609375</v>
      </c>
      <c r="N1293" s="1">
        <v>41.144989013671875</v>
      </c>
      <c r="O1293" s="1">
        <v>41.17498779296875</v>
      </c>
      <c r="P1293" s="1">
        <v>41.207992553710937</v>
      </c>
      <c r="Q1293" s="1">
        <v>41.14898681640625</v>
      </c>
      <c r="R1293" s="1">
        <v>41.08599853515625</v>
      </c>
      <c r="S1293" s="1">
        <v>40.839996337890625</v>
      </c>
      <c r="T1293" s="1">
        <v>40.839996337890625</v>
      </c>
      <c r="U1293" s="1">
        <v>40.836990356445313</v>
      </c>
      <c r="V1293" s="1">
        <v>40.79998779296875</v>
      </c>
      <c r="W1293" s="1">
        <v>40.550994873046875</v>
      </c>
      <c r="X1293" s="1">
        <v>40.550994873046875</v>
      </c>
      <c r="Y1293" s="1">
        <v>39.888992309570313</v>
      </c>
      <c r="Z1293" s="1">
        <v>39.68798828125</v>
      </c>
      <c r="AA1293" s="1">
        <v>39.2969970703125</v>
      </c>
      <c r="AB1293" s="1">
        <v>39.317001342773437</v>
      </c>
      <c r="AC1293" s="1">
        <v>39.276992797851562</v>
      </c>
      <c r="AD1293" s="1">
        <v>39.195999145507813</v>
      </c>
      <c r="AE1293" s="1">
        <v>39.18798828125</v>
      </c>
      <c r="AF1293" s="1">
        <v>39.177993774414062</v>
      </c>
      <c r="AG1293" s="1">
        <v>39.222000122070313</v>
      </c>
      <c r="AH1293" s="1">
        <v>40.154998779296875</v>
      </c>
      <c r="AI1293" s="1">
        <v>40.2139892578125</v>
      </c>
      <c r="AJ1293" s="1">
        <v>40.18499755859375</v>
      </c>
      <c r="AK1293" s="1">
        <v>40.350997924804688</v>
      </c>
      <c r="AL1293" s="1">
        <v>40.317001342773438</v>
      </c>
      <c r="AM1293" s="1">
        <v>40.391998291015625</v>
      </c>
      <c r="AN1293" s="1">
        <v>40.39898681640625</v>
      </c>
      <c r="AO1293" s="1">
        <v>40.455001831054688</v>
      </c>
      <c r="AP1293" s="1">
        <v>40.375991821289063</v>
      </c>
      <c r="AQ1293" s="1">
        <v>40.29998779296875</v>
      </c>
      <c r="AR1293" s="1">
        <v>40.160995483398437</v>
      </c>
      <c r="AS1293" s="1">
        <v>40.172988891601563</v>
      </c>
      <c r="AT1293" s="1">
        <v>40.134994506835938</v>
      </c>
      <c r="AU1293" s="1">
        <v>40.103000000000002</v>
      </c>
      <c r="AV1293" s="1">
        <v>40.549999999999997</v>
      </c>
      <c r="AW1293" s="1">
        <v>42.036000000000001</v>
      </c>
      <c r="AX1293" s="1">
        <v>43.009</v>
      </c>
      <c r="AY1293" s="1">
        <v>42.734000000000002</v>
      </c>
    </row>
    <row r="1294" spans="1:51">
      <c r="A1294" s="1" t="str">
        <v>SYMANTEC CORP</v>
      </c>
      <c r="C1294" s="1">
        <v>729.44384765625</v>
      </c>
      <c r="D1294" s="1">
        <v>737.162841796875</v>
      </c>
      <c r="E1294" s="1">
        <v>749.745849609375</v>
      </c>
      <c r="F1294" s="1">
        <v>758</v>
      </c>
      <c r="G1294" s="1">
        <v>763.2490234375</v>
      </c>
      <c r="H1294" s="1">
        <v>776.25390625</v>
      </c>
      <c r="I1294" s="1">
        <v>789.341796875</v>
      </c>
      <c r="J1294" s="1">
        <v>798</v>
      </c>
      <c r="K1294" s="1">
        <v>806.239013671875</v>
      </c>
      <c r="L1294" s="1">
        <v>810.559814453125</v>
      </c>
      <c r="M1294" s="1">
        <v>814.5048828125</v>
      </c>
      <c r="N1294" s="1">
        <v>816.974853515625</v>
      </c>
      <c r="O1294" s="1">
        <v>820.98486328125</v>
      </c>
      <c r="P1294" s="1">
        <v>836.012939453125</v>
      </c>
      <c r="Q1294" s="1">
        <v>837.6728515625</v>
      </c>
      <c r="R1294" s="1">
        <v>839.386962890625</v>
      </c>
      <c r="S1294" s="1">
        <v>845.205810546875</v>
      </c>
      <c r="T1294" s="1">
        <v>864.948974609375</v>
      </c>
      <c r="U1294" s="1">
        <v>881.327880859375</v>
      </c>
      <c r="V1294" s="1">
        <v>899.4169921875</v>
      </c>
      <c r="W1294" s="1">
        <v>927.50390625</v>
      </c>
      <c r="X1294" s="1">
        <v>941.307861328125</v>
      </c>
      <c r="Y1294" s="1">
        <v>987.548828125</v>
      </c>
      <c r="Z1294" s="1">
        <v>1040.885009765625</v>
      </c>
      <c r="AA1294" s="1">
        <v>1042.2919921875</v>
      </c>
      <c r="AB1294" s="1">
        <v>1117.073974609375</v>
      </c>
      <c r="AC1294" s="1">
        <v>713.845947265625</v>
      </c>
      <c r="AD1294" s="1">
        <v>710.52197265625</v>
      </c>
      <c r="AE1294" s="1">
        <v>707.850830078125</v>
      </c>
      <c r="AF1294" s="1">
        <v>632.681640625</v>
      </c>
      <c r="AG1294" s="1">
        <v>627.36181640625</v>
      </c>
      <c r="AH1294" s="1">
        <v>623.7080078125</v>
      </c>
      <c r="AI1294" s="1">
        <v>620.65185546875</v>
      </c>
      <c r="AJ1294" s="1">
        <v>614.88800048828125</v>
      </c>
      <c r="AK1294" s="1">
        <v>604.72802734375</v>
      </c>
      <c r="AL1294" s="1">
        <v>595.1400146484375</v>
      </c>
      <c r="AM1294" s="1">
        <v>585.1199951171875</v>
      </c>
      <c r="AN1294" s="1">
        <v>573.28802490234375</v>
      </c>
      <c r="AO1294" s="1">
        <v>579.2080078125</v>
      </c>
      <c r="AP1294" s="1">
        <v>574.23602294921875</v>
      </c>
      <c r="AQ1294" s="1">
        <v>562.06396484375</v>
      </c>
      <c r="AR1294" s="1">
        <v>556.552001953125</v>
      </c>
      <c r="AS1294" s="1">
        <v>593.760009765625</v>
      </c>
      <c r="AT1294" s="1">
        <v>576.048</v>
      </c>
      <c r="AU1294" s="1">
        <v>607.79200000000003</v>
      </c>
      <c r="AV1294" s="1">
        <v>488.78399999999999</v>
      </c>
      <c r="AW1294" s="1">
        <v>487.24</v>
      </c>
      <c r="AX1294" s="1">
        <v>482.47199999999998</v>
      </c>
      <c r="AY1294" s="1">
        <v>472.928</v>
      </c>
    </row>
    <row r="1295" spans="1:51">
      <c r="A1295" s="1" t="str">
        <v>SYMMETRICOM INC</v>
      </c>
      <c r="C1295" s="1">
        <v>42.11199951171875</v>
      </c>
      <c r="D1295" s="1">
        <v>42.11199951171875</v>
      </c>
      <c r="E1295" s="1">
        <v>42.738998413085938</v>
      </c>
      <c r="F1295" s="1">
        <v>42.959991455078125</v>
      </c>
      <c r="G1295" s="1">
        <v>43.255996704101563</v>
      </c>
      <c r="H1295" s="1">
        <v>43.386001586914063</v>
      </c>
      <c r="I1295" s="1">
        <v>43.27899169921875</v>
      </c>
      <c r="J1295" s="1">
        <v>43.698989868164062</v>
      </c>
      <c r="K1295" s="1">
        <v>43.845993041992187</v>
      </c>
      <c r="L1295" s="1">
        <v>43.58599853515625</v>
      </c>
      <c r="M1295" s="1">
        <v>43.722991943359375</v>
      </c>
      <c r="N1295" s="1">
        <v>43.555999755859375</v>
      </c>
      <c r="O1295" s="1">
        <v>43.620986938476562</v>
      </c>
      <c r="P1295" s="1">
        <v>43.977996826171875</v>
      </c>
      <c r="Q1295" s="1">
        <v>44.48199462890625</v>
      </c>
      <c r="R1295" s="1">
        <v>44.92498779296875</v>
      </c>
      <c r="S1295" s="1">
        <v>44.947998046875</v>
      </c>
      <c r="T1295" s="1">
        <v>44.972991943359375</v>
      </c>
      <c r="U1295" s="1">
        <v>46.02398681640625</v>
      </c>
      <c r="V1295" s="1">
        <v>46.527999877929688</v>
      </c>
      <c r="W1295" s="1">
        <v>46.32598876953125</v>
      </c>
      <c r="X1295" s="1">
        <v>46.267990112304687</v>
      </c>
      <c r="Y1295" s="1">
        <v>45.9429931640625</v>
      </c>
      <c r="Z1295" s="1">
        <v>45.742996215820312</v>
      </c>
      <c r="AA1295" s="1">
        <v>45.925994873046875</v>
      </c>
      <c r="AB1295" s="1">
        <v>46.008987426757813</v>
      </c>
      <c r="AC1295" s="1">
        <v>46.20098876953125</v>
      </c>
      <c r="AD1295" s="1">
        <v>46.328994750976563</v>
      </c>
      <c r="AE1295" s="1">
        <v>46.301986694335937</v>
      </c>
      <c r="AF1295" s="1">
        <v>45.980987548828125</v>
      </c>
      <c r="AG1295" s="1">
        <v>45.23199462890625</v>
      </c>
      <c r="AH1295" s="1">
        <v>44.914993286132813</v>
      </c>
      <c r="AI1295" s="1">
        <v>44.868988037109375</v>
      </c>
      <c r="AJ1295" s="1">
        <v>43.800994873046875</v>
      </c>
      <c r="AK1295" s="1">
        <v>43.447998046875</v>
      </c>
      <c r="AL1295" s="1">
        <v>42.490997314453125</v>
      </c>
      <c r="AM1295" s="1">
        <v>42.143997192382813</v>
      </c>
      <c r="AN1295" s="1">
        <v>42.082992553710937</v>
      </c>
      <c r="AO1295" s="1">
        <v>22.043991088867188</v>
      </c>
      <c r="AP1295" s="1">
        <v>22.130996704101563</v>
      </c>
      <c r="AQ1295" s="1">
        <v>22.243988037109375</v>
      </c>
      <c r="AR1295" s="1">
        <v>22.29998779296875</v>
      </c>
      <c r="AS1295" s="1">
        <v>22.689987182617188</v>
      </c>
      <c r="AT1295" s="1">
        <v>23.650985717773438</v>
      </c>
      <c r="AU1295" s="1">
        <v>23.732986450195313</v>
      </c>
      <c r="AV1295" s="1">
        <v>23.36199951171875</v>
      </c>
      <c r="AW1295" s="1">
        <v>23.51300048828125</v>
      </c>
      <c r="AX1295" s="1">
        <v>22.912500000000001</v>
      </c>
      <c r="AY1295" s="1">
        <v>22.631999999999998</v>
      </c>
    </row>
    <row r="1296" spans="1:51">
      <c r="A1296" s="1" t="str">
        <v>SYMMETRY MEDICAL INC</v>
      </c>
      <c r="C1296" s="1">
        <v>36.425994873046875</v>
      </c>
      <c r="D1296" s="1">
        <v>36.28399658203125</v>
      </c>
      <c r="E1296" s="1">
        <v>36.285995483398437</v>
      </c>
      <c r="F1296" s="1">
        <v>36.367996215820312</v>
      </c>
      <c r="G1296" s="1">
        <v>35.949996948242187</v>
      </c>
      <c r="H1296" s="1">
        <v>35.942001342773438</v>
      </c>
      <c r="I1296" s="1">
        <v>35.944000244140625</v>
      </c>
      <c r="J1296" s="1">
        <v>35.953994750976563</v>
      </c>
      <c r="K1296" s="1">
        <v>35.839996337890625</v>
      </c>
      <c r="L1296" s="1">
        <v>35.805999755859375</v>
      </c>
      <c r="M1296" s="1">
        <v>35.810989379882813</v>
      </c>
      <c r="N1296" s="1">
        <v>35.798995971679688</v>
      </c>
      <c r="O1296" s="1">
        <v>35.800994873046875</v>
      </c>
      <c r="P1296" s="1">
        <v>35.83099365234375</v>
      </c>
      <c r="Q1296" s="1">
        <v>35.794998168945313</v>
      </c>
      <c r="R1296" s="1">
        <v>35.466995239257813</v>
      </c>
      <c r="S1296" s="1">
        <v>35.444000244140625</v>
      </c>
      <c r="T1296" s="1">
        <v>35.444000244140625</v>
      </c>
      <c r="U1296" s="1">
        <v>35.43499755859375</v>
      </c>
      <c r="V1296" s="1">
        <v>35.293991088867188</v>
      </c>
      <c r="W1296" s="1">
        <v>35.10699462890625</v>
      </c>
      <c r="X1296" s="1">
        <v>35.099990844726562</v>
      </c>
      <c r="Y1296" s="1">
        <v>34.893997192382812</v>
      </c>
      <c r="Z1296" s="1">
        <v>34.879989624023438</v>
      </c>
      <c r="AA1296" s="1">
        <v>34.703994750976562</v>
      </c>
      <c r="AB1296" s="1">
        <v>34.683990478515625</v>
      </c>
      <c r="AC1296" s="1">
        <v>33.416000366210937</v>
      </c>
      <c r="AD1296" s="1">
        <v>33.185989379882813</v>
      </c>
      <c r="AE1296" s="1">
        <v>33.173995971679687</v>
      </c>
      <c r="AF1296" s="1">
        <v>31.852996826171875</v>
      </c>
      <c r="AG1296" s="1" t="str">
        <v>@NA</v>
      </c>
      <c r="AH1296" s="1" t="str">
        <v>@NA</v>
      </c>
      <c r="AI1296" s="1">
        <v>15.788999557495117</v>
      </c>
      <c r="AJ1296" s="1" t="str">
        <v>@NA</v>
      </c>
      <c r="AK1296" s="1" t="str">
        <v>@NA</v>
      </c>
      <c r="AL1296" s="1" t="str">
        <v>@NA</v>
      </c>
      <c r="AM1296" s="1">
        <v>7.3819999694824219</v>
      </c>
      <c r="AN1296" s="1" t="str">
        <v>@NA</v>
      </c>
      <c r="AO1296" s="1" t="str">
        <v>@NA</v>
      </c>
      <c r="AP1296" s="1" t="str">
        <v>@NA</v>
      </c>
      <c r="AQ1296" s="1" t="str">
        <v>@NA</v>
      </c>
      <c r="AR1296" s="1" t="str">
        <v>@NA</v>
      </c>
      <c r="AS1296" s="1" t="str">
        <v>@NA</v>
      </c>
      <c r="AT1296" s="1" t="str">
        <v>@NA</v>
      </c>
      <c r="AU1296" s="1" t="str">
        <v>@NA</v>
      </c>
      <c r="AV1296" s="1" t="str">
        <v>@NA</v>
      </c>
      <c r="AW1296" s="1" t="str">
        <v>@NA</v>
      </c>
      <c r="AX1296" s="1" t="str">
        <v>@NA</v>
      </c>
      <c r="AY1296" s="1" t="str">
        <v>@NA</v>
      </c>
    </row>
    <row r="1297" spans="1:51">
      <c r="A1297" s="1" t="str">
        <v>SYNAPTICS INC</v>
      </c>
      <c r="C1297" s="1">
        <v>33.673995971679688</v>
      </c>
      <c r="D1297" s="1">
        <v>32.866989135742188</v>
      </c>
      <c r="E1297" s="1">
        <v>32.177993774414063</v>
      </c>
      <c r="F1297" s="1">
        <v>33.465988159179688</v>
      </c>
      <c r="G1297" s="1">
        <v>34.177993774414063</v>
      </c>
      <c r="H1297" s="1">
        <v>33.586990356445313</v>
      </c>
      <c r="I1297" s="1">
        <v>34.543991088867188</v>
      </c>
      <c r="J1297" s="1">
        <v>34.02099609375</v>
      </c>
      <c r="K1297" s="1">
        <v>33.590988159179687</v>
      </c>
      <c r="L1297" s="1">
        <v>33.295989990234375</v>
      </c>
      <c r="M1297" s="1">
        <v>33.968994140625</v>
      </c>
      <c r="N1297" s="1">
        <v>34.690994262695313</v>
      </c>
      <c r="O1297" s="1">
        <v>34.113998413085937</v>
      </c>
      <c r="P1297" s="1">
        <v>33.873992919921875</v>
      </c>
      <c r="Q1297" s="1">
        <v>33.746994018554688</v>
      </c>
      <c r="R1297" s="1">
        <v>33.412490844726563</v>
      </c>
      <c r="S1297" s="1">
        <v>34.778984069824219</v>
      </c>
      <c r="T1297" s="1">
        <v>40.531494140625</v>
      </c>
      <c r="U1297" s="1">
        <v>39.848991394042969</v>
      </c>
      <c r="V1297" s="1">
        <v>39.118492126464844</v>
      </c>
      <c r="W1297" s="1">
        <v>38.122489929199219</v>
      </c>
      <c r="X1297" s="1">
        <v>38.959487915039063</v>
      </c>
      <c r="Y1297" s="1">
        <v>37.582489013671875</v>
      </c>
      <c r="Z1297" s="1">
        <v>37.733985900878906</v>
      </c>
      <c r="AA1297" s="1">
        <v>37.358985900878906</v>
      </c>
      <c r="AB1297" s="1">
        <v>36.572982788085937</v>
      </c>
      <c r="AC1297" s="1">
        <v>36.341995239257813</v>
      </c>
      <c r="AD1297" s="1">
        <v>37.919998168945313</v>
      </c>
      <c r="AE1297" s="1">
        <v>39.556480407714844</v>
      </c>
      <c r="AF1297" s="1">
        <v>39.2039794921875</v>
      </c>
      <c r="AG1297" s="1">
        <v>37.747489929199219</v>
      </c>
      <c r="AH1297" s="1">
        <v>37.480499267578125</v>
      </c>
      <c r="AI1297" s="1">
        <v>37.220993041992188</v>
      </c>
      <c r="AJ1297" s="1">
        <v>36.395988464355469</v>
      </c>
      <c r="AK1297" s="1">
        <v>36.071983337402344</v>
      </c>
      <c r="AL1297" s="1">
        <v>35.753997802734375</v>
      </c>
      <c r="AM1297" s="1">
        <v>35.350479125976562</v>
      </c>
      <c r="AN1297" s="1">
        <v>35.153984069824219</v>
      </c>
      <c r="AO1297" s="1">
        <v>35.006996154785156</v>
      </c>
      <c r="AP1297" s="1">
        <v>34.774497985839844</v>
      </c>
      <c r="AQ1297" s="1">
        <v>34.765480041503906</v>
      </c>
      <c r="AR1297" s="1">
        <v>10.459499359130859</v>
      </c>
      <c r="AS1297" s="1">
        <v>10.015500068664551</v>
      </c>
      <c r="AT1297" s="1">
        <v>9.9030003547668457</v>
      </c>
      <c r="AU1297" s="1" t="str">
        <v>@NA</v>
      </c>
      <c r="AV1297" s="1" t="str">
        <v>@NA</v>
      </c>
      <c r="AW1297" s="1" t="str">
        <v>@NA</v>
      </c>
      <c r="AX1297" s="1">
        <v>8.9220000000000006</v>
      </c>
      <c r="AY1297" s="1" t="str">
        <v>@NA</v>
      </c>
    </row>
    <row r="1298" spans="1:51">
      <c r="A1298" s="1" t="str">
        <v>SYNCHRONOSS TECHNOLOGIES</v>
      </c>
      <c r="C1298" s="1">
        <v>38.393997192382813</v>
      </c>
      <c r="D1298" s="1">
        <v>38.102996826171875</v>
      </c>
      <c r="E1298" s="1">
        <v>38.057998657226562</v>
      </c>
      <c r="F1298" s="1">
        <v>37.756988525390625</v>
      </c>
      <c r="G1298" s="1">
        <v>36.862991333007813</v>
      </c>
      <c r="H1298" s="1">
        <v>31.80999755859375</v>
      </c>
      <c r="I1298" s="1">
        <v>31.365997314453125</v>
      </c>
      <c r="J1298" s="1">
        <v>31.246994018554688</v>
      </c>
      <c r="K1298" s="1">
        <v>31.103988647460938</v>
      </c>
      <c r="L1298" s="1">
        <v>31.031997680664062</v>
      </c>
      <c r="M1298" s="1">
        <v>31.001998901367187</v>
      </c>
      <c r="N1298" s="1">
        <v>30.881988525390625</v>
      </c>
      <c r="O1298" s="1">
        <v>30.87799072265625</v>
      </c>
      <c r="P1298" s="1">
        <v>30.794998168945313</v>
      </c>
      <c r="Q1298" s="1">
        <v>31.879989624023438</v>
      </c>
      <c r="R1298" s="1">
        <v>32.73699951171875</v>
      </c>
      <c r="S1298" s="1">
        <v>32.629989624023438</v>
      </c>
      <c r="T1298" s="1">
        <v>32.488998413085938</v>
      </c>
      <c r="U1298" s="1">
        <v>32.378997802734375</v>
      </c>
      <c r="V1298" s="1">
        <v>32.31298828125</v>
      </c>
      <c r="W1298" s="1">
        <v>32.15399169921875</v>
      </c>
      <c r="X1298" s="1">
        <v>31.935989379882812</v>
      </c>
      <c r="Y1298" s="1">
        <v>30.95098876953125</v>
      </c>
      <c r="Z1298" s="1">
        <v>10.645999908447266</v>
      </c>
      <c r="AA1298" s="1">
        <v>10.423000335693359</v>
      </c>
      <c r="AB1298" s="1" t="str">
        <v>@NA</v>
      </c>
      <c r="AC1298" s="1" t="str">
        <v>@NA</v>
      </c>
      <c r="AD1298" s="1" t="str">
        <v>@NA</v>
      </c>
      <c r="AE1298" s="1">
        <v>10.407999992370605</v>
      </c>
      <c r="AF1298" s="1" t="str">
        <v>@NA</v>
      </c>
      <c r="AG1298" s="1" t="str">
        <v>@NA</v>
      </c>
      <c r="AH1298" s="1" t="str">
        <v>@NA</v>
      </c>
      <c r="AI1298" s="1" t="str">
        <v>@NA</v>
      </c>
      <c r="AJ1298" s="1" t="str">
        <v>@NA</v>
      </c>
      <c r="AK1298" s="1" t="str">
        <v>@NA</v>
      </c>
      <c r="AL1298" s="1" t="str">
        <v>@NA</v>
      </c>
      <c r="AM1298" s="1" t="str">
        <v>@NA</v>
      </c>
      <c r="AN1298" s="1" t="str">
        <v>@NA</v>
      </c>
      <c r="AO1298" s="1" t="str">
        <v>@NA</v>
      </c>
      <c r="AP1298" s="1" t="str">
        <v>@NA</v>
      </c>
      <c r="AQ1298" s="1" t="str">
        <v>@NA</v>
      </c>
      <c r="AR1298" s="1" t="str">
        <v>@NA</v>
      </c>
      <c r="AS1298" s="1" t="str">
        <v>@NA</v>
      </c>
      <c r="AT1298" s="1" t="str">
        <v>@NA</v>
      </c>
      <c r="AU1298" s="1" t="str">
        <v>@NA</v>
      </c>
      <c r="AV1298" s="1" t="str">
        <v>@NA</v>
      </c>
      <c r="AW1298" s="1" t="str">
        <v>@NA</v>
      </c>
      <c r="AX1298" s="1" t="str">
        <v>@NA</v>
      </c>
      <c r="AY1298" s="1" t="str">
        <v>@NA</v>
      </c>
    </row>
    <row r="1299" spans="1:51">
      <c r="A1299" s="1" t="str">
        <v>SYNNEX CORP</v>
      </c>
      <c r="C1299" s="1">
        <v>36.53900146484375</v>
      </c>
      <c r="D1299" s="1">
        <v>36.16400146484375</v>
      </c>
      <c r="E1299" s="1">
        <v>36.077987670898437</v>
      </c>
      <c r="F1299" s="1">
        <v>35.6929931640625</v>
      </c>
      <c r="G1299" s="1">
        <v>35.644989013671875</v>
      </c>
      <c r="H1299" s="1">
        <v>35.569992065429688</v>
      </c>
      <c r="I1299" s="1">
        <v>35.104995727539062</v>
      </c>
      <c r="J1299" s="1">
        <v>35.060989379882812</v>
      </c>
      <c r="K1299" s="1">
        <v>33.879989624023438</v>
      </c>
      <c r="L1299" s="1">
        <v>33.60198974609375</v>
      </c>
      <c r="M1299" s="1">
        <v>33.100997924804687</v>
      </c>
      <c r="N1299" s="1">
        <v>32.62799072265625</v>
      </c>
      <c r="O1299" s="1">
        <v>32.332992553710938</v>
      </c>
      <c r="P1299" s="1">
        <v>31.953994750976563</v>
      </c>
      <c r="Q1299" s="1">
        <v>31.768997192382812</v>
      </c>
      <c r="R1299" s="1">
        <v>31.608993530273438</v>
      </c>
      <c r="S1299" s="1">
        <v>31.45599365234375</v>
      </c>
      <c r="T1299" s="1">
        <v>31.327987670898438</v>
      </c>
      <c r="U1299" s="1">
        <v>31.142990112304688</v>
      </c>
      <c r="V1299" s="1">
        <v>31.014999389648438</v>
      </c>
      <c r="W1299" s="1">
        <v>30.641998291015625</v>
      </c>
      <c r="X1299" s="1">
        <v>30.47698974609375</v>
      </c>
      <c r="Y1299" s="1">
        <v>30.1929931640625</v>
      </c>
      <c r="Z1299" s="1">
        <v>29.618988037109375</v>
      </c>
      <c r="AA1299" s="1">
        <v>29.301986694335937</v>
      </c>
      <c r="AB1299" s="1">
        <v>28.947998046875</v>
      </c>
      <c r="AC1299" s="1">
        <v>28.855987548828125</v>
      </c>
      <c r="AD1299" s="1">
        <v>28.666000366210938</v>
      </c>
      <c r="AE1299" s="1">
        <v>28.280990600585938</v>
      </c>
      <c r="AF1299" s="1">
        <v>27.72698974609375</v>
      </c>
      <c r="AG1299" s="1">
        <v>27.032989501953125</v>
      </c>
      <c r="AH1299" s="1">
        <v>26.654998779296875</v>
      </c>
      <c r="AI1299" s="1">
        <v>26.365997314453125</v>
      </c>
      <c r="AJ1299" s="1">
        <v>22.117996215820313</v>
      </c>
      <c r="AK1299" s="1" t="str">
        <v>@NA</v>
      </c>
      <c r="AL1299" s="1" t="str">
        <v>@NA</v>
      </c>
      <c r="AM1299" s="1" t="str">
        <v>@NA</v>
      </c>
      <c r="AN1299" s="1">
        <v>22.08099365234375</v>
      </c>
      <c r="AO1299" s="1" t="str">
        <v>@NA</v>
      </c>
      <c r="AP1299" s="1" t="str">
        <v>@NA</v>
      </c>
      <c r="AQ1299" s="1" t="str">
        <v>@NA</v>
      </c>
      <c r="AR1299" s="1">
        <v>44.095001220703125</v>
      </c>
      <c r="AS1299" s="1" t="str">
        <v>@NA</v>
      </c>
      <c r="AT1299" s="1" t="str">
        <v>@NA</v>
      </c>
      <c r="AU1299" s="1" t="str">
        <v>@NA</v>
      </c>
      <c r="AV1299" s="1" t="str">
        <v>@NA</v>
      </c>
      <c r="AW1299" s="1" t="str">
        <v>@NA</v>
      </c>
      <c r="AX1299" s="1" t="str">
        <v>@NA</v>
      </c>
      <c r="AY1299" s="1" t="str">
        <v>@NA</v>
      </c>
    </row>
    <row r="1300" spans="1:51">
      <c r="A1300" s="1" t="str">
        <v>SYNOPSYS INC</v>
      </c>
      <c r="C1300" s="1">
        <v>143.9429931640625</v>
      </c>
      <c r="D1300" s="1">
        <v>143.30799865722656</v>
      </c>
      <c r="E1300" s="1">
        <v>143.66600036621094</v>
      </c>
      <c r="F1300" s="1">
        <v>146.48500061035156</v>
      </c>
      <c r="G1300" s="1">
        <v>149.24600219726562</v>
      </c>
      <c r="H1300" s="1">
        <v>148.47900390625</v>
      </c>
      <c r="I1300" s="1">
        <v>147.53700256347656</v>
      </c>
      <c r="J1300" s="1">
        <v>149.802001953125</v>
      </c>
      <c r="K1300" s="1">
        <v>146.54400634765625</v>
      </c>
      <c r="L1300" s="1">
        <v>146.94500732421875</v>
      </c>
      <c r="M1300" s="1">
        <v>144.29499816894531</v>
      </c>
      <c r="N1300" s="1">
        <v>144.12199401855469</v>
      </c>
      <c r="O1300" s="1">
        <v>142.00999450683594</v>
      </c>
      <c r="P1300" s="1">
        <v>141.78599548339844</v>
      </c>
      <c r="Q1300" s="1">
        <v>142.843994140625</v>
      </c>
      <c r="R1300" s="1">
        <v>141.75599670410156</v>
      </c>
      <c r="S1300" s="1">
        <v>143.66299438476562</v>
      </c>
      <c r="T1300" s="1">
        <v>146.36500549316406</v>
      </c>
      <c r="U1300" s="1">
        <v>143.63400268554688</v>
      </c>
      <c r="V1300" s="1">
        <v>144.73699951171875</v>
      </c>
      <c r="W1300" s="1">
        <v>144.29400634765625</v>
      </c>
      <c r="X1300" s="1">
        <v>140.5679931640625</v>
      </c>
      <c r="Y1300" s="1">
        <v>140.40899658203125</v>
      </c>
      <c r="Z1300" s="1">
        <v>143.83299255371094</v>
      </c>
      <c r="AA1300" s="1">
        <v>142.67999267578125</v>
      </c>
      <c r="AB1300" s="1">
        <v>145.89700317382812</v>
      </c>
      <c r="AC1300" s="1">
        <v>144.19200134277344</v>
      </c>
      <c r="AD1300" s="1">
        <v>143.73599243164062</v>
      </c>
      <c r="AE1300" s="1">
        <v>145.20599365234375</v>
      </c>
      <c r="AF1300" s="1">
        <v>147.37800598144531</v>
      </c>
      <c r="AG1300" s="1">
        <v>154.77900695800781</v>
      </c>
      <c r="AH1300" s="1">
        <v>155.24699401855469</v>
      </c>
      <c r="AI1300" s="1">
        <v>155.68400573730469</v>
      </c>
      <c r="AJ1300" s="1">
        <v>155.83700561523437</v>
      </c>
      <c r="AK1300" s="1">
        <v>154.093994140625</v>
      </c>
      <c r="AL1300" s="1">
        <v>147.93399047851563</v>
      </c>
      <c r="AM1300" s="1">
        <v>148.66000366210937</v>
      </c>
      <c r="AN1300" s="1">
        <v>147.12399291992187</v>
      </c>
      <c r="AO1300" s="1">
        <v>152.20999145507812</v>
      </c>
      <c r="AP1300" s="1">
        <v>123.27398681640625</v>
      </c>
      <c r="AQ1300" s="1">
        <v>121.32199096679687</v>
      </c>
      <c r="AR1300" s="1">
        <v>118.85598754882812</v>
      </c>
      <c r="AS1300" s="1">
        <v>117.92599487304687</v>
      </c>
      <c r="AT1300" s="1">
        <v>121.28399658203125</v>
      </c>
      <c r="AU1300" s="1">
        <v>121.48797607421875</v>
      </c>
      <c r="AV1300" s="1">
        <v>125.754</v>
      </c>
      <c r="AW1300" s="1">
        <v>129.78200000000001</v>
      </c>
      <c r="AX1300" s="1">
        <v>143.018</v>
      </c>
      <c r="AY1300" s="1">
        <v>140.56800000000001</v>
      </c>
    </row>
    <row r="1301" spans="1:51">
      <c r="A1301" s="1" t="str">
        <v>SYNOVUS FINANCIAL CORP</v>
      </c>
      <c r="C1301" s="1">
        <v>780.8818359375</v>
      </c>
      <c r="D1301" s="1">
        <v>785.294921875</v>
      </c>
      <c r="E1301" s="1">
        <v>785.280029296875</v>
      </c>
      <c r="F1301" s="1">
        <v>785.27880859375</v>
      </c>
      <c r="G1301" s="1">
        <v>785.27392578125</v>
      </c>
      <c r="H1301" s="1">
        <v>785.262939453125</v>
      </c>
      <c r="I1301" s="1">
        <v>785.056884765625</v>
      </c>
      <c r="J1301" s="1">
        <v>785.055908203125</v>
      </c>
      <c r="K1301" s="1">
        <v>489.843994140625</v>
      </c>
      <c r="L1301" s="1">
        <v>489.827880859375</v>
      </c>
      <c r="M1301" s="1">
        <v>480.387939453125</v>
      </c>
      <c r="N1301" s="1">
        <v>330.376953125</v>
      </c>
      <c r="O1301" s="1">
        <v>330.386962890625</v>
      </c>
      <c r="P1301" s="1">
        <v>330.333984375</v>
      </c>
      <c r="Q1301" s="1">
        <v>330.294921875</v>
      </c>
      <c r="R1301" s="1">
        <v>330.15380859375</v>
      </c>
      <c r="S1301" s="1">
        <v>330.087890625</v>
      </c>
      <c r="T1301" s="1">
        <v>329.867919921875</v>
      </c>
      <c r="U1301" s="1">
        <v>328.433837890625</v>
      </c>
      <c r="V1301" s="1">
        <v>327.4169921875</v>
      </c>
      <c r="W1301" s="1">
        <v>326.849853515625</v>
      </c>
      <c r="X1301" s="1">
        <v>325.552001953125</v>
      </c>
      <c r="Y1301" s="1">
        <v>324.81201171875</v>
      </c>
      <c r="Z1301" s="1">
        <v>323.435791015625</v>
      </c>
      <c r="AA1301" s="1">
        <v>319.703857421875</v>
      </c>
      <c r="AB1301" s="1">
        <v>312.639892578125</v>
      </c>
      <c r="AC1301" s="1">
        <v>312.282958984375</v>
      </c>
      <c r="AD1301" s="1">
        <v>311.518798828125</v>
      </c>
      <c r="AE1301" s="1">
        <v>311.02099609375</v>
      </c>
      <c r="AF1301" s="1">
        <v>309.974853515625</v>
      </c>
      <c r="AG1301" s="1">
        <v>309.537841796875</v>
      </c>
      <c r="AH1301" s="1">
        <v>308.975830078125</v>
      </c>
      <c r="AI1301" s="1">
        <v>304.435791015625</v>
      </c>
      <c r="AJ1301" s="1">
        <v>302.08984375</v>
      </c>
      <c r="AK1301" s="1">
        <v>301.44189453125</v>
      </c>
      <c r="AL1301" s="1">
        <v>301.14892578125</v>
      </c>
      <c r="AM1301" s="1">
        <v>305.1708984375</v>
      </c>
      <c r="AN1301" s="1">
        <v>300.39794921875</v>
      </c>
      <c r="AO1301" s="1">
        <v>299.703857421875</v>
      </c>
      <c r="AP1301" s="1">
        <v>296.39599609375</v>
      </c>
      <c r="AQ1301" s="1">
        <v>295.251953125</v>
      </c>
      <c r="AR1301" s="1">
        <v>294.673828125</v>
      </c>
      <c r="AS1301" s="1">
        <v>291.056884765625</v>
      </c>
      <c r="AT1301" s="1">
        <v>290.614990234375</v>
      </c>
      <c r="AU1301" s="1">
        <v>289.765869140625</v>
      </c>
      <c r="AV1301" s="1">
        <v>284.64299999999997</v>
      </c>
      <c r="AW1301" s="1">
        <v>284.17899999999997</v>
      </c>
      <c r="AX1301" s="1">
        <v>284.08600000000001</v>
      </c>
      <c r="AY1301" s="1">
        <v>282.28199999999998</v>
      </c>
    </row>
    <row r="1302" spans="1:51">
      <c r="A1302" s="1" t="str">
        <v>SYSCO CORP</v>
      </c>
      <c r="C1302" s="1">
        <v>583.822998046875</v>
      </c>
      <c r="D1302" s="1">
        <v>587.505859375</v>
      </c>
      <c r="E1302" s="1">
        <v>591.577880859375</v>
      </c>
      <c r="F1302" s="1">
        <v>582.826904296875</v>
      </c>
      <c r="G1302" s="1">
        <v>581.412841796875</v>
      </c>
      <c r="H1302" s="1">
        <v>586.180908203125</v>
      </c>
      <c r="I1302" s="1">
        <v>588.406005859375</v>
      </c>
      <c r="J1302" s="1">
        <v>591.302001953125</v>
      </c>
      <c r="K1302" s="1">
        <v>592.073974609375</v>
      </c>
      <c r="L1302" s="1">
        <v>591.31396484375</v>
      </c>
      <c r="M1302" s="1">
        <v>590.02587890625</v>
      </c>
      <c r="N1302" s="1">
        <v>589.31689453125</v>
      </c>
      <c r="O1302" s="1">
        <v>591.428955078125</v>
      </c>
      <c r="P1302" s="1">
        <v>601.0908203125</v>
      </c>
      <c r="Q1302" s="1">
        <v>601.23291015625</v>
      </c>
      <c r="R1302" s="1">
        <v>600.0859375</v>
      </c>
      <c r="S1302" s="1">
        <v>605.0478515625</v>
      </c>
      <c r="T1302" s="1">
        <v>608.91796875</v>
      </c>
      <c r="U1302" s="1">
        <v>611.83984375</v>
      </c>
      <c r="V1302" s="1">
        <v>617.160888671875</v>
      </c>
      <c r="W1302" s="1">
        <v>617.475830078125</v>
      </c>
      <c r="X1302" s="1">
        <v>619.031005859375</v>
      </c>
      <c r="Y1302" s="1">
        <v>618.89599609375</v>
      </c>
      <c r="Z1302" s="1">
        <v>618.206787109375</v>
      </c>
      <c r="AA1302" s="1">
        <v>618.516845703125</v>
      </c>
      <c r="AB1302" s="1">
        <v>622.572021484375</v>
      </c>
      <c r="AC1302" s="1">
        <v>628.56787109375</v>
      </c>
      <c r="AD1302" s="1">
        <v>633.031005859375</v>
      </c>
      <c r="AE1302" s="1">
        <v>636.544921875</v>
      </c>
      <c r="AF1302" s="1">
        <v>638.0888671875</v>
      </c>
      <c r="AG1302" s="1">
        <v>636.534912109375</v>
      </c>
      <c r="AH1302" s="1">
        <v>637.972900390625</v>
      </c>
      <c r="AI1302" s="1">
        <v>642.204833984375</v>
      </c>
      <c r="AJ1302" s="1">
        <v>644.77880859375</v>
      </c>
      <c r="AK1302" s="1">
        <v>643.64794921875</v>
      </c>
      <c r="AL1302" s="1">
        <v>646.014892578125</v>
      </c>
      <c r="AM1302" s="1">
        <v>649.223876953125</v>
      </c>
      <c r="AN1302" s="1">
        <v>653.539794921875</v>
      </c>
      <c r="AO1302" s="1">
        <v>653.541015625</v>
      </c>
      <c r="AP1302" s="1">
        <v>663.68994140625</v>
      </c>
      <c r="AQ1302" s="1">
        <v>660.097900390625</v>
      </c>
      <c r="AR1302" s="1">
        <v>662.15283203125</v>
      </c>
      <c r="AS1302" s="1">
        <v>665.137939453125</v>
      </c>
      <c r="AT1302" s="1">
        <v>672.5439453125</v>
      </c>
      <c r="AU1302" s="1">
        <v>663.747802734375</v>
      </c>
      <c r="AV1302" s="1">
        <v>664.4296875</v>
      </c>
      <c r="AW1302" s="1">
        <v>662.96799999999996</v>
      </c>
      <c r="AX1302" s="1">
        <v>665.71799999999996</v>
      </c>
      <c r="AY1302" s="1">
        <v>659.11</v>
      </c>
    </row>
    <row r="1303" spans="1:51">
      <c r="A1303" s="1" t="str">
        <v>TAKE-TWO INTERACTIVE SFTWR</v>
      </c>
      <c r="C1303" s="1">
        <v>90.035003662109375</v>
      </c>
      <c r="D1303" s="1">
        <v>86.365997314453125</v>
      </c>
      <c r="E1303" s="1">
        <v>86.360000610351563</v>
      </c>
      <c r="F1303" s="1">
        <v>86.119003295898437</v>
      </c>
      <c r="G1303" s="1">
        <v>84.61199951171875</v>
      </c>
      <c r="H1303" s="1" t="str">
        <v>@NA</v>
      </c>
      <c r="I1303" s="1" t="str">
        <v>@NA</v>
      </c>
      <c r="J1303" s="1">
        <v>81.925003051757813</v>
      </c>
      <c r="K1303" s="1">
        <v>79.662994384765625</v>
      </c>
      <c r="L1303" s="1">
        <v>78.6669921875</v>
      </c>
      <c r="M1303" s="1">
        <v>78.757003784179687</v>
      </c>
      <c r="N1303" s="1">
        <v>77.694000244140625</v>
      </c>
      <c r="O1303" s="1">
        <v>77.58599853515625</v>
      </c>
      <c r="P1303" s="1">
        <v>77.14599609375</v>
      </c>
      <c r="Q1303" s="1">
        <v>76.125991821289063</v>
      </c>
      <c r="R1303" s="1">
        <v>74.272994995117188</v>
      </c>
      <c r="S1303" s="1">
        <v>73.98699951171875</v>
      </c>
      <c r="T1303" s="1">
        <v>72.970993041992188</v>
      </c>
      <c r="U1303" s="1">
        <v>72.794998168945313</v>
      </c>
      <c r="V1303" s="1">
        <v>72.7449951171875</v>
      </c>
      <c r="W1303" s="1">
        <v>72.572998046875</v>
      </c>
      <c r="X1303" s="1">
        <v>72.514999389648438</v>
      </c>
      <c r="Y1303" s="1">
        <v>71.470993041992188</v>
      </c>
      <c r="Z1303" s="1">
        <v>70.6669921875</v>
      </c>
      <c r="AA1303" s="1">
        <v>70.701995849609375</v>
      </c>
      <c r="AB1303" s="1">
        <v>71.1929931640625</v>
      </c>
      <c r="AC1303" s="1">
        <v>69.590995788574219</v>
      </c>
      <c r="AD1303" s="1">
        <v>68.159980773925781</v>
      </c>
      <c r="AE1303" s="1">
        <v>67.573493957519531</v>
      </c>
      <c r="AF1303" s="1">
        <v>67.235984802246094</v>
      </c>
      <c r="AG1303" s="1">
        <v>66.870002746582031</v>
      </c>
      <c r="AH1303" s="1">
        <v>66.340484619140625</v>
      </c>
      <c r="AI1303" s="1">
        <v>64.93048095703125</v>
      </c>
      <c r="AJ1303" s="1">
        <v>62.290489196777344</v>
      </c>
      <c r="AK1303" s="1">
        <v>61.447494506835938</v>
      </c>
      <c r="AL1303" s="1">
        <v>60.542999267578125</v>
      </c>
      <c r="AM1303" s="1">
        <v>58.529983520507813</v>
      </c>
      <c r="AN1303" s="1">
        <v>56.297996520996094</v>
      </c>
      <c r="AO1303" s="1">
        <v>55.231498718261719</v>
      </c>
      <c r="AP1303" s="1">
        <v>54.96148681640625</v>
      </c>
      <c r="AQ1303" s="1">
        <v>54.362983703613281</v>
      </c>
      <c r="AR1303" s="1">
        <v>49.283981323242188</v>
      </c>
      <c r="AS1303" s="1">
        <v>49.451980590820312</v>
      </c>
      <c r="AT1303" s="1">
        <v>46.759499999999996</v>
      </c>
      <c r="AU1303" s="1">
        <v>46.436999999999998</v>
      </c>
      <c r="AV1303" s="1">
        <v>43.3185</v>
      </c>
      <c r="AW1303" s="1">
        <v>35.216999999999999</v>
      </c>
      <c r="AX1303" s="1">
        <v>34.627499999999998</v>
      </c>
      <c r="AY1303" s="1">
        <v>34.311</v>
      </c>
    </row>
    <row r="1304" spans="1:51">
      <c r="A1304" s="1" t="str">
        <v>TANGER FACTORY OUTLET CTRS</v>
      </c>
      <c r="C1304" s="1">
        <v>92.62799072265625</v>
      </c>
      <c r="D1304" s="1">
        <v>86.727996826171875</v>
      </c>
      <c r="E1304" s="1">
        <v>86.694000244140625</v>
      </c>
      <c r="F1304" s="1">
        <v>81.315994262695313</v>
      </c>
      <c r="G1304" s="1">
        <v>81.315994262695313</v>
      </c>
      <c r="H1304" s="1">
        <v>80.996002197265625</v>
      </c>
      <c r="I1304" s="1">
        <v>80.9739990234375</v>
      </c>
      <c r="J1304" s="1">
        <v>80.941986083984375</v>
      </c>
      <c r="K1304" s="1">
        <v>80.94000244140625</v>
      </c>
      <c r="L1304" s="1">
        <v>80.553985595703125</v>
      </c>
      <c r="M1304" s="1">
        <v>80.555999755859375</v>
      </c>
      <c r="N1304" s="1">
        <v>73.563995361328125</v>
      </c>
      <c r="O1304" s="1">
        <v>63.7760009765625</v>
      </c>
      <c r="P1304" s="1">
        <v>63.33599853515625</v>
      </c>
      <c r="Q1304" s="1">
        <v>63.327972412109375</v>
      </c>
      <c r="R1304" s="1">
        <v>63.239990234375</v>
      </c>
      <c r="S1304" s="1">
        <v>63.077972412109375</v>
      </c>
      <c r="T1304" s="1">
        <v>62.657989501953125</v>
      </c>
      <c r="U1304" s="1">
        <v>62.63397216796875</v>
      </c>
      <c r="V1304" s="1">
        <v>62.6099853515625</v>
      </c>
      <c r="W1304" s="1">
        <v>62.519989013671875</v>
      </c>
      <c r="X1304" s="1">
        <v>62.082000732421875</v>
      </c>
      <c r="Y1304" s="1">
        <v>62.037994384765625</v>
      </c>
      <c r="Z1304" s="1">
        <v>62.001983642578125</v>
      </c>
      <c r="AA1304" s="1">
        <v>61.88397216796875</v>
      </c>
      <c r="AB1304" s="1">
        <v>61.49798583984375</v>
      </c>
      <c r="AC1304" s="1">
        <v>61.449981689453125</v>
      </c>
      <c r="AD1304" s="1">
        <v>55.389984130859375</v>
      </c>
      <c r="AE1304" s="1">
        <v>55.22198486328125</v>
      </c>
      <c r="AF1304" s="1">
        <v>54.885986328125</v>
      </c>
      <c r="AG1304" s="1">
        <v>54.872001647949219</v>
      </c>
      <c r="AH1304" s="1">
        <v>54.687999725341797</v>
      </c>
      <c r="AI1304" s="1">
        <v>53.807998657226563</v>
      </c>
      <c r="AJ1304" s="1">
        <v>51.844001770019531</v>
      </c>
      <c r="AK1304" s="1">
        <v>42.007999420166016</v>
      </c>
      <c r="AL1304" s="1">
        <v>41.080001831054687</v>
      </c>
      <c r="AM1304" s="1">
        <v>37.200000762939453</v>
      </c>
      <c r="AN1304" s="1">
        <v>36.243999481201172</v>
      </c>
      <c r="AO1304" s="1">
        <v>36.119998931884766</v>
      </c>
      <c r="AP1304" s="1">
        <v>32.119998931884766</v>
      </c>
      <c r="AQ1304" s="1">
        <v>31.992000579833984</v>
      </c>
      <c r="AR1304" s="1">
        <v>31.719997406005859</v>
      </c>
      <c r="AS1304" s="1">
        <v>31.719997406005859</v>
      </c>
      <c r="AT1304" s="1">
        <v>31.715999603271484</v>
      </c>
      <c r="AU1304" s="1">
        <v>31.675998687744141</v>
      </c>
      <c r="AV1304" s="1">
        <v>31.675999999999998</v>
      </c>
      <c r="AW1304" s="1">
        <v>31.675999999999998</v>
      </c>
      <c r="AX1304" s="1">
        <v>31.507999999999999</v>
      </c>
      <c r="AY1304" s="1">
        <v>31.507999999999999</v>
      </c>
    </row>
    <row r="1305" spans="1:51">
      <c r="A1305" s="1" t="str">
        <v>TARGET CORP</v>
      </c>
      <c r="C1305" s="1">
        <v>669.29296875</v>
      </c>
      <c r="D1305" s="1">
        <v>671.39990234375</v>
      </c>
      <c r="E1305" s="1">
        <v>675.199951171875</v>
      </c>
      <c r="F1305" s="1">
        <v>689</v>
      </c>
      <c r="G1305" s="1">
        <v>704.037841796875</v>
      </c>
      <c r="H1305" s="1">
        <v>707.89990234375</v>
      </c>
      <c r="I1305" s="1">
        <v>722.599853515625</v>
      </c>
      <c r="J1305" s="1">
        <v>738.89990234375</v>
      </c>
      <c r="K1305" s="1">
        <v>744.643798828125</v>
      </c>
      <c r="L1305" s="1">
        <v>752.199951171875</v>
      </c>
      <c r="M1305" s="1">
        <v>751.89990234375</v>
      </c>
      <c r="N1305" s="1">
        <v>752</v>
      </c>
      <c r="O1305" s="1">
        <v>752.7119140625</v>
      </c>
      <c r="P1305" s="1">
        <v>752.7998046875</v>
      </c>
      <c r="Q1305" s="1">
        <v>755</v>
      </c>
      <c r="R1305" s="1">
        <v>788.599853515625</v>
      </c>
      <c r="S1305" s="1">
        <v>818.73779296875</v>
      </c>
      <c r="T1305" s="1">
        <v>845</v>
      </c>
      <c r="U1305" s="1">
        <v>847.7998046875</v>
      </c>
      <c r="V1305" s="1">
        <v>851.39990234375</v>
      </c>
      <c r="W1305" s="1">
        <v>859.77099609375</v>
      </c>
      <c r="X1305" s="1">
        <v>858.89990234375</v>
      </c>
      <c r="Y1305" s="1">
        <v>857.7998046875</v>
      </c>
      <c r="Z1305" s="1">
        <v>868.2998046875</v>
      </c>
      <c r="AA1305" s="1">
        <v>874.074951171875</v>
      </c>
      <c r="AB1305" s="1">
        <v>879.183837890625</v>
      </c>
      <c r="AC1305" s="1">
        <v>884.663818359375</v>
      </c>
      <c r="AD1305" s="1">
        <v>883.370849609375</v>
      </c>
      <c r="AE1305" s="1">
        <v>890.643798828125</v>
      </c>
      <c r="AF1305" s="1">
        <v>895.426025390625</v>
      </c>
      <c r="AG1305" s="1">
        <v>903.3349609375</v>
      </c>
      <c r="AH1305" s="1">
        <v>913.449951171875</v>
      </c>
      <c r="AI1305" s="1">
        <v>911.807861328125</v>
      </c>
      <c r="AJ1305" s="1">
        <v>911.4619140625</v>
      </c>
      <c r="AK1305" s="1">
        <v>910.93798828125</v>
      </c>
      <c r="AL1305" s="1">
        <v>910.7998046875</v>
      </c>
      <c r="AM1305" s="1">
        <v>909.802001953125</v>
      </c>
      <c r="AN1305" s="1">
        <v>908.77197265625</v>
      </c>
      <c r="AO1305" s="1">
        <v>908.388916015625</v>
      </c>
      <c r="AP1305" s="1">
        <v>907.239990234375</v>
      </c>
      <c r="AQ1305" s="1">
        <v>905.164794921875</v>
      </c>
      <c r="AR1305" s="1">
        <v>902.7998046875</v>
      </c>
      <c r="AS1305" s="1">
        <v>901.699951171875</v>
      </c>
      <c r="AT1305" s="1">
        <v>900.099853515625</v>
      </c>
      <c r="AU1305" s="1">
        <v>897.76300000000003</v>
      </c>
      <c r="AV1305" s="1">
        <v>895.71699999999998</v>
      </c>
      <c r="AW1305" s="1">
        <v>903.18700000000001</v>
      </c>
      <c r="AX1305" s="1">
        <v>909.99599999999998</v>
      </c>
      <c r="AY1305" s="1">
        <v>911.68200000000002</v>
      </c>
    </row>
    <row r="1306" spans="1:51">
      <c r="A1306" s="1" t="str">
        <v>TAUBMAN CENTERS INC</v>
      </c>
      <c r="C1306" s="1">
        <v>58.727996826171875</v>
      </c>
      <c r="D1306" s="1">
        <v>58.021987915039063</v>
      </c>
      <c r="E1306" s="1">
        <v>57.8909912109375</v>
      </c>
      <c r="F1306" s="1">
        <v>57.889999389648438</v>
      </c>
      <c r="G1306" s="1">
        <v>55.875</v>
      </c>
      <c r="H1306" s="1">
        <v>54.695999145507812</v>
      </c>
      <c r="I1306" s="1">
        <v>54.67999267578125</v>
      </c>
      <c r="J1306" s="1">
        <v>54.67999267578125</v>
      </c>
      <c r="K1306" s="1">
        <v>54.440994262695312</v>
      </c>
      <c r="L1306" s="1">
        <v>54.321990966796875</v>
      </c>
      <c r="M1306" s="1">
        <v>53.170989990234375</v>
      </c>
      <c r="N1306" s="1">
        <v>53.120986938476563</v>
      </c>
      <c r="O1306" s="1">
        <v>53.1199951171875</v>
      </c>
      <c r="P1306" s="1">
        <v>53.018997192382813</v>
      </c>
      <c r="Q1306" s="1">
        <v>52.948989868164063</v>
      </c>
      <c r="R1306" s="1">
        <v>52.892990112304687</v>
      </c>
      <c r="S1306" s="1">
        <v>52.807998657226563</v>
      </c>
      <c r="T1306" s="1">
        <v>52.623992919921875</v>
      </c>
      <c r="U1306" s="1">
        <v>52.307998657226562</v>
      </c>
      <c r="V1306" s="1">
        <v>52.8489990234375</v>
      </c>
      <c r="W1306" s="1">
        <v>53.60198974609375</v>
      </c>
      <c r="X1306" s="1">
        <v>52.931991577148437</v>
      </c>
      <c r="Y1306" s="1">
        <v>52.83599853515625</v>
      </c>
      <c r="Z1306" s="1">
        <v>52.785995483398437</v>
      </c>
      <c r="AA1306" s="1">
        <v>52.774993896484375</v>
      </c>
      <c r="AB1306" s="1">
        <v>51.865997314453125</v>
      </c>
      <c r="AC1306" s="1">
        <v>50.792999267578125</v>
      </c>
      <c r="AD1306" s="1">
        <v>50.696990966796875</v>
      </c>
      <c r="AE1306" s="1">
        <v>49.97698974609375</v>
      </c>
      <c r="AF1306" s="1">
        <v>48.745986938476563</v>
      </c>
      <c r="AG1306" s="1">
        <v>48.537994384765625</v>
      </c>
      <c r="AH1306" s="1">
        <v>48.008987426757813</v>
      </c>
      <c r="AI1306" s="1">
        <v>50.45599365234375</v>
      </c>
      <c r="AJ1306" s="1">
        <v>49.936996459960938</v>
      </c>
      <c r="AK1306" s="1">
        <v>49.362991333007813</v>
      </c>
      <c r="AL1306" s="1">
        <v>49.342987060546875</v>
      </c>
      <c r="AM1306" s="1">
        <v>52.27099609375</v>
      </c>
      <c r="AN1306" s="1">
        <v>52.207992553710938</v>
      </c>
      <c r="AO1306" s="1">
        <v>51.313995361328125</v>
      </c>
      <c r="AP1306" s="1">
        <v>51.120986938476562</v>
      </c>
      <c r="AQ1306" s="1">
        <v>51.016998291015625</v>
      </c>
      <c r="AR1306" s="1">
        <v>50.735000610351562</v>
      </c>
      <c r="AS1306" s="1">
        <v>50.284988403320312</v>
      </c>
      <c r="AT1306" s="1">
        <v>50.750991821289063</v>
      </c>
      <c r="AU1306" s="1">
        <v>50.00799560546875</v>
      </c>
      <c r="AV1306" s="1">
        <v>50.984000000000002</v>
      </c>
      <c r="AW1306" s="1">
        <v>51.930999999999997</v>
      </c>
      <c r="AX1306" s="1">
        <v>52.616999999999997</v>
      </c>
      <c r="AY1306" s="1">
        <v>52.674999999999997</v>
      </c>
    </row>
    <row r="1307" spans="1:51">
      <c r="A1307" s="1" t="str">
        <v>TCF FINANCIAL CORP</v>
      </c>
      <c r="C1307" s="1">
        <v>162.13200378417969</v>
      </c>
      <c r="D1307" s="1">
        <v>160.32400512695312</v>
      </c>
      <c r="E1307" s="1">
        <v>159.96200561523437</v>
      </c>
      <c r="F1307" s="1">
        <v>159.61900329589844</v>
      </c>
      <c r="G1307" s="1">
        <v>159.04100036621094</v>
      </c>
      <c r="H1307" s="1">
        <v>142.91400146484375</v>
      </c>
      <c r="I1307" s="1">
        <v>142.63099670410156</v>
      </c>
      <c r="J1307" s="1">
        <v>142.36099243164062</v>
      </c>
      <c r="K1307" s="1">
        <v>141.93800354003906</v>
      </c>
      <c r="L1307" s="1">
        <v>129.2030029296875</v>
      </c>
      <c r="M1307" s="1">
        <v>128.74899291992187</v>
      </c>
      <c r="N1307" s="1">
        <v>128.42500305175781</v>
      </c>
      <c r="O1307" s="1">
        <v>127.83699035644531</v>
      </c>
      <c r="P1307" s="1">
        <v>127.42500305175781</v>
      </c>
      <c r="Q1307" s="1">
        <v>127.19000244140625</v>
      </c>
      <c r="R1307" s="1">
        <v>126.48100280761719</v>
      </c>
      <c r="S1307" s="1">
        <v>126.31300354003906</v>
      </c>
      <c r="T1307" s="1">
        <v>126.60198974609375</v>
      </c>
      <c r="U1307" s="1">
        <v>126.65699768066406</v>
      </c>
      <c r="V1307" s="1">
        <v>126.95500183105469</v>
      </c>
      <c r="W1307" s="1">
        <v>129.30599975585937</v>
      </c>
      <c r="X1307" s="1">
        <v>130.41799926757812</v>
      </c>
      <c r="Y1307" s="1">
        <v>130.91000366210937</v>
      </c>
      <c r="Z1307" s="1">
        <v>131.38900756835937</v>
      </c>
      <c r="AA1307" s="1">
        <v>131.822998046875</v>
      </c>
      <c r="AB1307" s="1">
        <v>133.7760009765625</v>
      </c>
      <c r="AC1307" s="1">
        <v>133.75</v>
      </c>
      <c r="AD1307" s="1">
        <v>134.12300109863281</v>
      </c>
      <c r="AE1307" s="1">
        <v>135.26899719238281</v>
      </c>
      <c r="AF1307" s="1">
        <v>137.18600463867187</v>
      </c>
      <c r="AG1307" s="1">
        <v>138.76400756835937</v>
      </c>
      <c r="AH1307" s="1">
        <v>139.57598876953125</v>
      </c>
      <c r="AI1307" s="1">
        <v>141.0159912109375</v>
      </c>
      <c r="AJ1307" s="1">
        <v>140.95199584960937</v>
      </c>
      <c r="AK1307" s="1">
        <v>142.5159912109375</v>
      </c>
      <c r="AL1307" s="1">
        <v>143.18798828125</v>
      </c>
      <c r="AM1307" s="1">
        <v>146.239990234375</v>
      </c>
      <c r="AN1307" s="1">
        <v>147.71200561523437</v>
      </c>
      <c r="AO1307" s="1">
        <v>148.7239990234375</v>
      </c>
      <c r="AP1307" s="1">
        <v>149.97998046875</v>
      </c>
      <c r="AQ1307" s="1">
        <v>152.947998046875</v>
      </c>
      <c r="AR1307" s="1">
        <v>153.86398315429687</v>
      </c>
      <c r="AS1307" s="1">
        <v>153.82400512695312</v>
      </c>
      <c r="AT1307" s="1">
        <v>156.33999633789063</v>
      </c>
      <c r="AU1307" s="1">
        <v>157.74398803710937</v>
      </c>
      <c r="AV1307" s="1">
        <v>160.578</v>
      </c>
      <c r="AW1307" s="1">
        <v>160.892</v>
      </c>
      <c r="AX1307" s="1">
        <v>160.55799999999999</v>
      </c>
      <c r="AY1307" s="1">
        <v>161.45599999999999</v>
      </c>
    </row>
    <row r="1308" spans="1:51">
      <c r="A1308" s="1" t="str">
        <v>TE CONNECTIVITY LTD</v>
      </c>
      <c r="C1308" s="1">
        <v>427.5009765625</v>
      </c>
      <c r="D1308" s="1">
        <v>425.72900390625</v>
      </c>
      <c r="E1308" s="1">
        <v>423.77685546875</v>
      </c>
      <c r="F1308" s="1">
        <v>432.809814453125</v>
      </c>
      <c r="G1308" s="1">
        <v>439.6728515625</v>
      </c>
      <c r="H1308" s="1">
        <v>445.169921875</v>
      </c>
      <c r="I1308" s="1">
        <v>443.369873046875</v>
      </c>
      <c r="J1308" s="1">
        <v>446.52587890625</v>
      </c>
      <c r="K1308" s="1">
        <v>453.515869140625</v>
      </c>
      <c r="L1308" s="1">
        <v>459.046875</v>
      </c>
      <c r="M1308" s="1">
        <v>458.790771484375</v>
      </c>
      <c r="N1308" s="1">
        <v>458.2158203125</v>
      </c>
      <c r="O1308" s="1">
        <v>458.016845703125</v>
      </c>
      <c r="P1308" s="1">
        <v>458.001953125</v>
      </c>
      <c r="Q1308" s="1">
        <v>463.3369140625</v>
      </c>
      <c r="R1308" s="1">
        <v>475.37890625</v>
      </c>
      <c r="S1308" s="1">
        <v>481.656005859375</v>
      </c>
      <c r="T1308" s="1">
        <v>491.36279296875</v>
      </c>
      <c r="U1308" s="1">
        <v>497.4228515625</v>
      </c>
      <c r="V1308" s="1">
        <v>496.868896484375</v>
      </c>
      <c r="W1308" s="1">
        <v>496.868896484375</v>
      </c>
      <c r="X1308" s="1" t="str">
        <v>@NA</v>
      </c>
      <c r="Y1308" s="1" t="str">
        <v>@NA</v>
      </c>
      <c r="Z1308" s="1" t="str">
        <v>@NA</v>
      </c>
      <c r="AA1308" s="1" t="str">
        <v>@NA</v>
      </c>
      <c r="AB1308" s="1" t="str">
        <v>@NA</v>
      </c>
      <c r="AC1308" s="1" t="str">
        <v>@NA</v>
      </c>
      <c r="AD1308" s="1" t="str">
        <v>@NA</v>
      </c>
      <c r="AE1308" s="1" t="str">
        <v>@NA</v>
      </c>
      <c r="AF1308" s="1" t="str">
        <v>@NA</v>
      </c>
      <c r="AG1308" s="1" t="str">
        <v>@NA</v>
      </c>
      <c r="AH1308" s="1" t="str">
        <v>@NA</v>
      </c>
      <c r="AI1308" s="1" t="str">
        <v>@NA</v>
      </c>
      <c r="AJ1308" s="1" t="str">
        <v>@NA</v>
      </c>
      <c r="AK1308" s="1" t="str">
        <v>@NA</v>
      </c>
      <c r="AL1308" s="1" t="str">
        <v>@NA</v>
      </c>
      <c r="AM1308" s="1" t="str">
        <v>@NA</v>
      </c>
      <c r="AN1308" s="1" t="str">
        <v>@NA</v>
      </c>
      <c r="AO1308" s="1" t="str">
        <v>@NA</v>
      </c>
      <c r="AP1308" s="1" t="str">
        <v>@NA</v>
      </c>
      <c r="AQ1308" s="1" t="str">
        <v>@NA</v>
      </c>
      <c r="AR1308" s="1" t="str">
        <v>@NA</v>
      </c>
      <c r="AS1308" s="1" t="str">
        <v>@NA</v>
      </c>
      <c r="AT1308" s="1" t="str">
        <v>@NA</v>
      </c>
      <c r="AU1308" s="1" t="str">
        <v>@NA</v>
      </c>
      <c r="AV1308" s="1" t="str">
        <v>@NA</v>
      </c>
      <c r="AW1308" s="1" t="str">
        <v>@NA</v>
      </c>
      <c r="AX1308" s="1" t="str">
        <v>@NA</v>
      </c>
      <c r="AY1308" s="1" t="str">
        <v>@NA</v>
      </c>
    </row>
    <row r="1309" spans="1:51">
      <c r="A1309" s="1" t="str">
        <v>TECH DATA CORP</v>
      </c>
      <c r="C1309" s="1">
        <v>41.071990966796875</v>
      </c>
      <c r="D1309" s="1">
        <v>41.27099609375</v>
      </c>
      <c r="E1309" s="1">
        <v>43.396987915039063</v>
      </c>
      <c r="F1309" s="1">
        <v>46.519989013671875</v>
      </c>
      <c r="G1309" s="1">
        <v>46.722000122070313</v>
      </c>
      <c r="H1309" s="1">
        <v>46.616989135742187</v>
      </c>
      <c r="I1309" s="1">
        <v>47.227996826171875</v>
      </c>
      <c r="J1309" s="1">
        <v>51.50799560546875</v>
      </c>
      <c r="K1309" s="1">
        <v>51.462997436523438</v>
      </c>
      <c r="L1309" s="1">
        <v>50.875991821289063</v>
      </c>
      <c r="M1309" s="1">
        <v>50.266998291015625</v>
      </c>
      <c r="N1309" s="1">
        <v>50.222991943359375</v>
      </c>
      <c r="O1309" s="1">
        <v>50.02398681640625</v>
      </c>
      <c r="P1309" s="1">
        <v>50.011001586914063</v>
      </c>
      <c r="Q1309" s="1">
        <v>50.485992431640625</v>
      </c>
      <c r="R1309" s="1">
        <v>52.866989135742188</v>
      </c>
      <c r="S1309" s="1">
        <v>52.7919921875</v>
      </c>
      <c r="T1309" s="1">
        <v>55.444000244140625</v>
      </c>
      <c r="U1309" s="1">
        <v>55.220001220703125</v>
      </c>
      <c r="V1309" s="1">
        <v>54.990997314453125</v>
      </c>
      <c r="W1309" s="1">
        <v>54.925994873046875</v>
      </c>
      <c r="X1309" s="1">
        <v>54.457992553710938</v>
      </c>
      <c r="Y1309" s="1">
        <v>54.961990356445313</v>
      </c>
      <c r="Z1309" s="1">
        <v>55.527999877929687</v>
      </c>
      <c r="AA1309" s="1">
        <v>56.190994262695312</v>
      </c>
      <c r="AB1309" s="1">
        <v>56.532989501953125</v>
      </c>
      <c r="AC1309" s="1">
        <v>57.871994018554688</v>
      </c>
      <c r="AD1309" s="1">
        <v>58.75</v>
      </c>
      <c r="AE1309" s="1">
        <v>58.983993530273438</v>
      </c>
      <c r="AF1309" s="1">
        <v>58.264999389648438</v>
      </c>
      <c r="AG1309" s="1">
        <v>58.108001708984375</v>
      </c>
      <c r="AH1309" s="1">
        <v>57.996994018554688</v>
      </c>
      <c r="AI1309" s="1">
        <v>57.716995239257813</v>
      </c>
      <c r="AJ1309" s="1">
        <v>56.967987060546875</v>
      </c>
      <c r="AK1309" s="1">
        <v>56.805999755859375</v>
      </c>
      <c r="AL1309" s="1">
        <v>56.652999877929688</v>
      </c>
      <c r="AM1309" s="1">
        <v>56.483993530273438</v>
      </c>
      <c r="AN1309" s="1">
        <v>56.4639892578125</v>
      </c>
      <c r="AO1309" s="1">
        <v>56.433990478515625</v>
      </c>
      <c r="AP1309" s="1">
        <v>56.407989501953125</v>
      </c>
      <c r="AQ1309" s="1">
        <v>55.453994750976562</v>
      </c>
      <c r="AR1309" s="1">
        <v>55.08099365234375</v>
      </c>
      <c r="AS1309" s="1">
        <v>54.235992431640625</v>
      </c>
      <c r="AT1309" s="1">
        <v>53.828994750976563</v>
      </c>
      <c r="AU1309" s="1">
        <v>53.795999999999999</v>
      </c>
      <c r="AV1309" s="1">
        <v>53.737000000000002</v>
      </c>
      <c r="AW1309" s="1">
        <v>53.621000000000002</v>
      </c>
      <c r="AX1309" s="1">
        <v>52.970999999999997</v>
      </c>
      <c r="AY1309" s="1">
        <v>52.231999999999999</v>
      </c>
    </row>
    <row r="1310" spans="1:51">
      <c r="A1310" s="1" t="str">
        <v>TECHNE CORP</v>
      </c>
      <c r="C1310" s="1">
        <v>36.8909912109375</v>
      </c>
      <c r="D1310" s="1">
        <v>37.004989624023438</v>
      </c>
      <c r="E1310" s="1">
        <v>37.152999877929688</v>
      </c>
      <c r="F1310" s="1">
        <v>37.118988037109375</v>
      </c>
      <c r="G1310" s="1">
        <v>37.118988037109375</v>
      </c>
      <c r="H1310" s="1">
        <v>37.052993774414063</v>
      </c>
      <c r="I1310" s="1">
        <v>37.032989501953125</v>
      </c>
      <c r="J1310" s="1">
        <v>37.287994384765625</v>
      </c>
      <c r="K1310" s="1">
        <v>37.261001586914063</v>
      </c>
      <c r="L1310" s="1">
        <v>37.2449951171875</v>
      </c>
      <c r="M1310" s="1">
        <v>37.243988037109375</v>
      </c>
      <c r="N1310" s="1">
        <v>37.2760009765625</v>
      </c>
      <c r="O1310" s="1">
        <v>37.487991333007812</v>
      </c>
      <c r="P1310" s="1">
        <v>38.445999145507812</v>
      </c>
      <c r="Q1310" s="1">
        <v>38.642990112304687</v>
      </c>
      <c r="R1310" s="1">
        <v>38.771987915039063</v>
      </c>
      <c r="S1310" s="1">
        <v>39.208999633789063</v>
      </c>
      <c r="T1310" s="1">
        <v>39.52398681640625</v>
      </c>
      <c r="U1310" s="1">
        <v>39.45599365234375</v>
      </c>
      <c r="V1310" s="1">
        <v>39.4219970703125</v>
      </c>
      <c r="W1310" s="1">
        <v>39.3909912109375</v>
      </c>
      <c r="X1310" s="1">
        <v>39.380996704101563</v>
      </c>
      <c r="Y1310" s="1">
        <v>39.376998901367188</v>
      </c>
      <c r="Z1310" s="1">
        <v>39.368988037109375</v>
      </c>
      <c r="AA1310" s="1">
        <v>38.883987426757813</v>
      </c>
      <c r="AB1310" s="1">
        <v>38.870986938476563</v>
      </c>
      <c r="AC1310" s="1">
        <v>38.636993408203125</v>
      </c>
      <c r="AD1310" s="1">
        <v>38.442001342773437</v>
      </c>
      <c r="AE1310" s="1">
        <v>41.319000244140625</v>
      </c>
      <c r="AF1310" s="1">
        <v>41.189987182617188</v>
      </c>
      <c r="AG1310" s="1">
        <v>41.154998779296875</v>
      </c>
      <c r="AH1310" s="1">
        <v>41.0889892578125</v>
      </c>
      <c r="AI1310" s="1">
        <v>41.039993286132812</v>
      </c>
      <c r="AJ1310" s="1">
        <v>41.029998779296875</v>
      </c>
      <c r="AK1310" s="1">
        <v>40.912994384765625</v>
      </c>
      <c r="AL1310" s="1">
        <v>40.855987548828125</v>
      </c>
      <c r="AM1310" s="1">
        <v>41.530990600585938</v>
      </c>
      <c r="AN1310" s="1">
        <v>41.326995849609375</v>
      </c>
      <c r="AO1310" s="1">
        <v>41.561996459960937</v>
      </c>
      <c r="AP1310" s="1">
        <v>41.571990966796875</v>
      </c>
      <c r="AQ1310" s="1">
        <v>41.509994506835938</v>
      </c>
      <c r="AR1310" s="1">
        <v>41.423995971679688</v>
      </c>
      <c r="AS1310" s="1">
        <v>41.431991577148438</v>
      </c>
      <c r="AT1310" s="1">
        <v>41.429000854492187</v>
      </c>
      <c r="AU1310" s="1">
        <v>41.453994750976562</v>
      </c>
      <c r="AV1310" s="1">
        <v>41.451995849609375</v>
      </c>
      <c r="AW1310" s="1">
        <v>41.381999999999998</v>
      </c>
      <c r="AX1310" s="1">
        <v>40.996000000000002</v>
      </c>
      <c r="AY1310" s="1">
        <v>40.404000000000003</v>
      </c>
    </row>
    <row r="1311" spans="1:51">
      <c r="A1311" s="1" t="str">
        <v>TECO ENERGY INC</v>
      </c>
      <c r="C1311" s="1">
        <v>215.80000305175781</v>
      </c>
      <c r="D1311" s="1">
        <v>215.80000305175781</v>
      </c>
      <c r="E1311" s="1">
        <v>215.69999694824219</v>
      </c>
      <c r="F1311" s="1">
        <v>215</v>
      </c>
      <c r="G1311" s="1">
        <v>214.89999389648437</v>
      </c>
      <c r="H1311" s="1">
        <v>214.69999694824219</v>
      </c>
      <c r="I1311" s="1">
        <v>214.60000610351562</v>
      </c>
      <c r="J1311" s="1">
        <v>213.89999389648437</v>
      </c>
      <c r="K1311" s="1">
        <v>213.89999389648437</v>
      </c>
      <c r="L1311" s="1">
        <v>213.69999694824219</v>
      </c>
      <c r="M1311" s="1">
        <v>213.69999694824219</v>
      </c>
      <c r="N1311" s="1">
        <v>212.89999389648437</v>
      </c>
      <c r="O1311" s="1">
        <v>212.89999389648437</v>
      </c>
      <c r="P1311" s="1">
        <v>212.80000305175781</v>
      </c>
      <c r="Q1311" s="1">
        <v>212.69999694824219</v>
      </c>
      <c r="R1311" s="1">
        <v>210.69999694824219</v>
      </c>
      <c r="S1311" s="1">
        <v>210.89999389648437</v>
      </c>
      <c r="T1311" s="1">
        <v>210.60000610351562</v>
      </c>
      <c r="U1311" s="1">
        <v>210.60000610351562</v>
      </c>
      <c r="V1311" s="1">
        <v>209.60000610351562</v>
      </c>
      <c r="W1311" s="1">
        <v>209.5</v>
      </c>
      <c r="X1311" s="1">
        <v>209.10000610351562</v>
      </c>
      <c r="Y1311" s="1">
        <v>208.89999389648437</v>
      </c>
      <c r="Z1311" s="1">
        <v>208.30000305175781</v>
      </c>
      <c r="AA1311" s="1">
        <v>208.22300720214844</v>
      </c>
      <c r="AB1311" s="1">
        <v>208.10000610351562</v>
      </c>
      <c r="AC1311" s="1">
        <v>207.80299377441406</v>
      </c>
      <c r="AD1311" s="1">
        <v>206.87399291992187</v>
      </c>
      <c r="AE1311" s="1">
        <v>199.74800109863281</v>
      </c>
      <c r="AF1311" s="1">
        <v>199.60000610351562</v>
      </c>
      <c r="AG1311" s="1">
        <v>188.5</v>
      </c>
      <c r="AH1311" s="1">
        <v>188.10000610351562</v>
      </c>
      <c r="AI1311" s="1">
        <v>187.79200744628906</v>
      </c>
      <c r="AJ1311" s="1">
        <v>187.80000305175781</v>
      </c>
      <c r="AK1311" s="1">
        <v>176.60000610351562</v>
      </c>
      <c r="AL1311" s="1">
        <v>175.89999389648437</v>
      </c>
      <c r="AM1311" s="1">
        <v>175.80000305175781</v>
      </c>
      <c r="AN1311" s="1">
        <v>156.20500183105469</v>
      </c>
      <c r="AO1311" s="1">
        <v>156.05999755859375</v>
      </c>
      <c r="AP1311" s="1">
        <v>139.83200073242187</v>
      </c>
      <c r="AQ1311" s="1">
        <v>139.60000610351562</v>
      </c>
      <c r="AR1311" s="1">
        <v>136.03599548339844</v>
      </c>
      <c r="AS1311" s="1">
        <v>135.92100524902344</v>
      </c>
      <c r="AT1311" s="1">
        <v>135.18499755859375</v>
      </c>
      <c r="AU1311" s="1">
        <v>126.3</v>
      </c>
      <c r="AV1311" s="1">
        <v>125.895</v>
      </c>
      <c r="AW1311" s="1">
        <v>125.504</v>
      </c>
      <c r="AX1311" s="1">
        <v>125.23699999999999</v>
      </c>
      <c r="AY1311" s="1">
        <v>126.7</v>
      </c>
    </row>
    <row r="1312" spans="1:51">
      <c r="A1312" s="1" t="str">
        <v>TELEDYNE TECHNOLOGIES INC</v>
      </c>
      <c r="C1312" s="1">
        <v>36.448989868164063</v>
      </c>
      <c r="D1312" s="1">
        <v>36.448989868164063</v>
      </c>
      <c r="E1312" s="1">
        <v>36.9429931640625</v>
      </c>
      <c r="F1312" s="1">
        <v>36.774993896484375</v>
      </c>
      <c r="G1312" s="1">
        <v>36.71099853515625</v>
      </c>
      <c r="H1312" s="1">
        <v>36.362991333007812</v>
      </c>
      <c r="I1312" s="1">
        <v>36.28900146484375</v>
      </c>
      <c r="J1312" s="1">
        <v>36.253997802734375</v>
      </c>
      <c r="K1312" s="1">
        <v>36.222991943359375</v>
      </c>
      <c r="L1312" s="1">
        <v>36.077987670898437</v>
      </c>
      <c r="M1312" s="1">
        <v>36.022994995117188</v>
      </c>
      <c r="N1312" s="1">
        <v>36</v>
      </c>
      <c r="O1312" s="1">
        <v>36.027999877929688</v>
      </c>
      <c r="P1312" s="1">
        <v>35.925994873046875</v>
      </c>
      <c r="Q1312" s="1">
        <v>35.868988037109375</v>
      </c>
      <c r="R1312" s="1">
        <v>35.514999389648438</v>
      </c>
      <c r="S1312" s="1">
        <v>35.323989868164063</v>
      </c>
      <c r="T1312" s="1">
        <v>35.149993896484375</v>
      </c>
      <c r="U1312" s="1">
        <v>35.060989379882812</v>
      </c>
      <c r="V1312" s="1">
        <v>35.02398681640625</v>
      </c>
      <c r="W1312" s="1">
        <v>34.881988525390625</v>
      </c>
      <c r="X1312" s="1">
        <v>34.720001220703125</v>
      </c>
      <c r="Y1312" s="1">
        <v>34.6669921875</v>
      </c>
      <c r="Z1312" s="1">
        <v>34.343994140625</v>
      </c>
      <c r="AA1312" s="1">
        <v>34.237991333007813</v>
      </c>
      <c r="AB1312" s="1">
        <v>33.683990478515625</v>
      </c>
      <c r="AC1312" s="1">
        <v>33.55499267578125</v>
      </c>
      <c r="AD1312" s="1">
        <v>33.3179931640625</v>
      </c>
      <c r="AE1312" s="1">
        <v>33.28399658203125</v>
      </c>
      <c r="AF1312" s="1">
        <v>32.9119873046875</v>
      </c>
      <c r="AG1312" s="1">
        <v>32.666000366210938</v>
      </c>
      <c r="AH1312" s="1">
        <v>32.4739990234375</v>
      </c>
      <c r="AI1312" s="1">
        <v>32.462997436523438</v>
      </c>
      <c r="AJ1312" s="1">
        <v>32.266998291015625</v>
      </c>
      <c r="AK1312" s="1">
        <v>32.233001708984375</v>
      </c>
      <c r="AL1312" s="1">
        <v>32.17999267578125</v>
      </c>
      <c r="AM1312" s="1">
        <v>32.172988891601563</v>
      </c>
      <c r="AN1312" s="1">
        <v>32.048995971679687</v>
      </c>
      <c r="AO1312" s="1">
        <v>32.043991088867188</v>
      </c>
      <c r="AP1312" s="1">
        <v>32.029998779296875</v>
      </c>
      <c r="AQ1312" s="1">
        <v>31.9739990234375</v>
      </c>
      <c r="AR1312" s="1">
        <v>31.860000610351563</v>
      </c>
      <c r="AS1312" s="1">
        <v>31.829986572265625</v>
      </c>
      <c r="AT1312" s="1">
        <v>31.71099853515625</v>
      </c>
      <c r="AU1312" s="1">
        <v>31.669998168945313</v>
      </c>
      <c r="AV1312" s="1">
        <v>31.587</v>
      </c>
      <c r="AW1312" s="1">
        <v>31.558</v>
      </c>
      <c r="AX1312" s="1">
        <v>26.802</v>
      </c>
      <c r="AY1312" s="1">
        <v>26.760999999999999</v>
      </c>
    </row>
    <row r="1313" spans="1:51">
      <c r="A1313" s="1" t="str">
        <v>TELEFLEX INC</v>
      </c>
      <c r="C1313" s="1">
        <v>40.739990234375</v>
      </c>
      <c r="D1313" s="1">
        <v>40.711990356445313</v>
      </c>
      <c r="E1313" s="1">
        <v>40.662994384765625</v>
      </c>
      <c r="F1313" s="1">
        <v>40.207992553710938</v>
      </c>
      <c r="G1313" s="1">
        <v>39.9949951171875</v>
      </c>
      <c r="H1313" s="1">
        <v>39.944000244140625</v>
      </c>
      <c r="I1313" s="1">
        <v>39.926986694335938</v>
      </c>
      <c r="J1313" s="1">
        <v>39.8489990234375</v>
      </c>
      <c r="K1313" s="1">
        <v>39.754989624023438</v>
      </c>
      <c r="L1313" s="1">
        <v>39.72698974609375</v>
      </c>
      <c r="M1313" s="1">
        <v>39.717987060546875</v>
      </c>
      <c r="N1313" s="1">
        <v>39.748992919921875</v>
      </c>
      <c r="O1313" s="1">
        <v>39.683990478515625</v>
      </c>
      <c r="P1313" s="1">
        <v>39.7139892578125</v>
      </c>
      <c r="Q1313" s="1">
        <v>39.670989990234375</v>
      </c>
      <c r="R1313" s="1">
        <v>39.60198974609375</v>
      </c>
      <c r="S1313" s="1">
        <v>39.45098876953125</v>
      </c>
      <c r="T1313" s="1">
        <v>39.496994018554688</v>
      </c>
      <c r="U1313" s="1">
        <v>39.38299560546875</v>
      </c>
      <c r="V1313" s="1">
        <v>39.189987182617188</v>
      </c>
      <c r="W1313" s="1">
        <v>39.017990112304688</v>
      </c>
      <c r="X1313" s="1">
        <v>39.014999389648438</v>
      </c>
      <c r="Y1313" s="1">
        <v>39.9949951171875</v>
      </c>
      <c r="Z1313" s="1">
        <v>40.255996704101563</v>
      </c>
      <c r="AA1313" s="1">
        <v>40.35699462890625</v>
      </c>
      <c r="AB1313" s="1">
        <v>40.485992431640625</v>
      </c>
      <c r="AC1313" s="1">
        <v>40.720001220703125</v>
      </c>
      <c r="AD1313" s="1">
        <v>40.62799072265625</v>
      </c>
      <c r="AE1313" s="1">
        <v>40.423995971679688</v>
      </c>
      <c r="AF1313" s="1">
        <v>40.293991088867188</v>
      </c>
      <c r="AG1313" s="1">
        <v>40.23199462890625</v>
      </c>
      <c r="AH1313" s="1">
        <v>40.114990234375</v>
      </c>
      <c r="AI1313" s="1">
        <v>39.794998168945313</v>
      </c>
      <c r="AJ1313" s="1">
        <v>39.690994262695313</v>
      </c>
      <c r="AK1313" s="1">
        <v>39.556991577148438</v>
      </c>
      <c r="AL1313" s="1">
        <v>39.479995727539063</v>
      </c>
      <c r="AM1313" s="1">
        <v>39.397994995117188</v>
      </c>
      <c r="AN1313" s="1">
        <v>39.360000610351562</v>
      </c>
      <c r="AO1313" s="1">
        <v>39.267990112304688</v>
      </c>
      <c r="AP1313" s="1">
        <v>39.147994995117188</v>
      </c>
      <c r="AQ1313" s="1">
        <v>38.932998657226562</v>
      </c>
      <c r="AR1313" s="1">
        <v>38.865997314453125</v>
      </c>
      <c r="AS1313" s="1">
        <v>38.808990478515625</v>
      </c>
      <c r="AT1313" s="1">
        <v>38.5369873046875</v>
      </c>
      <c r="AU1313" s="1">
        <v>38.344000000000001</v>
      </c>
      <c r="AV1313" s="1">
        <v>38.255000000000003</v>
      </c>
      <c r="AW1313" s="1">
        <v>38.21</v>
      </c>
      <c r="AX1313" s="1">
        <v>38.116999999999997</v>
      </c>
      <c r="AY1313" s="1">
        <v>38.018999999999998</v>
      </c>
    </row>
    <row r="1314" spans="1:51">
      <c r="A1314" s="1" t="str">
        <v>TELEPHONE &amp; DATA SYSTEMS INC</v>
      </c>
      <c r="C1314" s="1">
        <v>108.45541960246555</v>
      </c>
      <c r="D1314" s="1">
        <v>112.38166311648456</v>
      </c>
      <c r="E1314" s="1">
        <v>112.31210015792749</v>
      </c>
      <c r="F1314" s="1">
        <v>112.6240719479847</v>
      </c>
      <c r="G1314" s="1">
        <v>112.9784217445067</v>
      </c>
      <c r="H1314" s="1">
        <v>113.4936752751637</v>
      </c>
      <c r="I1314" s="1">
        <v>114.21108267775526</v>
      </c>
      <c r="J1314" s="1">
        <v>114.76219579744429</v>
      </c>
      <c r="K1314" s="1">
        <v>115.24591876438717</v>
      </c>
      <c r="L1314" s="1">
        <v>115.75462070500362</v>
      </c>
      <c r="M1314" s="1">
        <v>118.57865456594845</v>
      </c>
      <c r="N1314" s="1">
        <v>121.4635435759028</v>
      </c>
      <c r="O1314" s="1">
        <v>121.95922526795766</v>
      </c>
      <c r="P1314" s="1">
        <v>125.12674489636993</v>
      </c>
      <c r="Q1314" s="1">
        <v>125.9778544947003</v>
      </c>
      <c r="R1314" s="1">
        <v>127.00725027365297</v>
      </c>
      <c r="S1314" s="1">
        <v>128.0746784474486</v>
      </c>
      <c r="T1314" s="1">
        <v>128.34860125635896</v>
      </c>
      <c r="U1314" s="1">
        <v>128.67035896571724</v>
      </c>
      <c r="V1314" s="1">
        <v>126.94420573252864</v>
      </c>
      <c r="W1314" s="1">
        <v>126.73550027055353</v>
      </c>
      <c r="X1314" s="1">
        <v>125.72242541463856</v>
      </c>
      <c r="Y1314" s="1">
        <v>125.72242541463856</v>
      </c>
      <c r="Z1314" s="1">
        <v>125.72133071858116</v>
      </c>
      <c r="AA1314" s="1">
        <v>125.6093731672554</v>
      </c>
      <c r="AB1314" s="1">
        <v>125.5354480107726</v>
      </c>
      <c r="AC1314" s="1">
        <v>125.3289153546084</v>
      </c>
      <c r="AD1314" s="1">
        <v>62.55683744444832</v>
      </c>
      <c r="AE1314" s="1">
        <v>62.43292116801058</v>
      </c>
      <c r="AF1314" s="1">
        <v>62.393794077110215</v>
      </c>
      <c r="AG1314" s="1">
        <v>62.200314842115404</v>
      </c>
      <c r="AH1314" s="1">
        <v>62.232923515583025</v>
      </c>
      <c r="AI1314" s="1">
        <v>61.995954991762119</v>
      </c>
      <c r="AJ1314" s="1">
        <v>62.437266779632409</v>
      </c>
      <c r="AK1314" s="1">
        <v>62.355745095963357</v>
      </c>
      <c r="AL1314" s="1">
        <v>62.986207093510529</v>
      </c>
      <c r="AM1314" s="1">
        <v>63.782979960264129</v>
      </c>
      <c r="AN1314" s="1">
        <v>63.800378993055347</v>
      </c>
      <c r="AO1314" s="1">
        <v>63.679713632182029</v>
      </c>
      <c r="AP1314" s="1">
        <v>63.77428873702047</v>
      </c>
      <c r="AQ1314" s="1">
        <v>63.664503991505626</v>
      </c>
      <c r="AR1314" s="1">
        <v>63.605805062003128</v>
      </c>
      <c r="AS1314" s="1">
        <v>63.760157206097574</v>
      </c>
      <c r="AT1314" s="1">
        <v>63.719935419139802</v>
      </c>
      <c r="AU1314" s="1">
        <v>63.793856727600101</v>
      </c>
      <c r="AV1314" s="1">
        <v>63.835162728071211</v>
      </c>
      <c r="AW1314" s="1">
        <v>65.196086743593213</v>
      </c>
      <c r="AX1314" s="1">
        <v>65.952638752222057</v>
      </c>
      <c r="AY1314" s="1">
        <v>66.451571757912632</v>
      </c>
    </row>
    <row r="1315" spans="1:51">
      <c r="A1315" s="1" t="str">
        <v>TELETECH HOLDINGS INC</v>
      </c>
      <c r="C1315" s="1">
        <v>56.634994506835938</v>
      </c>
      <c r="D1315" s="1">
        <v>56.336990356445312</v>
      </c>
      <c r="E1315" s="1">
        <v>56.614990234375</v>
      </c>
      <c r="F1315" s="1">
        <v>56.873992919921875</v>
      </c>
      <c r="G1315" s="1">
        <v>57.875</v>
      </c>
      <c r="H1315" s="1">
        <v>59.386001586914063</v>
      </c>
      <c r="I1315" s="1">
        <v>60.175994873046875</v>
      </c>
      <c r="J1315" s="1">
        <v>61.488998413085938</v>
      </c>
      <c r="K1315" s="1">
        <v>62.217987060546875</v>
      </c>
      <c r="L1315" s="1">
        <v>62.328994750976563</v>
      </c>
      <c r="M1315" s="1">
        <v>62.077987670898438</v>
      </c>
      <c r="N1315" s="1">
        <v>63.819992065429687</v>
      </c>
      <c r="O1315" s="1">
        <v>63.815994262695312</v>
      </c>
      <c r="P1315" s="1">
        <v>65.582000732421875</v>
      </c>
      <c r="Q1315" s="1">
        <v>69.97698974609375</v>
      </c>
      <c r="R1315" s="1">
        <v>69.974990844726563</v>
      </c>
      <c r="S1315" s="1">
        <v>69.8280029296875</v>
      </c>
      <c r="T1315" s="1">
        <v>69.797988891601563</v>
      </c>
      <c r="U1315" s="1">
        <v>70.388992309570312</v>
      </c>
      <c r="V1315" s="1">
        <v>70.705001831054688</v>
      </c>
      <c r="W1315" s="1">
        <v>70.102996826171875</v>
      </c>
      <c r="X1315" s="1">
        <v>69.332992553710937</v>
      </c>
      <c r="Y1315" s="1">
        <v>68.823989868164063</v>
      </c>
      <c r="Z1315" s="1">
        <v>68.852996826171875</v>
      </c>
      <c r="AA1315" s="1">
        <v>69.162002563476562</v>
      </c>
      <c r="AB1315" s="1">
        <v>71.047988891601562</v>
      </c>
      <c r="AC1315" s="1">
        <v>72.21099853515625</v>
      </c>
      <c r="AD1315" s="1">
        <v>73.929000854492188</v>
      </c>
      <c r="AE1315" s="1">
        <v>74.931991577148438</v>
      </c>
      <c r="AF1315" s="1">
        <v>74.672988891601562</v>
      </c>
      <c r="AG1315" s="1">
        <v>74.583999633789063</v>
      </c>
      <c r="AH1315" s="1">
        <v>74.501998901367187</v>
      </c>
      <c r="AI1315" s="1">
        <v>75.00799560546875</v>
      </c>
      <c r="AJ1315" s="1">
        <v>74.160995483398438</v>
      </c>
      <c r="AK1315" s="1">
        <v>74.194000244140625</v>
      </c>
      <c r="AL1315" s="1">
        <v>74.113998413085938</v>
      </c>
      <c r="AM1315" s="1">
        <v>74.123992919921875</v>
      </c>
      <c r="AN1315" s="1">
        <v>74.925003051757813</v>
      </c>
      <c r="AO1315" s="1">
        <v>77.478988647460937</v>
      </c>
      <c r="AP1315" s="1">
        <v>76.925003051757812</v>
      </c>
      <c r="AQ1315" s="1">
        <v>76.751998901367187</v>
      </c>
      <c r="AR1315" s="1">
        <v>76.367996215820313</v>
      </c>
      <c r="AS1315" s="1">
        <v>76.30499267578125</v>
      </c>
      <c r="AT1315" s="1">
        <v>74.920989990234375</v>
      </c>
      <c r="AU1315" s="1">
        <v>74.683999999999997</v>
      </c>
      <c r="AV1315" s="1">
        <v>66.180000000000007</v>
      </c>
      <c r="AW1315" s="1">
        <v>62.746000000000002</v>
      </c>
      <c r="AX1315" s="1">
        <v>62.442999999999998</v>
      </c>
      <c r="AY1315" s="1">
        <v>61.823999999999998</v>
      </c>
    </row>
    <row r="1316" spans="1:51">
      <c r="A1316" s="1" t="str">
        <v>TELLABS INC</v>
      </c>
      <c r="C1316" s="1">
        <v>366.101806640625</v>
      </c>
      <c r="D1316" s="1">
        <v>364.98779296875</v>
      </c>
      <c r="E1316" s="1">
        <v>364.9228515625</v>
      </c>
      <c r="F1316" s="1">
        <v>364.810791015625</v>
      </c>
      <c r="G1316" s="1">
        <v>363.281005859375</v>
      </c>
      <c r="H1316" s="1">
        <v>362.501953125</v>
      </c>
      <c r="I1316" s="1">
        <v>369.552001953125</v>
      </c>
      <c r="J1316" s="1">
        <v>384.93701171875</v>
      </c>
      <c r="K1316" s="1">
        <v>384.8818359375</v>
      </c>
      <c r="L1316" s="1">
        <v>384.27587890625</v>
      </c>
      <c r="M1316" s="1">
        <v>387.35986328125</v>
      </c>
      <c r="N1316" s="1">
        <v>396.1748046875</v>
      </c>
      <c r="O1316" s="1">
        <v>395.726806640625</v>
      </c>
      <c r="P1316" s="1">
        <v>395.6689453125</v>
      </c>
      <c r="Q1316" s="1">
        <v>398.010009765625</v>
      </c>
      <c r="R1316" s="1">
        <v>397.27490234375</v>
      </c>
      <c r="S1316" s="1">
        <v>397.406005859375</v>
      </c>
      <c r="T1316" s="1">
        <v>418.722900390625</v>
      </c>
      <c r="U1316" s="1">
        <v>439.142822265625</v>
      </c>
      <c r="V1316" s="1">
        <v>438.29296875</v>
      </c>
      <c r="W1316" s="1">
        <v>437.351806640625</v>
      </c>
      <c r="X1316" s="1">
        <v>439.114990234375</v>
      </c>
      <c r="Y1316" s="1">
        <v>441.65087890625</v>
      </c>
      <c r="Z1316" s="1">
        <v>447.68798828125</v>
      </c>
      <c r="AA1316" s="1">
        <v>448.0869140625</v>
      </c>
      <c r="AB1316" s="1">
        <v>449.3837890625</v>
      </c>
      <c r="AC1316" s="1">
        <v>448.450927734375</v>
      </c>
      <c r="AD1316" s="1">
        <v>447.4619140625</v>
      </c>
      <c r="AE1316" s="1">
        <v>447.90380859375</v>
      </c>
      <c r="AF1316" s="1">
        <v>463.660888671875</v>
      </c>
      <c r="AG1316" s="1">
        <v>417.184814453125</v>
      </c>
      <c r="AH1316" s="1">
        <v>416.212890625</v>
      </c>
      <c r="AI1316" s="1">
        <v>415.7919921875</v>
      </c>
      <c r="AJ1316" s="1">
        <v>414.60986328125</v>
      </c>
      <c r="AK1316" s="1">
        <v>413.97998046875</v>
      </c>
      <c r="AL1316" s="1">
        <v>412.89599609375</v>
      </c>
      <c r="AM1316" s="1">
        <v>412.349853515625</v>
      </c>
      <c r="AN1316" s="1">
        <v>412.18994140625</v>
      </c>
      <c r="AO1316" s="1">
        <v>415.2509765625</v>
      </c>
      <c r="AP1316" s="1">
        <v>411.406982421875</v>
      </c>
      <c r="AQ1316" s="1">
        <v>410.872802734375</v>
      </c>
      <c r="AR1316" s="1">
        <v>410.246826171875</v>
      </c>
      <c r="AS1316" s="1">
        <v>409.98486328125</v>
      </c>
      <c r="AT1316" s="1">
        <v>409.77294921875</v>
      </c>
      <c r="AU1316" s="1">
        <v>409.22998046875</v>
      </c>
      <c r="AV1316" s="1">
        <v>408.18299999999999</v>
      </c>
      <c r="AW1316" s="1">
        <v>410.51499999999999</v>
      </c>
      <c r="AX1316" s="1">
        <v>410.11399999999998</v>
      </c>
      <c r="AY1316" s="1">
        <v>409.49400000000003</v>
      </c>
    </row>
    <row r="1317" spans="1:51">
      <c r="A1317" s="1" t="str">
        <v>TENET HEALTHCARE CORP</v>
      </c>
      <c r="C1317" s="1">
        <v>415.02587890625</v>
      </c>
      <c r="D1317" s="1">
        <v>415.02587890625</v>
      </c>
      <c r="E1317" s="1">
        <v>454.997802734375</v>
      </c>
      <c r="F1317" s="1">
        <v>478.73193359375</v>
      </c>
      <c r="G1317" s="1">
        <v>489.3369140625</v>
      </c>
      <c r="H1317" s="1">
        <v>485.782958984375</v>
      </c>
      <c r="I1317" s="1">
        <v>485.326904296875</v>
      </c>
      <c r="J1317" s="1">
        <v>485.032958984375</v>
      </c>
      <c r="K1317" s="1">
        <v>484.06689453125</v>
      </c>
      <c r="L1317" s="1">
        <v>481.135009765625</v>
      </c>
      <c r="M1317" s="1">
        <v>481.099853515625</v>
      </c>
      <c r="N1317" s="1">
        <v>480.81591796875</v>
      </c>
      <c r="O1317" s="1">
        <v>479.929931640625</v>
      </c>
      <c r="P1317" s="1">
        <v>477.1728515625</v>
      </c>
      <c r="Q1317" s="1">
        <v>476.98779296875</v>
      </c>
      <c r="R1317" s="1">
        <v>476.48388671875</v>
      </c>
      <c r="S1317" s="1">
        <v>476.15283203125</v>
      </c>
      <c r="T1317" s="1">
        <v>474.37890625</v>
      </c>
      <c r="U1317" s="1">
        <v>474.0927734375</v>
      </c>
      <c r="V1317" s="1">
        <v>473.44189453125</v>
      </c>
      <c r="W1317" s="1">
        <v>473.014892578125</v>
      </c>
      <c r="X1317" s="1">
        <v>471.5849609375</v>
      </c>
      <c r="Y1317" s="1">
        <v>471.31689453125</v>
      </c>
      <c r="Z1317" s="1">
        <v>470.65380859375</v>
      </c>
      <c r="AA1317" s="1">
        <v>470.4580078125</v>
      </c>
      <c r="AB1317" s="1">
        <v>469.708984375</v>
      </c>
      <c r="AC1317" s="1">
        <v>469.406982421875</v>
      </c>
      <c r="AD1317" s="1">
        <v>468.953857421875</v>
      </c>
      <c r="AE1317" s="1">
        <v>468.56396484375</v>
      </c>
      <c r="AF1317" s="1">
        <v>467.23583984375</v>
      </c>
      <c r="AG1317" s="1">
        <v>466.6669921875</v>
      </c>
      <c r="AH1317" s="1">
        <v>466.135009765625</v>
      </c>
      <c r="AI1317" s="1">
        <v>465.468994140625</v>
      </c>
      <c r="AJ1317" s="1">
        <v>464.786865234375</v>
      </c>
      <c r="AK1317" s="1">
        <v>463.87890625</v>
      </c>
      <c r="AL1317" s="1">
        <v>462.864013671875</v>
      </c>
      <c r="AM1317" s="1">
        <v>468.577880859375</v>
      </c>
      <c r="AN1317" s="1" t="str">
        <v>@NA</v>
      </c>
      <c r="AO1317" s="1">
        <v>468.553955078125</v>
      </c>
      <c r="AP1317" s="1">
        <v>473.7177734375</v>
      </c>
      <c r="AQ1317" s="1">
        <v>487.2138671875</v>
      </c>
      <c r="AR1317" s="1">
        <v>488.540771484375</v>
      </c>
      <c r="AS1317" s="1">
        <v>488.2001953125</v>
      </c>
      <c r="AT1317" s="1">
        <v>489.283447265625</v>
      </c>
      <c r="AU1317" s="1">
        <v>490.2088623046875</v>
      </c>
      <c r="AV1317" s="1">
        <v>488.20049999999998</v>
      </c>
      <c r="AW1317" s="1">
        <v>486.09000000000003</v>
      </c>
      <c r="AX1317" s="1">
        <v>474.74250000000001</v>
      </c>
      <c r="AY1317" s="1">
        <v>473.89050000000003</v>
      </c>
    </row>
    <row r="1318" spans="1:51">
      <c r="A1318" s="1" t="str">
        <v>TENNANT CO</v>
      </c>
      <c r="C1318" s="1">
        <v>18.828994750976562</v>
      </c>
      <c r="D1318" s="1">
        <v>18.834991455078125</v>
      </c>
      <c r="E1318" s="1">
        <v>18.80499267578125</v>
      </c>
      <c r="F1318" s="1">
        <v>18.922988891601563</v>
      </c>
      <c r="G1318" s="1">
        <v>19.143997192382812</v>
      </c>
      <c r="H1318" s="1">
        <v>19.038986206054688</v>
      </c>
      <c r="I1318" s="1">
        <v>18.945999145507813</v>
      </c>
      <c r="J1318" s="1">
        <v>18.970993041992187</v>
      </c>
      <c r="K1318" s="1">
        <v>18.833999633789063</v>
      </c>
      <c r="L1318" s="1">
        <v>18.750991821289063</v>
      </c>
      <c r="M1318" s="1">
        <v>18.702987670898437</v>
      </c>
      <c r="N1318" s="1">
        <v>18.662994384765625</v>
      </c>
      <c r="O1318" s="1">
        <v>18.62298583984375</v>
      </c>
      <c r="P1318" s="1">
        <v>18.284988403320313</v>
      </c>
      <c r="Q1318" s="1">
        <v>18.245986938476562</v>
      </c>
      <c r="R1318" s="1">
        <v>18.433990478515625</v>
      </c>
      <c r="S1318" s="1">
        <v>18.527999877929688</v>
      </c>
      <c r="T1318" s="1">
        <v>18.498992919921875</v>
      </c>
      <c r="U1318" s="1">
        <v>18.626998901367188</v>
      </c>
      <c r="V1318" s="1">
        <v>18.740997314453125</v>
      </c>
      <c r="W1318" s="1">
        <v>18.842987060546875</v>
      </c>
      <c r="X1318" s="1">
        <v>18.753997802734375</v>
      </c>
      <c r="Y1318" s="1">
        <v>18.738998413085938</v>
      </c>
      <c r="Z1318" s="1">
        <v>18.634000778198242</v>
      </c>
      <c r="AA1318" s="1">
        <v>18.597999572753906</v>
      </c>
      <c r="AB1318" s="1">
        <v>18.381999969482422</v>
      </c>
      <c r="AC1318" s="1">
        <v>18.298000335693359</v>
      </c>
      <c r="AD1318" s="1">
        <v>17.899999618530273</v>
      </c>
      <c r="AE1318" s="1">
        <v>18.011999130249023</v>
      </c>
      <c r="AF1318" s="1">
        <v>18.006000518798828</v>
      </c>
      <c r="AG1318" s="1">
        <v>17.99799919128418</v>
      </c>
      <c r="AH1318" s="1">
        <v>18.058000564575195</v>
      </c>
      <c r="AI1318" s="1">
        <v>18.013999938964844</v>
      </c>
      <c r="AJ1318" s="1">
        <v>17.989999771118164</v>
      </c>
      <c r="AK1318" s="1">
        <v>17.908000946044922</v>
      </c>
      <c r="AL1318" s="1">
        <v>17.908000946044922</v>
      </c>
      <c r="AM1318" s="1">
        <v>17.908000946044922</v>
      </c>
      <c r="AN1318" s="1">
        <v>17.961999893188477</v>
      </c>
      <c r="AO1318" s="1">
        <v>17.97599983215332</v>
      </c>
      <c r="AP1318" s="1">
        <v>17.941999435424805</v>
      </c>
      <c r="AQ1318" s="1">
        <v>17.982000350952148</v>
      </c>
      <c r="AR1318" s="1">
        <v>18.072000503540039</v>
      </c>
      <c r="AS1318" s="1">
        <v>18.054000854492188</v>
      </c>
      <c r="AT1318" s="1">
        <v>18.166000366210937</v>
      </c>
      <c r="AU1318" s="1">
        <v>18.163999557495117</v>
      </c>
      <c r="AV1318" s="1">
        <v>18.123999999999999</v>
      </c>
      <c r="AW1318" s="1">
        <v>18.071999999999999</v>
      </c>
      <c r="AX1318" s="1">
        <v>18.068000000000001</v>
      </c>
      <c r="AY1318" s="1">
        <v>18.085999999999999</v>
      </c>
    </row>
    <row r="1319" spans="1:51">
      <c r="A1319" s="1" t="str">
        <v>TERADATA CORP</v>
      </c>
      <c r="C1319" s="1">
        <v>167.30000305175781</v>
      </c>
      <c r="D1319" s="1">
        <v>167.39999389648437</v>
      </c>
      <c r="E1319" s="1">
        <v>168.39999389648437</v>
      </c>
      <c r="F1319" s="1">
        <v>168.69999694824219</v>
      </c>
      <c r="G1319" s="1">
        <v>168.10000610351562</v>
      </c>
      <c r="H1319" s="1">
        <v>167.30000305175781</v>
      </c>
      <c r="I1319" s="1">
        <v>167.30000305175781</v>
      </c>
      <c r="J1319" s="1">
        <v>166.80000305175781</v>
      </c>
      <c r="K1319" s="1">
        <v>168.69999694824219</v>
      </c>
      <c r="L1319" s="1">
        <v>171.30000305175781</v>
      </c>
      <c r="M1319" s="1">
        <v>171.69999694824219</v>
      </c>
      <c r="N1319" s="1">
        <v>172.60000610351562</v>
      </c>
      <c r="O1319" s="1">
        <v>173.60000610351562</v>
      </c>
      <c r="P1319" s="1">
        <v>176</v>
      </c>
      <c r="Q1319" s="1">
        <v>178.39999389648437</v>
      </c>
      <c r="R1319" s="1">
        <v>179.60000610351562</v>
      </c>
      <c r="S1319" s="1">
        <v>181</v>
      </c>
      <c r="T1319" s="1">
        <v>180.69999694824219</v>
      </c>
      <c r="U1319" s="1">
        <v>180.69999694824219</v>
      </c>
      <c r="V1319" s="1" t="str">
        <v>@NA</v>
      </c>
      <c r="W1319" s="1" t="str">
        <v>@NA</v>
      </c>
      <c r="X1319" s="1" t="str">
        <v>@NA</v>
      </c>
      <c r="Y1319" s="1" t="str">
        <v>@NA</v>
      </c>
      <c r="Z1319" s="1" t="str">
        <v>@NA</v>
      </c>
      <c r="AA1319" s="1" t="str">
        <v>@NA</v>
      </c>
      <c r="AB1319" s="1" t="str">
        <v>@NA</v>
      </c>
      <c r="AC1319" s="1" t="str">
        <v>@NA</v>
      </c>
      <c r="AD1319" s="1" t="str">
        <v>@NA</v>
      </c>
      <c r="AE1319" s="1" t="str">
        <v>@NA</v>
      </c>
      <c r="AF1319" s="1" t="str">
        <v>@NA</v>
      </c>
      <c r="AG1319" s="1" t="str">
        <v>@NA</v>
      </c>
      <c r="AH1319" s="1" t="str">
        <v>@NA</v>
      </c>
      <c r="AI1319" s="1" t="str">
        <v>@NA</v>
      </c>
      <c r="AJ1319" s="1" t="str">
        <v>@NA</v>
      </c>
      <c r="AK1319" s="1" t="str">
        <v>@NA</v>
      </c>
      <c r="AL1319" s="1" t="str">
        <v>@NA</v>
      </c>
      <c r="AM1319" s="1" t="str">
        <v>@NA</v>
      </c>
      <c r="AN1319" s="1" t="str">
        <v>@NA</v>
      </c>
      <c r="AO1319" s="1" t="str">
        <v>@NA</v>
      </c>
      <c r="AP1319" s="1" t="str">
        <v>@NA</v>
      </c>
      <c r="AQ1319" s="1" t="str">
        <v>@NA</v>
      </c>
      <c r="AR1319" s="1" t="str">
        <v>@NA</v>
      </c>
      <c r="AS1319" s="1" t="str">
        <v>@NA</v>
      </c>
      <c r="AT1319" s="1" t="str">
        <v>@NA</v>
      </c>
      <c r="AU1319" s="1" t="str">
        <v>@NA</v>
      </c>
      <c r="AV1319" s="1" t="str">
        <v>@NA</v>
      </c>
      <c r="AW1319" s="1" t="str">
        <v>@NA</v>
      </c>
      <c r="AX1319" s="1" t="str">
        <v>@NA</v>
      </c>
      <c r="AY1319" s="1" t="str">
        <v>@NA</v>
      </c>
    </row>
    <row r="1320" spans="1:51">
      <c r="A1320" s="1" t="str">
        <v>TERADYNE INC</v>
      </c>
      <c r="C1320" s="1">
        <v>183.58700561523438</v>
      </c>
      <c r="D1320" s="1">
        <v>183.58700561523438</v>
      </c>
      <c r="E1320" s="1">
        <v>184.12199401855469</v>
      </c>
      <c r="F1320" s="1">
        <v>186.00199890136719</v>
      </c>
      <c r="G1320" s="1">
        <v>185.25</v>
      </c>
      <c r="H1320" s="1">
        <v>182.03500366210937</v>
      </c>
      <c r="I1320" s="1">
        <v>181.32699584960937</v>
      </c>
      <c r="J1320" s="1">
        <v>181.16200256347656</v>
      </c>
      <c r="K1320" s="1">
        <v>177.28199768066406</v>
      </c>
      <c r="L1320" s="1">
        <v>174.90800476074219</v>
      </c>
      <c r="M1320" s="1">
        <v>174.64700317382812</v>
      </c>
      <c r="N1320" s="1">
        <v>174.32400512695312</v>
      </c>
      <c r="O1320" s="1">
        <v>172.54499816894531</v>
      </c>
      <c r="P1320" s="1">
        <v>169.6510009765625</v>
      </c>
      <c r="Q1320" s="1">
        <v>169.06500244140625</v>
      </c>
      <c r="R1320" s="1">
        <v>167.82200622558594</v>
      </c>
      <c r="S1320" s="1">
        <v>172.04499816894531</v>
      </c>
      <c r="T1320" s="1">
        <v>173.08799743652344</v>
      </c>
      <c r="U1320" s="1">
        <v>177.81700134277344</v>
      </c>
      <c r="V1320" s="1">
        <v>188.58599853515625</v>
      </c>
      <c r="W1320" s="1">
        <v>189.67100524902344</v>
      </c>
      <c r="X1320" s="1">
        <v>188.95199584960937</v>
      </c>
      <c r="Y1320" s="1">
        <v>190.42999267578125</v>
      </c>
      <c r="Z1320" s="1">
        <v>198.29299926757812</v>
      </c>
      <c r="AA1320" s="1">
        <v>198.15800476074219</v>
      </c>
      <c r="AB1320" s="1">
        <v>197.01100158691406</v>
      </c>
      <c r="AC1320" s="1">
        <v>196.86799621582031</v>
      </c>
      <c r="AD1320" s="1">
        <v>196.61199951171875</v>
      </c>
      <c r="AE1320" s="1">
        <v>195.64900207519531</v>
      </c>
      <c r="AF1320" s="1">
        <v>194.25300598144531</v>
      </c>
      <c r="AG1320" s="1">
        <v>194.15899658203125</v>
      </c>
      <c r="AH1320" s="1">
        <v>194.09500122070312</v>
      </c>
      <c r="AI1320" s="1">
        <v>193.94900512695312</v>
      </c>
      <c r="AJ1320" s="1">
        <v>191.97300720214844</v>
      </c>
      <c r="AK1320" s="1">
        <v>191.32099914550781</v>
      </c>
      <c r="AL1320" s="1">
        <v>187.07699584960937</v>
      </c>
      <c r="AM1320" s="1">
        <v>184.9219970703125</v>
      </c>
      <c r="AN1320" s="1">
        <v>183.19599914550781</v>
      </c>
      <c r="AO1320" s="1">
        <v>183.08200073242187</v>
      </c>
      <c r="AP1320" s="1">
        <v>183.04800415039062</v>
      </c>
      <c r="AQ1320" s="1">
        <v>182.77799987792969</v>
      </c>
      <c r="AR1320" s="1">
        <v>181.11900329589844</v>
      </c>
      <c r="AS1320" s="1">
        <v>175.92900085449219</v>
      </c>
      <c r="AT1320" s="1">
        <v>175.01400756835937</v>
      </c>
      <c r="AU1320" s="1">
        <v>174.18299865722656</v>
      </c>
      <c r="AV1320" s="1">
        <v>172.559</v>
      </c>
      <c r="AW1320" s="1">
        <v>175.22</v>
      </c>
      <c r="AX1320" s="1">
        <v>173.40600000000001</v>
      </c>
      <c r="AY1320" s="1">
        <v>172.697</v>
      </c>
    </row>
    <row r="1321" spans="1:51">
      <c r="A1321" s="1" t="str">
        <v>TEREX CORP</v>
      </c>
      <c r="C1321" s="1">
        <v>109.69999694824219</v>
      </c>
      <c r="D1321" s="1">
        <v>108.80000305175781</v>
      </c>
      <c r="E1321" s="1">
        <v>108.80000305175781</v>
      </c>
      <c r="F1321" s="1">
        <v>108.80000305175781</v>
      </c>
      <c r="G1321" s="1">
        <v>108.69999694824219</v>
      </c>
      <c r="H1321" s="1">
        <v>108.09999084472656</v>
      </c>
      <c r="I1321" s="1">
        <v>108</v>
      </c>
      <c r="J1321" s="1">
        <v>107.80000305175781</v>
      </c>
      <c r="K1321" s="1">
        <v>107.80000305175781</v>
      </c>
      <c r="L1321" s="1">
        <v>107.30000305175781</v>
      </c>
      <c r="M1321" s="1">
        <v>107.19999694824219</v>
      </c>
      <c r="N1321" s="1">
        <v>107.09999084472656</v>
      </c>
      <c r="O1321" s="1">
        <v>94.399993896484375</v>
      </c>
      <c r="P1321" s="1">
        <v>94</v>
      </c>
      <c r="Q1321" s="1">
        <v>93.899993896484375</v>
      </c>
      <c r="R1321" s="1">
        <v>98.599990844726563</v>
      </c>
      <c r="S1321" s="1">
        <v>100.30000305175781</v>
      </c>
      <c r="T1321" s="1">
        <v>100.30000305175781</v>
      </c>
      <c r="U1321" s="1">
        <v>101.59999084472656</v>
      </c>
      <c r="V1321" s="1">
        <v>101.89999389648437</v>
      </c>
      <c r="W1321" s="1">
        <v>101.69999694824219</v>
      </c>
      <c r="X1321" s="1">
        <v>101.09999084472656</v>
      </c>
      <c r="Y1321" s="1">
        <v>100.39999389648437</v>
      </c>
      <c r="Z1321" s="1">
        <v>100</v>
      </c>
      <c r="AA1321" s="1">
        <v>99.199981689453125</v>
      </c>
      <c r="AB1321" s="1">
        <v>98.5999755859375</v>
      </c>
      <c r="AC1321" s="1">
        <v>98.5999755859375</v>
      </c>
      <c r="AD1321" s="1">
        <v>98.199981689453125</v>
      </c>
      <c r="AE1321" s="1">
        <v>98</v>
      </c>
      <c r="AF1321" s="1">
        <v>97.5999755859375</v>
      </c>
      <c r="AG1321" s="1">
        <v>97.399993896484375</v>
      </c>
      <c r="AH1321" s="1">
        <v>97</v>
      </c>
      <c r="AI1321" s="1">
        <v>96.5999755859375</v>
      </c>
      <c r="AJ1321" s="1">
        <v>97.5999755859375</v>
      </c>
      <c r="AK1321" s="1">
        <v>97.199981689453125</v>
      </c>
      <c r="AL1321" s="1">
        <v>96.399993896484375</v>
      </c>
      <c r="AM1321" s="1">
        <v>96</v>
      </c>
      <c r="AN1321" s="1">
        <v>94.79998779296875</v>
      </c>
      <c r="AO1321" s="1">
        <v>94.5999755859375</v>
      </c>
      <c r="AP1321" s="1">
        <v>88.199981689453125</v>
      </c>
      <c r="AQ1321" s="1">
        <v>77</v>
      </c>
      <c r="AR1321" s="1">
        <v>72.79998779296875</v>
      </c>
      <c r="AS1321" s="1">
        <v>53.79998779296875</v>
      </c>
      <c r="AT1321" s="1">
        <v>53.79998779296875</v>
      </c>
      <c r="AU1321" s="1">
        <v>53.5999755859375</v>
      </c>
      <c r="AV1321" s="1">
        <v>53.6</v>
      </c>
      <c r="AW1321" s="1">
        <v>53.6</v>
      </c>
      <c r="AX1321" s="1">
        <v>54.6</v>
      </c>
      <c r="AY1321" s="1">
        <v>55</v>
      </c>
    </row>
    <row r="1322" spans="1:51">
      <c r="A1322" s="1" t="str">
        <v>TESORO CORP</v>
      </c>
      <c r="C1322" s="1">
        <v>139.96400451660156</v>
      </c>
      <c r="D1322" s="1">
        <v>139.197998046875</v>
      </c>
      <c r="E1322" s="1">
        <v>143.83900451660156</v>
      </c>
      <c r="F1322" s="1">
        <v>143.58500671386719</v>
      </c>
      <c r="G1322" s="1">
        <v>143.17999267578125</v>
      </c>
      <c r="H1322" s="1">
        <v>142.97500610351562</v>
      </c>
      <c r="I1322" s="1">
        <v>142.66200256347656</v>
      </c>
      <c r="J1322" s="1">
        <v>141.00900268554687</v>
      </c>
      <c r="K1322" s="1">
        <v>140.427001953125</v>
      </c>
      <c r="L1322" s="1">
        <v>139.83799743652344</v>
      </c>
      <c r="M1322" s="1">
        <v>139.45100402832031</v>
      </c>
      <c r="N1322" s="1">
        <v>139.36300659179687</v>
      </c>
      <c r="O1322" s="1">
        <v>138.375</v>
      </c>
      <c r="P1322" s="1">
        <v>138.46000671386719</v>
      </c>
      <c r="Q1322" s="1">
        <v>137.8179931640625</v>
      </c>
      <c r="R1322" s="1">
        <v>137.66499328613281</v>
      </c>
      <c r="S1322" s="1">
        <v>137.04499816894531</v>
      </c>
      <c r="T1322" s="1">
        <v>136.90400695800781</v>
      </c>
      <c r="U1322" s="1">
        <v>136.83299255371094</v>
      </c>
      <c r="V1322" s="1">
        <v>136.593994140625</v>
      </c>
      <c r="W1322" s="1">
        <v>135.81399536132812</v>
      </c>
      <c r="X1322" s="1">
        <v>136.177978515625</v>
      </c>
      <c r="Y1322" s="1">
        <v>137.5579833984375</v>
      </c>
      <c r="Z1322" s="1">
        <v>137.02798461914062</v>
      </c>
      <c r="AA1322" s="1">
        <v>138.60400390625</v>
      </c>
      <c r="AB1322" s="1">
        <v>138.92398071289062</v>
      </c>
      <c r="AC1322" s="1">
        <v>138.343994140625</v>
      </c>
      <c r="AD1322" s="1">
        <v>136.47998046875</v>
      </c>
      <c r="AE1322" s="1">
        <v>133.64599609375</v>
      </c>
      <c r="AF1322" s="1">
        <v>132.78598022460937</v>
      </c>
      <c r="AG1322" s="1">
        <v>131.80599975585937</v>
      </c>
      <c r="AH1322" s="1">
        <v>130.8699951171875</v>
      </c>
      <c r="AI1322" s="1">
        <v>129.37197875976562</v>
      </c>
      <c r="AJ1322" s="1">
        <v>129.23397827148437</v>
      </c>
      <c r="AK1322" s="1">
        <v>129.22998046875</v>
      </c>
      <c r="AL1322" s="1">
        <v>129.21600341796875</v>
      </c>
      <c r="AM1322" s="1">
        <v>129.21600341796875</v>
      </c>
      <c r="AN1322" s="1">
        <v>129.21798706054687</v>
      </c>
      <c r="AO1322" s="1">
        <v>129.21798706054687</v>
      </c>
      <c r="AP1322" s="1">
        <v>129.08999633789062</v>
      </c>
      <c r="AQ1322" s="1">
        <v>82.8280029296875</v>
      </c>
      <c r="AR1322" s="1">
        <v>82.6719970703125</v>
      </c>
      <c r="AS1322" s="1">
        <v>62.48797607421875</v>
      </c>
      <c r="AT1322" s="1">
        <v>61.853973388671875</v>
      </c>
      <c r="AU1322" s="1">
        <v>61.637999999999998</v>
      </c>
      <c r="AV1322" s="1">
        <v>61.63</v>
      </c>
      <c r="AW1322" s="1">
        <v>61.63</v>
      </c>
      <c r="AX1322" s="1">
        <v>63.436</v>
      </c>
      <c r="AY1322" s="1">
        <v>64.823999999999998</v>
      </c>
    </row>
    <row r="1323" spans="1:51">
      <c r="A1323" s="1" t="str">
        <v>TESSERA TECHNOLOGIES INC</v>
      </c>
      <c r="C1323" s="1">
        <v>51.57598876953125</v>
      </c>
      <c r="D1323" s="1">
        <v>51.57598876953125</v>
      </c>
      <c r="E1323" s="1">
        <v>51.531997680664062</v>
      </c>
      <c r="F1323" s="1">
        <v>51.207992553710938</v>
      </c>
      <c r="G1323" s="1">
        <v>51.082000732421875</v>
      </c>
      <c r="H1323" s="1">
        <v>50.592987060546875</v>
      </c>
      <c r="I1323" s="1">
        <v>50.458999633789063</v>
      </c>
      <c r="J1323" s="1">
        <v>50.239990234375</v>
      </c>
      <c r="K1323" s="1">
        <v>50.159988403320313</v>
      </c>
      <c r="L1323" s="1">
        <v>49.845001220703125</v>
      </c>
      <c r="M1323" s="1">
        <v>49.738998413085938</v>
      </c>
      <c r="N1323" s="1">
        <v>49.330001831054687</v>
      </c>
      <c r="O1323" s="1">
        <v>48.630996704101563</v>
      </c>
      <c r="P1323" s="1">
        <v>48.48699951171875</v>
      </c>
      <c r="Q1323" s="1">
        <v>48.468994140625</v>
      </c>
      <c r="R1323" s="1">
        <v>48.373992919921875</v>
      </c>
      <c r="S1323" s="1">
        <v>48.337997436523438</v>
      </c>
      <c r="T1323" s="1">
        <v>48.55499267578125</v>
      </c>
      <c r="U1323" s="1">
        <v>48.311996459960938</v>
      </c>
      <c r="V1323" s="1">
        <v>48.070999145507813</v>
      </c>
      <c r="W1323" s="1">
        <v>47.639999389648438</v>
      </c>
      <c r="X1323" s="1">
        <v>47.2139892578125</v>
      </c>
      <c r="Y1323" s="1">
        <v>46.77099609375</v>
      </c>
      <c r="Z1323" s="1">
        <v>46.323989868164063</v>
      </c>
      <c r="AA1323" s="1">
        <v>45.938995361328125</v>
      </c>
      <c r="AB1323" s="1">
        <v>45.125</v>
      </c>
      <c r="AC1323" s="1">
        <v>44.739990234375</v>
      </c>
      <c r="AD1323" s="1">
        <v>44.26300048828125</v>
      </c>
      <c r="AE1323" s="1">
        <v>43.490997314453125</v>
      </c>
      <c r="AF1323" s="1">
        <v>42.144989013671875</v>
      </c>
      <c r="AG1323" s="1">
        <v>41.000991821289063</v>
      </c>
      <c r="AH1323" s="1">
        <v>39.961990356445313</v>
      </c>
      <c r="AI1323" s="1">
        <v>38.488998413085938</v>
      </c>
      <c r="AJ1323" s="1">
        <v>38.4739990234375</v>
      </c>
      <c r="AK1323" s="1" t="str">
        <v>@NA</v>
      </c>
      <c r="AL1323" s="1">
        <v>34.7449951171875</v>
      </c>
      <c r="AM1323" s="1" t="str">
        <v>@NA</v>
      </c>
      <c r="AN1323" s="1">
        <v>6.9619998931884766</v>
      </c>
      <c r="AO1323" s="1" t="str">
        <v>@NA</v>
      </c>
      <c r="AP1323" s="1" t="str">
        <v>@NA</v>
      </c>
      <c r="AQ1323" s="1" t="str">
        <v>@NA</v>
      </c>
      <c r="AR1323" s="1">
        <v>6.5780000686645508</v>
      </c>
      <c r="AS1323" s="1" t="str">
        <v>@NA</v>
      </c>
      <c r="AT1323" s="1" t="str">
        <v>@NA</v>
      </c>
      <c r="AU1323" s="1" t="str">
        <v>@NA</v>
      </c>
      <c r="AV1323" s="1" t="str">
        <v>@NA</v>
      </c>
      <c r="AW1323" s="1" t="str">
        <v>@NA</v>
      </c>
      <c r="AX1323" s="1" t="str">
        <v>@NA</v>
      </c>
      <c r="AY1323" s="1" t="str">
        <v>@NA</v>
      </c>
    </row>
    <row r="1324" spans="1:51">
      <c r="A1324" s="1" t="str">
        <v>TETRA TECH INC</v>
      </c>
      <c r="C1324" s="1">
        <v>62.748001098632813</v>
      </c>
      <c r="D1324" s="1">
        <v>62.4949951171875</v>
      </c>
      <c r="E1324" s="1">
        <v>62.4639892578125</v>
      </c>
      <c r="F1324" s="1">
        <v>62.330001831054688</v>
      </c>
      <c r="G1324" s="1">
        <v>61.972991943359375</v>
      </c>
      <c r="H1324" s="1">
        <v>61.754989624023438</v>
      </c>
      <c r="I1324" s="1">
        <v>61.742996215820312</v>
      </c>
      <c r="J1324" s="1">
        <v>61.707992553710937</v>
      </c>
      <c r="K1324" s="1">
        <v>61.435989379882812</v>
      </c>
      <c r="L1324" s="1">
        <v>61.256988525390625</v>
      </c>
      <c r="M1324" s="1">
        <v>60.468994140625</v>
      </c>
      <c r="N1324" s="1">
        <v>60.218994140625</v>
      </c>
      <c r="O1324" s="1">
        <v>59.959991455078125</v>
      </c>
      <c r="P1324" s="1">
        <v>59.875</v>
      </c>
      <c r="Q1324" s="1">
        <v>59.43499755859375</v>
      </c>
      <c r="R1324" s="1">
        <v>58.805999755859375</v>
      </c>
      <c r="S1324" s="1">
        <v>58.505996704101563</v>
      </c>
      <c r="T1324" s="1">
        <v>58.386993408203125</v>
      </c>
      <c r="U1324" s="1">
        <v>58.176986694335938</v>
      </c>
      <c r="V1324" s="1">
        <v>57.88299560546875</v>
      </c>
      <c r="W1324" s="1">
        <v>57.89898681640625</v>
      </c>
      <c r="X1324" s="1">
        <v>57.675994873046875</v>
      </c>
      <c r="Y1324" s="1">
        <v>57.634994506835938</v>
      </c>
      <c r="Z1324" s="1">
        <v>57.352996826171875</v>
      </c>
      <c r="AA1324" s="1">
        <v>57.155990600585938</v>
      </c>
      <c r="AB1324" s="1">
        <v>57.047988891601563</v>
      </c>
      <c r="AC1324" s="1">
        <v>57.011001586914063</v>
      </c>
      <c r="AD1324" s="1">
        <v>56.696990966796875</v>
      </c>
      <c r="AE1324" s="1">
        <v>56.427993774414063</v>
      </c>
      <c r="AF1324" s="1">
        <v>56.30499267578125</v>
      </c>
      <c r="AG1324" s="1">
        <v>56.18499755859375</v>
      </c>
      <c r="AH1324" s="1">
        <v>54.867996215820313</v>
      </c>
      <c r="AI1324" s="1">
        <v>54.451995849609375</v>
      </c>
      <c r="AJ1324" s="1">
        <v>54.089996337890625</v>
      </c>
      <c r="AK1324" s="1">
        <v>53.80499267578125</v>
      </c>
      <c r="AL1324" s="1">
        <v>53.4119873046875</v>
      </c>
      <c r="AM1324" s="1">
        <v>53.319992065429688</v>
      </c>
      <c r="AN1324" s="1">
        <v>53.272994995117188</v>
      </c>
      <c r="AO1324" s="1">
        <v>53.255996704101563</v>
      </c>
      <c r="AP1324" s="1">
        <v>52.83099365234375</v>
      </c>
      <c r="AQ1324" s="1">
        <v>52.477996826171875</v>
      </c>
      <c r="AR1324" s="1">
        <v>52.477493286132812</v>
      </c>
      <c r="AS1324" s="1">
        <v>51.99249267578125</v>
      </c>
      <c r="AT1324" s="1">
        <v>50.723743438720703</v>
      </c>
      <c r="AU1324" s="1">
        <v>50.352497100830078</v>
      </c>
      <c r="AV1324" s="1">
        <v>49.788750000000007</v>
      </c>
      <c r="AW1324" s="1">
        <v>49.503750000000004</v>
      </c>
      <c r="AX1324" s="1">
        <v>48.328749999999999</v>
      </c>
      <c r="AY1324" s="1">
        <v>48.082500000000003</v>
      </c>
    </row>
    <row r="1325" spans="1:51">
      <c r="A1325" s="1" t="str">
        <v>TETRA TECHNOLOGIES INC/DE</v>
      </c>
      <c r="C1325" s="1">
        <v>77.422988891601563</v>
      </c>
      <c r="D1325" s="1">
        <v>77.254989624023437</v>
      </c>
      <c r="E1325" s="1">
        <v>77.147003173828125</v>
      </c>
      <c r="F1325" s="1">
        <v>76.763992309570313</v>
      </c>
      <c r="G1325" s="1">
        <v>76.2919921875</v>
      </c>
      <c r="H1325" s="1">
        <v>76.12799072265625</v>
      </c>
      <c r="I1325" s="1">
        <v>76.123001098632812</v>
      </c>
      <c r="J1325" s="1">
        <v>75.62799072265625</v>
      </c>
      <c r="K1325" s="1">
        <v>75.542999267578125</v>
      </c>
      <c r="L1325" s="1">
        <v>75.341995239257812</v>
      </c>
      <c r="M1325" s="1">
        <v>75.336990356445313</v>
      </c>
      <c r="N1325" s="1">
        <v>75.255996704101563</v>
      </c>
      <c r="O1325" s="1">
        <v>75.259002685546875</v>
      </c>
      <c r="P1325" s="1">
        <v>75.02099609375</v>
      </c>
      <c r="Q1325" s="1">
        <v>74.763992309570313</v>
      </c>
      <c r="R1325" s="1">
        <v>74.503997802734375</v>
      </c>
      <c r="S1325" s="1">
        <v>74.371002197265625</v>
      </c>
      <c r="T1325" s="1">
        <v>74.280990600585938</v>
      </c>
      <c r="U1325" s="1">
        <v>74.126998901367188</v>
      </c>
      <c r="V1325" s="1">
        <v>72.487991333007813</v>
      </c>
      <c r="W1325" s="1">
        <v>71.930999755859375</v>
      </c>
      <c r="X1325" s="1">
        <v>71.860992431640625</v>
      </c>
      <c r="Y1325" s="1">
        <v>71.649002075195313</v>
      </c>
      <c r="Z1325" s="1">
        <v>71.239990234375</v>
      </c>
      <c r="AA1325" s="1">
        <v>69.537994384765625</v>
      </c>
      <c r="AB1325" s="1">
        <v>69.381988525390625</v>
      </c>
      <c r="AC1325" s="1">
        <v>67.685989379882812</v>
      </c>
      <c r="AD1325" s="1">
        <v>67.80596923828125</v>
      </c>
      <c r="AE1325" s="1">
        <v>67.541976928710938</v>
      </c>
      <c r="AF1325" s="1">
        <v>67.127975463867188</v>
      </c>
      <c r="AG1325" s="1">
        <v>66.83697509765625</v>
      </c>
      <c r="AH1325" s="1">
        <v>66.932968139648437</v>
      </c>
      <c r="AI1325" s="1">
        <v>66.326980590820313</v>
      </c>
      <c r="AJ1325" s="1">
        <v>65.71197509765625</v>
      </c>
      <c r="AK1325" s="1">
        <v>63.238502025604248</v>
      </c>
      <c r="AL1325" s="1">
        <v>64.916998386383057</v>
      </c>
      <c r="AM1325" s="1">
        <v>64.651498317718506</v>
      </c>
      <c r="AN1325" s="1">
        <v>63.787500858306885</v>
      </c>
      <c r="AO1325" s="1">
        <v>62.631000995635986</v>
      </c>
      <c r="AP1325" s="1">
        <v>62.04149866104126</v>
      </c>
      <c r="AQ1325" s="1">
        <v>62.608500480651855</v>
      </c>
      <c r="AR1325" s="1">
        <v>63.364501476287842</v>
      </c>
      <c r="AS1325" s="1">
        <v>62.815498352050781</v>
      </c>
      <c r="AT1325" s="1">
        <v>62.280000686645508</v>
      </c>
      <c r="AU1325" s="1">
        <v>61.74</v>
      </c>
      <c r="AV1325" s="1">
        <v>60.866999999999997</v>
      </c>
      <c r="AW1325" s="1">
        <v>60.642000000000003</v>
      </c>
      <c r="AX1325" s="1">
        <v>60.993000000000002</v>
      </c>
      <c r="AY1325" s="1">
        <v>60.880499999999998</v>
      </c>
    </row>
    <row r="1326" spans="1:51">
      <c r="A1326" s="1" t="str">
        <v>TEXAS CAPITAL BANCSHARES INC</v>
      </c>
      <c r="C1326" s="1">
        <v>37.9119873046875</v>
      </c>
      <c r="D1326" s="1">
        <v>37.6669921875</v>
      </c>
      <c r="E1326" s="1">
        <v>37.457992553710937</v>
      </c>
      <c r="F1326" s="1">
        <v>37.330001831054688</v>
      </c>
      <c r="G1326" s="1">
        <v>37.216995239257813</v>
      </c>
      <c r="H1326" s="1">
        <v>36.957000732421875</v>
      </c>
      <c r="I1326" s="1">
        <v>36.7919921875</v>
      </c>
      <c r="J1326" s="1">
        <v>36.776992797851563</v>
      </c>
      <c r="K1326" s="1">
        <v>36.52398681640625</v>
      </c>
      <c r="L1326" s="1">
        <v>35.919998168945313</v>
      </c>
      <c r="M1326" s="1">
        <v>35.800994873046875</v>
      </c>
      <c r="N1326" s="1">
        <v>35.68798828125</v>
      </c>
      <c r="O1326" s="1">
        <v>31.013992309570313</v>
      </c>
      <c r="P1326" s="1">
        <v>30.885986328125</v>
      </c>
      <c r="Q1326" s="1">
        <v>30.759994506835938</v>
      </c>
      <c r="R1326" s="1">
        <v>26.695999145507813</v>
      </c>
      <c r="S1326" s="1">
        <v>26.5469970703125</v>
      </c>
      <c r="T1326" s="1">
        <v>26.30499267578125</v>
      </c>
      <c r="U1326" s="1">
        <v>26.157989501953125</v>
      </c>
      <c r="V1326" s="1">
        <v>26.104995727539063</v>
      </c>
      <c r="W1326" s="1">
        <v>26.016998291015625</v>
      </c>
      <c r="X1326" s="1">
        <v>25.980987548828125</v>
      </c>
      <c r="Y1326" s="1">
        <v>25.947998046875</v>
      </c>
      <c r="Z1326" s="1">
        <v>25.85699462890625</v>
      </c>
      <c r="AA1326" s="1">
        <v>25.77099609375</v>
      </c>
      <c r="AB1326" s="1">
        <v>25.68798828125</v>
      </c>
      <c r="AC1326" s="1">
        <v>25.587997436523437</v>
      </c>
      <c r="AD1326" s="1">
        <v>25.532989501953125</v>
      </c>
      <c r="AE1326" s="1">
        <v>25.4739990234375</v>
      </c>
      <c r="AF1326" s="1">
        <v>25.37799072265625</v>
      </c>
      <c r="AG1326" s="1">
        <v>25.207992553710938</v>
      </c>
      <c r="AH1326" s="1">
        <v>25.17498779296875</v>
      </c>
      <c r="AI1326" s="1">
        <v>25.061996459960937</v>
      </c>
      <c r="AJ1326" s="1">
        <v>24.925994873046875</v>
      </c>
      <c r="AK1326" s="1">
        <v>24.729995727539063</v>
      </c>
      <c r="AL1326" s="1">
        <v>19.1719970703125</v>
      </c>
      <c r="AM1326" s="1">
        <v>19.115997314453125</v>
      </c>
      <c r="AN1326" s="1">
        <v>19.099990844726563</v>
      </c>
      <c r="AO1326" s="1">
        <v>19.073989868164062</v>
      </c>
      <c r="AP1326" s="1">
        <v>19.063999176025391</v>
      </c>
      <c r="AQ1326" s="1">
        <v>19.058000564575195</v>
      </c>
      <c r="AR1326" s="1">
        <v>19.054000854492188</v>
      </c>
      <c r="AS1326" s="1">
        <v>19.035999298095703</v>
      </c>
      <c r="AT1326" s="1">
        <v>18.972000122070312</v>
      </c>
      <c r="AU1326" s="1">
        <v>18.909999847412109</v>
      </c>
      <c r="AV1326" s="1">
        <v>18.896000000000001</v>
      </c>
      <c r="AW1326" s="1">
        <v>18.873999999999999</v>
      </c>
      <c r="AX1326" s="1">
        <v>18.873999999999999</v>
      </c>
      <c r="AY1326" s="1" t="str">
        <v>@NA</v>
      </c>
    </row>
    <row r="1327" spans="1:51">
      <c r="A1327" s="1" t="str">
        <v>TEXAS INDUSTRIES INC</v>
      </c>
      <c r="C1327" s="1">
        <v>27.977996826171875</v>
      </c>
      <c r="D1327" s="1">
        <v>27.893997192382813</v>
      </c>
      <c r="E1327" s="1">
        <v>27.889999389648438</v>
      </c>
      <c r="F1327" s="1">
        <v>27.886993408203125</v>
      </c>
      <c r="G1327" s="1">
        <v>27.875</v>
      </c>
      <c r="H1327" s="1">
        <v>27.819992065429688</v>
      </c>
      <c r="I1327" s="1">
        <v>27.806991577148438</v>
      </c>
      <c r="J1327" s="1">
        <v>27.795989990234375</v>
      </c>
      <c r="K1327" s="1">
        <v>27.769989013671875</v>
      </c>
      <c r="L1327" s="1">
        <v>27.745986938476563</v>
      </c>
      <c r="M1327" s="1">
        <v>27.73699951171875</v>
      </c>
      <c r="N1327" s="1">
        <v>27.717987060546875</v>
      </c>
      <c r="O1327" s="1">
        <v>27.703994750976563</v>
      </c>
      <c r="P1327" s="1">
        <v>27.662994384765625</v>
      </c>
      <c r="Q1327" s="1">
        <v>27.537994384765625</v>
      </c>
      <c r="R1327" s="1">
        <v>27.492996215820313</v>
      </c>
      <c r="S1327" s="1">
        <v>27.451995849609375</v>
      </c>
      <c r="T1327" s="1">
        <v>27.354995727539063</v>
      </c>
      <c r="U1327" s="1">
        <v>27.349990844726563</v>
      </c>
      <c r="V1327" s="1">
        <v>27.322998046875</v>
      </c>
      <c r="W1327" s="1">
        <v>25.522994995117188</v>
      </c>
      <c r="X1327" s="1">
        <v>24.030990600585938</v>
      </c>
      <c r="Y1327" s="1">
        <v>23.977996826171875</v>
      </c>
      <c r="Z1327" s="1">
        <v>23.944992065429688</v>
      </c>
      <c r="AA1327" s="1">
        <v>23.128997802734375</v>
      </c>
      <c r="AB1327" s="1">
        <v>23.045989990234375</v>
      </c>
      <c r="AC1327" s="1">
        <v>22.873992919921875</v>
      </c>
      <c r="AD1327" s="1">
        <v>22.727996826171875</v>
      </c>
      <c r="AE1327" s="1">
        <v>22.664993286132813</v>
      </c>
      <c r="AF1327" s="1">
        <v>22.131988525390625</v>
      </c>
      <c r="AG1327" s="1">
        <v>21.368988037109375</v>
      </c>
      <c r="AH1327" s="1">
        <v>21.20098876953125</v>
      </c>
      <c r="AI1327" s="1">
        <v>21.1619873046875</v>
      </c>
      <c r="AJ1327" s="1">
        <v>21.082992553710938</v>
      </c>
      <c r="AK1327" s="1">
        <v>21.08099365234375</v>
      </c>
      <c r="AL1327" s="1">
        <v>21.060989379882813</v>
      </c>
      <c r="AM1327" s="1">
        <v>21.060989379882813</v>
      </c>
      <c r="AN1327" s="1">
        <v>21.044998168945313</v>
      </c>
      <c r="AO1327" s="1">
        <v>21.0419921875</v>
      </c>
      <c r="AP1327" s="1">
        <v>21.025985717773438</v>
      </c>
      <c r="AQ1327" s="1">
        <v>20.940994262695313</v>
      </c>
      <c r="AR1327" s="1">
        <v>20.92498779296875</v>
      </c>
      <c r="AS1327" s="1">
        <v>20.917999267578125</v>
      </c>
      <c r="AT1327" s="1">
        <v>20.827999999999999</v>
      </c>
      <c r="AU1327" s="1">
        <v>20.765999999999998</v>
      </c>
      <c r="AV1327" s="1">
        <v>20.774000000000001</v>
      </c>
      <c r="AW1327" s="1">
        <v>21.071000000000002</v>
      </c>
      <c r="AX1327" s="1">
        <v>21.07</v>
      </c>
      <c r="AY1327" s="1">
        <v>21.064</v>
      </c>
    </row>
    <row r="1328" spans="1:51">
      <c r="A1328" s="1" t="str">
        <v>TEXAS INSTRUMENTS INC</v>
      </c>
      <c r="C1328" s="1">
        <v>1144.35302734375</v>
      </c>
      <c r="D1328" s="1">
        <v>1139.498046875</v>
      </c>
      <c r="E1328" s="1">
        <v>1142.64892578125</v>
      </c>
      <c r="F1328" s="1">
        <v>1155.321044921875</v>
      </c>
      <c r="G1328" s="1">
        <v>1161.1689453125</v>
      </c>
      <c r="H1328" s="1">
        <v>1167.44384765625</v>
      </c>
      <c r="I1328" s="1">
        <v>1174.157958984375</v>
      </c>
      <c r="J1328" s="1">
        <v>1195.196044921875</v>
      </c>
      <c r="K1328" s="1">
        <v>1222.225830078125</v>
      </c>
      <c r="L1328" s="1">
        <v>1240.117919921875</v>
      </c>
      <c r="M1328" s="1">
        <v>1252.8740234375</v>
      </c>
      <c r="N1328" s="1">
        <v>1261.423828125</v>
      </c>
      <c r="O1328" s="1">
        <v>1273.452880859375</v>
      </c>
      <c r="P1328" s="1">
        <v>1277.89599609375</v>
      </c>
      <c r="Q1328" s="1">
        <v>1296.425048828125</v>
      </c>
      <c r="R1328" s="1">
        <v>1310.876953125</v>
      </c>
      <c r="S1328" s="1">
        <v>1322.73583984375</v>
      </c>
      <c r="T1328" s="1">
        <v>1343.2109375</v>
      </c>
      <c r="U1328" s="1">
        <v>1398.20703125</v>
      </c>
      <c r="V1328" s="1">
        <v>1429.0849609375</v>
      </c>
      <c r="W1328" s="1">
        <v>1433.708984375</v>
      </c>
      <c r="X1328" s="1">
        <v>1450.031005859375</v>
      </c>
      <c r="Y1328" s="1">
        <v>1483.884033203125</v>
      </c>
      <c r="Z1328" s="1">
        <v>1532.5849609375</v>
      </c>
      <c r="AA1328" s="1">
        <v>1558.036865234375</v>
      </c>
      <c r="AB1328" s="1">
        <v>1596.58984375</v>
      </c>
      <c r="AC1328" s="1">
        <v>1618.052001953125</v>
      </c>
      <c r="AD1328" s="1">
        <v>1623.052978515625</v>
      </c>
      <c r="AE1328" s="1">
        <v>1662.1650390625</v>
      </c>
      <c r="AF1328" s="1">
        <v>1718.115966796875</v>
      </c>
      <c r="AG1328" s="1">
        <v>1727.925048828125</v>
      </c>
      <c r="AH1328" s="1">
        <v>1731.077880859375</v>
      </c>
      <c r="AI1328" s="1">
        <v>1731.10302734375</v>
      </c>
      <c r="AJ1328" s="1">
        <v>1732.337890625</v>
      </c>
      <c r="AK1328" s="1">
        <v>1730.625</v>
      </c>
      <c r="AL1328" s="1">
        <v>1731.2509765625</v>
      </c>
      <c r="AM1328" s="1">
        <v>1729.282958984375</v>
      </c>
      <c r="AN1328" s="1">
        <v>1730.587890625</v>
      </c>
      <c r="AO1328" s="1">
        <v>1731.005859375</v>
      </c>
      <c r="AP1328" s="1">
        <v>1733.6689453125</v>
      </c>
      <c r="AQ1328" s="1">
        <v>1734.39697265625</v>
      </c>
      <c r="AR1328" s="1">
        <v>1733.933837890625</v>
      </c>
      <c r="AS1328" s="1">
        <v>1732.198974609375</v>
      </c>
      <c r="AT1328" s="1">
        <v>1734.61083984375</v>
      </c>
      <c r="AU1328" s="1">
        <v>1735.98388671875</v>
      </c>
      <c r="AV1328" s="1">
        <v>1732.0519999999999</v>
      </c>
      <c r="AW1328" s="1">
        <v>1729.9469999999999</v>
      </c>
      <c r="AX1328" s="1">
        <v>1640.4870000000001</v>
      </c>
      <c r="AY1328" s="1">
        <v>1636.3920000000001</v>
      </c>
    </row>
    <row r="1329" spans="1:51">
      <c r="A1329" s="1" t="str">
        <v>TEXAS ROADHOUSE INC</v>
      </c>
      <c r="C1329" s="1">
        <v>69.186996459960937</v>
      </c>
      <c r="D1329" s="1">
        <v>70.011993408203125</v>
      </c>
      <c r="E1329" s="1">
        <v>71.360992431640625</v>
      </c>
      <c r="F1329" s="1">
        <v>71.166000366210938</v>
      </c>
      <c r="G1329" s="1">
        <v>72.222991943359375</v>
      </c>
      <c r="H1329" s="1">
        <v>71.72698974609375</v>
      </c>
      <c r="I1329" s="1">
        <v>71.570999145507813</v>
      </c>
      <c r="J1329" s="1">
        <v>71.279998779296875</v>
      </c>
      <c r="K1329" s="1">
        <v>70.384994506835937</v>
      </c>
      <c r="L1329" s="1">
        <v>70.295989990234375</v>
      </c>
      <c r="M1329" s="1">
        <v>70.139999389648437</v>
      </c>
      <c r="N1329" s="1">
        <v>69.552001953125</v>
      </c>
      <c r="O1329" s="1">
        <v>69.33599853515625</v>
      </c>
      <c r="P1329" s="1">
        <v>70.13800048828125</v>
      </c>
      <c r="Q1329" s="1">
        <v>73.373001098632813</v>
      </c>
      <c r="R1329" s="1">
        <v>74.38800048828125</v>
      </c>
      <c r="S1329" s="1">
        <v>74.847991943359375</v>
      </c>
      <c r="T1329" s="1">
        <v>74.785995483398438</v>
      </c>
      <c r="U1329" s="1">
        <v>74.731002807617188</v>
      </c>
      <c r="V1329" s="1">
        <v>74.55999755859375</v>
      </c>
      <c r="W1329" s="1">
        <v>74.267990112304688</v>
      </c>
      <c r="X1329" s="1">
        <v>74.09100341796875</v>
      </c>
      <c r="Y1329" s="1">
        <v>74.003997802734375</v>
      </c>
      <c r="Z1329" s="1">
        <v>73.746994018554687</v>
      </c>
      <c r="AA1329" s="1">
        <v>70.532989501953125</v>
      </c>
      <c r="AB1329" s="1">
        <v>69.67999267578125</v>
      </c>
      <c r="AC1329" s="1">
        <v>68.623992919921875</v>
      </c>
      <c r="AD1329" s="1">
        <v>67.509979248046875</v>
      </c>
      <c r="AE1329" s="1">
        <v>67.121978759765625</v>
      </c>
      <c r="AF1329" s="1">
        <v>5.2659988403320313</v>
      </c>
      <c r="AG1329" s="1">
        <v>4.7259998321533203</v>
      </c>
      <c r="AH1329" s="1" t="str">
        <v>@NA</v>
      </c>
      <c r="AI1329" s="1">
        <v>32.959991455078125</v>
      </c>
      <c r="AJ1329" s="1" t="str">
        <v>@NA</v>
      </c>
      <c r="AK1329" s="1" t="str">
        <v>@NA</v>
      </c>
      <c r="AL1329" s="1" t="str">
        <v>@NA</v>
      </c>
      <c r="AM1329" s="1">
        <v>31.61400032043457</v>
      </c>
      <c r="AN1329" s="1" t="str">
        <v>@NA</v>
      </c>
      <c r="AO1329" s="1" t="str">
        <v>@NA</v>
      </c>
      <c r="AP1329" s="1" t="str">
        <v>@NA</v>
      </c>
      <c r="AQ1329" s="1" t="str">
        <v>@NA</v>
      </c>
      <c r="AR1329" s="1" t="str">
        <v>@NA</v>
      </c>
      <c r="AS1329" s="1" t="str">
        <v>@NA</v>
      </c>
      <c r="AT1329" s="1" t="str">
        <v>@NA</v>
      </c>
      <c r="AU1329" s="1" t="str">
        <v>@NA</v>
      </c>
      <c r="AV1329" s="1" t="str">
        <v>@NA</v>
      </c>
      <c r="AW1329" s="1" t="str">
        <v>@NA</v>
      </c>
      <c r="AX1329" s="1" t="str">
        <v>@NA</v>
      </c>
      <c r="AY1329" s="1" t="str">
        <v>@NA</v>
      </c>
    </row>
    <row r="1330" spans="1:51">
      <c r="A1330" s="1" t="str">
        <v>TEXTRON INC</v>
      </c>
      <c r="C1330" s="1">
        <v>280.164794921875</v>
      </c>
      <c r="D1330" s="1">
        <v>278.872802734375</v>
      </c>
      <c r="E1330" s="1">
        <v>278.036865234375</v>
      </c>
      <c r="F1330" s="1">
        <v>277.223876953125</v>
      </c>
      <c r="G1330" s="1">
        <v>276.519775390625</v>
      </c>
      <c r="H1330" s="1">
        <v>275.739013671875</v>
      </c>
      <c r="I1330" s="1">
        <v>274.798828125</v>
      </c>
      <c r="J1330" s="1">
        <v>274.0908203125</v>
      </c>
      <c r="K1330" s="1">
        <v>273.22998046875</v>
      </c>
      <c r="L1330" s="1">
        <v>272.27197265625</v>
      </c>
      <c r="M1330" s="1">
        <v>271.015869140625</v>
      </c>
      <c r="N1330" s="1">
        <v>270.05078125</v>
      </c>
      <c r="O1330" s="1">
        <v>244.71000671386719</v>
      </c>
      <c r="P1330" s="1">
        <v>242.04100036621094</v>
      </c>
      <c r="Q1330" s="1">
        <v>241.09700012207031</v>
      </c>
      <c r="R1330" s="1">
        <v>248.53799438476562</v>
      </c>
      <c r="S1330" s="1">
        <v>249.23899841308594</v>
      </c>
      <c r="T1330" s="1">
        <v>250.10000610351562</v>
      </c>
      <c r="U1330" s="1">
        <v>249.25</v>
      </c>
      <c r="V1330" s="1">
        <v>249.70999145507812</v>
      </c>
      <c r="W1330" s="1">
        <v>249.01199340820313</v>
      </c>
      <c r="X1330" s="1">
        <v>251.19198608398437</v>
      </c>
      <c r="Y1330" s="1">
        <v>250.88998413085937</v>
      </c>
      <c r="Z1330" s="1">
        <v>252.51998901367188</v>
      </c>
      <c r="AA1330" s="1">
        <v>260.19198608398437</v>
      </c>
      <c r="AB1330" s="1">
        <v>260.3699951171875</v>
      </c>
      <c r="AC1330" s="1">
        <v>264.74398803710937</v>
      </c>
      <c r="AD1330" s="1">
        <v>267.53399658203125</v>
      </c>
      <c r="AE1330" s="1">
        <v>269.71600341796875</v>
      </c>
      <c r="AF1330" s="1">
        <v>270.74600219726562</v>
      </c>
      <c r="AG1330" s="1">
        <v>274.93600463867187</v>
      </c>
      <c r="AH1330" s="1">
        <v>276.68798828125</v>
      </c>
      <c r="AI1330" s="1">
        <v>274.37799072265625</v>
      </c>
      <c r="AJ1330" s="1">
        <v>274.47601318359375</v>
      </c>
      <c r="AK1330" s="1">
        <v>272.03399658203125</v>
      </c>
      <c r="AL1330" s="1">
        <v>271.03201293945312</v>
      </c>
      <c r="AM1330" s="1">
        <v>270.19000244140625</v>
      </c>
      <c r="AN1330" s="1">
        <v>273</v>
      </c>
      <c r="AO1330" s="1">
        <v>274.69000244140625</v>
      </c>
      <c r="AP1330" s="1">
        <v>276.24200439453125</v>
      </c>
      <c r="AQ1330" s="1">
        <v>279.79598999023437</v>
      </c>
      <c r="AR1330" s="1">
        <v>282.50201416015625</v>
      </c>
      <c r="AS1330" s="1">
        <v>282.50601196289062</v>
      </c>
      <c r="AT1330" s="1">
        <v>282.35400390625</v>
      </c>
      <c r="AU1330" s="1">
        <v>281.83200073242187</v>
      </c>
      <c r="AV1330" s="1">
        <v>281.86599999999999</v>
      </c>
      <c r="AW1330" s="1">
        <v>285.19400000000002</v>
      </c>
      <c r="AX1330" s="1">
        <v>286.798</v>
      </c>
      <c r="AY1330" s="1">
        <v>289.584</v>
      </c>
    </row>
    <row r="1331" spans="1:51">
      <c r="A1331" s="1" t="str">
        <v>THERMO FISHER SCIENTIFIC INC</v>
      </c>
      <c r="C1331" s="1">
        <v>371.3828125</v>
      </c>
      <c r="D1331" s="1">
        <v>371.3828125</v>
      </c>
      <c r="E1331" s="1">
        <v>378.27978515625</v>
      </c>
      <c r="F1331" s="1">
        <v>381.872802734375</v>
      </c>
      <c r="G1331" s="1">
        <v>383.2587890625</v>
      </c>
      <c r="H1331" s="1">
        <v>391.369873046875</v>
      </c>
      <c r="I1331" s="1">
        <v>397.476806640625</v>
      </c>
      <c r="J1331" s="1">
        <v>407.430908203125</v>
      </c>
      <c r="K1331" s="1">
        <v>410.406005859375</v>
      </c>
      <c r="L1331" s="1">
        <v>409.310791015625</v>
      </c>
      <c r="M1331" s="1">
        <v>408.31494140625</v>
      </c>
      <c r="N1331" s="1">
        <v>408.15185546875</v>
      </c>
      <c r="O1331" s="1">
        <v>418.31298828125</v>
      </c>
      <c r="P1331" s="1">
        <v>417.9658203125</v>
      </c>
      <c r="Q1331" s="1">
        <v>420.2138671875</v>
      </c>
      <c r="R1331" s="1">
        <v>419.013916015625</v>
      </c>
      <c r="S1331" s="1">
        <v>418.208984375</v>
      </c>
      <c r="T1331" s="1">
        <v>415.23779296875</v>
      </c>
      <c r="U1331" s="1">
        <v>420.06396484375</v>
      </c>
      <c r="V1331" s="1">
        <v>426.579833984375</v>
      </c>
      <c r="W1331" s="1">
        <v>421.929931640625</v>
      </c>
      <c r="X1331" s="1">
        <v>416.60498046875</v>
      </c>
      <c r="Y1331" s="1">
        <v>157.75999450683594</v>
      </c>
      <c r="Z1331" s="1">
        <v>157.5570068359375</v>
      </c>
      <c r="AA1331" s="1">
        <v>163.52200317382812</v>
      </c>
      <c r="AB1331" s="1">
        <v>162.48199462890625</v>
      </c>
      <c r="AC1331" s="1">
        <v>162.17399597167969</v>
      </c>
      <c r="AD1331" s="1">
        <v>161.34800720214844</v>
      </c>
      <c r="AE1331" s="1">
        <v>161.11199951171875</v>
      </c>
      <c r="AF1331" s="1">
        <v>160.55000305175781</v>
      </c>
      <c r="AG1331" s="1">
        <v>159.76400756835937</v>
      </c>
      <c r="AH1331" s="1">
        <v>164.70899963378906</v>
      </c>
      <c r="AI1331" s="1">
        <v>165.45700073242187</v>
      </c>
      <c r="AJ1331" s="1">
        <v>165.06300354003906</v>
      </c>
      <c r="AK1331" s="1">
        <v>162.86000061035156</v>
      </c>
      <c r="AL1331" s="1">
        <v>162.21400451660156</v>
      </c>
      <c r="AM1331" s="1">
        <v>162.05400085449219</v>
      </c>
      <c r="AN1331" s="1">
        <v>162.85400390625</v>
      </c>
      <c r="AO1331" s="1">
        <v>164.13400268554687</v>
      </c>
      <c r="AP1331" s="1">
        <v>168.56199645996094</v>
      </c>
      <c r="AQ1331" s="1">
        <v>173.30299377441406</v>
      </c>
      <c r="AR1331" s="1">
        <v>176.35800170898437</v>
      </c>
      <c r="AS1331" s="1">
        <v>177.66700744628906</v>
      </c>
      <c r="AT1331" s="1">
        <v>181.62899780273437</v>
      </c>
      <c r="AU1331" s="1">
        <v>182.60200500488281</v>
      </c>
      <c r="AV1331" s="1">
        <v>182.16900000000001</v>
      </c>
      <c r="AW1331" s="1">
        <v>179.631</v>
      </c>
      <c r="AX1331" s="1">
        <v>173.01599999999999</v>
      </c>
      <c r="AY1331" s="1">
        <v>156.904</v>
      </c>
    </row>
    <row r="1332" spans="1:51">
      <c r="A1332" s="1" t="str">
        <v>THOMAS &amp; BETTS CORP</v>
      </c>
      <c r="C1332" s="1">
        <v>51.7449951171875</v>
      </c>
      <c r="D1332" s="1">
        <v>51.399993896484375</v>
      </c>
      <c r="E1332" s="1">
        <v>51.629989624023438</v>
      </c>
      <c r="F1332" s="1">
        <v>51.470001220703125</v>
      </c>
      <c r="G1332" s="1">
        <v>51.862991333007813</v>
      </c>
      <c r="H1332" s="1">
        <v>50.979995727539063</v>
      </c>
      <c r="I1332" s="1">
        <v>51.449996948242187</v>
      </c>
      <c r="J1332" s="1">
        <v>51.959991455078125</v>
      </c>
      <c r="K1332" s="1">
        <v>52.5989990234375</v>
      </c>
      <c r="L1332" s="1">
        <v>51.67999267578125</v>
      </c>
      <c r="M1332" s="1">
        <v>52.169998168945312</v>
      </c>
      <c r="N1332" s="1">
        <v>52.149993896484375</v>
      </c>
      <c r="O1332" s="1">
        <v>53.28900146484375</v>
      </c>
      <c r="P1332" s="1">
        <v>55.55999755859375</v>
      </c>
      <c r="Q1332" s="1">
        <v>57.830001831054688</v>
      </c>
      <c r="R1332" s="1">
        <v>57.789993286132813</v>
      </c>
      <c r="S1332" s="1">
        <v>57.987991333007812</v>
      </c>
      <c r="T1332" s="1">
        <v>57.599990844726563</v>
      </c>
      <c r="U1332" s="1">
        <v>57.470001220703125</v>
      </c>
      <c r="V1332" s="1">
        <v>57.629989624023438</v>
      </c>
      <c r="W1332" s="1">
        <v>59.472991943359375</v>
      </c>
      <c r="X1332" s="1">
        <v>59.610000610351562</v>
      </c>
      <c r="Y1332" s="1">
        <v>59.54998779296875</v>
      </c>
      <c r="Z1332" s="1">
        <v>61.989990234375</v>
      </c>
      <c r="AA1332" s="1">
        <v>61.0889892578125</v>
      </c>
      <c r="AB1332" s="1">
        <v>60.75</v>
      </c>
      <c r="AC1332" s="1">
        <v>60.339996337890625</v>
      </c>
      <c r="AD1332" s="1">
        <v>59.979995727539063</v>
      </c>
      <c r="AE1332" s="1">
        <v>59.352996826171875</v>
      </c>
      <c r="AF1332" s="1">
        <v>59</v>
      </c>
      <c r="AG1332" s="1">
        <v>58.949996948242188</v>
      </c>
      <c r="AH1332" s="1">
        <v>58.649993896484375</v>
      </c>
      <c r="AI1332" s="1">
        <v>58.474990844726563</v>
      </c>
      <c r="AJ1332" s="1">
        <v>58.470001220703125</v>
      </c>
      <c r="AK1332" s="1">
        <v>58.470001220703125</v>
      </c>
      <c r="AL1332" s="1">
        <v>58.449996948242188</v>
      </c>
      <c r="AM1332" s="1">
        <v>58.295989990234375</v>
      </c>
      <c r="AN1332" s="1">
        <v>58.29998779296875</v>
      </c>
      <c r="AO1332" s="1">
        <v>58.29998779296875</v>
      </c>
      <c r="AP1332" s="1">
        <v>58.279998779296875</v>
      </c>
      <c r="AQ1332" s="1">
        <v>58.157989501953125</v>
      </c>
      <c r="AR1332" s="1">
        <v>58.149993896484375</v>
      </c>
      <c r="AS1332" s="1">
        <v>58.149993896484375</v>
      </c>
      <c r="AT1332" s="1">
        <v>58.149993896484375</v>
      </c>
      <c r="AU1332" s="1">
        <v>58</v>
      </c>
      <c r="AV1332" s="1">
        <v>57.99</v>
      </c>
      <c r="AW1332" s="1">
        <v>57.97</v>
      </c>
      <c r="AX1332" s="1">
        <v>57.96</v>
      </c>
      <c r="AY1332" s="1">
        <v>57.817999999999998</v>
      </c>
    </row>
    <row r="1333" spans="1:51">
      <c r="A1333" s="1" t="str">
        <v>THOR INDUSTRIES INC</v>
      </c>
      <c r="C1333" s="1">
        <v>52.860000610351562</v>
      </c>
      <c r="D1333" s="1">
        <v>54.839996337890625</v>
      </c>
      <c r="E1333" s="1">
        <v>55.839996337890625</v>
      </c>
      <c r="F1333" s="1">
        <v>55.839996337890625</v>
      </c>
      <c r="G1333" s="1">
        <v>55.8179931640625</v>
      </c>
      <c r="H1333" s="1">
        <v>55.811996459960937</v>
      </c>
      <c r="I1333" s="1">
        <v>51.461990356445312</v>
      </c>
      <c r="J1333" s="1">
        <v>51.461990356445312</v>
      </c>
      <c r="K1333" s="1">
        <v>51.46099853515625</v>
      </c>
      <c r="L1333" s="1">
        <v>55.440994262695313</v>
      </c>
      <c r="M1333" s="1">
        <v>55.440994262695313</v>
      </c>
      <c r="N1333" s="1">
        <v>55.440994262695313</v>
      </c>
      <c r="O1333" s="1">
        <v>55.440994262695313</v>
      </c>
      <c r="P1333" s="1">
        <v>55.440994262695313</v>
      </c>
      <c r="Q1333" s="1">
        <v>55.439987182617188</v>
      </c>
      <c r="R1333" s="1">
        <v>55.439987182617188</v>
      </c>
      <c r="S1333" s="1">
        <v>55.496994018554687</v>
      </c>
      <c r="T1333" s="1">
        <v>55.870986938476563</v>
      </c>
      <c r="U1333" s="1">
        <v>55.779998779296875</v>
      </c>
      <c r="V1333" s="1">
        <v>55.768997192382813</v>
      </c>
      <c r="W1333" s="1">
        <v>55.768997192382813</v>
      </c>
      <c r="X1333" s="1">
        <v>55.707992553710938</v>
      </c>
      <c r="Y1333" s="1">
        <v>55.698989868164062</v>
      </c>
      <c r="Z1333" s="1">
        <v>56.683990478515625</v>
      </c>
      <c r="AA1333" s="1">
        <v>56.740997314453125</v>
      </c>
      <c r="AB1333" s="1">
        <v>56.680999755859375</v>
      </c>
      <c r="AC1333" s="1">
        <v>56.676986694335938</v>
      </c>
      <c r="AD1333" s="1">
        <v>56.610992431640625</v>
      </c>
      <c r="AE1333" s="1">
        <v>56.865997314453125</v>
      </c>
      <c r="AF1333" s="1">
        <v>56.827987670898438</v>
      </c>
      <c r="AG1333" s="1">
        <v>57.14599609375</v>
      </c>
      <c r="AH1333" s="1">
        <v>57.090988159179688</v>
      </c>
      <c r="AI1333" s="1">
        <v>57.3699951171875</v>
      </c>
      <c r="AJ1333" s="1">
        <v>57.241973876953125</v>
      </c>
      <c r="AK1333" s="1">
        <v>57.19598388671875</v>
      </c>
      <c r="AL1333" s="1">
        <v>57.167999267578125</v>
      </c>
      <c r="AM1333" s="1">
        <v>57.167999267578125</v>
      </c>
      <c r="AN1333" s="1">
        <v>57.037994384765625</v>
      </c>
      <c r="AO1333" s="1">
        <v>56.965972900390625</v>
      </c>
      <c r="AP1333" s="1">
        <v>56.944000244140625</v>
      </c>
      <c r="AQ1333" s="1">
        <v>56.779998779296875</v>
      </c>
      <c r="AR1333" s="1">
        <v>47.66400146484375</v>
      </c>
      <c r="AS1333" s="1">
        <v>47.636001586914063</v>
      </c>
      <c r="AT1333" s="1">
        <v>47.416000366210938</v>
      </c>
      <c r="AU1333" s="1">
        <v>47.395999908447266</v>
      </c>
      <c r="AV1333" s="1">
        <v>47.944000244140625</v>
      </c>
      <c r="AW1333" s="1">
        <v>47.94</v>
      </c>
      <c r="AX1333" s="1">
        <v>48.42</v>
      </c>
      <c r="AY1333" s="1">
        <v>48.42</v>
      </c>
    </row>
    <row r="1334" spans="1:51">
      <c r="A1334" s="1" t="str">
        <v>THORATEC CORP</v>
      </c>
      <c r="C1334" s="1">
        <v>58.367996215820313</v>
      </c>
      <c r="D1334" s="1">
        <v>59.922988891601562</v>
      </c>
      <c r="E1334" s="1">
        <v>59.738998413085938</v>
      </c>
      <c r="F1334" s="1">
        <v>57.20599365234375</v>
      </c>
      <c r="G1334" s="1">
        <v>58.570999145507813</v>
      </c>
      <c r="H1334" s="1">
        <v>58.468994140625</v>
      </c>
      <c r="I1334" s="1">
        <v>58.452987670898438</v>
      </c>
      <c r="J1334" s="1">
        <v>57.308990478515625</v>
      </c>
      <c r="K1334" s="1">
        <v>57.042999267578125</v>
      </c>
      <c r="L1334" s="1">
        <v>56.805999755859375</v>
      </c>
      <c r="M1334" s="1">
        <v>56.550994873046875</v>
      </c>
      <c r="N1334" s="1">
        <v>56.366989135742188</v>
      </c>
      <c r="O1334" s="1">
        <v>56.394989013671875</v>
      </c>
      <c r="P1334" s="1">
        <v>56.043991088867188</v>
      </c>
      <c r="Q1334" s="1">
        <v>54.63299560546875</v>
      </c>
      <c r="R1334" s="1">
        <v>54.462997436523438</v>
      </c>
      <c r="S1334" s="1">
        <v>54.108001708984375</v>
      </c>
      <c r="T1334" s="1">
        <v>53.987991333007812</v>
      </c>
      <c r="U1334" s="1">
        <v>53.58099365234375</v>
      </c>
      <c r="V1334" s="1">
        <v>53.15899658203125</v>
      </c>
      <c r="W1334" s="1">
        <v>52.328994750976562</v>
      </c>
      <c r="X1334" s="1">
        <v>52.00799560546875</v>
      </c>
      <c r="Y1334" s="1">
        <v>51.926986694335938</v>
      </c>
      <c r="Z1334" s="1">
        <v>52.625991821289063</v>
      </c>
      <c r="AA1334" s="1">
        <v>51.73699951171875</v>
      </c>
      <c r="AB1334" s="1">
        <v>50.063995361328125</v>
      </c>
      <c r="AC1334" s="1">
        <v>49.18499755859375</v>
      </c>
      <c r="AD1334" s="1">
        <v>48.207000732421875</v>
      </c>
      <c r="AE1334" s="1">
        <v>48.375</v>
      </c>
      <c r="AF1334" s="1">
        <v>49.662994384765625</v>
      </c>
      <c r="AG1334" s="1">
        <v>51.380996704101563</v>
      </c>
      <c r="AH1334" s="1">
        <v>55.811996459960937</v>
      </c>
      <c r="AI1334" s="1">
        <v>56.241989135742188</v>
      </c>
      <c r="AJ1334" s="1">
        <v>56.003997802734375</v>
      </c>
      <c r="AK1334" s="1">
        <v>55.569992065429688</v>
      </c>
      <c r="AL1334" s="1">
        <v>55.167999267578125</v>
      </c>
      <c r="AM1334" s="1">
        <v>55.0369873046875</v>
      </c>
      <c r="AN1334" s="1">
        <v>55.009994506835938</v>
      </c>
      <c r="AO1334" s="1">
        <v>56.582000732421875</v>
      </c>
      <c r="AP1334" s="1">
        <v>57.067001342773438</v>
      </c>
      <c r="AQ1334" s="1">
        <v>56.113998413085938</v>
      </c>
      <c r="AR1334" s="1">
        <v>55.341995239257813</v>
      </c>
      <c r="AS1334" s="1">
        <v>54.610000610351563</v>
      </c>
      <c r="AT1334" s="1">
        <v>54.7449951171875</v>
      </c>
      <c r="AU1334" s="1">
        <v>22.420999999999999</v>
      </c>
      <c r="AV1334" s="1">
        <v>22.419</v>
      </c>
      <c r="AW1334" s="1">
        <v>22.369</v>
      </c>
      <c r="AX1334" s="1">
        <v>20.63</v>
      </c>
      <c r="AY1334" s="1">
        <v>20.466000000000001</v>
      </c>
    </row>
    <row r="1335" spans="1:51">
      <c r="A1335" s="1" t="str">
        <v>TIBCO SOFTWARE INC</v>
      </c>
      <c r="C1335" s="1">
        <v>166.28700256347656</v>
      </c>
      <c r="D1335" s="1">
        <v>166.28700256347656</v>
      </c>
      <c r="E1335" s="1">
        <v>164.8070068359375</v>
      </c>
      <c r="F1335" s="1">
        <v>166.61500549316406</v>
      </c>
      <c r="G1335" s="1">
        <v>165.79800415039062</v>
      </c>
      <c r="H1335" s="1">
        <v>164.52200317382812</v>
      </c>
      <c r="I1335" s="1">
        <v>164.54100036621094</v>
      </c>
      <c r="J1335" s="1">
        <v>165.05299377441406</v>
      </c>
      <c r="K1335" s="1">
        <v>165.40299987792969</v>
      </c>
      <c r="L1335" s="1">
        <v>167.73800659179687</v>
      </c>
      <c r="M1335" s="1">
        <v>170.53500366210937</v>
      </c>
      <c r="N1335" s="1">
        <v>174.54400634765625</v>
      </c>
      <c r="O1335" s="1">
        <v>175.39199829101562</v>
      </c>
      <c r="P1335" s="1">
        <v>174.29600524902344</v>
      </c>
      <c r="Q1335" s="1">
        <v>180.96600341796875</v>
      </c>
      <c r="R1335" s="1">
        <v>183.10400390625</v>
      </c>
      <c r="S1335" s="1">
        <v>186.375</v>
      </c>
      <c r="T1335" s="1">
        <v>191.14999389648437</v>
      </c>
      <c r="U1335" s="1">
        <v>190.52699279785156</v>
      </c>
      <c r="V1335" s="1">
        <v>199.51199340820312</v>
      </c>
      <c r="W1335" s="1">
        <v>208.35899353027344</v>
      </c>
      <c r="X1335" s="1">
        <v>211.20799255371094</v>
      </c>
      <c r="Y1335" s="1">
        <v>210.90299987792969</v>
      </c>
      <c r="Z1335" s="1">
        <v>208.48599243164062</v>
      </c>
      <c r="AA1335" s="1">
        <v>210.37199401855469</v>
      </c>
      <c r="AB1335" s="1">
        <v>210.54800415039063</v>
      </c>
      <c r="AC1335" s="1">
        <v>211.8280029296875</v>
      </c>
      <c r="AD1335" s="1">
        <v>212.37699890136719</v>
      </c>
      <c r="AE1335" s="1">
        <v>215.65499877929687</v>
      </c>
      <c r="AF1335" s="1">
        <v>213.91200256347656</v>
      </c>
      <c r="AG1335" s="1">
        <v>212.13699340820312</v>
      </c>
      <c r="AH1335" s="1">
        <v>209.88200378417969</v>
      </c>
      <c r="AI1335" s="1">
        <v>198.42399597167969</v>
      </c>
      <c r="AJ1335" s="1">
        <v>213.36599731445312</v>
      </c>
      <c r="AK1335" s="1">
        <v>212.718994140625</v>
      </c>
      <c r="AL1335" s="1">
        <v>211.64100646972656</v>
      </c>
      <c r="AM1335" s="1">
        <v>211.34599304199219</v>
      </c>
      <c r="AN1335" s="1">
        <v>210.25399780273437</v>
      </c>
      <c r="AO1335" s="1">
        <v>209</v>
      </c>
      <c r="AP1335" s="1">
        <v>208</v>
      </c>
      <c r="AQ1335" s="1">
        <v>203</v>
      </c>
      <c r="AR1335" s="1">
        <v>199.11700439453125</v>
      </c>
      <c r="AS1335" s="1">
        <v>198.75900268554687</v>
      </c>
      <c r="AT1335" s="1">
        <v>198.37800598144531</v>
      </c>
      <c r="AU1335" s="1">
        <v>196.66499328613281</v>
      </c>
      <c r="AV1335" s="1">
        <v>194.88200000000001</v>
      </c>
      <c r="AW1335" s="1">
        <v>194.43100000000001</v>
      </c>
      <c r="AX1335" s="1">
        <v>189.833</v>
      </c>
      <c r="AY1335" s="1">
        <v>188.76300000000001</v>
      </c>
    </row>
    <row r="1336" spans="1:51">
      <c r="A1336" s="1" t="str">
        <v>TIDEWATER INC</v>
      </c>
      <c r="C1336" s="1">
        <v>51.162994384765625</v>
      </c>
      <c r="D1336" s="1">
        <v>51.89898681640625</v>
      </c>
      <c r="E1336" s="1">
        <v>51.878997802734375</v>
      </c>
      <c r="F1336" s="1">
        <v>51.875991821289062</v>
      </c>
      <c r="G1336" s="1">
        <v>51.440994262695313</v>
      </c>
      <c r="H1336" s="1">
        <v>51.420989990234375</v>
      </c>
      <c r="I1336" s="1">
        <v>51.375991821289063</v>
      </c>
      <c r="J1336" s="1">
        <v>51.830001831054688</v>
      </c>
      <c r="K1336" s="1">
        <v>51.707000732421875</v>
      </c>
      <c r="L1336" s="1">
        <v>51.707992553710938</v>
      </c>
      <c r="M1336" s="1">
        <v>51.702987670898437</v>
      </c>
      <c r="N1336" s="1">
        <v>51.695999145507813</v>
      </c>
      <c r="O1336" s="1">
        <v>51.537994384765625</v>
      </c>
      <c r="P1336" s="1">
        <v>51.539993286132813</v>
      </c>
      <c r="Q1336" s="1">
        <v>51.532989501953125</v>
      </c>
      <c r="R1336" s="1">
        <v>52.319000244140625</v>
      </c>
      <c r="S1336" s="1">
        <v>52.584991455078125</v>
      </c>
      <c r="T1336" s="1">
        <v>54.867996215820313</v>
      </c>
      <c r="U1336" s="1">
        <v>55.64898681640625</v>
      </c>
      <c r="V1336" s="1">
        <v>56.2659912109375</v>
      </c>
      <c r="W1336" s="1">
        <v>55.722000122070313</v>
      </c>
      <c r="X1336" s="1">
        <v>55.498992919921875</v>
      </c>
      <c r="Y1336" s="1">
        <v>56.321990966796875</v>
      </c>
      <c r="Z1336" s="1">
        <v>58.142990112304688</v>
      </c>
      <c r="AA1336" s="1">
        <v>57.57598876953125</v>
      </c>
      <c r="AB1336" s="1">
        <v>57.46099853515625</v>
      </c>
      <c r="AC1336" s="1">
        <v>57.529998779296875</v>
      </c>
      <c r="AD1336" s="1">
        <v>57.516998291015625</v>
      </c>
      <c r="AE1336" s="1">
        <v>57.228988647460938</v>
      </c>
      <c r="AF1336" s="1">
        <v>57.144989013671875</v>
      </c>
      <c r="AG1336" s="1">
        <v>57.045989990234375</v>
      </c>
      <c r="AH1336" s="1">
        <v>57.032989501953125</v>
      </c>
      <c r="AI1336" s="1">
        <v>56.697998046875</v>
      </c>
      <c r="AJ1336" s="1">
        <v>56.681991577148438</v>
      </c>
      <c r="AK1336" s="1">
        <v>56.6619873046875</v>
      </c>
      <c r="AL1336" s="1">
        <v>56.636993408203125</v>
      </c>
      <c r="AM1336" s="1">
        <v>56.524993896484375</v>
      </c>
      <c r="AN1336" s="1">
        <v>56.503997802734375</v>
      </c>
      <c r="AO1336" s="1">
        <v>56.333999633789063</v>
      </c>
      <c r="AP1336" s="1">
        <v>56.220993041992188</v>
      </c>
      <c r="AQ1336" s="1">
        <v>56.112991333007813</v>
      </c>
      <c r="AR1336" s="1">
        <v>56.095001220703125</v>
      </c>
      <c r="AS1336" s="1">
        <v>56.073989868164063</v>
      </c>
      <c r="AT1336" s="1">
        <v>56.036000000000001</v>
      </c>
      <c r="AU1336" s="1">
        <v>55.865000000000002</v>
      </c>
      <c r="AV1336" s="1">
        <v>55.798999999999999</v>
      </c>
      <c r="AW1336" s="1">
        <v>55.716000000000001</v>
      </c>
      <c r="AX1336" s="1">
        <v>55.65</v>
      </c>
      <c r="AY1336" s="1">
        <v>55.636000000000003</v>
      </c>
    </row>
    <row r="1337" spans="1:51">
      <c r="A1337" s="1" t="str">
        <v>TIFFANY &amp; CO</v>
      </c>
      <c r="C1337" s="1">
        <v>126.67599487304688</v>
      </c>
      <c r="D1337" s="1">
        <v>127.02699279785156</v>
      </c>
      <c r="E1337" s="1">
        <v>128.16400146484375</v>
      </c>
      <c r="F1337" s="1">
        <v>127.71299743652344</v>
      </c>
      <c r="G1337" s="1">
        <v>126.968994140625</v>
      </c>
      <c r="H1337" s="1">
        <v>126.12799072265625</v>
      </c>
      <c r="I1337" s="1">
        <v>126.48799133300781</v>
      </c>
      <c r="J1337" s="1">
        <v>127.20799255371094</v>
      </c>
      <c r="K1337" s="1">
        <v>126.32598876953125</v>
      </c>
      <c r="L1337" s="1">
        <v>124.30400085449219</v>
      </c>
      <c r="M1337" s="1">
        <v>124.09300231933594</v>
      </c>
      <c r="N1337" s="1">
        <v>124.0469970703125</v>
      </c>
      <c r="O1337" s="1">
        <v>123.843994140625</v>
      </c>
      <c r="P1337" s="1">
        <v>123.09500122070312</v>
      </c>
      <c r="Q1337" s="1">
        <v>125.17999267578125</v>
      </c>
      <c r="R1337" s="1">
        <v>126.28099060058594</v>
      </c>
      <c r="S1337" s="1">
        <v>126.75299072265625</v>
      </c>
      <c r="T1337" s="1">
        <v>135.64199829101562</v>
      </c>
      <c r="U1337" s="1">
        <v>136.72200012207031</v>
      </c>
      <c r="V1337" s="1">
        <v>136.63499450683594</v>
      </c>
      <c r="W1337" s="1">
        <v>135.875</v>
      </c>
      <c r="X1337" s="1">
        <v>135.35800170898437</v>
      </c>
      <c r="Y1337" s="1">
        <v>138.13900756835937</v>
      </c>
      <c r="Z1337" s="1">
        <v>140.5989990234375</v>
      </c>
      <c r="AA1337" s="1">
        <v>142.50900268554687</v>
      </c>
      <c r="AB1337" s="1">
        <v>142.1199951171875</v>
      </c>
      <c r="AC1337" s="1">
        <v>142.38499450683594</v>
      </c>
      <c r="AD1337" s="1">
        <v>143.83000183105469</v>
      </c>
      <c r="AE1337" s="1">
        <v>144.54800415039062</v>
      </c>
      <c r="AF1337" s="1">
        <v>145.75599670410156</v>
      </c>
      <c r="AG1337" s="1">
        <v>146.37100219726562</v>
      </c>
      <c r="AH1337" s="1">
        <v>146.84500122070312</v>
      </c>
      <c r="AI1337" s="1">
        <v>146.73500061035156</v>
      </c>
      <c r="AJ1337" s="1">
        <v>146.28500366210937</v>
      </c>
      <c r="AK1337" s="1">
        <v>145.38200378417969</v>
      </c>
      <c r="AL1337" s="1">
        <v>144.90800476074219</v>
      </c>
      <c r="AM1337" s="1">
        <v>144.86500549316406</v>
      </c>
      <c r="AN1337" s="1">
        <v>145.15400695800781</v>
      </c>
      <c r="AO1337" s="1">
        <v>145.43899536132812</v>
      </c>
      <c r="AP1337" s="1">
        <v>145.718994140625</v>
      </c>
      <c r="AQ1337" s="1">
        <v>145.00100708007812</v>
      </c>
      <c r="AR1337" s="1">
        <v>144.89700317382812</v>
      </c>
      <c r="AS1337" s="1">
        <v>146.072998046875</v>
      </c>
      <c r="AT1337" s="1">
        <v>145.88299560546875</v>
      </c>
      <c r="AU1337" s="1">
        <v>145.89699999999999</v>
      </c>
      <c r="AV1337" s="1">
        <v>145.86699999999999</v>
      </c>
      <c r="AW1337" s="1">
        <v>145.202</v>
      </c>
      <c r="AX1337" s="1">
        <v>145.27000000000001</v>
      </c>
      <c r="AY1337" s="1">
        <v>144.952</v>
      </c>
    </row>
    <row r="1338" spans="1:51">
      <c r="A1338" s="1" t="str">
        <v>TIME WARNER CABLE INC</v>
      </c>
      <c r="C1338" s="1">
        <v>313.39990234375</v>
      </c>
      <c r="D1338" s="1">
        <v>315</v>
      </c>
      <c r="E1338" s="1">
        <v>320.599853515625</v>
      </c>
      <c r="F1338" s="1">
        <v>328.2998046875</v>
      </c>
      <c r="G1338" s="1">
        <v>338.699951171875</v>
      </c>
      <c r="H1338" s="1">
        <v>348.2998046875</v>
      </c>
      <c r="I1338" s="1">
        <v>355.599853515625</v>
      </c>
      <c r="J1338" s="1">
        <v>355.2998046875</v>
      </c>
      <c r="K1338" s="1">
        <v>354</v>
      </c>
      <c r="L1338" s="1">
        <v>352.5</v>
      </c>
      <c r="M1338" s="1">
        <v>352.39990234375</v>
      </c>
      <c r="N1338" s="1">
        <v>352.39990234375</v>
      </c>
      <c r="O1338" s="1">
        <v>352.2998046875</v>
      </c>
      <c r="P1338" s="1">
        <v>325.66667637228966</v>
      </c>
      <c r="Q1338" s="1">
        <v>325.66667637228966</v>
      </c>
      <c r="R1338" s="1">
        <v>325.66667637228966</v>
      </c>
      <c r="S1338" s="1">
        <v>325.66667637228966</v>
      </c>
      <c r="T1338" s="1">
        <v>325.66667637228966</v>
      </c>
      <c r="U1338" s="1">
        <v>325.66667637228966</v>
      </c>
      <c r="V1338" s="1">
        <v>325.66667637228966</v>
      </c>
      <c r="W1338" s="1">
        <v>325.66667637228966</v>
      </c>
      <c r="X1338" s="1">
        <v>325.66667637228966</v>
      </c>
      <c r="Y1338" s="1" t="str">
        <v>@NA</v>
      </c>
      <c r="Z1338" s="1" t="str">
        <v>@NA</v>
      </c>
      <c r="AA1338" s="1" t="str">
        <v>@NA</v>
      </c>
      <c r="AB1338" s="1" t="str">
        <v>@NA</v>
      </c>
      <c r="AC1338" s="1" t="str">
        <v>@NA</v>
      </c>
      <c r="AD1338" s="1" t="str">
        <v>@NA</v>
      </c>
      <c r="AE1338" s="1" t="str">
        <v>@NA</v>
      </c>
      <c r="AF1338" s="1" t="str">
        <v>@NA</v>
      </c>
      <c r="AG1338" s="1" t="str">
        <v>@NA</v>
      </c>
      <c r="AH1338" s="1" t="str">
        <v>@NA</v>
      </c>
      <c r="AI1338" s="1" t="str">
        <v>@NA</v>
      </c>
      <c r="AJ1338" s="1" t="str">
        <v>@NA</v>
      </c>
      <c r="AK1338" s="1" t="str">
        <v>@NA</v>
      </c>
      <c r="AL1338" s="1" t="str">
        <v>@NA</v>
      </c>
      <c r="AM1338" s="1" t="str">
        <v>@NA</v>
      </c>
      <c r="AN1338" s="1" t="str">
        <v>@NA</v>
      </c>
      <c r="AO1338" s="1" t="str">
        <v>@NA</v>
      </c>
      <c r="AP1338" s="1" t="str">
        <v>@NA</v>
      </c>
      <c r="AQ1338" s="1" t="str">
        <v>@NA</v>
      </c>
      <c r="AR1338" s="1" t="str">
        <v>@NA</v>
      </c>
      <c r="AS1338" s="1" t="str">
        <v>@NA</v>
      </c>
      <c r="AT1338" s="1" t="str">
        <v>@NA</v>
      </c>
      <c r="AU1338" s="1" t="str">
        <v>@NA</v>
      </c>
      <c r="AV1338" s="1" t="str">
        <v>@NA</v>
      </c>
      <c r="AW1338" s="1" t="str">
        <v>@NA</v>
      </c>
      <c r="AX1338" s="1" t="str">
        <v>@NA</v>
      </c>
      <c r="AY1338" s="1" t="str">
        <v>@NA</v>
      </c>
    </row>
    <row r="1339" spans="1:51">
      <c r="A1339" s="1" t="str">
        <v>TIME WARNER INC</v>
      </c>
      <c r="C1339" s="1">
        <v>974</v>
      </c>
      <c r="D1339" s="1">
        <v>1016</v>
      </c>
      <c r="E1339" s="1">
        <v>1052</v>
      </c>
      <c r="F1339" s="1">
        <v>1078</v>
      </c>
      <c r="G1339" s="1">
        <v>1099</v>
      </c>
      <c r="H1339" s="1">
        <v>1114</v>
      </c>
      <c r="I1339" s="1">
        <v>1129</v>
      </c>
      <c r="J1339" s="1">
        <v>1143</v>
      </c>
      <c r="K1339" s="1">
        <v>1157</v>
      </c>
      <c r="L1339" s="1">
        <v>1171</v>
      </c>
      <c r="M1339" s="1">
        <v>1189</v>
      </c>
      <c r="N1339" s="1">
        <v>1196</v>
      </c>
      <c r="O1339" s="1">
        <v>1195.9880594015121</v>
      </c>
      <c r="P1339" s="1">
        <v>1195.6547293961048</v>
      </c>
      <c r="Q1339" s="1">
        <v>1193.9880793690681</v>
      </c>
      <c r="R1339" s="1">
        <v>1192.6547593474388</v>
      </c>
      <c r="S1339" s="1">
        <v>1197.6547094285488</v>
      </c>
      <c r="T1339" s="1">
        <v>1208.6545996069908</v>
      </c>
      <c r="U1339" s="1">
        <v>1242.3209301531315</v>
      </c>
      <c r="V1339" s="1">
        <v>1268.5873508551085</v>
      </c>
      <c r="W1339" s="1">
        <v>1294.1203804416728</v>
      </c>
      <c r="X1339" s="1">
        <v>1334.0200471924472</v>
      </c>
      <c r="Y1339" s="1">
        <v>1360.8531126277376</v>
      </c>
      <c r="Z1339" s="1">
        <v>1457.5180004019057</v>
      </c>
      <c r="AA1339" s="1">
        <v>1528.3844803796383</v>
      </c>
      <c r="AB1339" s="1">
        <v>1559.0508408771129</v>
      </c>
      <c r="AC1339" s="1">
        <v>1563.7174609528156</v>
      </c>
      <c r="AD1339" s="1">
        <v>1561.4167026733048</v>
      </c>
      <c r="AE1339" s="1">
        <v>1529.5511353985639</v>
      </c>
      <c r="AF1339" s="1">
        <v>1525.7178403363796</v>
      </c>
      <c r="AG1339" s="1">
        <v>1522.7178702877136</v>
      </c>
      <c r="AH1339" s="1">
        <v>1518.7179102228256</v>
      </c>
      <c r="AI1339" s="1">
        <v>1512.0513101146789</v>
      </c>
      <c r="AJ1339" s="1">
        <v>1506.7180300281616</v>
      </c>
      <c r="AK1339" s="1">
        <v>1503.0513999686809</v>
      </c>
      <c r="AL1339" s="1">
        <v>1497.0514598713489</v>
      </c>
      <c r="AM1339" s="1">
        <v>1492.0515097902389</v>
      </c>
      <c r="AN1339" s="1">
        <v>1489.0515397415729</v>
      </c>
      <c r="AO1339" s="1">
        <v>1486.7182297037216</v>
      </c>
      <c r="AP1339" s="1">
        <v>1482.3849396334263</v>
      </c>
      <c r="AQ1339" s="1">
        <v>1476.3849995360943</v>
      </c>
      <c r="AR1339" s="1">
        <v>1477.3849895523163</v>
      </c>
      <c r="AS1339" s="1">
        <v>1424.3751021298813</v>
      </c>
      <c r="AT1339" s="1">
        <v>1432.7187688277336</v>
      </c>
      <c r="AU1339" s="1">
        <v>772.15695754605531</v>
      </c>
      <c r="AV1339" s="1">
        <v>765.08536148133874</v>
      </c>
      <c r="AW1339" s="1">
        <v>759.74674811473483</v>
      </c>
      <c r="AX1339" s="1">
        <v>744.56589967846867</v>
      </c>
      <c r="AY1339" s="1">
        <v>733.92200594580174</v>
      </c>
    </row>
    <row r="1340" spans="1:51">
      <c r="A1340" s="1" t="str">
        <v>TIMKEN CO</v>
      </c>
      <c r="C1340" s="1">
        <v>97.6669921875</v>
      </c>
      <c r="D1340" s="1">
        <v>97.6669921875</v>
      </c>
      <c r="E1340" s="1">
        <v>97.649993896484375</v>
      </c>
      <c r="F1340" s="1">
        <v>98.144989013671875</v>
      </c>
      <c r="G1340" s="1">
        <v>97.905990600585938</v>
      </c>
      <c r="H1340" s="1">
        <v>97.802993774414063</v>
      </c>
      <c r="I1340" s="1">
        <v>97.095993041992188</v>
      </c>
      <c r="J1340" s="1">
        <v>96.740997314453125</v>
      </c>
      <c r="K1340" s="1">
        <v>96.821990966796875</v>
      </c>
      <c r="L1340" s="1">
        <v>96.853988647460938</v>
      </c>
      <c r="M1340" s="1">
        <v>96.845993041992188</v>
      </c>
      <c r="N1340" s="1">
        <v>96.8179931640625</v>
      </c>
      <c r="O1340" s="1">
        <v>96.795989990234375</v>
      </c>
      <c r="P1340" s="1">
        <v>96.5469970703125</v>
      </c>
      <c r="Q1340" s="1">
        <v>96.552001953125</v>
      </c>
      <c r="R1340" s="1">
        <v>96.503997802734375</v>
      </c>
      <c r="S1340" s="1">
        <v>96.039993286132813</v>
      </c>
      <c r="T1340" s="1">
        <v>95.808990478515625</v>
      </c>
      <c r="U1340" s="1">
        <v>95.787994384765625</v>
      </c>
      <c r="V1340" s="1">
        <v>95.583999633789063</v>
      </c>
      <c r="W1340" s="1">
        <v>94.892990112304688</v>
      </c>
      <c r="X1340" s="1">
        <v>94.16400146484375</v>
      </c>
      <c r="Y1340" s="1">
        <v>94.130996704101563</v>
      </c>
      <c r="Z1340" s="1">
        <v>93.985992431640625</v>
      </c>
      <c r="AA1340" s="1">
        <v>93.552001953125</v>
      </c>
      <c r="AB1340" s="1">
        <v>93.005996704101563</v>
      </c>
      <c r="AC1340" s="1">
        <v>92.45098876953125</v>
      </c>
      <c r="AD1340" s="1">
        <v>91.527999877929688</v>
      </c>
      <c r="AE1340" s="1">
        <v>91.4010009765625</v>
      </c>
      <c r="AF1340" s="1">
        <v>90.503997802734375</v>
      </c>
      <c r="AG1340" s="1">
        <v>90.272003173828125</v>
      </c>
      <c r="AH1340" s="1">
        <v>90.050994873046875</v>
      </c>
      <c r="AI1340" s="1">
        <v>89.402999877929688</v>
      </c>
      <c r="AJ1340" s="1">
        <v>89.06500244140625</v>
      </c>
      <c r="AK1340" s="1">
        <v>85.572998046875</v>
      </c>
      <c r="AL1340" s="1">
        <v>85.565994262695313</v>
      </c>
      <c r="AM1340" s="1">
        <v>85.472000122070313</v>
      </c>
      <c r="AN1340" s="1">
        <v>63.4119873046875</v>
      </c>
      <c r="AO1340" s="1">
        <v>63.315994262695313</v>
      </c>
      <c r="AP1340" s="1">
        <v>60.4219970703125</v>
      </c>
      <c r="AQ1340" s="1">
        <v>59.968994140625</v>
      </c>
      <c r="AR1340" s="1">
        <v>59.855987548828125</v>
      </c>
      <c r="AS1340" s="1">
        <v>59.843994140625</v>
      </c>
      <c r="AT1340" s="1">
        <v>60.032989501953125</v>
      </c>
      <c r="AU1340" s="1">
        <v>59.990997314453125</v>
      </c>
      <c r="AV1340" s="1">
        <v>59.965000000000003</v>
      </c>
      <c r="AW1340" s="1">
        <v>60.018000000000001</v>
      </c>
      <c r="AX1340" s="1">
        <v>60.585999999999999</v>
      </c>
      <c r="AY1340" s="1">
        <v>61.12</v>
      </c>
    </row>
    <row r="1341" spans="1:51">
      <c r="A1341" s="1" t="str">
        <v>TITANIUM METALS CORP</v>
      </c>
      <c r="C1341" s="1">
        <v>175.19999694824219</v>
      </c>
      <c r="D1341" s="1">
        <v>175.17999267578125</v>
      </c>
      <c r="E1341" s="1">
        <v>177.71299743652344</v>
      </c>
      <c r="F1341" s="1">
        <v>180.17399597167969</v>
      </c>
      <c r="G1341" s="1">
        <v>180.19999694824219</v>
      </c>
      <c r="H1341" s="1">
        <v>180.17399597167969</v>
      </c>
      <c r="I1341" s="1">
        <v>180.17399597167969</v>
      </c>
      <c r="J1341" s="1">
        <v>179.55099487304687</v>
      </c>
      <c r="K1341" s="1">
        <v>179.60000610351562</v>
      </c>
      <c r="L1341" s="1">
        <v>180.02099609375</v>
      </c>
      <c r="M1341" s="1">
        <v>180.56700134277344</v>
      </c>
      <c r="N1341" s="1">
        <v>181.10699462890625</v>
      </c>
      <c r="O1341" s="1">
        <v>181.10000610351562</v>
      </c>
      <c r="P1341" s="1">
        <v>181.05799865722656</v>
      </c>
      <c r="Q1341" s="1">
        <v>181.05799865722656</v>
      </c>
      <c r="R1341" s="1">
        <v>181.02299499511719</v>
      </c>
      <c r="S1341" s="1">
        <v>183</v>
      </c>
      <c r="T1341" s="1">
        <v>162.19099426269531</v>
      </c>
      <c r="U1341" s="1">
        <v>162.19099426269531</v>
      </c>
      <c r="V1341" s="1">
        <v>160</v>
      </c>
      <c r="W1341" s="1">
        <v>161.53500366210937</v>
      </c>
      <c r="X1341" s="1">
        <v>161.13400268554687</v>
      </c>
      <c r="Y1341" s="1">
        <v>161.08399963378906</v>
      </c>
      <c r="Z1341" s="1">
        <v>150.86398315429687</v>
      </c>
      <c r="AA1341" s="1">
        <v>141.9320068359375</v>
      </c>
      <c r="AB1341" s="1">
        <v>136.69598388671875</v>
      </c>
      <c r="AC1341" s="1">
        <v>127.97599792480469</v>
      </c>
      <c r="AD1341" s="1">
        <v>127.91200256347656</v>
      </c>
      <c r="AE1341" s="1">
        <v>127.34400177001953</v>
      </c>
      <c r="AF1341" s="1">
        <v>127.31999969482422</v>
      </c>
      <c r="AG1341" s="1">
        <v>127.19997406005859</v>
      </c>
      <c r="AH1341" s="1">
        <v>127.19997406005859</v>
      </c>
      <c r="AI1341" s="1">
        <v>127.239990234375</v>
      </c>
      <c r="AJ1341" s="1">
        <v>127.27996826171875</v>
      </c>
      <c r="AK1341" s="1">
        <v>127.31998443603516</v>
      </c>
      <c r="AL1341" s="1">
        <v>127.19997406005859</v>
      </c>
      <c r="AM1341" s="1">
        <v>127.39996337890625</v>
      </c>
      <c r="AN1341" s="1">
        <v>127.43194580078125</v>
      </c>
      <c r="AO1341" s="1">
        <v>127.4439697265625</v>
      </c>
      <c r="AP1341" s="1">
        <v>127.239990234375</v>
      </c>
      <c r="AQ1341" s="1">
        <v>127.4239501953125</v>
      </c>
      <c r="AR1341" s="1">
        <v>127.239990234375</v>
      </c>
      <c r="AS1341" s="1">
        <v>127.63995361328125</v>
      </c>
      <c r="AT1341" s="1">
        <v>127.239990234375</v>
      </c>
      <c r="AU1341" s="1">
        <v>127.268</v>
      </c>
      <c r="AV1341" s="1">
        <v>127.364</v>
      </c>
      <c r="AW1341" s="1">
        <v>127.364</v>
      </c>
      <c r="AX1341" s="1">
        <v>125.48399999999999</v>
      </c>
      <c r="AY1341" s="1">
        <v>125.48399999999999</v>
      </c>
    </row>
    <row r="1342" spans="1:51">
      <c r="A1342" s="1" t="str">
        <v>TJX COMPANIES INC</v>
      </c>
      <c r="C1342" s="1">
        <v>746.70166015625</v>
      </c>
      <c r="D1342" s="1">
        <v>754.27978515625</v>
      </c>
      <c r="E1342" s="1">
        <v>761.9599609375</v>
      </c>
      <c r="F1342" s="1">
        <v>772.2138671875</v>
      </c>
      <c r="G1342" s="1">
        <v>779.31396484375</v>
      </c>
      <c r="H1342" s="1">
        <v>791.60400390625</v>
      </c>
      <c r="I1342" s="1">
        <v>801.32177734375</v>
      </c>
      <c r="J1342" s="1">
        <v>815.9580078125</v>
      </c>
      <c r="K1342" s="1">
        <v>818.77197265625</v>
      </c>
      <c r="L1342" s="1">
        <v>839.41796875</v>
      </c>
      <c r="M1342" s="1">
        <v>847.7080078125</v>
      </c>
      <c r="N1342" s="1">
        <v>827.06787109375</v>
      </c>
      <c r="O1342" s="1">
        <v>825.6435546875</v>
      </c>
      <c r="P1342" s="1">
        <v>832.6796875</v>
      </c>
      <c r="Q1342" s="1">
        <v>838.82177734375</v>
      </c>
      <c r="R1342" s="1">
        <v>849.40185546875</v>
      </c>
      <c r="S1342" s="1">
        <v>855.89990234375</v>
      </c>
      <c r="T1342" s="1">
        <v>874.03564453125</v>
      </c>
      <c r="U1342" s="1">
        <v>889.24365234375</v>
      </c>
      <c r="V1342" s="1">
        <v>909.73974609375</v>
      </c>
      <c r="W1342" s="1">
        <v>907.2998046875</v>
      </c>
      <c r="X1342" s="1">
        <v>910.19775390625</v>
      </c>
      <c r="Y1342" s="1">
        <v>898.99755859375</v>
      </c>
      <c r="Z1342" s="1">
        <v>914.0537109375</v>
      </c>
      <c r="AA1342" s="1">
        <v>921.93359375</v>
      </c>
      <c r="AB1342" s="1">
        <v>921.3798828125</v>
      </c>
      <c r="AC1342" s="1">
        <v>931.845703125</v>
      </c>
      <c r="AD1342" s="1">
        <v>940.86181640625</v>
      </c>
      <c r="AE1342" s="1">
        <v>961.39794921875</v>
      </c>
      <c r="AF1342" s="1">
        <v>963.74560546875</v>
      </c>
      <c r="AG1342" s="1">
        <v>977.501953125</v>
      </c>
      <c r="AH1342" s="1">
        <v>989.86181640625</v>
      </c>
      <c r="AI1342" s="1">
        <v>998.36376953125</v>
      </c>
      <c r="AJ1342" s="1">
        <v>1005.5439453125</v>
      </c>
      <c r="AK1342" s="1">
        <v>1013.90576171875</v>
      </c>
      <c r="AL1342" s="1">
        <v>1025.11376953125</v>
      </c>
      <c r="AM1342" s="1">
        <v>1041.02978515625</v>
      </c>
      <c r="AN1342" s="1">
        <v>1050.171875</v>
      </c>
      <c r="AO1342" s="1">
        <v>1059.341796875</v>
      </c>
      <c r="AP1342" s="1">
        <v>1077.6357421875</v>
      </c>
      <c r="AQ1342" s="1">
        <v>1086.1513671875</v>
      </c>
      <c r="AR1342" s="1">
        <v>1090.099609375</v>
      </c>
      <c r="AS1342" s="1">
        <v>1121.515625</v>
      </c>
      <c r="AT1342" s="1">
        <v>1121.515625</v>
      </c>
      <c r="AU1342" s="1">
        <v>1121.5160000000001</v>
      </c>
      <c r="AV1342" s="1">
        <v>1119.0920000000001</v>
      </c>
      <c r="AW1342" s="1">
        <v>1127.896</v>
      </c>
      <c r="AX1342" s="1">
        <v>1171.5</v>
      </c>
      <c r="AY1342" s="1">
        <v>1199.9159999999999</v>
      </c>
    </row>
    <row r="1343" spans="1:51">
      <c r="A1343" s="1" t="str">
        <v>TOLL BROTHERS INC</v>
      </c>
      <c r="C1343" s="1">
        <v>166.66799926757813</v>
      </c>
      <c r="D1343" s="1">
        <v>165.72900390625</v>
      </c>
      <c r="E1343" s="1">
        <v>168.61199951171875</v>
      </c>
      <c r="F1343" s="1">
        <v>166.89799499511719</v>
      </c>
      <c r="G1343" s="1">
        <v>166.81399536132812</v>
      </c>
      <c r="H1343" s="1">
        <v>166.40800476074219</v>
      </c>
      <c r="I1343" s="1">
        <v>165.87300109863281</v>
      </c>
      <c r="J1343" s="1">
        <v>165.42599487304687</v>
      </c>
      <c r="K1343" s="1">
        <v>165.31900024414062</v>
      </c>
      <c r="L1343" s="1">
        <v>164.72500610351562</v>
      </c>
      <c r="M1343" s="1">
        <v>161.25799560546875</v>
      </c>
      <c r="N1343" s="1">
        <v>161.07899475097656</v>
      </c>
      <c r="O1343" s="1">
        <v>161.05099487304687</v>
      </c>
      <c r="P1343" s="1">
        <v>160.36900329589844</v>
      </c>
      <c r="Q1343" s="1">
        <v>158.79499816894531</v>
      </c>
      <c r="R1343" s="1">
        <v>158.72500610351562</v>
      </c>
      <c r="S1343" s="1">
        <v>158.49299621582031</v>
      </c>
      <c r="T1343" s="1">
        <v>157.00799560546875</v>
      </c>
      <c r="U1343" s="1">
        <v>156.7030029296875</v>
      </c>
      <c r="V1343" s="1">
        <v>154.78599548339844</v>
      </c>
      <c r="W1343" s="1">
        <v>154.64700317382812</v>
      </c>
      <c r="X1343" s="1">
        <v>153.89900207519531</v>
      </c>
      <c r="Y1343" s="1">
        <v>153.47099304199219</v>
      </c>
      <c r="Z1343" s="1">
        <v>154.70199584960937</v>
      </c>
      <c r="AA1343" s="1">
        <v>155.50799560546875</v>
      </c>
      <c r="AB1343" s="1">
        <v>154.9429931640625</v>
      </c>
      <c r="AC1343" s="1">
        <v>156.26400756835937</v>
      </c>
      <c r="AD1343" s="1">
        <v>154.447998046875</v>
      </c>
      <c r="AE1343" s="1">
        <v>153.69400024414062</v>
      </c>
      <c r="AF1343" s="1">
        <v>149.64199829101562</v>
      </c>
      <c r="AG1343" s="1">
        <v>148.70199584960937</v>
      </c>
      <c r="AH1343" s="1">
        <v>149.14199829101562</v>
      </c>
      <c r="AI1343" s="1">
        <v>148.3800048828125</v>
      </c>
      <c r="AJ1343" s="1">
        <v>146.64398193359375</v>
      </c>
      <c r="AK1343" s="1">
        <v>146.12197875976563</v>
      </c>
      <c r="AL1343" s="1">
        <v>139.73599243164062</v>
      </c>
      <c r="AM1343" s="1">
        <v>139.13400268554687</v>
      </c>
      <c r="AN1343" s="1">
        <v>140.43399047851562</v>
      </c>
      <c r="AO1343" s="1">
        <v>140.39398193359375</v>
      </c>
      <c r="AP1343" s="1">
        <v>141.77398681640625</v>
      </c>
      <c r="AQ1343" s="1">
        <v>141.635986328125</v>
      </c>
      <c r="AR1343" s="1">
        <v>139.10797119140625</v>
      </c>
      <c r="AS1343" s="1">
        <v>139.24798583984375</v>
      </c>
      <c r="AT1343" s="1">
        <v>143.8800048828125</v>
      </c>
      <c r="AU1343" s="1">
        <v>145.91998291015625</v>
      </c>
      <c r="AV1343" s="1">
        <v>143.58000000000001</v>
      </c>
      <c r="AW1343" s="1">
        <v>145.58799999999999</v>
      </c>
      <c r="AX1343" s="1">
        <v>145.108</v>
      </c>
      <c r="AY1343" s="1">
        <v>145.59200000000001</v>
      </c>
    </row>
    <row r="1344" spans="1:51">
      <c r="A1344" s="1" t="str">
        <v>TOMPKINS FINANCIAL CORP</v>
      </c>
      <c r="C1344" s="1">
        <v>11.140000343322754</v>
      </c>
      <c r="D1344" s="1">
        <v>11.064000129699707</v>
      </c>
      <c r="E1344" s="1">
        <v>11.065999984741211</v>
      </c>
      <c r="F1344" s="1">
        <v>10.996999740600586</v>
      </c>
      <c r="G1344" s="1">
        <v>10.899999618530273</v>
      </c>
      <c r="H1344" s="1">
        <v>10.842000007629395</v>
      </c>
      <c r="I1344" s="1">
        <v>10.824000358581543</v>
      </c>
      <c r="J1344" s="1">
        <v>10.777000427246094</v>
      </c>
      <c r="K1344" s="1">
        <v>10.741999626159668</v>
      </c>
      <c r="L1344" s="1">
        <v>10.673300306868555</v>
      </c>
      <c r="M1344" s="1">
        <v>10.643599836254111</v>
      </c>
      <c r="N1344" s="1">
        <v>10.642500440478329</v>
      </c>
      <c r="O1344" s="1">
        <v>10.621600381278995</v>
      </c>
      <c r="P1344" s="1">
        <v>10.616100255274773</v>
      </c>
      <c r="Q1344" s="1">
        <v>10.591899910664551</v>
      </c>
      <c r="R1344" s="1">
        <v>10.584199944066995</v>
      </c>
      <c r="S1344" s="1">
        <v>10.549000396490101</v>
      </c>
      <c r="T1344" s="1">
        <v>10.499500311493875</v>
      </c>
      <c r="U1344" s="1">
        <v>10.497300470900541</v>
      </c>
      <c r="V1344" s="1">
        <v>10.602900162672995</v>
      </c>
      <c r="W1344" s="1">
        <v>10.754700703072558</v>
      </c>
      <c r="X1344" s="1">
        <v>10.8075000244379</v>
      </c>
      <c r="Y1344" s="1">
        <v>10.736000484466558</v>
      </c>
      <c r="Z1344" s="1">
        <v>10.777800602865227</v>
      </c>
      <c r="AA1344" s="1">
        <v>10.899680795974746</v>
      </c>
      <c r="AB1344" s="1">
        <v>10.825869796638472</v>
      </c>
      <c r="AC1344" s="1">
        <v>10.819820811920181</v>
      </c>
      <c r="AD1344" s="1">
        <v>10.804090220603939</v>
      </c>
      <c r="AE1344" s="1">
        <v>10.813770673255931</v>
      </c>
      <c r="AF1344" s="1">
        <v>10.806389338789927</v>
      </c>
      <c r="AG1344" s="1">
        <v>10.783762075269692</v>
      </c>
      <c r="AH1344" s="1">
        <v>10.813043221622479</v>
      </c>
      <c r="AI1344" s="1">
        <v>10.870276514838224</v>
      </c>
      <c r="AJ1344" s="1">
        <v>10.859629286833751</v>
      </c>
      <c r="AK1344" s="1">
        <v>10.810381414621361</v>
      </c>
      <c r="AL1344" s="1">
        <v>10.793344844116973</v>
      </c>
      <c r="AM1344" s="1">
        <v>10.788952164320563</v>
      </c>
      <c r="AN1344" s="1">
        <v>10.860694147988511</v>
      </c>
      <c r="AO1344" s="1">
        <v>10.84898080062294</v>
      </c>
      <c r="AP1344" s="1">
        <v>10.824090810142707</v>
      </c>
      <c r="AQ1344" s="1">
        <v>10.85337348041935</v>
      </c>
      <c r="AR1344" s="1">
        <v>10.844588120826529</v>
      </c>
      <c r="AS1344" s="1">
        <v>10.819698130346296</v>
      </c>
      <c r="AT1344" s="1">
        <v>10.828483489939117</v>
      </c>
      <c r="AU1344" s="1">
        <v>10.807986179255295</v>
      </c>
      <c r="AV1344" s="1">
        <v>10.670360823631286</v>
      </c>
      <c r="AW1344" s="1">
        <v>10.721604323744774</v>
      </c>
      <c r="AX1344" s="1">
        <v>10.225274422645569</v>
      </c>
      <c r="AY1344" s="1">
        <v>10.253092322707177</v>
      </c>
    </row>
    <row r="1345" spans="1:51">
      <c r="A1345" s="1" t="str">
        <v>TOOTSIE ROLL INDUSTRIES INC</v>
      </c>
      <c r="C1345" s="1">
        <v>59.155990600585938</v>
      </c>
      <c r="D1345" s="1">
        <v>59.155986973772087</v>
      </c>
      <c r="E1345" s="1">
        <v>59.501028162918374</v>
      </c>
      <c r="F1345" s="1">
        <v>59.594761680822558</v>
      </c>
      <c r="G1345" s="1">
        <v>59.809009721746406</v>
      </c>
      <c r="H1345" s="1">
        <v>59.892041502291249</v>
      </c>
      <c r="I1345" s="1">
        <v>60.329135010724713</v>
      </c>
      <c r="J1345" s="1">
        <v>60.403389591043378</v>
      </c>
      <c r="K1345" s="1">
        <v>60.782141371229955</v>
      </c>
      <c r="L1345" s="1">
        <v>60.814616375355399</v>
      </c>
      <c r="M1345" s="1">
        <v>60.843028343064361</v>
      </c>
      <c r="N1345" s="1">
        <v>61.148990554014745</v>
      </c>
      <c r="O1345" s="1">
        <v>61.606850080592267</v>
      </c>
      <c r="P1345" s="1">
        <v>61.846704314586532</v>
      </c>
      <c r="Q1345" s="1">
        <v>61.90298318862915</v>
      </c>
      <c r="R1345" s="1">
        <v>61.90298318862915</v>
      </c>
      <c r="S1345" s="1">
        <v>61.90298318862915</v>
      </c>
      <c r="T1345" s="1">
        <v>62.87091431466979</v>
      </c>
      <c r="U1345" s="1">
        <v>63.618633373815101</v>
      </c>
      <c r="V1345" s="1">
        <v>63.704425600852119</v>
      </c>
      <c r="W1345" s="1">
        <v>64.1055263736489</v>
      </c>
      <c r="X1345" s="1">
        <v>64.111059767461484</v>
      </c>
      <c r="Y1345" s="1">
        <v>64.391644576031467</v>
      </c>
      <c r="Z1345" s="1">
        <v>64.745090335865825</v>
      </c>
      <c r="AA1345" s="1">
        <v>65.147492678857816</v>
      </c>
      <c r="AB1345" s="1">
        <v>65.423132120322407</v>
      </c>
      <c r="AC1345" s="1">
        <v>65.822837383129809</v>
      </c>
      <c r="AD1345" s="1">
        <v>65.822837383129809</v>
      </c>
      <c r="AE1345" s="1">
        <v>65.868345870021585</v>
      </c>
      <c r="AF1345" s="1">
        <v>66.146929556878604</v>
      </c>
      <c r="AG1345" s="1">
        <v>66.146929556878604</v>
      </c>
      <c r="AH1345" s="1">
        <v>66.146929556878604</v>
      </c>
      <c r="AI1345" s="1">
        <v>66.530753018196265</v>
      </c>
      <c r="AJ1345" s="1">
        <v>66.766536944127438</v>
      </c>
      <c r="AK1345" s="1">
        <v>67.219293407784789</v>
      </c>
      <c r="AL1345" s="1">
        <v>67.520699682940176</v>
      </c>
      <c r="AM1345" s="1">
        <v>67.844284872853677</v>
      </c>
      <c r="AN1345" s="1">
        <v>68.475223658824689</v>
      </c>
      <c r="AO1345" s="1">
        <v>69.253344209537318</v>
      </c>
      <c r="AP1345" s="1">
        <v>69.348761126719182</v>
      </c>
      <c r="AQ1345" s="1">
        <v>69.367586127787945</v>
      </c>
      <c r="AR1345" s="1">
        <v>69.772304630332656</v>
      </c>
      <c r="AS1345" s="1">
        <v>69.841520546297033</v>
      </c>
      <c r="AT1345" s="1">
        <v>69.841520546297033</v>
      </c>
      <c r="AU1345" s="1">
        <v>69.841520546297033</v>
      </c>
      <c r="AV1345" s="1">
        <v>69.848024786710738</v>
      </c>
      <c r="AW1345" s="1">
        <v>70.154563372731204</v>
      </c>
      <c r="AX1345" s="1">
        <v>70.548073371529583</v>
      </c>
      <c r="AY1345" s="1">
        <v>70.548073371529583</v>
      </c>
    </row>
    <row r="1346" spans="1:51">
      <c r="A1346" s="1" t="str">
        <v>TORCHMARK CORP</v>
      </c>
      <c r="C1346" s="1">
        <v>100.57899475097656</v>
      </c>
      <c r="D1346" s="1">
        <v>100.57899475097656</v>
      </c>
      <c r="E1346" s="1">
        <v>102.18499755859375</v>
      </c>
      <c r="F1346" s="1">
        <v>105.39749908447266</v>
      </c>
      <c r="G1346" s="1">
        <v>114.80550384521484</v>
      </c>
      <c r="H1346" s="1">
        <v>118.86449432373047</v>
      </c>
      <c r="I1346" s="1">
        <v>120.2969970703125</v>
      </c>
      <c r="J1346" s="1">
        <v>122.24100494384766</v>
      </c>
      <c r="K1346" s="1">
        <v>124.06050109863281</v>
      </c>
      <c r="L1346" s="1">
        <v>124.26150512695312</v>
      </c>
      <c r="M1346" s="1">
        <v>124.17599487304687</v>
      </c>
      <c r="N1346" s="1">
        <v>124.10250091552734</v>
      </c>
      <c r="O1346" s="1">
        <v>124.10250091552734</v>
      </c>
      <c r="P1346" s="1">
        <v>127.06198883056641</v>
      </c>
      <c r="Q1346" s="1">
        <v>129.64649963378906</v>
      </c>
      <c r="R1346" s="1">
        <v>132.52649688720703</v>
      </c>
      <c r="S1346" s="1">
        <v>134.68050384521484</v>
      </c>
      <c r="T1346" s="1">
        <v>138.26250457763672</v>
      </c>
      <c r="U1346" s="1">
        <v>138.26250457763672</v>
      </c>
      <c r="V1346" s="1">
        <v>140.69698333740234</v>
      </c>
      <c r="W1346" s="1">
        <v>143.54100036621094</v>
      </c>
      <c r="X1346" s="1">
        <v>147.1724853515625</v>
      </c>
      <c r="Y1346" s="1">
        <v>147.40049743652344</v>
      </c>
      <c r="Z1346" s="1">
        <v>148.38899230957031</v>
      </c>
      <c r="AA1346" s="1">
        <v>150.8909912109375</v>
      </c>
      <c r="AB1346" s="1">
        <v>155.35350036621094</v>
      </c>
      <c r="AC1346" s="1">
        <v>155.66548919677734</v>
      </c>
      <c r="AD1346" s="1">
        <v>157.16249084472656</v>
      </c>
      <c r="AE1346" s="1">
        <v>157.14898681640625</v>
      </c>
      <c r="AF1346" s="1">
        <v>161.91600036621094</v>
      </c>
      <c r="AG1346" s="1">
        <v>162.81598663330078</v>
      </c>
      <c r="AH1346" s="1">
        <v>165.18150329589844</v>
      </c>
      <c r="AI1346" s="1">
        <v>167.78549194335937</v>
      </c>
      <c r="AJ1346" s="1">
        <v>169.07249450683594</v>
      </c>
      <c r="AK1346" s="1">
        <v>169.71599578857422</v>
      </c>
      <c r="AL1346" s="1">
        <v>171.89998626708984</v>
      </c>
      <c r="AM1346" s="1">
        <v>174.17399597167969</v>
      </c>
      <c r="AN1346" s="1">
        <v>177.40049743652344</v>
      </c>
      <c r="AO1346" s="1">
        <v>177.65249633789062</v>
      </c>
      <c r="AP1346" s="1">
        <v>178.76850128173828</v>
      </c>
      <c r="AQ1346" s="1">
        <v>182.12999725341797</v>
      </c>
      <c r="AR1346" s="1">
        <v>184.33200073242187</v>
      </c>
      <c r="AS1346" s="1">
        <v>186.26250457763672</v>
      </c>
      <c r="AT1346" s="1">
        <v>187.58699798583984</v>
      </c>
      <c r="AU1346" s="1">
        <v>188.99249267578125</v>
      </c>
      <c r="AV1346" s="1">
        <v>189.58349999999999</v>
      </c>
      <c r="AW1346" s="1">
        <v>189.375</v>
      </c>
      <c r="AX1346" s="1">
        <v>191.316</v>
      </c>
      <c r="AY1346" s="1">
        <v>192.22799999999998</v>
      </c>
    </row>
    <row r="1347" spans="1:51">
      <c r="A1347" s="1" t="str">
        <v>TORO CO</v>
      </c>
      <c r="C1347" s="1">
        <v>29.897994995117188</v>
      </c>
      <c r="D1347" s="1">
        <v>29.602996826171875</v>
      </c>
      <c r="E1347" s="1">
        <v>30.641998291015625</v>
      </c>
      <c r="F1347" s="1">
        <v>30.998992919921875</v>
      </c>
      <c r="G1347" s="1">
        <v>31.10699462890625</v>
      </c>
      <c r="H1347" s="1">
        <v>31.394989013671875</v>
      </c>
      <c r="I1347" s="1">
        <v>31.30999755859375</v>
      </c>
      <c r="J1347" s="1">
        <v>32.76300048828125</v>
      </c>
      <c r="K1347" s="1">
        <v>33.614990234375</v>
      </c>
      <c r="L1347" s="1">
        <v>33.368988037109375</v>
      </c>
      <c r="M1347" s="1">
        <v>34.442001342773437</v>
      </c>
      <c r="N1347" s="1">
        <v>35.891998291015625</v>
      </c>
      <c r="O1347" s="1">
        <v>35.804000854492188</v>
      </c>
      <c r="P1347" s="1">
        <v>35.485000610351562</v>
      </c>
      <c r="Q1347" s="1">
        <v>36.123001098632812</v>
      </c>
      <c r="R1347" s="1">
        <v>37.364990234375</v>
      </c>
      <c r="S1347" s="1">
        <v>37.45098876953125</v>
      </c>
      <c r="T1347" s="1">
        <v>37.95098876953125</v>
      </c>
      <c r="U1347" s="1">
        <v>39.77398681640625</v>
      </c>
      <c r="V1347" s="1">
        <v>40.108993530273438</v>
      </c>
      <c r="W1347" s="1">
        <v>40.224990844726562</v>
      </c>
      <c r="X1347" s="1">
        <v>40.355987548828125</v>
      </c>
      <c r="Y1347" s="1">
        <v>41.375</v>
      </c>
      <c r="Z1347" s="1">
        <v>42.371994018554687</v>
      </c>
      <c r="AA1347" s="1">
        <v>42.560989379882813</v>
      </c>
      <c r="AB1347" s="1">
        <v>41.89898681640625</v>
      </c>
      <c r="AC1347" s="1">
        <v>42.652999877929687</v>
      </c>
      <c r="AD1347" s="1">
        <v>43.267990112304688</v>
      </c>
      <c r="AE1347" s="1">
        <v>43.25799560546875</v>
      </c>
      <c r="AF1347" s="1">
        <v>45.035980224609375</v>
      </c>
      <c r="AG1347" s="1">
        <v>45.925994873046875</v>
      </c>
      <c r="AH1347" s="1">
        <v>48.459991455078125</v>
      </c>
      <c r="AI1347" s="1">
        <v>48.181976318359375</v>
      </c>
      <c r="AJ1347" s="1">
        <v>48.777984619140625</v>
      </c>
      <c r="AK1347" s="1">
        <v>48.939971923828125</v>
      </c>
      <c r="AL1347" s="1">
        <v>49.123992919921875</v>
      </c>
      <c r="AM1347" s="1">
        <v>48.875999450683594</v>
      </c>
      <c r="AN1347" s="1">
        <v>48.683998107910156</v>
      </c>
      <c r="AO1347" s="1">
        <v>48.692001342773438</v>
      </c>
      <c r="AP1347" s="1">
        <v>49.855998992919922</v>
      </c>
      <c r="AQ1347" s="1">
        <v>49.116001129150391</v>
      </c>
      <c r="AR1347" s="1">
        <v>49.063999176025391</v>
      </c>
      <c r="AS1347" s="1">
        <v>49.863998413085938</v>
      </c>
      <c r="AT1347" s="1">
        <v>50.159999847412109</v>
      </c>
      <c r="AU1347" s="1">
        <v>50.495998382568359</v>
      </c>
      <c r="AV1347" s="1">
        <v>50.276000000000003</v>
      </c>
      <c r="AW1347" s="1">
        <v>50.887999999999998</v>
      </c>
      <c r="AX1347" s="1">
        <v>50.572000000000003</v>
      </c>
      <c r="AY1347" s="1">
        <v>50.856000000000002</v>
      </c>
    </row>
    <row r="1348" spans="1:51">
      <c r="A1348" s="1" t="str">
        <v>TOTAL SYSTEM SERVICES INC</v>
      </c>
      <c r="C1348" s="1">
        <v>189.031005859375</v>
      </c>
      <c r="D1348" s="1">
        <v>189.031005859375</v>
      </c>
      <c r="E1348" s="1">
        <v>190.71699523925781</v>
      </c>
      <c r="F1348" s="1">
        <v>192.90800476074219</v>
      </c>
      <c r="G1348" s="1">
        <v>192.90499877929687</v>
      </c>
      <c r="H1348" s="1">
        <v>194.52799987792969</v>
      </c>
      <c r="I1348" s="1">
        <v>194.53300476074219</v>
      </c>
      <c r="J1348" s="1">
        <v>197.33700561523437</v>
      </c>
      <c r="K1348" s="1">
        <v>197.59800720214844</v>
      </c>
      <c r="L1348" s="1">
        <v>197.17999267578125</v>
      </c>
      <c r="M1348" s="1">
        <v>197.18699645996094</v>
      </c>
      <c r="N1348" s="1">
        <v>197.1510009765625</v>
      </c>
      <c r="O1348" s="1">
        <v>197.16099548339844</v>
      </c>
      <c r="P1348" s="1">
        <v>196.7030029296875</v>
      </c>
      <c r="Q1348" s="1">
        <v>197.67599487304688</v>
      </c>
      <c r="R1348" s="1">
        <v>197.68499755859375</v>
      </c>
      <c r="S1348" s="1">
        <v>198.1820068359375</v>
      </c>
      <c r="T1348" s="1">
        <v>197.96499633789063</v>
      </c>
      <c r="U1348" s="1">
        <v>197.49400329589844</v>
      </c>
      <c r="V1348" s="1">
        <v>197.4949951171875</v>
      </c>
      <c r="W1348" s="1">
        <v>197.39500427246094</v>
      </c>
      <c r="X1348" s="1">
        <v>196.91200256347656</v>
      </c>
      <c r="Y1348" s="1">
        <v>196.65299987792969</v>
      </c>
      <c r="Z1348" s="1">
        <v>197.43400573730469</v>
      </c>
      <c r="AA1348" s="1">
        <v>197.43400573730469</v>
      </c>
      <c r="AB1348" s="1">
        <v>197.28300476074219</v>
      </c>
      <c r="AC1348" s="1">
        <v>197.27499389648437</v>
      </c>
      <c r="AD1348" s="1">
        <v>197.09199523925781</v>
      </c>
      <c r="AE1348" s="1">
        <v>196.33299255371094</v>
      </c>
      <c r="AF1348" s="1">
        <v>196.8489990234375</v>
      </c>
      <c r="AG1348" s="1">
        <v>196.8489990234375</v>
      </c>
      <c r="AH1348" s="1">
        <v>196.8489990234375</v>
      </c>
      <c r="AI1348" s="1">
        <v>196.84599304199219</v>
      </c>
      <c r="AJ1348" s="1">
        <v>196.81500244140625</v>
      </c>
      <c r="AK1348" s="1">
        <v>196.8280029296875</v>
      </c>
      <c r="AL1348" s="1">
        <v>196.5780029296875</v>
      </c>
      <c r="AM1348" s="1">
        <v>197.04899597167969</v>
      </c>
      <c r="AN1348" s="1">
        <v>197.04899597167969</v>
      </c>
      <c r="AO1348" s="1">
        <v>197.04899597167969</v>
      </c>
      <c r="AP1348" s="1">
        <v>197.04899597167969</v>
      </c>
      <c r="AQ1348" s="1">
        <v>196.97300720214844</v>
      </c>
      <c r="AR1348" s="1">
        <v>194.77900695800781</v>
      </c>
      <c r="AS1348" s="1">
        <v>194.77900695800781</v>
      </c>
      <c r="AT1348" s="1">
        <v>194.77799987792969</v>
      </c>
      <c r="AU1348" s="1">
        <v>194.76100158691406</v>
      </c>
      <c r="AV1348" s="1">
        <v>194.739</v>
      </c>
      <c r="AW1348" s="1">
        <v>194.78100000000001</v>
      </c>
      <c r="AX1348" s="1">
        <v>194.78</v>
      </c>
      <c r="AY1348" s="1">
        <v>194.78</v>
      </c>
    </row>
    <row r="1349" spans="1:51">
      <c r="A1349" s="1" t="str">
        <v>TOWER GROUP INC</v>
      </c>
      <c r="C1349" s="1">
        <v>39.220993041992188</v>
      </c>
      <c r="D1349" s="1">
        <v>39.87799072265625</v>
      </c>
      <c r="E1349" s="1">
        <v>41.230987548828125</v>
      </c>
      <c r="F1349" s="1">
        <v>41.330001831054688</v>
      </c>
      <c r="G1349" s="1">
        <v>41.485992431640625</v>
      </c>
      <c r="H1349" s="1">
        <v>41.5260009765625</v>
      </c>
      <c r="I1349" s="1">
        <v>43.128997802734375</v>
      </c>
      <c r="J1349" s="1">
        <v>44.9739990234375</v>
      </c>
      <c r="K1349" s="1">
        <v>44.985000610351563</v>
      </c>
      <c r="L1349" s="1">
        <v>40.479995727539062</v>
      </c>
      <c r="M1349" s="1">
        <v>40.489990234375</v>
      </c>
      <c r="N1349" s="1">
        <v>40.439987182617188</v>
      </c>
      <c r="O1349" s="1">
        <v>23.3389892578125</v>
      </c>
      <c r="P1349" s="1">
        <v>23.307998657226562</v>
      </c>
      <c r="Q1349" s="1">
        <v>23.316986083984375</v>
      </c>
      <c r="R1349" s="1">
        <v>23.32598876953125</v>
      </c>
      <c r="S1349" s="1">
        <v>23.18499755859375</v>
      </c>
      <c r="T1349" s="1">
        <v>23.1929931640625</v>
      </c>
      <c r="U1349" s="1">
        <v>23.190994262695313</v>
      </c>
      <c r="V1349" s="1">
        <v>23.100997924804687</v>
      </c>
      <c r="W1349" s="1">
        <v>19.979995727539063</v>
      </c>
      <c r="X1349" s="1">
        <v>19.98199462890625</v>
      </c>
      <c r="Y1349" s="1">
        <v>19.933990478515625</v>
      </c>
      <c r="Z1349" s="1">
        <v>19.889999389648437</v>
      </c>
      <c r="AA1349" s="1">
        <v>19.854995727539063</v>
      </c>
      <c r="AB1349" s="1">
        <v>19.774993896484375</v>
      </c>
      <c r="AC1349" s="1">
        <v>19.75799560546875</v>
      </c>
      <c r="AD1349" s="1">
        <v>19.745986938476563</v>
      </c>
      <c r="AE1349" s="1">
        <v>19.73699951171875</v>
      </c>
      <c r="AF1349" s="1">
        <v>4.6209993362426758</v>
      </c>
      <c r="AG1349" s="1">
        <v>4.4069995880126953</v>
      </c>
      <c r="AH1349" s="1" t="str">
        <v>@NA</v>
      </c>
      <c r="AI1349" s="1">
        <v>4.4069995880126953</v>
      </c>
      <c r="AJ1349" s="1" t="str">
        <v>@NA</v>
      </c>
      <c r="AK1349" s="1" t="str">
        <v>@NA</v>
      </c>
      <c r="AL1349" s="1" t="str">
        <v>@NA</v>
      </c>
      <c r="AM1349" s="1">
        <v>4.5</v>
      </c>
      <c r="AN1349" s="1" t="str">
        <v>@NA</v>
      </c>
      <c r="AO1349" s="1" t="str">
        <v>@NA</v>
      </c>
      <c r="AP1349" s="1" t="str">
        <v>@NA</v>
      </c>
      <c r="AQ1349" s="1" t="str">
        <v>@NA</v>
      </c>
      <c r="AR1349" s="1" t="str">
        <v>@NA</v>
      </c>
      <c r="AS1349" s="1" t="str">
        <v>@NA</v>
      </c>
      <c r="AT1349" s="1" t="str">
        <v>@NA</v>
      </c>
      <c r="AU1349" s="1" t="str">
        <v>@NA</v>
      </c>
      <c r="AV1349" s="1" t="str">
        <v>@NA</v>
      </c>
      <c r="AW1349" s="1" t="str">
        <v>@NA</v>
      </c>
      <c r="AX1349" s="1" t="str">
        <v>@NA</v>
      </c>
      <c r="AY1349" s="1" t="str">
        <v>@NA</v>
      </c>
    </row>
    <row r="1350" spans="1:51">
      <c r="A1350" s="1" t="str">
        <v>TOWERS WATSON &amp; CO</v>
      </c>
      <c r="C1350" s="1">
        <v>72.334991455078125</v>
      </c>
      <c r="D1350" s="1">
        <v>72.878997802734375</v>
      </c>
      <c r="E1350" s="1">
        <v>73.60198974609375</v>
      </c>
      <c r="F1350" s="1">
        <v>73.98699951171875</v>
      </c>
      <c r="G1350" s="1">
        <v>74.300003051757813</v>
      </c>
      <c r="H1350" s="1">
        <v>74.23699951171875</v>
      </c>
      <c r="I1350" s="1">
        <v>74.203994750976562</v>
      </c>
      <c r="J1350" s="1">
        <v>76.425994873046875</v>
      </c>
      <c r="K1350" s="1">
        <v>42.201995849609375</v>
      </c>
      <c r="L1350" s="1">
        <v>42.646987915039062</v>
      </c>
      <c r="M1350" s="1">
        <v>42.656997680664062</v>
      </c>
      <c r="N1350" s="1">
        <v>42.620986938476563</v>
      </c>
      <c r="O1350" s="1">
        <v>42.583999633789063</v>
      </c>
      <c r="P1350" s="1">
        <v>42.610000610351563</v>
      </c>
      <c r="Q1350" s="1">
        <v>43.577987670898438</v>
      </c>
      <c r="R1350" s="1">
        <v>41.863998413085938</v>
      </c>
      <c r="S1350" s="1">
        <v>42.317001342773438</v>
      </c>
      <c r="T1350" s="1">
        <v>42.478988647460938</v>
      </c>
      <c r="U1350" s="1">
        <v>42.29998779296875</v>
      </c>
      <c r="V1350" s="1">
        <v>42.500991821289063</v>
      </c>
      <c r="W1350" s="1">
        <v>42.42999267578125</v>
      </c>
      <c r="X1350" s="1">
        <v>42.330001831054688</v>
      </c>
      <c r="Y1350" s="1">
        <v>42.386001586914063</v>
      </c>
      <c r="Z1350" s="1">
        <v>42.27099609375</v>
      </c>
      <c r="AA1350" s="1">
        <v>42.14599609375</v>
      </c>
      <c r="AB1350" s="1">
        <v>42.087997436523438</v>
      </c>
      <c r="AC1350" s="1">
        <v>32.626998901367188</v>
      </c>
      <c r="AD1350" s="1">
        <v>32.694000244140625</v>
      </c>
      <c r="AE1350" s="1">
        <v>32.561996459960938</v>
      </c>
      <c r="AF1350" s="1">
        <v>32.418991088867188</v>
      </c>
      <c r="AG1350" s="1">
        <v>32.317001342773438</v>
      </c>
      <c r="AH1350" s="1">
        <v>33.011001586914063</v>
      </c>
      <c r="AI1350" s="1">
        <v>32.980987548828125</v>
      </c>
      <c r="AJ1350" s="1">
        <v>33.23699951171875</v>
      </c>
      <c r="AK1350" s="1">
        <v>32.9429931640625</v>
      </c>
      <c r="AL1350" s="1">
        <v>32.93499755859375</v>
      </c>
      <c r="AM1350" s="1">
        <v>32.95599365234375</v>
      </c>
      <c r="AN1350" s="1">
        <v>32.89599609375</v>
      </c>
      <c r="AO1350" s="1">
        <v>32.896987915039063</v>
      </c>
      <c r="AP1350" s="1">
        <v>32.927993774414062</v>
      </c>
      <c r="AQ1350" s="1">
        <v>32.977996826171875</v>
      </c>
      <c r="AR1350" s="1">
        <v>33.032989501953125</v>
      </c>
      <c r="AS1350" s="1">
        <v>33.032989501953125</v>
      </c>
      <c r="AT1350" s="1">
        <v>32.929000854492187</v>
      </c>
      <c r="AU1350" s="1">
        <v>32.929000854492187</v>
      </c>
      <c r="AV1350" s="1">
        <v>0</v>
      </c>
      <c r="AW1350" s="1">
        <v>0</v>
      </c>
      <c r="AX1350" s="1">
        <v>0</v>
      </c>
      <c r="AY1350" s="1">
        <v>0</v>
      </c>
    </row>
    <row r="1351" spans="1:51">
      <c r="A1351" s="1" t="str">
        <v>TRACTOR SUPPLY CO</v>
      </c>
      <c r="C1351" s="1">
        <v>71.264999389648438</v>
      </c>
      <c r="D1351" s="1">
        <v>71.264999389648438</v>
      </c>
      <c r="E1351" s="1">
        <v>71.026992797851563</v>
      </c>
      <c r="F1351" s="1">
        <v>71.591995239257813</v>
      </c>
      <c r="G1351" s="1">
        <v>72.354995727539062</v>
      </c>
      <c r="H1351" s="1">
        <v>72.7760009765625</v>
      </c>
      <c r="I1351" s="1">
        <v>72.797988891601562</v>
      </c>
      <c r="J1351" s="1">
        <v>72.61798095703125</v>
      </c>
      <c r="K1351" s="1">
        <v>72.608001708984375</v>
      </c>
      <c r="L1351" s="1">
        <v>72.1519775390625</v>
      </c>
      <c r="M1351" s="1">
        <v>72.134002685546875</v>
      </c>
      <c r="N1351" s="1">
        <v>71.78997802734375</v>
      </c>
      <c r="O1351" s="1">
        <v>71.677978515625</v>
      </c>
      <c r="P1351" s="1">
        <v>72.123992919921875</v>
      </c>
      <c r="Q1351" s="1">
        <v>72.691986083984375</v>
      </c>
      <c r="R1351" s="1">
        <v>73.53399658203125</v>
      </c>
      <c r="S1351" s="1">
        <v>74.93798828125</v>
      </c>
      <c r="T1351" s="1">
        <v>74.967987060546875</v>
      </c>
      <c r="U1351" s="1">
        <v>77.41400146484375</v>
      </c>
      <c r="V1351" s="1">
        <v>78.573974609375</v>
      </c>
      <c r="W1351" s="1">
        <v>79.8599853515625</v>
      </c>
      <c r="X1351" s="1">
        <v>80.563995361328125</v>
      </c>
      <c r="Y1351" s="1">
        <v>80.46600341796875</v>
      </c>
      <c r="Z1351" s="1">
        <v>80.043975830078125</v>
      </c>
      <c r="AA1351" s="1">
        <v>79.803985595703125</v>
      </c>
      <c r="AB1351" s="1">
        <v>78.865997314453125</v>
      </c>
      <c r="AC1351" s="1">
        <v>78.641998291015625</v>
      </c>
      <c r="AD1351" s="1">
        <v>78.225982666015625</v>
      </c>
      <c r="AE1351" s="1">
        <v>77.76397705078125</v>
      </c>
      <c r="AF1351" s="1">
        <v>76.603973388671875</v>
      </c>
      <c r="AG1351" s="1">
        <v>76.537994384765625</v>
      </c>
      <c r="AH1351" s="1">
        <v>76.489990234375</v>
      </c>
      <c r="AI1351" s="1">
        <v>76.241973876953125</v>
      </c>
      <c r="AJ1351" s="1">
        <v>74.779998779296875</v>
      </c>
      <c r="AK1351" s="1">
        <v>74.571990966796875</v>
      </c>
      <c r="AL1351" s="1">
        <v>74.43194580078125</v>
      </c>
      <c r="AM1351" s="1">
        <v>73.50396728515625</v>
      </c>
      <c r="AN1351" s="1">
        <v>72.93194580078125</v>
      </c>
      <c r="AO1351" s="1">
        <v>72.5439453125</v>
      </c>
      <c r="AP1351" s="1">
        <v>72.248001098632812</v>
      </c>
      <c r="AQ1351" s="1">
        <v>71.944000244140625</v>
      </c>
      <c r="AR1351" s="1">
        <v>70.344001770019531</v>
      </c>
      <c r="AS1351" s="1">
        <v>70.583999633789063</v>
      </c>
      <c r="AT1351" s="1">
        <v>70.512001037597656</v>
      </c>
      <c r="AU1351" s="1">
        <v>70.431999206542969</v>
      </c>
      <c r="AV1351" s="1">
        <v>70.343999999999994</v>
      </c>
      <c r="AW1351" s="1">
        <v>70.28</v>
      </c>
      <c r="AX1351" s="1">
        <v>70.231999999999999</v>
      </c>
      <c r="AY1351" s="1">
        <v>70.191999999999993</v>
      </c>
    </row>
    <row r="1352" spans="1:51">
      <c r="A1352" s="1" t="str">
        <v>TRAVELERS COS INC</v>
      </c>
      <c r="C1352" s="1">
        <v>389.7998046875</v>
      </c>
      <c r="D1352" s="1">
        <v>392.7998046875</v>
      </c>
      <c r="E1352" s="1">
        <v>412.7998046875</v>
      </c>
      <c r="F1352" s="1">
        <v>419.5</v>
      </c>
      <c r="G1352" s="1">
        <v>420.2998046875</v>
      </c>
      <c r="H1352" s="1">
        <v>434.599853515625</v>
      </c>
      <c r="I1352" s="1">
        <v>460.5</v>
      </c>
      <c r="J1352" s="1">
        <v>470.7998046875</v>
      </c>
      <c r="K1352" s="1">
        <v>497</v>
      </c>
      <c r="L1352" s="1">
        <v>520.2998046875</v>
      </c>
      <c r="M1352" s="1">
        <v>547.89990234375</v>
      </c>
      <c r="N1352" s="1">
        <v>567.5</v>
      </c>
      <c r="O1352" s="1">
        <v>585.2998046875</v>
      </c>
      <c r="P1352" s="1">
        <v>585.099853515625</v>
      </c>
      <c r="Q1352" s="1">
        <v>587.199951171875</v>
      </c>
      <c r="R1352" s="1">
        <v>592.7998046875</v>
      </c>
      <c r="S1352" s="1">
        <v>606.89990234375</v>
      </c>
      <c r="T1352" s="1">
        <v>627.7998046875</v>
      </c>
      <c r="U1352" s="1">
        <v>646.099853515625</v>
      </c>
      <c r="V1352" s="1">
        <v>657</v>
      </c>
      <c r="W1352" s="1">
        <v>665.2998046875</v>
      </c>
      <c r="X1352" s="1">
        <v>678.2998046875</v>
      </c>
      <c r="Y1352" s="1">
        <v>689.5</v>
      </c>
      <c r="Z1352" s="1">
        <v>691.39990234375</v>
      </c>
      <c r="AA1352" s="1">
        <v>696.199951171875</v>
      </c>
      <c r="AB1352" s="1">
        <v>693.39990234375</v>
      </c>
      <c r="AC1352" s="1">
        <v>692.199951171875</v>
      </c>
      <c r="AD1352" s="1">
        <v>674.599853515625</v>
      </c>
      <c r="AE1352" s="1">
        <v>673.599853515625</v>
      </c>
      <c r="AF1352" s="1">
        <v>670.2998046875</v>
      </c>
      <c r="AG1352" s="1">
        <v>669.199951171875</v>
      </c>
      <c r="AH1352" s="1">
        <v>669</v>
      </c>
      <c r="AI1352" s="1">
        <v>437.30018190588453</v>
      </c>
      <c r="AJ1352" s="1">
        <v>435.78370513021946</v>
      </c>
      <c r="AK1352" s="1">
        <v>435.43696396402811</v>
      </c>
      <c r="AL1352" s="1">
        <v>436.34704048841377</v>
      </c>
      <c r="AM1352" s="1">
        <v>436.09309517292422</v>
      </c>
      <c r="AN1352" s="1">
        <v>435.07371635232994</v>
      </c>
      <c r="AO1352" s="1">
        <v>434.79374164200271</v>
      </c>
      <c r="AP1352" s="1">
        <v>433.40000510215759</v>
      </c>
      <c r="AQ1352" s="1">
        <v>433.40000510215759</v>
      </c>
      <c r="AR1352" s="1">
        <v>433.40000510215759</v>
      </c>
      <c r="AS1352" s="1">
        <v>4.3339997523315216E-4</v>
      </c>
      <c r="AT1352" s="1">
        <v>4.3339997523315216E-4</v>
      </c>
      <c r="AU1352" s="1">
        <v>4.3339997523315216E-4</v>
      </c>
      <c r="AV1352" s="1">
        <v>4.3340000510215759E-4</v>
      </c>
      <c r="AW1352" s="1">
        <v>4.3340000510215759E-4</v>
      </c>
      <c r="AX1352" s="1">
        <v>4.3340000510215759E-4</v>
      </c>
      <c r="AY1352" s="1">
        <v>166.92184496507048</v>
      </c>
    </row>
    <row r="1353" spans="1:51">
      <c r="A1353" s="1" t="str">
        <v>TREDEGAR CORP</v>
      </c>
      <c r="C1353" s="1">
        <v>32.056991577148438</v>
      </c>
      <c r="D1353" s="1">
        <v>32.018997192382812</v>
      </c>
      <c r="E1353" s="1">
        <v>32.013992309570312</v>
      </c>
      <c r="F1353" s="1">
        <v>32.003997802734375</v>
      </c>
      <c r="G1353" s="1">
        <v>31.88299560546875</v>
      </c>
      <c r="H1353" s="1">
        <v>31.847991943359375</v>
      </c>
      <c r="I1353" s="1">
        <v>31.832000732421875</v>
      </c>
      <c r="J1353" s="1">
        <v>32.820999145507812</v>
      </c>
      <c r="K1353" s="1">
        <v>33.88800048828125</v>
      </c>
      <c r="L1353" s="1">
        <v>33.883987426757813</v>
      </c>
      <c r="M1353" s="1">
        <v>33.985000610351562</v>
      </c>
      <c r="N1353" s="1">
        <v>33.932998657226563</v>
      </c>
      <c r="O1353" s="1">
        <v>33.909988403320313</v>
      </c>
      <c r="P1353" s="1">
        <v>33.90399169921875</v>
      </c>
      <c r="Q1353" s="1">
        <v>33.67498779296875</v>
      </c>
      <c r="R1353" s="1">
        <v>34.2969970703125</v>
      </c>
      <c r="S1353" s="1">
        <v>34.764999389648438</v>
      </c>
      <c r="T1353" s="1">
        <v>37.504989624023438</v>
      </c>
      <c r="U1353" s="1">
        <v>39.595993041992187</v>
      </c>
      <c r="V1353" s="1">
        <v>39.491989135742187</v>
      </c>
      <c r="W1353" s="1">
        <v>39.285995483398437</v>
      </c>
      <c r="X1353" s="1">
        <v>38.821990966796875</v>
      </c>
      <c r="Y1353" s="1">
        <v>38.791000366210937</v>
      </c>
      <c r="Z1353" s="1">
        <v>38.792999267578125</v>
      </c>
      <c r="AA1353" s="1">
        <v>38.73699951171875</v>
      </c>
      <c r="AB1353" s="1">
        <v>38.65399169921875</v>
      </c>
      <c r="AC1353" s="1">
        <v>38.626998901367188</v>
      </c>
      <c r="AD1353" s="1">
        <v>38.625991821289063</v>
      </c>
      <c r="AE1353" s="1">
        <v>38.597991943359375</v>
      </c>
      <c r="AF1353" s="1">
        <v>38.573989868164062</v>
      </c>
      <c r="AG1353" s="1">
        <v>38.419998168945313</v>
      </c>
      <c r="AH1353" s="1">
        <v>38.4169921875</v>
      </c>
      <c r="AI1353" s="1">
        <v>38.176986694335938</v>
      </c>
      <c r="AJ1353" s="1">
        <v>38.143997192382813</v>
      </c>
      <c r="AK1353" s="1">
        <v>38.08099365234375</v>
      </c>
      <c r="AL1353" s="1">
        <v>38.227996826171875</v>
      </c>
      <c r="AM1353" s="1">
        <v>38.322998046875</v>
      </c>
      <c r="AN1353" s="1">
        <v>38.419998168945313</v>
      </c>
      <c r="AO1353" s="1">
        <v>38.3699951171875</v>
      </c>
      <c r="AP1353" s="1">
        <v>38.330001831054687</v>
      </c>
      <c r="AQ1353" s="1">
        <v>38.141998291015625</v>
      </c>
      <c r="AR1353" s="1">
        <v>38.125</v>
      </c>
      <c r="AS1353" s="1">
        <v>38.112991333007812</v>
      </c>
      <c r="AT1353" s="1">
        <v>38.108001708984375</v>
      </c>
      <c r="AU1353" s="1">
        <v>38.084000000000003</v>
      </c>
      <c r="AV1353" s="1">
        <v>38.018000000000001</v>
      </c>
      <c r="AW1353" s="1">
        <v>37.987000000000002</v>
      </c>
      <c r="AX1353" s="1">
        <v>37.954000000000001</v>
      </c>
      <c r="AY1353" s="1">
        <v>37.661000000000001</v>
      </c>
    </row>
    <row r="1354" spans="1:51">
      <c r="A1354" s="1" t="str">
        <v>TREEHOUSE FOODS INC</v>
      </c>
      <c r="C1354" s="1">
        <v>35.920989990234375</v>
      </c>
      <c r="D1354" s="1">
        <v>35.90399169921875</v>
      </c>
      <c r="E1354" s="1">
        <v>35.867996215820312</v>
      </c>
      <c r="F1354" s="1">
        <v>35.501998901367188</v>
      </c>
      <c r="G1354" s="1">
        <v>35.439987182617188</v>
      </c>
      <c r="H1354" s="1">
        <v>35.396987915039063</v>
      </c>
      <c r="I1354" s="1">
        <v>35.389999389648437</v>
      </c>
      <c r="J1354" s="1">
        <v>34.768997192382813</v>
      </c>
      <c r="K1354" s="1">
        <v>31.998992919921875</v>
      </c>
      <c r="L1354" s="1">
        <v>31.929000854492188</v>
      </c>
      <c r="M1354" s="1">
        <v>31.815994262695313</v>
      </c>
      <c r="N1354" s="1">
        <v>31.548995971679688</v>
      </c>
      <c r="O1354" s="1">
        <v>31.544998168945313</v>
      </c>
      <c r="P1354" s="1">
        <v>31.4639892578125</v>
      </c>
      <c r="Q1354" s="1">
        <v>31.222000122070313</v>
      </c>
      <c r="R1354" s="1">
        <v>31.203994750976562</v>
      </c>
      <c r="S1354" s="1">
        <v>31.203994750976562</v>
      </c>
      <c r="T1354" s="1">
        <v>31.201995849609375</v>
      </c>
      <c r="U1354" s="1">
        <v>31.201995849609375</v>
      </c>
      <c r="V1354" s="1">
        <v>31.201995849609375</v>
      </c>
      <c r="W1354" s="1">
        <v>31.201995849609375</v>
      </c>
      <c r="X1354" s="1">
        <v>31.201995849609375</v>
      </c>
      <c r="Y1354" s="1">
        <v>31.201995849609375</v>
      </c>
      <c r="Z1354" s="1">
        <v>31.087997436523438</v>
      </c>
      <c r="AA1354" s="1">
        <v>31.087997436523438</v>
      </c>
      <c r="AB1354" s="1">
        <v>31.087997436523438</v>
      </c>
      <c r="AC1354" s="1">
        <v>30.800994873046875</v>
      </c>
      <c r="AD1354" s="1">
        <v>30.75299072265625</v>
      </c>
      <c r="AE1354" s="1" t="str">
        <v>@NA</v>
      </c>
      <c r="AF1354" s="1" t="str">
        <v>@NA</v>
      </c>
      <c r="AG1354" s="1" t="str">
        <v>@NA</v>
      </c>
      <c r="AH1354" s="1" t="str">
        <v>@NA</v>
      </c>
      <c r="AI1354" s="1" t="str">
        <v>@NA</v>
      </c>
      <c r="AJ1354" s="1" t="str">
        <v>@NA</v>
      </c>
      <c r="AK1354" s="1" t="str">
        <v>@NA</v>
      </c>
      <c r="AL1354" s="1" t="str">
        <v>@NA</v>
      </c>
      <c r="AM1354" s="1" t="str">
        <v>@NA</v>
      </c>
      <c r="AN1354" s="1" t="str">
        <v>@NA</v>
      </c>
      <c r="AO1354" s="1" t="str">
        <v>@NA</v>
      </c>
      <c r="AP1354" s="1" t="str">
        <v>@NA</v>
      </c>
      <c r="AQ1354" s="1" t="str">
        <v>@NA</v>
      </c>
      <c r="AR1354" s="1" t="str">
        <v>@NA</v>
      </c>
      <c r="AS1354" s="1" t="str">
        <v>@NA</v>
      </c>
      <c r="AT1354" s="1" t="str">
        <v>@NA</v>
      </c>
      <c r="AU1354" s="1" t="str">
        <v>@NA</v>
      </c>
      <c r="AV1354" s="1" t="str">
        <v>@NA</v>
      </c>
      <c r="AW1354" s="1" t="str">
        <v>@NA</v>
      </c>
      <c r="AX1354" s="1" t="str">
        <v>@NA</v>
      </c>
      <c r="AY1354" s="1" t="str">
        <v>@NA</v>
      </c>
    </row>
    <row r="1355" spans="1:51">
      <c r="A1355" s="1" t="str">
        <v>TRIMBLE NAVIGATION LTD</v>
      </c>
      <c r="C1355" s="1">
        <v>123.66299438476562</v>
      </c>
      <c r="D1355" s="1">
        <v>123.20799255371094</v>
      </c>
      <c r="E1355" s="1">
        <v>122.74899291992187</v>
      </c>
      <c r="F1355" s="1">
        <v>122.56098937988281</v>
      </c>
      <c r="G1355" s="1">
        <v>120.93899536132812</v>
      </c>
      <c r="H1355" s="1">
        <v>119.96099853515625</v>
      </c>
      <c r="I1355" s="1">
        <v>119.30699157714844</v>
      </c>
      <c r="J1355" s="1">
        <v>121.0419921875</v>
      </c>
      <c r="K1355" s="1">
        <v>120.44999694824219</v>
      </c>
      <c r="L1355" s="1">
        <v>120.35299682617187</v>
      </c>
      <c r="M1355" s="1">
        <v>119.61199951171875</v>
      </c>
      <c r="N1355" s="1">
        <v>119.4739990234375</v>
      </c>
      <c r="O1355" s="1">
        <v>119.05099487304688</v>
      </c>
      <c r="P1355" s="1">
        <v>119.52299499511719</v>
      </c>
      <c r="Q1355" s="1">
        <v>121.65199279785156</v>
      </c>
      <c r="R1355" s="1">
        <v>121.28099060058594</v>
      </c>
      <c r="S1355" s="1">
        <v>121.59599304199219</v>
      </c>
      <c r="T1355" s="1">
        <v>121.11000061035156</v>
      </c>
      <c r="U1355" s="1">
        <v>119.98899841308594</v>
      </c>
      <c r="V1355" s="1">
        <v>118.78199768066406</v>
      </c>
      <c r="W1355" s="1">
        <v>111.71798706054687</v>
      </c>
      <c r="X1355" s="1">
        <v>111.11599731445312</v>
      </c>
      <c r="Y1355" s="1">
        <v>110.06198120117187</v>
      </c>
      <c r="Z1355" s="1">
        <v>108.94198608398437</v>
      </c>
      <c r="AA1355" s="1">
        <v>107.81997680664062</v>
      </c>
      <c r="AB1355" s="1">
        <v>107.50399780273437</v>
      </c>
      <c r="AC1355" s="1">
        <v>105.91799926757812</v>
      </c>
      <c r="AD1355" s="1">
        <v>105.3599853515625</v>
      </c>
      <c r="AE1355" s="1">
        <v>104.42599487304687</v>
      </c>
      <c r="AF1355" s="1">
        <v>103.63198852539062</v>
      </c>
      <c r="AG1355" s="1">
        <v>102.05999755859375</v>
      </c>
      <c r="AH1355" s="1">
        <v>101.19998168945312</v>
      </c>
      <c r="AI1355" s="1">
        <v>99.974990844726563</v>
      </c>
      <c r="AJ1355" s="1">
        <v>99</v>
      </c>
      <c r="AK1355" s="1">
        <v>96.926971435546875</v>
      </c>
      <c r="AL1355" s="1">
        <v>88.19696044921875</v>
      </c>
      <c r="AM1355" s="1">
        <v>87.926971435546875</v>
      </c>
      <c r="AN1355" s="1">
        <v>86.042999267578125</v>
      </c>
      <c r="AO1355" s="1">
        <v>86.042999267578125</v>
      </c>
      <c r="AP1355" s="1">
        <v>84.545974731445313</v>
      </c>
      <c r="AQ1355" s="1">
        <v>80.58599853515625</v>
      </c>
      <c r="AR1355" s="1">
        <v>74.864959716796875</v>
      </c>
      <c r="AS1355" s="1">
        <v>74.588973999023437</v>
      </c>
      <c r="AT1355" s="1">
        <v>72.791976928710937</v>
      </c>
      <c r="AU1355" s="1">
        <v>72.48599999999999</v>
      </c>
      <c r="AV1355" s="1">
        <v>70.418999999999997</v>
      </c>
      <c r="AW1355" s="1">
        <v>70.088999999999999</v>
      </c>
      <c r="AX1355" s="1">
        <v>68.957999999999998</v>
      </c>
      <c r="AY1355" s="1">
        <v>68.225999999999999</v>
      </c>
    </row>
    <row r="1356" spans="1:51">
      <c r="A1356" s="1" t="str">
        <v>TRINITY INDUSTRIES</v>
      </c>
      <c r="C1356" s="1">
        <v>80.199996948242188</v>
      </c>
      <c r="D1356" s="1">
        <v>80.199996948242188</v>
      </c>
      <c r="E1356" s="1">
        <v>80.199996948242188</v>
      </c>
      <c r="F1356" s="1">
        <v>80.099990844726563</v>
      </c>
      <c r="G1356" s="1">
        <v>79.899993896484375</v>
      </c>
      <c r="H1356" s="1">
        <v>79.800003051757813</v>
      </c>
      <c r="I1356" s="1">
        <v>79.699996948242187</v>
      </c>
      <c r="J1356" s="1">
        <v>79.800003051757813</v>
      </c>
      <c r="K1356" s="1">
        <v>79.199996948242187</v>
      </c>
      <c r="L1356" s="1">
        <v>79.199996948242187</v>
      </c>
      <c r="M1356" s="1">
        <v>79.300003051757813</v>
      </c>
      <c r="N1356" s="1">
        <v>79.300003051757813</v>
      </c>
      <c r="O1356" s="1">
        <v>78.599990844726563</v>
      </c>
      <c r="P1356" s="1">
        <v>79.399993896484375</v>
      </c>
      <c r="Q1356" s="1">
        <v>81.5</v>
      </c>
      <c r="R1356" s="1">
        <v>81.699996948242188</v>
      </c>
      <c r="S1356" s="1">
        <v>80.899993896484375</v>
      </c>
      <c r="T1356" s="1">
        <v>81.399993896484375</v>
      </c>
      <c r="U1356" s="1">
        <v>81.399993896484375</v>
      </c>
      <c r="V1356" s="1">
        <v>81.099990844726562</v>
      </c>
      <c r="W1356" s="1">
        <v>80.300003051757813</v>
      </c>
      <c r="X1356" s="1">
        <v>80</v>
      </c>
      <c r="Y1356" s="1">
        <v>79.699996948242187</v>
      </c>
      <c r="Z1356" s="1">
        <v>79.699996948242187</v>
      </c>
      <c r="AA1356" s="1">
        <v>78.899986267089844</v>
      </c>
      <c r="AB1356" s="1">
        <v>74.099990844726563</v>
      </c>
      <c r="AC1356" s="1">
        <v>73.5</v>
      </c>
      <c r="AD1356" s="1">
        <v>72.299995422363281</v>
      </c>
      <c r="AE1356" s="1">
        <v>71.699981689453125</v>
      </c>
      <c r="AF1356" s="1">
        <v>71.699981689453125</v>
      </c>
      <c r="AG1356" s="1">
        <v>71.254486083984375</v>
      </c>
      <c r="AH1356" s="1">
        <v>70.709999084472656</v>
      </c>
      <c r="AI1356" s="1">
        <v>70.466995239257813</v>
      </c>
      <c r="AJ1356" s="1">
        <v>69.899986267089844</v>
      </c>
      <c r="AK1356" s="1">
        <v>69.449981689453125</v>
      </c>
      <c r="AL1356" s="1">
        <v>69.299995422363281</v>
      </c>
      <c r="AM1356" s="1">
        <v>68.849990844726563</v>
      </c>
      <c r="AN1356" s="1">
        <v>68.849990844726563</v>
      </c>
      <c r="AO1356" s="1">
        <v>68.849990844726563</v>
      </c>
      <c r="AP1356" s="1">
        <v>68.849990844726563</v>
      </c>
      <c r="AQ1356" s="1">
        <v>69</v>
      </c>
      <c r="AR1356" s="1">
        <v>66.599990844726563</v>
      </c>
      <c r="AS1356" s="1">
        <v>55.5</v>
      </c>
      <c r="AT1356" s="1">
        <v>55.5</v>
      </c>
      <c r="AU1356" s="1">
        <v>55.199981689453125</v>
      </c>
      <c r="AV1356" s="1">
        <v>55.199999999999996</v>
      </c>
      <c r="AW1356" s="1">
        <v>55.199999999999996</v>
      </c>
      <c r="AX1356" s="1">
        <v>55.949999999999996</v>
      </c>
      <c r="AY1356" s="1">
        <v>56.699999999999996</v>
      </c>
    </row>
    <row r="1357" spans="1:51">
      <c r="A1357" s="1" t="str">
        <v>TRIPADVISOR INC</v>
      </c>
      <c r="C1357" s="1">
        <v>133.46200561523437</v>
      </c>
      <c r="D1357" s="1" t="str">
        <v>@NA</v>
      </c>
      <c r="E1357" s="1" t="str">
        <v>@NA</v>
      </c>
      <c r="F1357" s="1" t="str">
        <v>@NA</v>
      </c>
      <c r="G1357" s="1" t="str">
        <v>@NA</v>
      </c>
      <c r="H1357" s="1" t="str">
        <v>@NA</v>
      </c>
      <c r="I1357" s="1" t="str">
        <v>@NA</v>
      </c>
      <c r="J1357" s="1" t="str">
        <v>@NA</v>
      </c>
      <c r="K1357" s="1" t="str">
        <v>@NA</v>
      </c>
      <c r="L1357" s="1" t="str">
        <v>@NA</v>
      </c>
      <c r="M1357" s="1" t="str">
        <v>@NA</v>
      </c>
      <c r="N1357" s="1" t="str">
        <v>@NA</v>
      </c>
      <c r="O1357" s="1" t="str">
        <v>@NA</v>
      </c>
      <c r="P1357" s="1" t="str">
        <v>@NA</v>
      </c>
      <c r="Q1357" s="1" t="str">
        <v>@NA</v>
      </c>
      <c r="R1357" s="1" t="str">
        <v>@NA</v>
      </c>
      <c r="S1357" s="1" t="str">
        <v>@NA</v>
      </c>
      <c r="T1357" s="1" t="str">
        <v>@NA</v>
      </c>
      <c r="U1357" s="1" t="str">
        <v>@NA</v>
      </c>
      <c r="V1357" s="1" t="str">
        <v>@NA</v>
      </c>
      <c r="W1357" s="1" t="str">
        <v>@NA</v>
      </c>
      <c r="X1357" s="1" t="str">
        <v>@NA</v>
      </c>
      <c r="Y1357" s="1" t="str">
        <v>@NA</v>
      </c>
      <c r="Z1357" s="1" t="str">
        <v>@NA</v>
      </c>
      <c r="AA1357" s="1" t="str">
        <v>@NA</v>
      </c>
      <c r="AB1357" s="1" t="str">
        <v>@NA</v>
      </c>
      <c r="AC1357" s="1" t="str">
        <v>@NA</v>
      </c>
      <c r="AD1357" s="1" t="str">
        <v>@NA</v>
      </c>
      <c r="AE1357" s="1" t="str">
        <v>@NA</v>
      </c>
      <c r="AF1357" s="1" t="str">
        <v>@NA</v>
      </c>
      <c r="AG1357" s="1" t="str">
        <v>@NA</v>
      </c>
      <c r="AH1357" s="1" t="str">
        <v>@NA</v>
      </c>
      <c r="AI1357" s="1" t="str">
        <v>@NA</v>
      </c>
      <c r="AJ1357" s="1" t="str">
        <v>@NA</v>
      </c>
      <c r="AK1357" s="1" t="str">
        <v>@NA</v>
      </c>
      <c r="AL1357" s="1" t="str">
        <v>@NA</v>
      </c>
      <c r="AM1357" s="1" t="str">
        <v>@NA</v>
      </c>
      <c r="AN1357" s="1" t="str">
        <v>@NA</v>
      </c>
      <c r="AO1357" s="1" t="str">
        <v>@NA</v>
      </c>
      <c r="AP1357" s="1" t="str">
        <v>@NA</v>
      </c>
      <c r="AQ1357" s="1" t="str">
        <v>@NA</v>
      </c>
      <c r="AR1357" s="1" t="str">
        <v>@NA</v>
      </c>
      <c r="AS1357" s="1" t="str">
        <v>@NA</v>
      </c>
      <c r="AT1357" s="1" t="str">
        <v>@NA</v>
      </c>
      <c r="AU1357" s="1" t="str">
        <v>@NA</v>
      </c>
      <c r="AV1357" s="1" t="str">
        <v>@NA</v>
      </c>
      <c r="AW1357" s="1" t="str">
        <v>@NA</v>
      </c>
      <c r="AX1357" s="1" t="str">
        <v>@NA</v>
      </c>
      <c r="AY1357" s="1" t="str">
        <v>@NA</v>
      </c>
    </row>
    <row r="1358" spans="1:51">
      <c r="A1358" s="1" t="str">
        <v>TRIQUINT SEMICONDUCTOR INC</v>
      </c>
      <c r="C1358" s="1">
        <v>166.125</v>
      </c>
      <c r="D1358" s="1">
        <v>166.125</v>
      </c>
      <c r="E1358" s="1">
        <v>164.89300537109375</v>
      </c>
      <c r="F1358" s="1">
        <v>164.72099304199219</v>
      </c>
      <c r="G1358" s="1">
        <v>163.1820068359375</v>
      </c>
      <c r="H1358" s="1">
        <v>161.46299743652344</v>
      </c>
      <c r="I1358" s="1">
        <v>156.49800109863281</v>
      </c>
      <c r="J1358" s="1">
        <v>155.427001953125</v>
      </c>
      <c r="K1358" s="1">
        <v>153.92399597167969</v>
      </c>
      <c r="L1358" s="1">
        <v>153.27900695800781</v>
      </c>
      <c r="M1358" s="1">
        <v>151.92900085449219</v>
      </c>
      <c r="N1358" s="1">
        <v>149.77999877929687</v>
      </c>
      <c r="O1358" s="1">
        <v>147.35600280761719</v>
      </c>
      <c r="P1358" s="1">
        <v>147.35600280761719</v>
      </c>
      <c r="Q1358" s="1">
        <v>145.61500549316406</v>
      </c>
      <c r="R1358" s="1">
        <v>144.64199829101562</v>
      </c>
      <c r="S1358" s="1">
        <v>143.02499389648437</v>
      </c>
      <c r="T1358" s="1">
        <v>142.90400695800781</v>
      </c>
      <c r="U1358" s="1">
        <v>140.7760009765625</v>
      </c>
      <c r="V1358" s="1">
        <v>140.68499755859375</v>
      </c>
      <c r="W1358" s="1">
        <v>139.05599975585937</v>
      </c>
      <c r="X1358" s="1">
        <v>138.49899291992187</v>
      </c>
      <c r="Y1358" s="1">
        <v>137.71299743652344</v>
      </c>
      <c r="Z1358" s="1">
        <v>139.67599487304688</v>
      </c>
      <c r="AA1358" s="1">
        <v>140.08000183105469</v>
      </c>
      <c r="AB1358" s="1">
        <v>141.08000183105469</v>
      </c>
      <c r="AC1358" s="1">
        <v>139.95599365234375</v>
      </c>
      <c r="AD1358" s="1">
        <v>139.85699462890625</v>
      </c>
      <c r="AE1358" s="1">
        <v>138.8070068359375</v>
      </c>
      <c r="AF1358" s="1">
        <v>138.77400207519531</v>
      </c>
      <c r="AG1358" s="1">
        <v>137.52200317382812</v>
      </c>
      <c r="AH1358" s="1">
        <v>137.30599975585937</v>
      </c>
      <c r="AI1358" s="1">
        <v>136.10400390625</v>
      </c>
      <c r="AJ1358" s="1">
        <v>135.40299987792969</v>
      </c>
      <c r="AK1358" s="1">
        <v>134.23899841308594</v>
      </c>
      <c r="AL1358" s="1">
        <v>134.16600036621094</v>
      </c>
      <c r="AM1358" s="1">
        <v>133.197998046875</v>
      </c>
      <c r="AN1358" s="1">
        <v>133.16299438476562</v>
      </c>
      <c r="AO1358" s="1">
        <v>132.38800048828125</v>
      </c>
      <c r="AP1358" s="1">
        <v>132.04400634765625</v>
      </c>
      <c r="AQ1358" s="1">
        <v>131.39300537109375</v>
      </c>
      <c r="AR1358" s="1">
        <v>131.14100646972656</v>
      </c>
      <c r="AS1358" s="1">
        <v>130.25700378417969</v>
      </c>
      <c r="AT1358" s="1">
        <v>81.02899169921875</v>
      </c>
      <c r="AU1358" s="1">
        <v>80.468994140625</v>
      </c>
      <c r="AV1358" s="1">
        <v>80.099000000000004</v>
      </c>
      <c r="AW1358" s="1">
        <v>78.129000000000005</v>
      </c>
      <c r="AX1358" s="1">
        <v>78.13</v>
      </c>
      <c r="AY1358" s="1">
        <v>76.768000000000001</v>
      </c>
    </row>
    <row r="1359" spans="1:51">
      <c r="A1359" s="1" t="str">
        <v>TRIUMPH GROUP INC</v>
      </c>
      <c r="C1359" s="1">
        <v>49.459991455078125</v>
      </c>
      <c r="D1359" s="1">
        <v>49.048995971679688</v>
      </c>
      <c r="E1359" s="1">
        <v>49.035980224609375</v>
      </c>
      <c r="F1359" s="1">
        <v>48.51397705078125</v>
      </c>
      <c r="G1359" s="1">
        <v>48.46197509765625</v>
      </c>
      <c r="H1359" s="1">
        <v>48.399993896484375</v>
      </c>
      <c r="I1359" s="1">
        <v>48.38397216796875</v>
      </c>
      <c r="J1359" s="1">
        <v>33.345977783203125</v>
      </c>
      <c r="K1359" s="1">
        <v>33.33599853515625</v>
      </c>
      <c r="L1359" s="1">
        <v>33.323974609375</v>
      </c>
      <c r="M1359" s="1">
        <v>33.332000732421875</v>
      </c>
      <c r="N1359" s="1">
        <v>33.17999267578125</v>
      </c>
      <c r="O1359" s="1">
        <v>33.15399169921875</v>
      </c>
      <c r="P1359" s="1">
        <v>33.15997314453125</v>
      </c>
      <c r="Q1359" s="1">
        <v>32.777984619140625</v>
      </c>
      <c r="R1359" s="1">
        <v>32.605987548828125</v>
      </c>
      <c r="S1359" s="1">
        <v>33.46197509765625</v>
      </c>
      <c r="T1359" s="1">
        <v>33.415985107421875</v>
      </c>
      <c r="U1359" s="1">
        <v>33.28399658203125</v>
      </c>
      <c r="V1359" s="1">
        <v>32.939971923828125</v>
      </c>
      <c r="W1359" s="1">
        <v>32.77398681640625</v>
      </c>
      <c r="X1359" s="1">
        <v>32.483978271484375</v>
      </c>
      <c r="Y1359" s="1">
        <v>32.287994384765625</v>
      </c>
      <c r="Z1359" s="1">
        <v>32.017974853515625</v>
      </c>
      <c r="AA1359" s="1">
        <v>31.826000213623047</v>
      </c>
      <c r="AB1359" s="1">
        <v>31.819999694824219</v>
      </c>
      <c r="AC1359" s="1">
        <v>31.815999984741211</v>
      </c>
      <c r="AD1359" s="1">
        <v>31.808000564575195</v>
      </c>
      <c r="AE1359" s="1">
        <v>31.785999298095703</v>
      </c>
      <c r="AF1359" s="1">
        <v>31.742000579833984</v>
      </c>
      <c r="AG1359" s="1">
        <v>31.719999313354492</v>
      </c>
      <c r="AH1359" s="1">
        <v>31.719999313354492</v>
      </c>
      <c r="AI1359" s="1">
        <v>31.709999084472656</v>
      </c>
      <c r="AJ1359" s="1">
        <v>31.691999435424805</v>
      </c>
      <c r="AK1359" s="1">
        <v>31.687999725341797</v>
      </c>
      <c r="AL1359" s="1">
        <v>31.687999725341797</v>
      </c>
      <c r="AM1359" s="1">
        <v>31.708000183105469</v>
      </c>
      <c r="AN1359" s="1">
        <v>31.708000183105469</v>
      </c>
      <c r="AO1359" s="1">
        <v>31.708000183105469</v>
      </c>
      <c r="AP1359" s="1">
        <v>31.634000778198242</v>
      </c>
      <c r="AQ1359" s="1">
        <v>31.61199951171875</v>
      </c>
      <c r="AR1359" s="1">
        <v>31.610000610351563</v>
      </c>
      <c r="AS1359" s="1">
        <v>31.656000137329102</v>
      </c>
      <c r="AT1359" s="1">
        <v>30.73</v>
      </c>
      <c r="AU1359" s="1">
        <v>24.66</v>
      </c>
      <c r="AV1359" s="1">
        <v>23.353999999999999</v>
      </c>
      <c r="AW1359" s="1">
        <v>23.35</v>
      </c>
      <c r="AX1359" s="1">
        <v>23.341999999999999</v>
      </c>
      <c r="AY1359" s="1">
        <v>23.326000000000001</v>
      </c>
    </row>
    <row r="1360" spans="1:51">
      <c r="A1360" s="1" t="str">
        <v>TRUE RELIGION APPAREL INC</v>
      </c>
      <c r="C1360" s="1">
        <v>25.491989135742188</v>
      </c>
      <c r="D1360" s="1">
        <v>25.556991577148438</v>
      </c>
      <c r="E1360" s="1">
        <v>25.75</v>
      </c>
      <c r="F1360" s="1">
        <v>25.776992797851563</v>
      </c>
      <c r="G1360" s="1">
        <v>25.33599853515625</v>
      </c>
      <c r="H1360" s="1">
        <v>25.470993041992188</v>
      </c>
      <c r="I1360" s="1">
        <v>25.48199462890625</v>
      </c>
      <c r="J1360" s="1">
        <v>25.418991088867188</v>
      </c>
      <c r="K1360" s="1">
        <v>25.25</v>
      </c>
      <c r="L1360" s="1">
        <v>25.350997924804688</v>
      </c>
      <c r="M1360" s="1">
        <v>25.347000122070312</v>
      </c>
      <c r="N1360" s="1">
        <v>25.35699462890625</v>
      </c>
      <c r="O1360" s="1">
        <v>24.449996948242187</v>
      </c>
      <c r="P1360" s="1">
        <v>24.402999877929688</v>
      </c>
      <c r="Q1360" s="1">
        <v>24.384994506835938</v>
      </c>
      <c r="R1360" s="1">
        <v>24.04998779296875</v>
      </c>
      <c r="S1360" s="1">
        <v>23.586990356445313</v>
      </c>
      <c r="T1360" s="1">
        <v>23.555999755859375</v>
      </c>
      <c r="U1360" s="1">
        <v>23.5469970703125</v>
      </c>
      <c r="V1360" s="1">
        <v>23.444000244140625</v>
      </c>
      <c r="W1360" s="1">
        <v>23.253997802734375</v>
      </c>
      <c r="X1360" s="1">
        <v>22.975997924804687</v>
      </c>
      <c r="Y1360" s="1">
        <v>22.863998413085938</v>
      </c>
      <c r="Z1360" s="1">
        <v>22.6929931640625</v>
      </c>
      <c r="AA1360" s="1">
        <v>22.207992553710938</v>
      </c>
      <c r="AB1360" s="1">
        <v>22.041000366210938</v>
      </c>
      <c r="AC1360" s="1">
        <v>21.80499267578125</v>
      </c>
      <c r="AD1360" s="1">
        <v>21.130996704101563</v>
      </c>
      <c r="AE1360" s="1">
        <v>20.964996337890625</v>
      </c>
      <c r="AF1360" s="1">
        <v>20.629989624023438</v>
      </c>
      <c r="AG1360" s="1">
        <v>19.729995727539063</v>
      </c>
      <c r="AH1360" s="1">
        <v>19.724990844726562</v>
      </c>
      <c r="AI1360" s="1">
        <v>18.824996948242188</v>
      </c>
      <c r="AJ1360" s="1">
        <v>18.824996948242188</v>
      </c>
      <c r="AK1360" s="1" t="str">
        <v>@NA</v>
      </c>
      <c r="AL1360" s="1" t="str">
        <v>@NA</v>
      </c>
      <c r="AM1360" s="1" t="str">
        <v>@NA</v>
      </c>
      <c r="AN1360" s="1" t="str">
        <v>@NA</v>
      </c>
      <c r="AO1360" s="1" t="str">
        <v>@NA</v>
      </c>
      <c r="AP1360" s="1" t="str">
        <v>@NA</v>
      </c>
      <c r="AQ1360" s="1" t="str">
        <v>@NA</v>
      </c>
      <c r="AR1360" s="1" t="str">
        <v>@NA</v>
      </c>
      <c r="AS1360" s="1" t="str">
        <v>@NA</v>
      </c>
      <c r="AT1360" s="1" t="str">
        <v>@NA</v>
      </c>
      <c r="AU1360" s="1" t="str">
        <v>@NA</v>
      </c>
      <c r="AV1360" s="1" t="str">
        <v>@NA</v>
      </c>
      <c r="AW1360" s="1" t="str">
        <v>@NA</v>
      </c>
      <c r="AX1360" s="1" t="str">
        <v>@NA</v>
      </c>
      <c r="AY1360" s="1" t="str">
        <v>@NA</v>
      </c>
    </row>
    <row r="1361" spans="1:51">
      <c r="A1361" s="1" t="str">
        <v>TRUEBLUE INC</v>
      </c>
      <c r="C1361" s="1">
        <v>39.932998657226563</v>
      </c>
      <c r="D1361" s="1">
        <v>39.932998657226563</v>
      </c>
      <c r="E1361" s="1">
        <v>40.483001708984375</v>
      </c>
      <c r="F1361" s="1">
        <v>43.384994506835938</v>
      </c>
      <c r="G1361" s="1">
        <v>44.280990600585938</v>
      </c>
      <c r="H1361" s="1">
        <v>44.08599853515625</v>
      </c>
      <c r="I1361" s="1">
        <v>44.05499267578125</v>
      </c>
      <c r="J1361" s="1">
        <v>44.041000366210938</v>
      </c>
      <c r="K1361" s="1">
        <v>44.054000854492188</v>
      </c>
      <c r="L1361" s="1">
        <v>43.832992553710938</v>
      </c>
      <c r="M1361" s="1">
        <v>43.789993286132813</v>
      </c>
      <c r="N1361" s="1">
        <v>43.73199462890625</v>
      </c>
      <c r="O1361" s="1">
        <v>43.751998901367188</v>
      </c>
      <c r="P1361" s="1">
        <v>43.339996337890625</v>
      </c>
      <c r="Q1361" s="1">
        <v>43.35198974609375</v>
      </c>
      <c r="R1361" s="1">
        <v>43.52398681640625</v>
      </c>
      <c r="S1361" s="1">
        <v>44.307998657226562</v>
      </c>
      <c r="T1361" s="1">
        <v>43.9169921875</v>
      </c>
      <c r="U1361" s="1">
        <v>43.940994262695313</v>
      </c>
      <c r="V1361" s="1">
        <v>46.256988525390625</v>
      </c>
      <c r="W1361" s="1">
        <v>46.489990234375</v>
      </c>
      <c r="X1361" s="1">
        <v>50.636993408203125</v>
      </c>
      <c r="Y1361" s="1">
        <v>51.965988159179688</v>
      </c>
      <c r="Z1361" s="1">
        <v>52.341995239257813</v>
      </c>
      <c r="AA1361" s="1">
        <v>54.404998779296875</v>
      </c>
      <c r="AB1361" s="1">
        <v>53.837997436523438</v>
      </c>
      <c r="AC1361" s="1">
        <v>53.279998779296875</v>
      </c>
      <c r="AD1361" s="1">
        <v>53.194000244140625</v>
      </c>
      <c r="AE1361" s="1">
        <v>42.810989379882813</v>
      </c>
      <c r="AF1361" s="1">
        <v>42.337997436523438</v>
      </c>
      <c r="AG1361" s="1">
        <v>41.957000732421875</v>
      </c>
      <c r="AH1361" s="1">
        <v>41.875</v>
      </c>
      <c r="AI1361" s="1">
        <v>41.370986938476563</v>
      </c>
      <c r="AJ1361" s="1">
        <v>41.10198974609375</v>
      </c>
      <c r="AK1361" s="1">
        <v>40.489990234375</v>
      </c>
      <c r="AL1361" s="1">
        <v>40.214996337890625</v>
      </c>
      <c r="AM1361" s="1">
        <v>39.998992919921875</v>
      </c>
      <c r="AN1361" s="1">
        <v>40.772994995117188</v>
      </c>
      <c r="AO1361" s="1">
        <v>41.04998779296875</v>
      </c>
      <c r="AP1361" s="1">
        <v>41.238998413085938</v>
      </c>
      <c r="AQ1361" s="1">
        <v>40.892990112304687</v>
      </c>
      <c r="AR1361" s="1">
        <v>40.60198974609375</v>
      </c>
      <c r="AS1361" s="1">
        <v>40.492996215820313</v>
      </c>
      <c r="AT1361" s="1">
        <v>40.370986938476563</v>
      </c>
      <c r="AU1361" s="1">
        <v>40.556991577148438</v>
      </c>
      <c r="AV1361" s="1">
        <v>40.941000000000003</v>
      </c>
      <c r="AW1361" s="1">
        <v>41.871000000000002</v>
      </c>
      <c r="AX1361" s="1">
        <v>42.79</v>
      </c>
      <c r="AY1361" s="1">
        <v>42.756</v>
      </c>
    </row>
    <row r="1362" spans="1:51">
      <c r="A1362" s="1" t="str">
        <v>TRUSTCO BANK CORP/NY</v>
      </c>
      <c r="C1362" s="1">
        <v>93.548995971679688</v>
      </c>
      <c r="D1362" s="1">
        <v>93.420989990234375</v>
      </c>
      <c r="E1362" s="1">
        <v>93.15399169921875</v>
      </c>
      <c r="F1362" s="1">
        <v>77.366989135742188</v>
      </c>
      <c r="G1362" s="1">
        <v>77.244003295898437</v>
      </c>
      <c r="H1362" s="1">
        <v>77.129989624023438</v>
      </c>
      <c r="I1362" s="1">
        <v>76.998992919921875</v>
      </c>
      <c r="J1362" s="1">
        <v>76.873001098632813</v>
      </c>
      <c r="K1362" s="1">
        <v>76.761001586914063</v>
      </c>
      <c r="L1362" s="1">
        <v>76.6510009765625</v>
      </c>
      <c r="M1362" s="1">
        <v>76.537002563476563</v>
      </c>
      <c r="N1362" s="1">
        <v>76.420989990234375</v>
      </c>
      <c r="O1362" s="1">
        <v>76.218002319335938</v>
      </c>
      <c r="P1362" s="1">
        <v>76.083999633789063</v>
      </c>
      <c r="Q1362" s="1">
        <v>75.866989135742187</v>
      </c>
      <c r="R1362" s="1">
        <v>75.675003051757813</v>
      </c>
      <c r="S1362" s="1">
        <v>75.526992797851563</v>
      </c>
      <c r="T1362" s="1">
        <v>75.32598876953125</v>
      </c>
      <c r="U1362" s="1">
        <v>75.1409912109375</v>
      </c>
      <c r="V1362" s="1">
        <v>75.0159912109375</v>
      </c>
      <c r="W1362" s="1">
        <v>74.899002075195313</v>
      </c>
      <c r="X1362" s="1">
        <v>74.873001098632812</v>
      </c>
      <c r="Y1362" s="1">
        <v>74.8280029296875</v>
      </c>
      <c r="Z1362" s="1">
        <v>74.8280029296875</v>
      </c>
      <c r="AA1362" s="1">
        <v>74.822998046875</v>
      </c>
      <c r="AB1362" s="1">
        <v>74.7760009765625</v>
      </c>
      <c r="AC1362" s="1">
        <v>74.738998413085937</v>
      </c>
      <c r="AD1362" s="1">
        <v>74.89599609375</v>
      </c>
      <c r="AE1362" s="1">
        <v>74.826995849609375</v>
      </c>
      <c r="AF1362" s="1">
        <v>74.539993286132813</v>
      </c>
      <c r="AG1362" s="1">
        <v>74.142990112304688</v>
      </c>
      <c r="AH1362" s="1">
        <v>74.190994262695313</v>
      </c>
      <c r="AI1362" s="1">
        <v>74.321990966796875</v>
      </c>
      <c r="AJ1362" s="1">
        <v>73.945999145507813</v>
      </c>
      <c r="AK1362" s="1">
        <v>74.363998413085937</v>
      </c>
      <c r="AL1362" s="1">
        <v>74.1199951171875</v>
      </c>
      <c r="AM1362" s="1">
        <v>74.277999877929688</v>
      </c>
      <c r="AN1362" s="1">
        <v>74.177993774414063</v>
      </c>
      <c r="AO1362" s="1">
        <v>74.031997680664063</v>
      </c>
      <c r="AP1362" s="1">
        <v>72.172988891601563</v>
      </c>
      <c r="AQ1362" s="1">
        <v>71.972991943359375</v>
      </c>
      <c r="AR1362" s="1">
        <v>71.485992431640625</v>
      </c>
      <c r="AS1362" s="1">
        <v>71.195344593310438</v>
      </c>
      <c r="AT1362" s="1">
        <v>70.96189122900978</v>
      </c>
      <c r="AU1362" s="1">
        <v>71.184991505146172</v>
      </c>
      <c r="AV1362" s="1">
        <v>70.576648536801343</v>
      </c>
      <c r="AW1362" s="1">
        <v>70.59372699093818</v>
      </c>
      <c r="AX1362" s="1">
        <v>70.681011990308761</v>
      </c>
      <c r="AY1362" s="1">
        <v>70.642659490585316</v>
      </c>
    </row>
    <row r="1363" spans="1:51">
      <c r="A1363" s="1" t="str">
        <v>TRUSTMARK CORP</v>
      </c>
      <c r="C1363" s="1">
        <v>64.7659912109375</v>
      </c>
      <c r="D1363" s="1">
        <v>64.141998291015625</v>
      </c>
      <c r="E1363" s="1">
        <v>64.119003295898437</v>
      </c>
      <c r="F1363" s="1">
        <v>64.119003295898437</v>
      </c>
      <c r="G1363" s="1">
        <v>63.98699951171875</v>
      </c>
      <c r="H1363" s="1">
        <v>63.917999267578125</v>
      </c>
      <c r="I1363" s="1">
        <v>63.886001586914063</v>
      </c>
      <c r="J1363" s="1">
        <v>63.884994506835938</v>
      </c>
      <c r="K1363" s="1">
        <v>63.845001220703125</v>
      </c>
      <c r="L1363" s="1">
        <v>63.673995971679688</v>
      </c>
      <c r="M1363" s="1">
        <v>57.439987182617188</v>
      </c>
      <c r="N1363" s="1">
        <v>57.423995971679688</v>
      </c>
      <c r="O1363" s="1">
        <v>57.37799072265625</v>
      </c>
      <c r="P1363" s="1">
        <v>57.324996948242187</v>
      </c>
      <c r="Q1363" s="1">
        <v>57.324996948242187</v>
      </c>
      <c r="R1363" s="1">
        <v>57.295989990234375</v>
      </c>
      <c r="S1363" s="1">
        <v>57.295989990234375</v>
      </c>
      <c r="T1363" s="1">
        <v>57.271987915039063</v>
      </c>
      <c r="U1363" s="1">
        <v>57.271987915039063</v>
      </c>
      <c r="V1363" s="1">
        <v>57.806991577148437</v>
      </c>
      <c r="W1363" s="1">
        <v>58.217987060546875</v>
      </c>
      <c r="X1363" s="1">
        <v>58.676986694335938</v>
      </c>
      <c r="Y1363" s="1">
        <v>58.610992431640625</v>
      </c>
      <c r="Z1363" s="1">
        <v>55.261993408203125</v>
      </c>
      <c r="AA1363" s="1">
        <v>55.67999267578125</v>
      </c>
      <c r="AB1363" s="1">
        <v>55.77099609375</v>
      </c>
      <c r="AC1363" s="1">
        <v>55.93499755859375</v>
      </c>
      <c r="AD1363" s="1">
        <v>56.751998901367188</v>
      </c>
      <c r="AE1363" s="1">
        <v>56.983001708984375</v>
      </c>
      <c r="AF1363" s="1">
        <v>57.858001708984375</v>
      </c>
      <c r="AG1363" s="1">
        <v>57.822998046875</v>
      </c>
      <c r="AH1363" s="1">
        <v>57.804000854492188</v>
      </c>
      <c r="AI1363" s="1">
        <v>58.279998779296875</v>
      </c>
      <c r="AJ1363" s="1">
        <v>58.246994018554688</v>
      </c>
      <c r="AK1363" s="1">
        <v>58.518997192382812</v>
      </c>
      <c r="AL1363" s="1">
        <v>59.014999389648437</v>
      </c>
      <c r="AM1363" s="1">
        <v>59.209991455078125</v>
      </c>
      <c r="AN1363" s="1">
        <v>60.516998291015625</v>
      </c>
      <c r="AO1363" s="1">
        <v>61.659988403320313</v>
      </c>
      <c r="AP1363" s="1">
        <v>62.203994750976562</v>
      </c>
      <c r="AQ1363" s="1">
        <v>62.918991088867188</v>
      </c>
      <c r="AR1363" s="1">
        <v>63.70599365234375</v>
      </c>
      <c r="AS1363" s="1">
        <v>64.112991333007812</v>
      </c>
      <c r="AT1363" s="1">
        <v>64.91400146484375</v>
      </c>
      <c r="AU1363" s="1">
        <v>64.345001220703125</v>
      </c>
      <c r="AV1363" s="1">
        <v>64.754999999999995</v>
      </c>
      <c r="AW1363" s="1">
        <v>65.200999999999993</v>
      </c>
      <c r="AX1363" s="1">
        <v>68.804000000000002</v>
      </c>
      <c r="AY1363" s="1">
        <v>69.162999999999997</v>
      </c>
    </row>
    <row r="1364" spans="1:51">
      <c r="A1364" s="1" t="str">
        <v>TTM TECHNOLOGIES INC</v>
      </c>
      <c r="C1364" s="1">
        <v>81.3389892578125</v>
      </c>
      <c r="D1364" s="1">
        <v>81.333999633789063</v>
      </c>
      <c r="E1364" s="1">
        <v>81.332000732421875</v>
      </c>
      <c r="F1364" s="1">
        <v>81.185989379882813</v>
      </c>
      <c r="G1364" s="1">
        <v>80.261993408203125</v>
      </c>
      <c r="H1364" s="1">
        <v>80.058990478515625</v>
      </c>
      <c r="I1364" s="1">
        <v>80.057998657226563</v>
      </c>
      <c r="J1364" s="1">
        <v>43.68798828125</v>
      </c>
      <c r="K1364" s="1">
        <v>43.180999755859375</v>
      </c>
      <c r="L1364" s="1">
        <v>43.15899658203125</v>
      </c>
      <c r="M1364" s="1">
        <v>43.126998901367188</v>
      </c>
      <c r="N1364" s="1">
        <v>43.110992431640625</v>
      </c>
      <c r="O1364" s="1">
        <v>42.810989379882813</v>
      </c>
      <c r="P1364" s="1">
        <v>42.808990478515625</v>
      </c>
      <c r="Q1364" s="1">
        <v>42.797988891601563</v>
      </c>
      <c r="R1364" s="1">
        <v>42.552993774414063</v>
      </c>
      <c r="S1364" s="1">
        <v>42.379989624023438</v>
      </c>
      <c r="T1364" s="1">
        <v>42.307998657226562</v>
      </c>
      <c r="U1364" s="1">
        <v>42.235992431640625</v>
      </c>
      <c r="V1364" s="1">
        <v>42.181991577148438</v>
      </c>
      <c r="W1364" s="1">
        <v>42.092987060546875</v>
      </c>
      <c r="X1364" s="1">
        <v>41.922988891601563</v>
      </c>
      <c r="Y1364" s="1">
        <v>41.782989501953125</v>
      </c>
      <c r="Z1364" s="1">
        <v>41.521987915039062</v>
      </c>
      <c r="AA1364" s="1">
        <v>41.310989379882812</v>
      </c>
      <c r="AB1364" s="1">
        <v>41.291000366210937</v>
      </c>
      <c r="AC1364" s="1">
        <v>41.287994384765625</v>
      </c>
      <c r="AD1364" s="1">
        <v>41.208999633789063</v>
      </c>
      <c r="AE1364" s="1">
        <v>41.013992309570313</v>
      </c>
      <c r="AF1364" s="1">
        <v>40.870986938476563</v>
      </c>
      <c r="AG1364" s="1">
        <v>40.837997436523438</v>
      </c>
      <c r="AH1364" s="1">
        <v>40.717987060546875</v>
      </c>
      <c r="AI1364" s="1">
        <v>40.474990844726562</v>
      </c>
      <c r="AJ1364" s="1">
        <v>40.259994506835938</v>
      </c>
      <c r="AK1364" s="1">
        <v>39.868988037109375</v>
      </c>
      <c r="AL1364" s="1">
        <v>39.821990966796875</v>
      </c>
      <c r="AM1364" s="1">
        <v>39.7239990234375</v>
      </c>
      <c r="AN1364" s="1">
        <v>39.843994140625</v>
      </c>
      <c r="AO1364" s="1">
        <v>39.83099365234375</v>
      </c>
      <c r="AP1364" s="1">
        <v>39.827987670898437</v>
      </c>
      <c r="AQ1364" s="1">
        <v>37.641998291015625</v>
      </c>
      <c r="AR1364" s="1">
        <v>37.564987182617188</v>
      </c>
      <c r="AS1364" s="1">
        <v>37.490997314453125</v>
      </c>
      <c r="AT1364" s="1">
        <v>37.39599609375</v>
      </c>
      <c r="AU1364" s="1">
        <v>37.348999999999997</v>
      </c>
      <c r="AV1364" s="1">
        <v>37.338999999999999</v>
      </c>
      <c r="AW1364" s="1">
        <v>35.549999999999997</v>
      </c>
      <c r="AX1364" s="1" t="str">
        <v>@NA</v>
      </c>
      <c r="AY1364" s="1">
        <v>29.925000000000001</v>
      </c>
    </row>
    <row r="1365" spans="1:51">
      <c r="A1365" s="1" t="str">
        <v>TUESDAY MORNING CORP</v>
      </c>
      <c r="C1365" s="1">
        <v>42.134994506835938</v>
      </c>
      <c r="D1365" s="1">
        <v>42.134994506835938</v>
      </c>
      <c r="E1365" s="1">
        <v>42.936996459960937</v>
      </c>
      <c r="F1365" s="1">
        <v>43.18499755859375</v>
      </c>
      <c r="G1365" s="1">
        <v>43.10198974609375</v>
      </c>
      <c r="H1365" s="1">
        <v>43.055999755859375</v>
      </c>
      <c r="I1365" s="1">
        <v>43.021987915039063</v>
      </c>
      <c r="J1365" s="1">
        <v>43.021987915039063</v>
      </c>
      <c r="K1365" s="1">
        <v>42.938995361328125</v>
      </c>
      <c r="L1365" s="1">
        <v>41.90399169921875</v>
      </c>
      <c r="M1365" s="1">
        <v>42.836990356445313</v>
      </c>
      <c r="N1365" s="1">
        <v>42.836990356445313</v>
      </c>
      <c r="O1365" s="1">
        <v>41.582992553710938</v>
      </c>
      <c r="P1365" s="1">
        <v>41.475997924804688</v>
      </c>
      <c r="Q1365" s="1">
        <v>42.576995849609375</v>
      </c>
      <c r="R1365" s="1">
        <v>41.817001342773437</v>
      </c>
      <c r="S1365" s="1">
        <v>41.810989379882813</v>
      </c>
      <c r="T1365" s="1">
        <v>41.802993774414063</v>
      </c>
      <c r="U1365" s="1">
        <v>41.440994262695313</v>
      </c>
      <c r="V1365" s="1">
        <v>41.439987182617188</v>
      </c>
      <c r="W1365" s="1">
        <v>41.431991577148438</v>
      </c>
      <c r="X1365" s="1">
        <v>41.422988891601562</v>
      </c>
      <c r="Y1365" s="1">
        <v>41.401992797851563</v>
      </c>
      <c r="Z1365" s="1">
        <v>41.422988891601562</v>
      </c>
      <c r="AA1365" s="1">
        <v>41.401992797851563</v>
      </c>
      <c r="AB1365" s="1">
        <v>41.386993408203125</v>
      </c>
      <c r="AC1365" s="1">
        <v>41.38299560546875</v>
      </c>
      <c r="AD1365" s="1">
        <v>41.3699951171875</v>
      </c>
      <c r="AE1365" s="1">
        <v>41.365997314453125</v>
      </c>
      <c r="AF1365" s="1">
        <v>41.322998046875</v>
      </c>
      <c r="AG1365" s="1">
        <v>41.1409912109375</v>
      </c>
      <c r="AH1365" s="1">
        <v>41.10198974609375</v>
      </c>
      <c r="AI1365" s="1">
        <v>41.082000732421875</v>
      </c>
      <c r="AJ1365" s="1">
        <v>41.047988891601563</v>
      </c>
      <c r="AK1365" s="1">
        <v>41.044998168945313</v>
      </c>
      <c r="AL1365" s="1">
        <v>40.923995971679688</v>
      </c>
      <c r="AM1365" s="1">
        <v>40.608993530273437</v>
      </c>
      <c r="AN1365" s="1">
        <v>40.462997436523438</v>
      </c>
      <c r="AO1365" s="1">
        <v>40.33099365234375</v>
      </c>
      <c r="AP1365" s="1">
        <v>40.2239990234375</v>
      </c>
      <c r="AQ1365" s="1">
        <v>40.133987426757813</v>
      </c>
      <c r="AR1365" s="1">
        <v>40.08099365234375</v>
      </c>
      <c r="AS1365" s="1">
        <v>39.827987670898437</v>
      </c>
      <c r="AT1365" s="1">
        <v>39.771987915039062</v>
      </c>
      <c r="AU1365" s="1">
        <v>39.707000732421875</v>
      </c>
      <c r="AV1365" s="1">
        <v>39.67999267578125</v>
      </c>
      <c r="AW1365" s="1">
        <v>39.621994018554687</v>
      </c>
      <c r="AX1365" s="1">
        <v>39.563000000000002</v>
      </c>
      <c r="AY1365" s="1">
        <v>39.548999999999999</v>
      </c>
    </row>
    <row r="1366" spans="1:51">
      <c r="A1366" s="1" t="str">
        <v>TUPPERWARE BRANDS CORP</v>
      </c>
      <c r="C1366" s="1">
        <v>56.50799560546875</v>
      </c>
      <c r="D1366" s="1">
        <v>56.50799560546875</v>
      </c>
      <c r="E1366" s="1">
        <v>58.016998291015625</v>
      </c>
      <c r="F1366" s="1">
        <v>61.291000366210938</v>
      </c>
      <c r="G1366" s="1">
        <v>62.393997192382813</v>
      </c>
      <c r="H1366" s="1">
        <v>62.70599365234375</v>
      </c>
      <c r="I1366" s="1">
        <v>63.13299560546875</v>
      </c>
      <c r="J1366" s="1">
        <v>63.017990112304688</v>
      </c>
      <c r="K1366" s="1">
        <v>62.886993408203125</v>
      </c>
      <c r="L1366" s="1">
        <v>63.05499267578125</v>
      </c>
      <c r="M1366" s="1">
        <v>63.27099609375</v>
      </c>
      <c r="N1366" s="1">
        <v>62.72698974609375</v>
      </c>
      <c r="O1366" s="1">
        <v>62.56298828125</v>
      </c>
      <c r="P1366" s="1">
        <v>62.29998779296875</v>
      </c>
      <c r="Q1366" s="1">
        <v>61.996994018554688</v>
      </c>
      <c r="R1366" s="1">
        <v>62.039993286132813</v>
      </c>
      <c r="S1366" s="1">
        <v>61.705001831054688</v>
      </c>
      <c r="T1366" s="1">
        <v>61.521987915039063</v>
      </c>
      <c r="U1366" s="1">
        <v>61.364990234375</v>
      </c>
      <c r="V1366" s="1">
        <v>61.7659912109375</v>
      </c>
      <c r="W1366" s="1">
        <v>61.138992309570313</v>
      </c>
      <c r="X1366" s="1">
        <v>60.560989379882813</v>
      </c>
      <c r="Y1366" s="1">
        <v>60.685989379882813</v>
      </c>
      <c r="Z1366" s="1">
        <v>60.690994262695312</v>
      </c>
      <c r="AA1366" s="1">
        <v>60.597000122070313</v>
      </c>
      <c r="AB1366" s="1">
        <v>60.431991577148438</v>
      </c>
      <c r="AC1366" s="1">
        <v>59.9949951171875</v>
      </c>
      <c r="AD1366" s="1">
        <v>59.832992553710938</v>
      </c>
      <c r="AE1366" s="1">
        <v>59.386001586914063</v>
      </c>
      <c r="AF1366" s="1">
        <v>58.824996948242188</v>
      </c>
      <c r="AG1366" s="1">
        <v>58.561996459960937</v>
      </c>
      <c r="AH1366" s="1">
        <v>58.551986694335937</v>
      </c>
      <c r="AI1366" s="1">
        <v>58.53900146484375</v>
      </c>
      <c r="AJ1366" s="1">
        <v>58.516998291015625</v>
      </c>
      <c r="AK1366" s="1">
        <v>58.436996459960938</v>
      </c>
      <c r="AL1366" s="1">
        <v>58.430999755859375</v>
      </c>
      <c r="AM1366" s="1">
        <v>58.363998413085938</v>
      </c>
      <c r="AN1366" s="1">
        <v>58.360992431640625</v>
      </c>
      <c r="AO1366" s="1">
        <v>58.307998657226563</v>
      </c>
      <c r="AP1366" s="1">
        <v>58.310989379882812</v>
      </c>
      <c r="AQ1366" s="1">
        <v>58.176986694335938</v>
      </c>
      <c r="AR1366" s="1">
        <v>58.133987426757812</v>
      </c>
      <c r="AS1366" s="1">
        <v>58.116989135742188</v>
      </c>
      <c r="AT1366" s="1">
        <v>57.980987548828125</v>
      </c>
      <c r="AU1366" s="1">
        <v>57.875</v>
      </c>
      <c r="AV1366" s="1">
        <v>57.884</v>
      </c>
      <c r="AW1366" s="1">
        <v>57.755000000000003</v>
      </c>
      <c r="AX1366" s="1">
        <v>57.728000000000002</v>
      </c>
      <c r="AY1366" s="1">
        <v>57.668999999999997</v>
      </c>
    </row>
    <row r="1367" spans="1:51">
      <c r="A1367" s="1" t="str">
        <v>TW TELECOM INC</v>
      </c>
      <c r="C1367" s="1">
        <v>149.04400634765625</v>
      </c>
      <c r="D1367" s="1">
        <v>149.33200073242187</v>
      </c>
      <c r="E1367" s="1">
        <v>150.92999267578125</v>
      </c>
      <c r="F1367" s="1">
        <v>150.47200012207031</v>
      </c>
      <c r="G1367" s="1">
        <v>149.24600219726562</v>
      </c>
      <c r="H1367" s="1">
        <v>151.28999328613281</v>
      </c>
      <c r="I1367" s="1">
        <v>151.58399963378906</v>
      </c>
      <c r="J1367" s="1">
        <v>151.66600036621094</v>
      </c>
      <c r="K1367" s="1">
        <v>150.12300109863281</v>
      </c>
      <c r="L1367" s="1">
        <v>149.33500671386719</v>
      </c>
      <c r="M1367" s="1">
        <v>149.2239990234375</v>
      </c>
      <c r="N1367" s="1">
        <v>149.06900024414062</v>
      </c>
      <c r="O1367" s="1">
        <v>147.77400207519531</v>
      </c>
      <c r="P1367" s="1">
        <v>147.51899719238281</v>
      </c>
      <c r="Q1367" s="1">
        <v>147.29200744628906</v>
      </c>
      <c r="R1367" s="1">
        <v>146.97799682617187</v>
      </c>
      <c r="S1367" s="1">
        <v>146.54200744628906</v>
      </c>
      <c r="T1367" s="1">
        <v>145.60200500488281</v>
      </c>
      <c r="U1367" s="1">
        <v>144.88699340820313</v>
      </c>
      <c r="V1367" s="1">
        <v>144.55400085449219</v>
      </c>
      <c r="W1367" s="1">
        <v>142.81500244140625</v>
      </c>
      <c r="X1367" s="1">
        <v>122.822998046875</v>
      </c>
      <c r="Y1367" s="1">
        <v>120.59500122070312</v>
      </c>
      <c r="Z1367" s="1">
        <v>119.52699279785156</v>
      </c>
      <c r="AA1367" s="1">
        <v>117.38200378417969</v>
      </c>
      <c r="AB1367" s="1">
        <v>116.62599182128906</v>
      </c>
      <c r="AC1367" s="1">
        <v>116.1669921875</v>
      </c>
      <c r="AD1367" s="1">
        <v>116.07899475097656</v>
      </c>
      <c r="AE1367" s="1">
        <v>115.80599975585937</v>
      </c>
      <c r="AF1367" s="1">
        <v>115.78500366210937</v>
      </c>
      <c r="AG1367" s="1">
        <v>115.67098999023437</v>
      </c>
      <c r="AH1367" s="1">
        <v>115.66999816894531</v>
      </c>
      <c r="AI1367" s="1">
        <v>115.2919921875</v>
      </c>
      <c r="AJ1367" s="1">
        <v>115.10600280761719</v>
      </c>
      <c r="AK1367" s="1">
        <v>114.93099975585937</v>
      </c>
      <c r="AL1367" s="1">
        <v>114.92999267578125</v>
      </c>
      <c r="AM1367" s="1">
        <v>114.927001953125</v>
      </c>
      <c r="AN1367" s="1">
        <v>114.82699584960937</v>
      </c>
      <c r="AO1367" s="1">
        <v>114.82699584960937</v>
      </c>
      <c r="AP1367" s="1">
        <v>114.73599243164062</v>
      </c>
      <c r="AQ1367" s="1">
        <v>114.72599792480469</v>
      </c>
      <c r="AR1367" s="1">
        <v>114.37300109863281</v>
      </c>
      <c r="AS1367" s="1">
        <v>114.29598999023437</v>
      </c>
      <c r="AT1367" s="1">
        <v>114.15899658203125</v>
      </c>
      <c r="AU1367" s="1">
        <v>105.928</v>
      </c>
      <c r="AV1367" s="1">
        <v>105.655</v>
      </c>
      <c r="AW1367" s="1">
        <v>105.407</v>
      </c>
      <c r="AX1367" s="1">
        <v>105.221</v>
      </c>
      <c r="AY1367" s="1">
        <v>104.75700000000001</v>
      </c>
    </row>
    <row r="1368" spans="1:51">
      <c r="A1368" s="1" t="str">
        <v>TYCO INTERNATIONAL LTD</v>
      </c>
      <c r="C1368" s="1">
        <v>462.212890625</v>
      </c>
      <c r="D1368" s="1">
        <v>462.660888671875</v>
      </c>
      <c r="E1368" s="1">
        <v>464.623779296875</v>
      </c>
      <c r="F1368" s="1">
        <v>463.77392578125</v>
      </c>
      <c r="G1368" s="1">
        <v>468.285888671875</v>
      </c>
      <c r="H1368" s="1">
        <v>478.072998046875</v>
      </c>
      <c r="I1368" s="1">
        <v>488.406005859375</v>
      </c>
      <c r="J1368" s="1">
        <v>504.15380859375</v>
      </c>
      <c r="K1368" s="1">
        <v>475.343994140625</v>
      </c>
      <c r="L1368" s="1">
        <v>475.143798828125</v>
      </c>
      <c r="M1368" s="1">
        <v>474.163818359375</v>
      </c>
      <c r="N1368" s="1">
        <v>473.619873046875</v>
      </c>
      <c r="O1368" s="1">
        <v>473.375</v>
      </c>
      <c r="P1368" s="1">
        <v>473.302978515625</v>
      </c>
      <c r="Q1368" s="1">
        <v>472.784912109375</v>
      </c>
      <c r="R1368" s="1">
        <v>479.516845703125</v>
      </c>
      <c r="S1368" s="1">
        <v>485.183837890625</v>
      </c>
      <c r="T1368" s="1">
        <v>491.285888671875</v>
      </c>
      <c r="U1368" s="1">
        <v>496.302001953125</v>
      </c>
      <c r="V1368" s="1">
        <v>496.8809814453125</v>
      </c>
      <c r="W1368" s="1">
        <v>495.06573486328125</v>
      </c>
      <c r="X1368" s="1">
        <v>493.97076416015625</v>
      </c>
      <c r="Y1368" s="1">
        <v>498.02996826171875</v>
      </c>
      <c r="Z1368" s="1">
        <v>503.41424560546875</v>
      </c>
      <c r="AA1368" s="1">
        <v>512.54400634765625</v>
      </c>
      <c r="AB1368" s="1">
        <v>503.61773681640625</v>
      </c>
      <c r="AC1368" s="1">
        <v>503.7132568359375</v>
      </c>
      <c r="AD1368" s="1">
        <v>505.656494140625</v>
      </c>
      <c r="AE1368" s="1">
        <v>504.64398193359375</v>
      </c>
      <c r="AF1368" s="1">
        <v>503.13275146484375</v>
      </c>
      <c r="AG1368" s="1">
        <v>502.46673583984375</v>
      </c>
      <c r="AH1368" s="1">
        <v>502.0372314453125</v>
      </c>
      <c r="AI1368" s="1">
        <v>501.1094970703125</v>
      </c>
      <c r="AJ1368" s="1">
        <v>499.843994140625</v>
      </c>
      <c r="AK1368" s="1">
        <v>497.0474853515625</v>
      </c>
      <c r="AL1368" s="1">
        <v>499.33050537109375</v>
      </c>
      <c r="AM1368" s="1">
        <v>499.19598388671875</v>
      </c>
      <c r="AN1368" s="1">
        <v>498.970458984375</v>
      </c>
      <c r="AO1368" s="1">
        <v>498.92498779296875</v>
      </c>
      <c r="AP1368" s="1">
        <v>498.85595703125</v>
      </c>
      <c r="AQ1368" s="1">
        <v>499.44049072265625</v>
      </c>
      <c r="AR1368" s="1">
        <v>498.07171630859375</v>
      </c>
      <c r="AS1368" s="1">
        <v>483.8662109375</v>
      </c>
      <c r="AT1368" s="1">
        <v>483.8804931640625</v>
      </c>
      <c r="AU1368" s="1">
        <v>438.19195556640625</v>
      </c>
      <c r="AV1368" s="1">
        <v>436.99798583984375</v>
      </c>
      <c r="AW1368" s="1">
        <v>421.12774999999999</v>
      </c>
      <c r="AX1368" s="1">
        <v>421.82724999999999</v>
      </c>
      <c r="AY1368" s="1">
        <v>422.0025</v>
      </c>
    </row>
    <row r="1369" spans="1:51">
      <c r="A1369" s="1" t="str">
        <v>TYLER TECHNOLOGIES INC</v>
      </c>
      <c r="C1369" s="1">
        <v>29.972000122070313</v>
      </c>
      <c r="D1369" s="1">
        <v>29.972000122070313</v>
      </c>
      <c r="E1369" s="1">
        <v>29.740997314453125</v>
      </c>
      <c r="F1369" s="1">
        <v>31.741989135742188</v>
      </c>
      <c r="G1369" s="1">
        <v>32.063995361328125</v>
      </c>
      <c r="H1369" s="1">
        <v>32.293991088867187</v>
      </c>
      <c r="I1369" s="1">
        <v>32.227996826171875</v>
      </c>
      <c r="J1369" s="1">
        <v>34.636001586914063</v>
      </c>
      <c r="K1369" s="1">
        <v>35.03399658203125</v>
      </c>
      <c r="L1369" s="1">
        <v>35.1199951171875</v>
      </c>
      <c r="M1369" s="1">
        <v>34.955001831054687</v>
      </c>
      <c r="N1369" s="1">
        <v>35.368988037109375</v>
      </c>
      <c r="O1369" s="1">
        <v>35.261993408203125</v>
      </c>
      <c r="P1369" s="1">
        <v>35.813995361328125</v>
      </c>
      <c r="Q1369" s="1">
        <v>37.82598876953125</v>
      </c>
      <c r="R1369" s="1">
        <v>37.854995727539063</v>
      </c>
      <c r="S1369" s="1">
        <v>37.990997314453125</v>
      </c>
      <c r="T1369" s="1">
        <v>38.6199951171875</v>
      </c>
      <c r="U1369" s="1">
        <v>38.847000122070313</v>
      </c>
      <c r="V1369" s="1">
        <v>38.41400146484375</v>
      </c>
      <c r="W1369" s="1">
        <v>38.918991088867188</v>
      </c>
      <c r="X1369" s="1">
        <v>38.891998291015625</v>
      </c>
      <c r="Y1369" s="1">
        <v>38.819000244140625</v>
      </c>
      <c r="Z1369" s="1">
        <v>38.714996337890625</v>
      </c>
      <c r="AA1369" s="1">
        <v>39.227996826171875</v>
      </c>
      <c r="AB1369" s="1">
        <v>38.875</v>
      </c>
      <c r="AC1369" s="1">
        <v>38.847000122070313</v>
      </c>
      <c r="AD1369" s="1">
        <v>39.375991821289063</v>
      </c>
      <c r="AE1369" s="1">
        <v>39.715988159179688</v>
      </c>
      <c r="AF1369" s="1">
        <v>40.724990844726563</v>
      </c>
      <c r="AG1369" s="1">
        <v>41.21099853515625</v>
      </c>
      <c r="AH1369" s="1">
        <v>41.4169921875</v>
      </c>
      <c r="AI1369" s="1">
        <v>41.449996948242188</v>
      </c>
      <c r="AJ1369" s="1">
        <v>41.444000244140625</v>
      </c>
      <c r="AK1369" s="1">
        <v>40.683990478515625</v>
      </c>
      <c r="AL1369" s="1">
        <v>40.39898681640625</v>
      </c>
      <c r="AM1369" s="1">
        <v>45.373992919921875</v>
      </c>
      <c r="AN1369" s="1">
        <v>46.218994140625</v>
      </c>
      <c r="AO1369" s="1">
        <v>46.616989135742187</v>
      </c>
      <c r="AP1369" s="1">
        <v>47.70599365234375</v>
      </c>
      <c r="AQ1369" s="1">
        <v>47.5989990234375</v>
      </c>
      <c r="AR1369" s="1">
        <v>47.227996826171875</v>
      </c>
      <c r="AS1369" s="1">
        <v>47.2239990234375</v>
      </c>
      <c r="AT1369" s="1">
        <v>47.118988037109375</v>
      </c>
      <c r="AU1369" s="1">
        <v>47.179000854492188</v>
      </c>
      <c r="AV1369" s="1">
        <v>47.179000000000002</v>
      </c>
      <c r="AW1369" s="1">
        <v>46.679000000000002</v>
      </c>
      <c r="AX1369" s="1">
        <v>46.679000000000002</v>
      </c>
      <c r="AY1369" s="1">
        <v>43.290999999999997</v>
      </c>
    </row>
    <row r="1370" spans="1:51">
      <c r="A1370" s="1" t="str">
        <v>TYSON FOODS INC  -CL A</v>
      </c>
      <c r="C1370" s="1">
        <v>369</v>
      </c>
      <c r="D1370" s="1">
        <v>370</v>
      </c>
      <c r="E1370" s="1">
        <v>375.268798828125</v>
      </c>
      <c r="F1370" s="1">
        <v>379.511962890625</v>
      </c>
      <c r="G1370" s="1">
        <v>377.501953125</v>
      </c>
      <c r="H1370" s="1">
        <v>377</v>
      </c>
      <c r="I1370" s="1">
        <v>377.451904296875</v>
      </c>
      <c r="J1370" s="1">
        <v>376.9677734375</v>
      </c>
      <c r="K1370" s="1">
        <v>376.5927734375</v>
      </c>
      <c r="L1370" s="1">
        <v>376</v>
      </c>
      <c r="M1370" s="1">
        <v>376.935791015625</v>
      </c>
      <c r="N1370" s="1">
        <v>377.581787109375</v>
      </c>
      <c r="O1370" s="1">
        <v>377.89697265625</v>
      </c>
      <c r="P1370" s="1">
        <v>377</v>
      </c>
      <c r="Q1370" s="1">
        <v>355.0498046875</v>
      </c>
      <c r="R1370" s="1">
        <v>355.095947265625</v>
      </c>
      <c r="S1370" s="1">
        <v>355.554931640625</v>
      </c>
      <c r="T1370" s="1">
        <v>356</v>
      </c>
      <c r="U1370" s="1">
        <v>357.243896484375</v>
      </c>
      <c r="V1370" s="1">
        <v>356.055908203125</v>
      </c>
      <c r="W1370" s="1">
        <v>355.302978515625</v>
      </c>
      <c r="X1370" s="1">
        <v>355</v>
      </c>
      <c r="Y1370" s="1">
        <v>355</v>
      </c>
      <c r="Z1370" s="1">
        <v>355</v>
      </c>
      <c r="AA1370" s="1">
        <v>355</v>
      </c>
      <c r="AB1370" s="1">
        <v>355</v>
      </c>
      <c r="AC1370" s="1">
        <v>355</v>
      </c>
      <c r="AD1370" s="1">
        <v>354</v>
      </c>
      <c r="AE1370" s="1">
        <v>354</v>
      </c>
      <c r="AF1370" s="1">
        <v>353</v>
      </c>
      <c r="AG1370" s="1">
        <v>354</v>
      </c>
      <c r="AH1370" s="1">
        <v>352</v>
      </c>
      <c r="AI1370" s="1">
        <v>353</v>
      </c>
      <c r="AJ1370" s="1">
        <v>353</v>
      </c>
      <c r="AK1370" s="1">
        <v>350</v>
      </c>
      <c r="AL1370" s="1">
        <v>351</v>
      </c>
      <c r="AM1370" s="1">
        <v>351</v>
      </c>
      <c r="AN1370" s="1">
        <v>353</v>
      </c>
      <c r="AO1370" s="1">
        <v>354</v>
      </c>
      <c r="AP1370" s="1">
        <v>353</v>
      </c>
      <c r="AQ1370" s="1">
        <v>355</v>
      </c>
      <c r="AR1370" s="1">
        <v>349</v>
      </c>
      <c r="AS1370" s="1">
        <v>221</v>
      </c>
      <c r="AT1370" s="1">
        <v>223</v>
      </c>
      <c r="AU1370" s="1">
        <v>223</v>
      </c>
      <c r="AV1370" s="1">
        <v>225</v>
      </c>
      <c r="AW1370" s="1">
        <v>225.4</v>
      </c>
      <c r="AX1370" s="1">
        <v>225.5</v>
      </c>
      <c r="AY1370" s="1">
        <v>226.6</v>
      </c>
    </row>
    <row r="1371" spans="1:51">
      <c r="A1371" s="1" t="str">
        <v>U S BANCORP</v>
      </c>
      <c r="C1371" s="1">
        <v>1901</v>
      </c>
      <c r="D1371" s="1">
        <v>1909.822021484375</v>
      </c>
      <c r="E1371" s="1">
        <v>1912.675048828125</v>
      </c>
      <c r="F1371" s="1">
        <v>1924.60693359375</v>
      </c>
      <c r="G1371" s="1">
        <v>1926.514892578125</v>
      </c>
      <c r="H1371" s="1">
        <v>1921</v>
      </c>
      <c r="I1371" s="1">
        <v>1917.596923828125</v>
      </c>
      <c r="J1371" s="1">
        <v>1916.98583984375</v>
      </c>
      <c r="K1371" s="1">
        <v>1916.071044921875</v>
      </c>
      <c r="L1371" s="1">
        <v>1912.93896484375</v>
      </c>
      <c r="M1371" s="1">
        <v>1912.087890625</v>
      </c>
      <c r="N1371" s="1">
        <v>1911.8798828125</v>
      </c>
      <c r="O1371" s="1">
        <v>1758.579833984375</v>
      </c>
      <c r="P1371" s="1">
        <v>1755.031982421875</v>
      </c>
      <c r="Q1371" s="1">
        <v>1753.8408203125</v>
      </c>
      <c r="R1371" s="1">
        <v>1741.4169921875</v>
      </c>
      <c r="S1371" s="1">
        <v>1738.017822265625</v>
      </c>
      <c r="T1371" s="1">
        <v>1727.85693359375</v>
      </c>
      <c r="U1371" s="1">
        <v>1725.411865234375</v>
      </c>
      <c r="V1371" s="1">
        <v>1727.8759765625</v>
      </c>
      <c r="W1371" s="1">
        <v>1742.18798828125</v>
      </c>
      <c r="X1371" s="1">
        <v>1764.7138671875</v>
      </c>
      <c r="Y1371" s="1">
        <v>1763.154052734375</v>
      </c>
      <c r="Z1371" s="1">
        <v>1782.970947265625</v>
      </c>
      <c r="AA1371" s="1">
        <v>1783.196044921875</v>
      </c>
      <c r="AB1371" s="1">
        <v>1814.953857421875</v>
      </c>
      <c r="AC1371" s="1">
        <v>1817.748046875</v>
      </c>
      <c r="AD1371" s="1">
        <v>1828.65185546875</v>
      </c>
      <c r="AE1371" s="1">
        <v>1842.452880859375</v>
      </c>
      <c r="AF1371" s="1">
        <v>1857.623046875</v>
      </c>
      <c r="AG1371" s="1">
        <v>1870.842041015625</v>
      </c>
      <c r="AH1371" s="1">
        <v>1884.115966796875</v>
      </c>
      <c r="AI1371" s="1">
        <v>1901.1669921875</v>
      </c>
      <c r="AJ1371" s="1">
        <v>1922.919921875</v>
      </c>
      <c r="AK1371" s="1">
        <v>1927.39697265625</v>
      </c>
      <c r="AL1371" s="1">
        <v>1924.52685546875</v>
      </c>
      <c r="AM1371" s="1">
        <v>1919.050048828125</v>
      </c>
      <c r="AN1371" s="1">
        <v>1916.9560546875</v>
      </c>
      <c r="AO1371" s="1">
        <v>1914.7138671875</v>
      </c>
      <c r="AP1371" s="1">
        <v>1914.179931640625</v>
      </c>
      <c r="AQ1371" s="1">
        <v>1915.114990234375</v>
      </c>
      <c r="AR1371" s="1">
        <v>1951.7099609375</v>
      </c>
      <c r="AS1371" s="1">
        <v>1968.96484375</v>
      </c>
      <c r="AT1371" s="1">
        <v>1907.558837890625</v>
      </c>
      <c r="AU1371" s="1">
        <v>1905.260009765625</v>
      </c>
      <c r="AV1371" s="1">
        <v>950.72799999999995</v>
      </c>
      <c r="AW1371" s="1">
        <v>949.91200000000003</v>
      </c>
      <c r="AX1371" s="1">
        <v>960.42499999999995</v>
      </c>
      <c r="AY1371" s="1">
        <v>970.02499999999998</v>
      </c>
    </row>
    <row r="1372" spans="1:51">
      <c r="A1372" s="1" t="str">
        <v>UDR INC</v>
      </c>
      <c r="C1372" s="1">
        <v>219.64999389648437</v>
      </c>
      <c r="D1372" s="1">
        <v>219.03900146484375</v>
      </c>
      <c r="E1372" s="1">
        <v>196.66099548339844</v>
      </c>
      <c r="F1372" s="1">
        <v>187.27400207519531</v>
      </c>
      <c r="G1372" s="1">
        <v>182.49600219726562</v>
      </c>
      <c r="H1372" s="1">
        <v>182.12899780273438</v>
      </c>
      <c r="I1372" s="1">
        <v>163.03999328613281</v>
      </c>
      <c r="J1372" s="1">
        <v>161.36900329589844</v>
      </c>
      <c r="K1372" s="1">
        <v>155.46499633789062</v>
      </c>
      <c r="L1372" s="1">
        <v>152.84700012207031</v>
      </c>
      <c r="M1372" s="1">
        <v>150.5570068359375</v>
      </c>
      <c r="N1372" s="1">
        <v>149.09700012207031</v>
      </c>
      <c r="O1372" s="1">
        <v>148.781005859375</v>
      </c>
      <c r="P1372" s="1">
        <v>128.09100341796875</v>
      </c>
      <c r="Q1372" s="1">
        <v>128.32099914550781</v>
      </c>
      <c r="R1372" s="1">
        <v>129.36099243164062</v>
      </c>
      <c r="S1372" s="1">
        <v>133.3179931640625</v>
      </c>
      <c r="T1372" s="1">
        <v>134.32899475097656</v>
      </c>
      <c r="U1372" s="1">
        <v>135.01300048828125</v>
      </c>
      <c r="V1372" s="1">
        <v>135.72500610351562</v>
      </c>
      <c r="W1372" s="1">
        <v>135.02900695800781</v>
      </c>
      <c r="X1372" s="1">
        <v>134.67799377441406</v>
      </c>
      <c r="Y1372" s="1">
        <v>134.57000732421875</v>
      </c>
      <c r="Z1372" s="1">
        <v>134.27999877929687</v>
      </c>
      <c r="AA1372" s="1">
        <v>134.01199340820312</v>
      </c>
      <c r="AB1372" s="1">
        <v>137.19400024414062</v>
      </c>
      <c r="AC1372" s="1">
        <v>137.10499572753906</v>
      </c>
      <c r="AD1372" s="1">
        <v>136.94000244140625</v>
      </c>
      <c r="AE1372" s="1">
        <v>136.42999267578125</v>
      </c>
      <c r="AF1372" s="1">
        <v>127.81900024414062</v>
      </c>
      <c r="AG1372" s="1">
        <v>127.77099609375</v>
      </c>
      <c r="AH1372" s="1">
        <v>127.75299072265625</v>
      </c>
      <c r="AI1372" s="1">
        <v>127.29499816894531</v>
      </c>
      <c r="AJ1372" s="1">
        <v>120.16299438476562</v>
      </c>
      <c r="AK1372" s="1">
        <v>115.88499450683594</v>
      </c>
      <c r="AL1372" s="1">
        <v>109.02799987792969</v>
      </c>
      <c r="AM1372" s="1">
        <v>106.60499572753906</v>
      </c>
      <c r="AN1372" s="1">
        <v>107.12399291992187</v>
      </c>
      <c r="AO1372" s="1">
        <v>107.36099243164062</v>
      </c>
      <c r="AP1372" s="1">
        <v>107.125</v>
      </c>
      <c r="AQ1372" s="1">
        <v>103.13299560546875</v>
      </c>
      <c r="AR1372" s="1">
        <v>99.149993896484375</v>
      </c>
      <c r="AS1372" s="1">
        <v>100.04598999023437</v>
      </c>
      <c r="AT1372" s="1">
        <v>101.36900329589844</v>
      </c>
      <c r="AU1372" s="1">
        <v>102.21899999999999</v>
      </c>
      <c r="AV1372" s="1">
        <v>103.188</v>
      </c>
      <c r="AW1372" s="1">
        <v>103.48699999999999</v>
      </c>
      <c r="AX1372" s="1">
        <v>103.16500000000001</v>
      </c>
      <c r="AY1372" s="1">
        <v>102.741</v>
      </c>
    </row>
    <row r="1373" spans="1:51">
      <c r="A1373" s="1" t="str">
        <v>UGI CORP</v>
      </c>
      <c r="C1373" s="1">
        <v>112.12599182128906</v>
      </c>
      <c r="D1373" s="1">
        <v>112.12599182128906</v>
      </c>
      <c r="E1373" s="1">
        <v>111.83599853515625</v>
      </c>
      <c r="F1373" s="1">
        <v>111.80400085449219</v>
      </c>
      <c r="G1373" s="1">
        <v>111.65399169921875</v>
      </c>
      <c r="H1373" s="1">
        <v>111.11199951171875</v>
      </c>
      <c r="I1373" s="1">
        <v>110.37399291992187</v>
      </c>
      <c r="J1373" s="1">
        <v>109.94400024414062</v>
      </c>
      <c r="K1373" s="1">
        <v>109.17900085449219</v>
      </c>
      <c r="L1373" s="1">
        <v>108.86000061035156</v>
      </c>
      <c r="M1373" s="1">
        <v>108.74699401855469</v>
      </c>
      <c r="N1373" s="1">
        <v>108.41600036621094</v>
      </c>
      <c r="O1373" s="1">
        <v>108.26799011230469</v>
      </c>
      <c r="P1373" s="1">
        <v>108.01300048828125</v>
      </c>
      <c r="Q1373" s="1">
        <v>107.86099243164062</v>
      </c>
      <c r="R1373" s="1">
        <v>107.64799499511719</v>
      </c>
      <c r="S1373" s="1">
        <v>106.9219970703125</v>
      </c>
      <c r="T1373" s="1">
        <v>106.75700378417969</v>
      </c>
      <c r="U1373" s="1">
        <v>106.64700317382812</v>
      </c>
      <c r="V1373" s="1">
        <v>106.59599304199219</v>
      </c>
      <c r="W1373" s="1">
        <v>106.23599243164062</v>
      </c>
      <c r="X1373" s="1">
        <v>106.04299926757812</v>
      </c>
      <c r="Y1373" s="1">
        <v>105.45399475097656</v>
      </c>
      <c r="Z1373" s="1">
        <v>105.41400146484375</v>
      </c>
      <c r="AA1373" s="1">
        <v>105.30999755859375</v>
      </c>
      <c r="AB1373" s="1">
        <v>105.07598876953125</v>
      </c>
      <c r="AC1373" s="1">
        <v>104.8489990234375</v>
      </c>
      <c r="AD1373" s="1">
        <v>104.51199340820312</v>
      </c>
      <c r="AE1373" s="1">
        <v>103.72000122070312</v>
      </c>
      <c r="AF1373" s="1">
        <v>103.0999755859375</v>
      </c>
      <c r="AG1373" s="1">
        <v>102.4219970703125</v>
      </c>
      <c r="AH1373" s="1">
        <v>101.91000366210937</v>
      </c>
      <c r="AI1373" s="1">
        <v>101.5419921875</v>
      </c>
      <c r="AJ1373" s="1">
        <v>85.811981201171875</v>
      </c>
      <c r="AK1373" s="1">
        <v>85.397979736328125</v>
      </c>
      <c r="AL1373" s="1">
        <v>85.358001708984375</v>
      </c>
      <c r="AM1373" s="1">
        <v>84.162002563476563</v>
      </c>
      <c r="AN1373" s="1">
        <v>83.387969970703125</v>
      </c>
      <c r="AO1373" s="1">
        <v>80.981964111328125</v>
      </c>
      <c r="AP1373" s="1">
        <v>82.700958251953125</v>
      </c>
      <c r="AQ1373" s="1">
        <v>82.574981689453125</v>
      </c>
      <c r="AR1373" s="1">
        <v>82.388992309570313</v>
      </c>
      <c r="AS1373" s="1">
        <v>81.887969970703125</v>
      </c>
      <c r="AT1373" s="1">
        <v>81.650985717773438</v>
      </c>
      <c r="AU1373" s="1">
        <v>81.33599853515625</v>
      </c>
      <c r="AV1373" s="1">
        <v>81.152984619140625</v>
      </c>
      <c r="AW1373" s="1">
        <v>80.981999999999999</v>
      </c>
      <c r="AX1373" s="1">
        <v>81.03</v>
      </c>
      <c r="AY1373" s="1">
        <v>81.561000000000007</v>
      </c>
    </row>
    <row r="1374" spans="1:51">
      <c r="A1374" s="1" t="str">
        <v>UIL HOLDINGS CORP</v>
      </c>
      <c r="C1374" s="1">
        <v>50.644989013671875</v>
      </c>
      <c r="D1374" s="1">
        <v>50.542999267578125</v>
      </c>
      <c r="E1374" s="1">
        <v>50.542999267578125</v>
      </c>
      <c r="F1374" s="1">
        <v>50.52099609375</v>
      </c>
      <c r="G1374" s="1">
        <v>50.504989624023437</v>
      </c>
      <c r="H1374" s="1">
        <v>50.42999267578125</v>
      </c>
      <c r="I1374" s="1">
        <v>30.039993286132812</v>
      </c>
      <c r="J1374" s="1">
        <v>29.982986450195313</v>
      </c>
      <c r="K1374" s="1">
        <v>29.97698974609375</v>
      </c>
      <c r="L1374" s="1">
        <v>29.92999267578125</v>
      </c>
      <c r="M1374" s="1">
        <v>29.8389892578125</v>
      </c>
      <c r="N1374" s="1">
        <v>25.199996948242187</v>
      </c>
      <c r="O1374" s="1">
        <v>25.173995971679688</v>
      </c>
      <c r="P1374" s="1">
        <v>25.25799560546875</v>
      </c>
      <c r="Q1374" s="1">
        <v>25.25</v>
      </c>
      <c r="R1374" s="1">
        <v>25.2139892578125</v>
      </c>
      <c r="S1374" s="1">
        <v>25.031997680664062</v>
      </c>
      <c r="T1374" s="1">
        <v>25.159988403320312</v>
      </c>
      <c r="U1374" s="1">
        <v>25.155990600585938</v>
      </c>
      <c r="V1374" s="1">
        <v>24.991989135742188</v>
      </c>
      <c r="W1374" s="1">
        <v>24.855987548828125</v>
      </c>
      <c r="X1374" s="1">
        <v>24.504989624023438</v>
      </c>
      <c r="Y1374" s="1">
        <v>24.411666605989126</v>
      </c>
      <c r="Z1374" s="1">
        <v>24.328332956751183</v>
      </c>
      <c r="AA1374" s="1">
        <v>24.319999432881673</v>
      </c>
      <c r="AB1374" s="1">
        <v>24.304999725699417</v>
      </c>
      <c r="AC1374" s="1">
        <v>24.273332970778142</v>
      </c>
      <c r="AD1374" s="1">
        <v>24.171666522701571</v>
      </c>
      <c r="AE1374" s="1">
        <v>24.176665365457552</v>
      </c>
      <c r="AF1374" s="1">
        <v>24.02833245527745</v>
      </c>
      <c r="AG1374" s="1">
        <v>23.948333487153036</v>
      </c>
      <c r="AH1374" s="1">
        <v>23.905000116705878</v>
      </c>
      <c r="AI1374" s="1">
        <v>23.858332065145191</v>
      </c>
      <c r="AJ1374" s="1">
        <v>24.108333012859021</v>
      </c>
      <c r="AK1374" s="1">
        <v>24.101666829546275</v>
      </c>
      <c r="AL1374" s="1">
        <v>24.101666829546275</v>
      </c>
      <c r="AM1374" s="1">
        <v>23.786666620890287</v>
      </c>
      <c r="AN1374" s="1">
        <v>24.101666829546275</v>
      </c>
      <c r="AO1374" s="1">
        <v>24.101666829546275</v>
      </c>
      <c r="AP1374" s="1">
        <v>24.031665546933823</v>
      </c>
      <c r="AQ1374" s="1">
        <v>23.52666639820734</v>
      </c>
      <c r="AR1374" s="1">
        <v>23.873333361784603</v>
      </c>
      <c r="AS1374" s="1">
        <v>23.873333361784603</v>
      </c>
      <c r="AT1374" s="1">
        <v>23.869998680671074</v>
      </c>
      <c r="AU1374" s="1">
        <v>23.461666107296942</v>
      </c>
      <c r="AV1374" s="1">
        <v>23.868332764267922</v>
      </c>
      <c r="AW1374" s="1">
        <v>23.891666097044947</v>
      </c>
      <c r="AX1374" s="1">
        <v>23.891666097044947</v>
      </c>
      <c r="AY1374" s="1">
        <v>23.438332774519921</v>
      </c>
    </row>
    <row r="1375" spans="1:51">
      <c r="A1375" s="1" t="str">
        <v>ULTRATECH INC</v>
      </c>
      <c r="C1375" s="1">
        <v>26.208999633789063</v>
      </c>
      <c r="D1375" s="1">
        <v>25.837997436523437</v>
      </c>
      <c r="E1375" s="1">
        <v>25.699996948242188</v>
      </c>
      <c r="F1375" s="1">
        <v>25.628997802734375</v>
      </c>
      <c r="G1375" s="1">
        <v>25.146987915039063</v>
      </c>
      <c r="H1375" s="1">
        <v>24.738998413085938</v>
      </c>
      <c r="I1375" s="1">
        <v>24.207992553710938</v>
      </c>
      <c r="J1375" s="1">
        <v>24.042999267578125</v>
      </c>
      <c r="K1375" s="1">
        <v>23.886993408203125</v>
      </c>
      <c r="L1375" s="1">
        <v>23.837997436523438</v>
      </c>
      <c r="M1375" s="1">
        <v>23.664993286132813</v>
      </c>
      <c r="N1375" s="1">
        <v>23.631988525390625</v>
      </c>
      <c r="O1375" s="1">
        <v>23.603988647460937</v>
      </c>
      <c r="P1375" s="1">
        <v>23.5159912109375</v>
      </c>
      <c r="Q1375" s="1">
        <v>23.48199462890625</v>
      </c>
      <c r="R1375" s="1">
        <v>23.47698974609375</v>
      </c>
      <c r="S1375" s="1">
        <v>23.370986938476562</v>
      </c>
      <c r="T1375" s="1">
        <v>23.370986938476562</v>
      </c>
      <c r="U1375" s="1">
        <v>23.365997314453125</v>
      </c>
      <c r="V1375" s="1">
        <v>23.310989379882813</v>
      </c>
      <c r="W1375" s="1">
        <v>23.23199462890625</v>
      </c>
      <c r="X1375" s="1">
        <v>23.218994140625</v>
      </c>
      <c r="Y1375" s="1">
        <v>23.190994262695313</v>
      </c>
      <c r="Z1375" s="1">
        <v>23.594985961914063</v>
      </c>
      <c r="AA1375" s="1">
        <v>23.914993286132813</v>
      </c>
      <c r="AB1375" s="1">
        <v>23.75</v>
      </c>
      <c r="AC1375" s="1">
        <v>24.146987915039063</v>
      </c>
      <c r="AD1375" s="1">
        <v>24.05999755859375</v>
      </c>
      <c r="AE1375" s="1">
        <v>23.919998168945313</v>
      </c>
      <c r="AF1375" s="1">
        <v>23.853988647460938</v>
      </c>
      <c r="AG1375" s="1">
        <v>23.801986694335938</v>
      </c>
      <c r="AH1375" s="1">
        <v>23.779998779296875</v>
      </c>
      <c r="AI1375" s="1">
        <v>23.704986572265625</v>
      </c>
      <c r="AJ1375" s="1">
        <v>23.582000732421875</v>
      </c>
      <c r="AK1375" s="1">
        <v>23.447998046875</v>
      </c>
      <c r="AL1375" s="1">
        <v>22.865997314453125</v>
      </c>
      <c r="AM1375" s="1">
        <v>22.524993896484375</v>
      </c>
      <c r="AN1375" s="1">
        <v>22.626998901367188</v>
      </c>
      <c r="AO1375" s="1">
        <v>22.625</v>
      </c>
      <c r="AP1375" s="1">
        <v>22.6199951171875</v>
      </c>
      <c r="AQ1375" s="1">
        <v>22.572998046875</v>
      </c>
      <c r="AR1375" s="1">
        <v>22.45098876953125</v>
      </c>
      <c r="AS1375" s="1">
        <v>22.43798828125</v>
      </c>
      <c r="AT1375" s="1">
        <v>22.772994995117188</v>
      </c>
      <c r="AU1375" s="1">
        <v>22.113998413085938</v>
      </c>
      <c r="AV1375" s="1">
        <v>21.285</v>
      </c>
      <c r="AW1375" s="1">
        <v>21.242999999999999</v>
      </c>
      <c r="AX1375" s="1">
        <v>21.108000000000001</v>
      </c>
      <c r="AY1375" s="1">
        <v>21.102</v>
      </c>
    </row>
    <row r="1376" spans="1:51">
      <c r="A1376" s="1" t="str">
        <v>UMB FINANCIAL CORP</v>
      </c>
      <c r="C1376" s="1">
        <v>40.56298828125</v>
      </c>
      <c r="D1376" s="1">
        <v>40.425994873046875</v>
      </c>
      <c r="E1376" s="1">
        <v>40.39599609375</v>
      </c>
      <c r="F1376" s="1">
        <v>40.5</v>
      </c>
      <c r="G1376" s="1">
        <v>40.5260009765625</v>
      </c>
      <c r="H1376" s="1">
        <v>40.42999267578125</v>
      </c>
      <c r="I1376" s="1">
        <v>40.410995483398438</v>
      </c>
      <c r="J1376" s="1">
        <v>40.4429931640625</v>
      </c>
      <c r="K1376" s="1">
        <v>40.487991333007813</v>
      </c>
      <c r="L1376" s="1">
        <v>40.439987182617188</v>
      </c>
      <c r="M1376" s="1">
        <v>40.40899658203125</v>
      </c>
      <c r="N1376" s="1">
        <v>40.626998901367188</v>
      </c>
      <c r="O1376" s="1">
        <v>40.720001220703125</v>
      </c>
      <c r="P1376" s="1">
        <v>40.947998046875</v>
      </c>
      <c r="Q1376" s="1">
        <v>40.930999755859375</v>
      </c>
      <c r="R1376" s="1">
        <v>40.93499755859375</v>
      </c>
      <c r="S1376" s="1">
        <v>40.932998657226562</v>
      </c>
      <c r="T1376" s="1">
        <v>41.327987670898438</v>
      </c>
      <c r="U1376" s="1">
        <v>41.754989624023438</v>
      </c>
      <c r="V1376" s="1">
        <v>42.099990844726563</v>
      </c>
      <c r="W1376" s="1">
        <v>42.077987670898437</v>
      </c>
      <c r="X1376" s="1">
        <v>42.2659912109375</v>
      </c>
      <c r="Y1376" s="1">
        <v>42.68499755859375</v>
      </c>
      <c r="Z1376" s="1">
        <v>42.68499755859375</v>
      </c>
      <c r="AA1376" s="1">
        <v>42.7919921875</v>
      </c>
      <c r="AB1376" s="1">
        <v>42.98199462890625</v>
      </c>
      <c r="AC1376" s="1">
        <v>43.10198974609375</v>
      </c>
      <c r="AD1376" s="1">
        <v>43.11798095703125</v>
      </c>
      <c r="AE1376" s="1">
        <v>43.259979248046875</v>
      </c>
      <c r="AF1376" s="1">
        <v>43.281982421875</v>
      </c>
      <c r="AG1376" s="1">
        <v>43.29998779296875</v>
      </c>
      <c r="AH1376" s="1">
        <v>43.353973388671875</v>
      </c>
      <c r="AI1376" s="1">
        <v>43.345977783203125</v>
      </c>
      <c r="AJ1376" s="1">
        <v>43.38800048828125</v>
      </c>
      <c r="AK1376" s="1">
        <v>43.4739990234375</v>
      </c>
      <c r="AL1376" s="1">
        <v>43.501983642578125</v>
      </c>
      <c r="AM1376" s="1">
        <v>43.529998779296875</v>
      </c>
      <c r="AN1376" s="1">
        <v>43.965972900390625</v>
      </c>
      <c r="AO1376" s="1">
        <v>44.177978515625</v>
      </c>
      <c r="AP1376" s="1">
        <v>44.197998046875</v>
      </c>
      <c r="AQ1376" s="1">
        <v>44.235992431640625</v>
      </c>
      <c r="AR1376" s="1">
        <v>44.4019775390625</v>
      </c>
      <c r="AS1376" s="1">
        <v>44.402392087555199</v>
      </c>
      <c r="AT1376" s="1">
        <v>44.561968496323971</v>
      </c>
      <c r="AU1376" s="1">
        <v>44.61448772001313</v>
      </c>
      <c r="AV1376" s="1">
        <v>44.694297970294954</v>
      </c>
      <c r="AW1376" s="1">
        <v>44.8454979634285</v>
      </c>
      <c r="AX1376" s="1">
        <v>44.883297961711882</v>
      </c>
      <c r="AY1376" s="1">
        <v>45.246597945213317</v>
      </c>
    </row>
    <row r="1377" spans="1:51">
      <c r="A1377" s="1" t="str">
        <v>UMPQUA HOLDINGS CORP</v>
      </c>
      <c r="C1377" s="1">
        <v>111.89299011230469</v>
      </c>
      <c r="D1377" s="1">
        <v>112.16499328613281</v>
      </c>
      <c r="E1377" s="1">
        <v>114.53900146484375</v>
      </c>
      <c r="F1377" s="1">
        <v>114.53799438476562</v>
      </c>
      <c r="G1377" s="1">
        <v>114.64199829101562</v>
      </c>
      <c r="H1377" s="1">
        <v>114.53700256347656</v>
      </c>
      <c r="I1377" s="1">
        <v>114.53199768066406</v>
      </c>
      <c r="J1377" s="1">
        <v>114.52499389648437</v>
      </c>
      <c r="K1377" s="1">
        <v>95.526992797851562</v>
      </c>
      <c r="L1377" s="1">
        <v>86.785995483398437</v>
      </c>
      <c r="M1377" s="1">
        <v>86.780990600585938</v>
      </c>
      <c r="N1377" s="1">
        <v>60.23699951171875</v>
      </c>
      <c r="O1377" s="1">
        <v>60.197998046875</v>
      </c>
      <c r="P1377" s="1">
        <v>60.14599609375</v>
      </c>
      <c r="Q1377" s="1">
        <v>60.123992919921875</v>
      </c>
      <c r="R1377" s="1">
        <v>60.087997436523438</v>
      </c>
      <c r="S1377" s="1">
        <v>60.05999755859375</v>
      </c>
      <c r="T1377" s="1">
        <v>59.979995727539063</v>
      </c>
      <c r="U1377" s="1">
        <v>59.863998413085938</v>
      </c>
      <c r="V1377" s="1">
        <v>61.315994262695313</v>
      </c>
      <c r="W1377" s="1">
        <v>58.2239990234375</v>
      </c>
      <c r="X1377" s="1">
        <v>58.080001831054688</v>
      </c>
      <c r="Y1377" s="1">
        <v>58.02899169921875</v>
      </c>
      <c r="Z1377" s="1">
        <v>57.651992797851563</v>
      </c>
      <c r="AA1377" s="1">
        <v>44.720993041992188</v>
      </c>
      <c r="AB1377" s="1">
        <v>44.555999755859375</v>
      </c>
      <c r="AC1377" s="1">
        <v>44.475997924804688</v>
      </c>
      <c r="AD1377" s="1">
        <v>44.452987670898438</v>
      </c>
      <c r="AE1377" s="1">
        <v>44.43499755859375</v>
      </c>
      <c r="AF1377" s="1">
        <v>44.21099853515625</v>
      </c>
      <c r="AG1377" s="1">
        <v>43.979995727539063</v>
      </c>
      <c r="AH1377" s="1">
        <v>28.219985961914063</v>
      </c>
      <c r="AI1377" s="1">
        <v>28.50799560546875</v>
      </c>
      <c r="AJ1377" s="1">
        <v>28.4119873046875</v>
      </c>
      <c r="AK1377" s="1">
        <v>28.365997314453125</v>
      </c>
      <c r="AL1377" s="1">
        <v>28.33099365234375</v>
      </c>
      <c r="AM1377" s="1">
        <v>28.235000610351563</v>
      </c>
      <c r="AN1377" s="1">
        <v>27.980987548828125</v>
      </c>
      <c r="AO1377" s="1">
        <v>20.136993408203125</v>
      </c>
      <c r="AP1377" s="1">
        <v>20.107986450195312</v>
      </c>
      <c r="AQ1377" s="1">
        <v>19.970993041992187</v>
      </c>
      <c r="AR1377" s="1">
        <v>19.952987670898438</v>
      </c>
      <c r="AS1377" s="1">
        <v>14.48900032043457</v>
      </c>
      <c r="AT1377" s="1">
        <v>14.435000419616699</v>
      </c>
      <c r="AU1377" s="1">
        <v>14.423000335693359</v>
      </c>
      <c r="AV1377" s="1">
        <v>14.393000000000001</v>
      </c>
      <c r="AW1377" s="1">
        <v>7.6260000000000003</v>
      </c>
      <c r="AX1377" s="1">
        <v>7.6260000000000003</v>
      </c>
      <c r="AY1377" s="1">
        <v>7.6260000000000003</v>
      </c>
    </row>
    <row r="1378" spans="1:51">
      <c r="A1378" s="1" t="str">
        <v>UNDER ARMOUR INC</v>
      </c>
      <c r="C1378" s="1">
        <v>51.745986938476563</v>
      </c>
      <c r="D1378" s="1">
        <v>51.745986938476563</v>
      </c>
      <c r="E1378" s="1">
        <v>51.586990356445313</v>
      </c>
      <c r="F1378" s="1">
        <v>51.543991088867188</v>
      </c>
      <c r="G1378" s="1">
        <v>51.685989379882813</v>
      </c>
      <c r="H1378" s="1">
        <v>51.159988403320312</v>
      </c>
      <c r="I1378" s="1">
        <v>50.979995727539063</v>
      </c>
      <c r="J1378" s="1">
        <v>50.886993408203125</v>
      </c>
      <c r="K1378" s="1">
        <v>50.644989013671875</v>
      </c>
      <c r="L1378" s="1">
        <v>50.248001098632813</v>
      </c>
      <c r="M1378" s="1">
        <v>50.144989013671875</v>
      </c>
      <c r="N1378" s="1">
        <v>49.965988159179688</v>
      </c>
      <c r="O1378" s="1">
        <v>49.544998168945313</v>
      </c>
      <c r="P1378" s="1">
        <v>49.308990478515625</v>
      </c>
      <c r="Q1378" s="1">
        <v>49.284988403320312</v>
      </c>
      <c r="R1378" s="1">
        <v>49.0469970703125</v>
      </c>
      <c r="S1378" s="1">
        <v>48.947998046875</v>
      </c>
      <c r="T1378" s="1">
        <v>48.689987182617187</v>
      </c>
      <c r="U1378" s="1">
        <v>48.591995239257813</v>
      </c>
      <c r="V1378" s="1">
        <v>48.40899658203125</v>
      </c>
      <c r="W1378" s="1">
        <v>48.136001586914063</v>
      </c>
      <c r="X1378" s="1">
        <v>47.805999755859375</v>
      </c>
      <c r="Y1378" s="1">
        <v>47.58599853515625</v>
      </c>
      <c r="Z1378" s="1">
        <v>47.354995727539063</v>
      </c>
      <c r="AA1378" s="1">
        <v>47.041000366210937</v>
      </c>
      <c r="AB1378" s="1">
        <v>46.422988891601563</v>
      </c>
      <c r="AC1378" s="1">
        <v>46.376998901367188</v>
      </c>
      <c r="AD1378" s="1">
        <v>34.239990234375</v>
      </c>
      <c r="AE1378" s="1" t="str">
        <v>@NA</v>
      </c>
      <c r="AF1378" s="1">
        <v>33.097991943359375</v>
      </c>
      <c r="AG1378" s="1" t="str">
        <v>@NA</v>
      </c>
      <c r="AH1378" s="1" t="str">
        <v>@NA</v>
      </c>
      <c r="AI1378" s="1" t="str">
        <v>@NA</v>
      </c>
      <c r="AJ1378" s="1">
        <v>32.407989501953125</v>
      </c>
      <c r="AK1378" s="1" t="str">
        <v>@NA</v>
      </c>
      <c r="AL1378" s="1" t="str">
        <v>@NA</v>
      </c>
      <c r="AM1378" s="1" t="str">
        <v>@NA</v>
      </c>
      <c r="AN1378" s="1" t="str">
        <v>@NA</v>
      </c>
      <c r="AO1378" s="1" t="str">
        <v>@NA</v>
      </c>
      <c r="AP1378" s="1" t="str">
        <v>@NA</v>
      </c>
      <c r="AQ1378" s="1" t="str">
        <v>@NA</v>
      </c>
      <c r="AR1378" s="1" t="str">
        <v>@NA</v>
      </c>
      <c r="AS1378" s="1" t="str">
        <v>@NA</v>
      </c>
      <c r="AT1378" s="1" t="str">
        <v>@NA</v>
      </c>
      <c r="AU1378" s="1" t="str">
        <v>@NA</v>
      </c>
      <c r="AV1378" s="1" t="str">
        <v>@NA</v>
      </c>
      <c r="AW1378" s="1" t="str">
        <v>@NA</v>
      </c>
      <c r="AX1378" s="1" t="str">
        <v>@NA</v>
      </c>
      <c r="AY1378" s="1" t="str">
        <v>@NA</v>
      </c>
    </row>
    <row r="1379" spans="1:51">
      <c r="A1379" s="1" t="str">
        <v>UNIFIRST CORP</v>
      </c>
      <c r="C1379" s="1">
        <v>19.935989379882813</v>
      </c>
      <c r="D1379" s="1">
        <v>19.881988525390625</v>
      </c>
      <c r="E1379" s="1">
        <v>19.875</v>
      </c>
      <c r="F1379" s="1">
        <v>19.868988037109375</v>
      </c>
      <c r="G1379" s="1">
        <v>19.860000610351563</v>
      </c>
      <c r="H1379" s="1">
        <v>19.832000732421875</v>
      </c>
      <c r="I1379" s="1">
        <v>19.82598876953125</v>
      </c>
      <c r="J1379" s="1">
        <v>19.824996948242188</v>
      </c>
      <c r="K1379" s="1">
        <v>19.419998168945313</v>
      </c>
      <c r="L1379" s="1">
        <v>19.37799072265625</v>
      </c>
      <c r="M1379" s="1">
        <v>19.368988037109375</v>
      </c>
      <c r="N1379" s="1">
        <v>19.341995239257812</v>
      </c>
      <c r="O1379" s="1">
        <v>19.3389892578125</v>
      </c>
      <c r="P1379" s="1">
        <v>19.326995849609375</v>
      </c>
      <c r="Q1379" s="1">
        <v>19.323989868164063</v>
      </c>
      <c r="R1379" s="1">
        <v>19.319000244140625</v>
      </c>
      <c r="S1379" s="1">
        <v>19.300994873046875</v>
      </c>
      <c r="T1379" s="1">
        <v>19.289993286132813</v>
      </c>
      <c r="U1379" s="1">
        <v>19.288986206054688</v>
      </c>
      <c r="V1379" s="1">
        <v>19.271987915039063</v>
      </c>
      <c r="W1379" s="1">
        <v>19.267990112304687</v>
      </c>
      <c r="X1379" s="1">
        <v>19.248992919921875</v>
      </c>
      <c r="Y1379" s="1">
        <v>19.24798583984375</v>
      </c>
      <c r="Z1379" s="1">
        <v>19.246994018554687</v>
      </c>
      <c r="AA1379" s="1">
        <v>19.240997314453125</v>
      </c>
      <c r="AB1379" s="1">
        <v>19.240997314453125</v>
      </c>
      <c r="AC1379" s="1">
        <v>19.237991333007813</v>
      </c>
      <c r="AD1379" s="1">
        <v>19.22698974609375</v>
      </c>
      <c r="AE1379" s="1">
        <v>19.220993041992188</v>
      </c>
      <c r="AF1379" s="1">
        <v>19.208999633789063</v>
      </c>
      <c r="AG1379" s="1">
        <v>19.20599365234375</v>
      </c>
      <c r="AH1379" s="1">
        <v>19.201995849609375</v>
      </c>
      <c r="AI1379" s="1">
        <v>19.195999145507813</v>
      </c>
      <c r="AJ1379" s="1">
        <v>19.185989379882813</v>
      </c>
      <c r="AK1379" s="1">
        <v>19.179000854492188</v>
      </c>
      <c r="AL1379" s="1">
        <v>19.168991088867188</v>
      </c>
      <c r="AM1379" s="1">
        <v>19.167999267578125</v>
      </c>
      <c r="AN1379" s="1">
        <v>19.166000366210937</v>
      </c>
      <c r="AO1379" s="1">
        <v>19.224990844726563</v>
      </c>
      <c r="AP1379" s="1">
        <v>19.224990844726563</v>
      </c>
      <c r="AQ1379" s="1">
        <v>19.220993041992188</v>
      </c>
      <c r="AR1379" s="1">
        <v>19.219985961914063</v>
      </c>
      <c r="AS1379" s="1">
        <v>19.219985961914063</v>
      </c>
      <c r="AT1379" s="1">
        <v>19.208999633789063</v>
      </c>
      <c r="AU1379" s="1">
        <v>19.328994750976563</v>
      </c>
      <c r="AV1379" s="1">
        <v>19.472000122070313</v>
      </c>
      <c r="AW1379" s="1">
        <v>19.664000000000001</v>
      </c>
      <c r="AX1379" s="1">
        <v>19.663</v>
      </c>
      <c r="AY1379" s="1">
        <v>19.664000000000001</v>
      </c>
    </row>
    <row r="1380" spans="1:51">
      <c r="A1380" s="1" t="str">
        <v>UNION PACIFIC CORP</v>
      </c>
      <c r="C1380" s="1">
        <v>476.913818359375</v>
      </c>
      <c r="D1380" s="1">
        <v>479.929931640625</v>
      </c>
      <c r="E1380" s="1">
        <v>483.366943359375</v>
      </c>
      <c r="F1380" s="1">
        <v>487.935791015625</v>
      </c>
      <c r="G1380" s="1">
        <v>490.573974609375</v>
      </c>
      <c r="H1380" s="1">
        <v>491.56591796875</v>
      </c>
      <c r="I1380" s="1">
        <v>493.053955078125</v>
      </c>
      <c r="J1380" s="1">
        <v>499.794921875</v>
      </c>
      <c r="K1380" s="1">
        <v>506.10498046875</v>
      </c>
      <c r="L1380" s="1">
        <v>505.039794921875</v>
      </c>
      <c r="M1380" s="1">
        <v>504.533935546875</v>
      </c>
      <c r="N1380" s="1">
        <v>504.27490234375</v>
      </c>
      <c r="O1380" s="1">
        <v>504.087890625</v>
      </c>
      <c r="P1380" s="1">
        <v>503.225830078125</v>
      </c>
      <c r="Q1380" s="1">
        <v>506.4248046875</v>
      </c>
      <c r="R1380" s="1">
        <v>511.747802734375</v>
      </c>
      <c r="S1380" s="1">
        <v>516.57373046875</v>
      </c>
      <c r="T1380" s="1">
        <v>521.73974609375</v>
      </c>
      <c r="U1380" s="1">
        <v>524.85986328125</v>
      </c>
      <c r="V1380" s="1">
        <v>532.8056640625</v>
      </c>
      <c r="W1380" s="1">
        <v>538.48583984375</v>
      </c>
      <c r="X1380" s="1">
        <v>540.34375</v>
      </c>
      <c r="Y1380" s="1">
        <v>538.927734375</v>
      </c>
      <c r="Z1380" s="1">
        <v>538.41796875</v>
      </c>
      <c r="AA1380" s="1">
        <v>537.2998046875</v>
      </c>
      <c r="AB1380" s="1">
        <v>533.27001953125</v>
      </c>
      <c r="AC1380" s="1">
        <v>529.49365234375</v>
      </c>
      <c r="AD1380" s="1">
        <v>526.27197265625</v>
      </c>
      <c r="AE1380" s="1">
        <v>525.6337890625</v>
      </c>
      <c r="AF1380" s="1">
        <v>521.03955078125</v>
      </c>
      <c r="AG1380" s="1">
        <v>518.60400390625</v>
      </c>
      <c r="AH1380" s="1">
        <v>518.3857421875</v>
      </c>
      <c r="AI1380" s="1">
        <v>518.1337890625</v>
      </c>
      <c r="AJ1380" s="1">
        <v>516.32177734375</v>
      </c>
      <c r="AK1380" s="1">
        <v>509.67401123046875</v>
      </c>
      <c r="AL1380" s="1">
        <v>508.94400024414062</v>
      </c>
      <c r="AM1380" s="1">
        <v>507.73599243164062</v>
      </c>
      <c r="AN1380" s="1">
        <v>507.3179931640625</v>
      </c>
      <c r="AO1380" s="1">
        <v>506.13400268554688</v>
      </c>
      <c r="AP1380" s="1">
        <v>505.32000732421875</v>
      </c>
      <c r="AQ1380" s="1">
        <v>503.64801025390625</v>
      </c>
      <c r="AR1380" s="1">
        <v>500.57998657226562</v>
      </c>
      <c r="AS1380" s="1">
        <v>496.77200317382812</v>
      </c>
      <c r="AT1380" s="1">
        <v>496.60800170898437</v>
      </c>
      <c r="AU1380" s="1">
        <v>495.26800537109375</v>
      </c>
      <c r="AV1380" s="1">
        <v>493.642</v>
      </c>
      <c r="AW1380" s="1">
        <v>495.75400000000002</v>
      </c>
      <c r="AX1380" s="1">
        <v>495.68599999999998</v>
      </c>
      <c r="AY1380" s="1">
        <v>495.66800000000001</v>
      </c>
    </row>
    <row r="1381" spans="1:51">
      <c r="A1381" s="1" t="str">
        <v>UNISOURCE ENERGY CORP</v>
      </c>
      <c r="C1381" s="1">
        <v>36.917999267578125</v>
      </c>
      <c r="D1381" s="1">
        <v>36.879989624023438</v>
      </c>
      <c r="E1381" s="1">
        <v>36.855987548828125</v>
      </c>
      <c r="F1381" s="1">
        <v>36.6409912109375</v>
      </c>
      <c r="G1381" s="1">
        <v>36.5419921875</v>
      </c>
      <c r="H1381" s="1">
        <v>36.376998901367188</v>
      </c>
      <c r="I1381" s="1">
        <v>36.208999633789063</v>
      </c>
      <c r="J1381" s="1">
        <v>35.9949951171875</v>
      </c>
      <c r="K1381" s="1">
        <v>35.850997924804688</v>
      </c>
      <c r="L1381" s="1">
        <v>35.728988647460937</v>
      </c>
      <c r="M1381" s="1">
        <v>35.651992797851563</v>
      </c>
      <c r="N1381" s="1">
        <v>35.569992065429688</v>
      </c>
      <c r="O1381" s="1">
        <v>35.457992553710938</v>
      </c>
      <c r="P1381" s="1">
        <v>35.452987670898437</v>
      </c>
      <c r="Q1381" s="1">
        <v>35.449996948242187</v>
      </c>
      <c r="R1381" s="1">
        <v>35.380996704101563</v>
      </c>
      <c r="S1381" s="1">
        <v>35.314987182617188</v>
      </c>
      <c r="T1381" s="1">
        <v>35.294998168945313</v>
      </c>
      <c r="U1381" s="1">
        <v>35.274993896484375</v>
      </c>
      <c r="V1381" s="1">
        <v>35.229995727539063</v>
      </c>
      <c r="W1381" s="1">
        <v>35.189987182617188</v>
      </c>
      <c r="X1381" s="1">
        <v>35.121994018554688</v>
      </c>
      <c r="Y1381" s="1">
        <v>35.08099365234375</v>
      </c>
      <c r="Z1381" s="1">
        <v>35.018997192382813</v>
      </c>
      <c r="AA1381" s="1">
        <v>34.873992919921875</v>
      </c>
      <c r="AB1381" s="1">
        <v>34.669998168945313</v>
      </c>
      <c r="AC1381" s="1">
        <v>34.65899658203125</v>
      </c>
      <c r="AD1381" s="1">
        <v>34.503997802734375</v>
      </c>
      <c r="AE1381" s="1">
        <v>34.254989624023438</v>
      </c>
      <c r="AF1381" s="1">
        <v>34.224990844726562</v>
      </c>
      <c r="AG1381" s="1">
        <v>34.212997436523438</v>
      </c>
      <c r="AH1381" s="1">
        <v>34.055999755859375</v>
      </c>
      <c r="AI1381" s="1">
        <v>33.787994384765625</v>
      </c>
      <c r="AJ1381" s="1">
        <v>33.612991333007813</v>
      </c>
      <c r="AK1381" s="1">
        <v>33.60198974609375</v>
      </c>
      <c r="AL1381" s="1">
        <v>33.586990356445313</v>
      </c>
      <c r="AM1381" s="1">
        <v>33.578994750976563</v>
      </c>
      <c r="AN1381" s="1">
        <v>33.572998046875</v>
      </c>
      <c r="AO1381" s="1">
        <v>33.5679931640625</v>
      </c>
      <c r="AP1381" s="1">
        <v>33.556991577148437</v>
      </c>
      <c r="AQ1381" s="1">
        <v>33.501998901367188</v>
      </c>
      <c r="AR1381" s="1">
        <v>33.491989135742188</v>
      </c>
      <c r="AS1381" s="1">
        <v>33.452987670898438</v>
      </c>
      <c r="AT1381" s="1">
        <v>33.30999755859375</v>
      </c>
      <c r="AU1381" s="1">
        <v>33.219000000000001</v>
      </c>
      <c r="AV1381" s="1">
        <v>32.418999999999997</v>
      </c>
      <c r="AW1381" s="1">
        <v>32.390999999999998</v>
      </c>
      <c r="AX1381" s="1">
        <v>32.372</v>
      </c>
      <c r="AY1381" s="1">
        <v>32.348999999999997</v>
      </c>
    </row>
    <row r="1382" spans="1:51">
      <c r="A1382" s="1" t="str">
        <v>UNIT CORP</v>
      </c>
      <c r="C1382" s="1">
        <v>48.1510009765625</v>
      </c>
      <c r="D1382" s="1">
        <v>48.1510009765625</v>
      </c>
      <c r="E1382" s="1">
        <v>48.159988403320312</v>
      </c>
      <c r="F1382" s="1">
        <v>48.169998168945313</v>
      </c>
      <c r="G1382" s="1">
        <v>47.909988403320312</v>
      </c>
      <c r="H1382" s="1">
        <v>47.89898681640625</v>
      </c>
      <c r="I1382" s="1">
        <v>47.836990356445313</v>
      </c>
      <c r="J1382" s="1">
        <v>47.841995239257813</v>
      </c>
      <c r="K1382" s="1">
        <v>47.530990600585937</v>
      </c>
      <c r="L1382" s="1">
        <v>47.519989013671875</v>
      </c>
      <c r="M1382" s="1">
        <v>47.517990112304688</v>
      </c>
      <c r="N1382" s="1">
        <v>47.5369873046875</v>
      </c>
      <c r="O1382" s="1">
        <v>47.255996704101563</v>
      </c>
      <c r="P1382" s="1">
        <v>47.255996704101563</v>
      </c>
      <c r="Q1382" s="1">
        <v>47.235000610351563</v>
      </c>
      <c r="R1382" s="1">
        <v>47.138992309570313</v>
      </c>
      <c r="S1382" s="1">
        <v>47.034988403320312</v>
      </c>
      <c r="T1382" s="1">
        <v>46.378997802734375</v>
      </c>
      <c r="U1382" s="1">
        <v>46.423995971679688</v>
      </c>
      <c r="V1382" s="1">
        <v>46.39898681640625</v>
      </c>
      <c r="W1382" s="1">
        <v>46.28399658203125</v>
      </c>
      <c r="X1382" s="1">
        <v>46.27899169921875</v>
      </c>
      <c r="Y1382" s="1">
        <v>46.2760009765625</v>
      </c>
      <c r="Z1382" s="1">
        <v>46.25799560546875</v>
      </c>
      <c r="AA1382" s="1">
        <v>46.177993774414063</v>
      </c>
      <c r="AB1382" s="1">
        <v>46.136001586914062</v>
      </c>
      <c r="AC1382" s="1">
        <v>45.858993530273438</v>
      </c>
      <c r="AD1382" s="1">
        <v>45.858001708984375</v>
      </c>
      <c r="AE1382" s="1">
        <v>45.7449951171875</v>
      </c>
      <c r="AF1382" s="1">
        <v>45.733993530273438</v>
      </c>
      <c r="AG1382" s="1">
        <v>45.730987548828125</v>
      </c>
      <c r="AH1382" s="1">
        <v>45.709991455078125</v>
      </c>
      <c r="AI1382" s="1">
        <v>45.591995239257813</v>
      </c>
      <c r="AJ1382" s="1">
        <v>43.569000244140625</v>
      </c>
      <c r="AK1382" s="1">
        <v>43.524993896484375</v>
      </c>
      <c r="AL1382" s="1">
        <v>43.516998291015625</v>
      </c>
      <c r="AM1382" s="1">
        <v>43.3389892578125</v>
      </c>
      <c r="AN1382" s="1">
        <v>43.336990356445313</v>
      </c>
      <c r="AO1382" s="1">
        <v>36.113998413085937</v>
      </c>
      <c r="AP1382" s="1">
        <v>36.084991455078125</v>
      </c>
      <c r="AQ1382" s="1">
        <v>35.975997924804688</v>
      </c>
      <c r="AR1382" s="1">
        <v>35.985000610351562</v>
      </c>
      <c r="AS1382" s="1">
        <v>35.97698974609375</v>
      </c>
      <c r="AT1382" s="1">
        <v>35.767990112304687</v>
      </c>
      <c r="AU1382" s="1">
        <v>35.768000000000001</v>
      </c>
      <c r="AV1382" s="1">
        <v>35.747999999999998</v>
      </c>
      <c r="AW1382" s="1">
        <v>35.722000000000001</v>
      </c>
      <c r="AX1382" s="1">
        <v>35.72</v>
      </c>
      <c r="AY1382" s="1">
        <v>33.816000000000003</v>
      </c>
    </row>
    <row r="1383" spans="1:51">
      <c r="A1383" s="1" t="str">
        <v>UNITED BANKSHARES INC/WV</v>
      </c>
      <c r="C1383" s="1">
        <v>50.27398681640625</v>
      </c>
      <c r="D1383" s="1">
        <v>50.212997436523438</v>
      </c>
      <c r="E1383" s="1">
        <v>50.20599365234375</v>
      </c>
      <c r="F1383" s="1">
        <v>43.644989013671875</v>
      </c>
      <c r="G1383" s="1">
        <v>43.64599609375</v>
      </c>
      <c r="H1383" s="1">
        <v>43.621994018554688</v>
      </c>
      <c r="I1383" s="1">
        <v>43.597991943359375</v>
      </c>
      <c r="J1383" s="1">
        <v>43.582000732421875</v>
      </c>
      <c r="K1383" s="1">
        <v>43.498992919921875</v>
      </c>
      <c r="L1383" s="1">
        <v>43.43798828125</v>
      </c>
      <c r="M1383" s="1">
        <v>43.406997680664063</v>
      </c>
      <c r="N1383" s="1">
        <v>43.4119873046875</v>
      </c>
      <c r="O1383" s="1">
        <v>43.396987915039063</v>
      </c>
      <c r="P1383" s="1">
        <v>43.40399169921875</v>
      </c>
      <c r="Q1383" s="1">
        <v>43.28399658203125</v>
      </c>
      <c r="R1383" s="1">
        <v>43.269989013671875</v>
      </c>
      <c r="S1383" s="1">
        <v>43.261001586914063</v>
      </c>
      <c r="T1383" s="1">
        <v>43.235000610351563</v>
      </c>
      <c r="U1383" s="1">
        <v>43.181991577148438</v>
      </c>
      <c r="V1383" s="1">
        <v>40.522994995117188</v>
      </c>
      <c r="W1383" s="1">
        <v>40.822998046875</v>
      </c>
      <c r="X1383" s="1">
        <v>41.058990478515625</v>
      </c>
      <c r="Y1383" s="1">
        <v>41.248992919921875</v>
      </c>
      <c r="Z1383" s="1">
        <v>41.511993408203125</v>
      </c>
      <c r="AA1383" s="1">
        <v>41.8489990234375</v>
      </c>
      <c r="AB1383" s="1">
        <v>42.00799560546875</v>
      </c>
      <c r="AC1383" s="1">
        <v>42.246994018554688</v>
      </c>
      <c r="AD1383" s="1">
        <v>42.517990112304688</v>
      </c>
      <c r="AE1383" s="1">
        <v>42.791000366210937</v>
      </c>
      <c r="AF1383" s="1">
        <v>43.00799560546875</v>
      </c>
      <c r="AG1383" s="1">
        <v>43.220993041992188</v>
      </c>
      <c r="AH1383" s="1">
        <v>43.430999755859375</v>
      </c>
      <c r="AI1383" s="1">
        <v>43.626998901367188</v>
      </c>
      <c r="AJ1383" s="1">
        <v>43.689987182617188</v>
      </c>
      <c r="AK1383" s="1">
        <v>41.203994750976562</v>
      </c>
      <c r="AL1383" s="1">
        <v>41.46099853515625</v>
      </c>
      <c r="AM1383" s="1">
        <v>41.7449951171875</v>
      </c>
      <c r="AN1383" s="1">
        <v>42.031997680664063</v>
      </c>
      <c r="AO1383" s="1">
        <v>42.277999877929688</v>
      </c>
      <c r="AP1383" s="1">
        <v>42.55999755859375</v>
      </c>
      <c r="AQ1383" s="1">
        <v>42.811996459960938</v>
      </c>
      <c r="AR1383" s="1">
        <v>42.926986694335938</v>
      </c>
      <c r="AS1383" s="1">
        <v>41.179000854492188</v>
      </c>
      <c r="AT1383" s="1">
        <v>41.307998657226563</v>
      </c>
      <c r="AU1383" s="1">
        <v>41.586990356445313</v>
      </c>
      <c r="AV1383" s="1">
        <v>41.765999999999998</v>
      </c>
      <c r="AW1383" s="1">
        <v>41.826000000000001</v>
      </c>
      <c r="AX1383" s="1">
        <v>41.911000000000001</v>
      </c>
      <c r="AY1383" s="1">
        <v>42.018999999999998</v>
      </c>
    </row>
    <row r="1384" spans="1:51">
      <c r="A1384" s="1" t="str">
        <v>UNITED COMMUNITY BANKS INC</v>
      </c>
      <c r="C1384" s="1">
        <v>57.602996826171875</v>
      </c>
      <c r="D1384" s="1">
        <v>57.560989379882813</v>
      </c>
      <c r="E1384" s="1">
        <v>57.509994506835938</v>
      </c>
      <c r="F1384" s="1">
        <v>57.468994140625</v>
      </c>
      <c r="G1384" s="1">
        <v>20.903198553669426</v>
      </c>
      <c r="H1384" s="1">
        <v>18.936999793902032</v>
      </c>
      <c r="I1384" s="1">
        <v>18.88660001287758</v>
      </c>
      <c r="J1384" s="1">
        <v>18.856198401096435</v>
      </c>
      <c r="K1384" s="1">
        <v>18.835199255275711</v>
      </c>
      <c r="L1384" s="1">
        <v>18.809198278325766</v>
      </c>
      <c r="M1384" s="1">
        <v>18.78020047515929</v>
      </c>
      <c r="N1384" s="1">
        <v>9.8618811175222163</v>
      </c>
      <c r="O1384" s="1">
        <v>9.8471646251855418</v>
      </c>
      <c r="P1384" s="1">
        <v>9.8250864800127147</v>
      </c>
      <c r="Q1384" s="1">
        <v>9.7405667731084122</v>
      </c>
      <c r="R1384" s="1">
        <v>9.6382412815012231</v>
      </c>
      <c r="S1384" s="1">
        <v>9.6194143653360697</v>
      </c>
      <c r="T1384" s="1">
        <v>9.5987450407221786</v>
      </c>
      <c r="U1384" s="1">
        <v>9.7295154451421695</v>
      </c>
      <c r="V1384" s="1">
        <v>9.9830776885812611</v>
      </c>
      <c r="W1384" s="1">
        <v>8.8077678664171799</v>
      </c>
      <c r="X1384" s="1">
        <v>8.7776835223576199</v>
      </c>
      <c r="Y1384" s="1">
        <v>8.2410898684781841</v>
      </c>
      <c r="Z1384" s="1">
        <v>8.2226720294431743</v>
      </c>
      <c r="AA1384" s="1">
        <v>8.2103903473603168</v>
      </c>
      <c r="AB1384" s="1">
        <v>8.1901300998765691</v>
      </c>
      <c r="AC1384" s="1">
        <v>7.8551177893723434</v>
      </c>
      <c r="AD1384" s="1">
        <v>7.8346514419604318</v>
      </c>
      <c r="AE1384" s="1">
        <v>7.8276940080218083</v>
      </c>
      <c r="AF1384" s="1">
        <v>7.8111185774355363</v>
      </c>
      <c r="AG1384" s="1">
        <v>7.419619272983482</v>
      </c>
      <c r="AH1384" s="1">
        <v>7.4177768645347442</v>
      </c>
      <c r="AI1384" s="1">
        <v>7.2305239747652195</v>
      </c>
      <c r="AJ1384" s="1">
        <v>7.2219239870623824</v>
      </c>
      <c r="AK1384" s="1">
        <v>7.2102606050470968</v>
      </c>
      <c r="AL1384" s="1">
        <v>7.1559251707590192</v>
      </c>
      <c r="AM1384" s="1">
        <v>6.7648365142922557</v>
      </c>
      <c r="AN1384" s="1">
        <v>6.5272407756001485</v>
      </c>
      <c r="AO1384" s="1">
        <v>6.5524083866716865</v>
      </c>
      <c r="AP1384" s="1">
        <v>6.5735898378657112</v>
      </c>
      <c r="AQ1384" s="1">
        <v>6.5692962846368914</v>
      </c>
      <c r="AR1384" s="1">
        <v>6.6030638834112665</v>
      </c>
      <c r="AS1384" s="1">
        <v>6.4741337436950062</v>
      </c>
      <c r="AT1384" s="1">
        <v>6.4741337436950062</v>
      </c>
      <c r="AU1384" s="1">
        <v>6.4600129714027048</v>
      </c>
      <c r="AV1384" s="1">
        <v>6.455101155877113</v>
      </c>
      <c r="AW1384" s="1">
        <v>6.455101155877113</v>
      </c>
      <c r="AX1384" s="1">
        <v>5.1553627930283552</v>
      </c>
      <c r="AY1384" s="1">
        <v>4.9324978777170188</v>
      </c>
    </row>
    <row r="1385" spans="1:51">
      <c r="A1385" s="1" t="str">
        <v>UNITED FIRE GROUP INC</v>
      </c>
      <c r="C1385" s="1">
        <v>25.504989624023438</v>
      </c>
      <c r="D1385" s="1">
        <v>25.50299072265625</v>
      </c>
      <c r="E1385" s="1">
        <v>25.879989624023438</v>
      </c>
      <c r="F1385" s="1">
        <v>26.195999145507813</v>
      </c>
      <c r="G1385" s="1">
        <v>26.195999145507813</v>
      </c>
      <c r="H1385" s="1">
        <v>26.23199462890625</v>
      </c>
      <c r="I1385" s="1">
        <v>26.320999145507813</v>
      </c>
      <c r="J1385" s="1">
        <v>26.366989135742188</v>
      </c>
      <c r="K1385" s="1">
        <v>26.532989501953125</v>
      </c>
      <c r="L1385" s="1">
        <v>26.591995239257813</v>
      </c>
      <c r="M1385" s="1">
        <v>26.591995239257813</v>
      </c>
      <c r="N1385" s="1">
        <v>26.590988159179688</v>
      </c>
      <c r="O1385" s="1">
        <v>26.623992919921875</v>
      </c>
      <c r="P1385" s="1">
        <v>26.779998779296875</v>
      </c>
      <c r="Q1385" s="1">
        <v>27.027999877929687</v>
      </c>
      <c r="R1385" s="1">
        <v>27.190994262695313</v>
      </c>
      <c r="S1385" s="1">
        <v>27.195999145507813</v>
      </c>
      <c r="T1385" s="1">
        <v>27.474990844726562</v>
      </c>
      <c r="U1385" s="1">
        <v>27.6619873046875</v>
      </c>
      <c r="V1385" s="1">
        <v>27.652999877929688</v>
      </c>
      <c r="W1385" s="1">
        <v>27.64898681640625</v>
      </c>
      <c r="X1385" s="1">
        <v>27.63299560546875</v>
      </c>
      <c r="Y1385" s="1">
        <v>27.63299560546875</v>
      </c>
      <c r="Z1385" s="1">
        <v>23.602996826171875</v>
      </c>
      <c r="AA1385" s="1">
        <v>23.597991943359375</v>
      </c>
      <c r="AB1385" s="1">
        <v>23.597000122070313</v>
      </c>
      <c r="AC1385" s="1">
        <v>23.593994140625</v>
      </c>
      <c r="AD1385" s="1">
        <v>20.353988647460937</v>
      </c>
      <c r="AE1385" s="1">
        <v>20.13299560546875</v>
      </c>
      <c r="AF1385" s="1">
        <v>20.128000259399414</v>
      </c>
      <c r="AG1385" s="1">
        <v>20.11400032043457</v>
      </c>
      <c r="AH1385" s="1">
        <v>20.11199951171875</v>
      </c>
      <c r="AI1385" s="1">
        <v>20.083999633789063</v>
      </c>
      <c r="AJ1385" s="1">
        <v>20.076000213623047</v>
      </c>
      <c r="AK1385" s="1">
        <v>20.076000213623047</v>
      </c>
      <c r="AL1385" s="1">
        <v>20.076000213623047</v>
      </c>
      <c r="AM1385" s="1">
        <v>20.073999404907227</v>
      </c>
      <c r="AN1385" s="1">
        <v>20.073999404907227</v>
      </c>
      <c r="AO1385" s="1">
        <v>20.073999404907227</v>
      </c>
      <c r="AP1385" s="1">
        <v>20.073999404907227</v>
      </c>
      <c r="AQ1385" s="1">
        <v>20.072000503540039</v>
      </c>
      <c r="AR1385" s="1">
        <v>20.072000503540039</v>
      </c>
      <c r="AS1385" s="1">
        <v>20.072000503540039</v>
      </c>
      <c r="AT1385" s="1">
        <v>20.072000503540039</v>
      </c>
      <c r="AU1385" s="1">
        <v>20.071999999999999</v>
      </c>
      <c r="AV1385" s="1">
        <v>20.071999999999999</v>
      </c>
      <c r="AW1385" s="1">
        <v>20.071999999999999</v>
      </c>
      <c r="AX1385" s="1">
        <v>20.111999999999998</v>
      </c>
      <c r="AY1385" s="1">
        <v>20.12</v>
      </c>
    </row>
    <row r="1386" spans="1:51">
      <c r="A1386" s="1" t="str">
        <v>UNITED NATURAL FOODS INC</v>
      </c>
      <c r="C1386" s="1">
        <v>48.80499267578125</v>
      </c>
      <c r="D1386" s="1">
        <v>48.75299072265625</v>
      </c>
      <c r="E1386" s="1">
        <v>48.492996215820313</v>
      </c>
      <c r="F1386" s="1">
        <v>48.474990844726563</v>
      </c>
      <c r="G1386" s="1">
        <v>48.3389892578125</v>
      </c>
      <c r="H1386" s="1">
        <v>48.17498779296875</v>
      </c>
      <c r="I1386" s="1">
        <v>43.530990600585937</v>
      </c>
      <c r="J1386" s="1">
        <v>43.267990112304688</v>
      </c>
      <c r="K1386" s="1">
        <v>43.192001342773438</v>
      </c>
      <c r="L1386" s="1">
        <v>43.073989868164062</v>
      </c>
      <c r="M1386" s="1">
        <v>43.00799560546875</v>
      </c>
      <c r="N1386" s="1">
        <v>42.942001342773437</v>
      </c>
      <c r="O1386" s="1">
        <v>42.938995361328125</v>
      </c>
      <c r="P1386" s="1">
        <v>42.899993896484375</v>
      </c>
      <c r="Q1386" s="1">
        <v>42.870986938476563</v>
      </c>
      <c r="R1386" s="1">
        <v>42.873992919921875</v>
      </c>
      <c r="S1386" s="1">
        <v>42.870986938476563</v>
      </c>
      <c r="T1386" s="1">
        <v>42.83099365234375</v>
      </c>
      <c r="U1386" s="1">
        <v>42.821990966796875</v>
      </c>
      <c r="V1386" s="1">
        <v>42.81298828125</v>
      </c>
      <c r="W1386" s="1">
        <v>42.78399658203125</v>
      </c>
      <c r="X1386" s="1">
        <v>42.39898681640625</v>
      </c>
      <c r="Y1386" s="1">
        <v>42.248001098632813</v>
      </c>
      <c r="Z1386" s="1">
        <v>42.196990966796875</v>
      </c>
      <c r="AA1386" s="1">
        <v>41.660995483398437</v>
      </c>
      <c r="AB1386" s="1">
        <v>41.435989379882813</v>
      </c>
      <c r="AC1386" s="1">
        <v>41.2869873046875</v>
      </c>
      <c r="AD1386" s="1">
        <v>41.02899169921875</v>
      </c>
      <c r="AE1386" s="1">
        <v>40.7919921875</v>
      </c>
      <c r="AF1386" s="1">
        <v>40.129989624023438</v>
      </c>
      <c r="AG1386" s="1">
        <v>40.117996215820312</v>
      </c>
      <c r="AH1386" s="1">
        <v>39.876998901367188</v>
      </c>
      <c r="AI1386" s="1">
        <v>39.347991943359375</v>
      </c>
      <c r="AJ1386" s="1">
        <v>39.09197998046875</v>
      </c>
      <c r="AK1386" s="1">
        <v>39.019989013671875</v>
      </c>
      <c r="AL1386" s="1">
        <v>38.907989501953125</v>
      </c>
      <c r="AM1386" s="1">
        <v>38.269989013671875</v>
      </c>
      <c r="AN1386" s="1">
        <v>38.220001220703125</v>
      </c>
      <c r="AO1386" s="1">
        <v>38.21197509765625</v>
      </c>
      <c r="AP1386" s="1">
        <v>38.209991455078125</v>
      </c>
      <c r="AQ1386" s="1">
        <v>38.00799560546875</v>
      </c>
      <c r="AR1386" s="1">
        <v>37.332000732421875</v>
      </c>
      <c r="AS1386" s="1">
        <v>37.305999755859375</v>
      </c>
      <c r="AT1386" s="1">
        <v>37.16998291015625</v>
      </c>
      <c r="AU1386" s="1">
        <v>37.12799072265625</v>
      </c>
      <c r="AV1386" s="1">
        <v>36.655975341796875</v>
      </c>
      <c r="AW1386" s="1">
        <v>36.566000000000003</v>
      </c>
      <c r="AX1386" s="1">
        <v>36.527999999999999</v>
      </c>
      <c r="AY1386" s="1">
        <v>36.520000000000003</v>
      </c>
    </row>
    <row r="1387" spans="1:51">
      <c r="A1387" s="1" t="str">
        <v>UNITED ONLINE INC</v>
      </c>
      <c r="C1387" s="1">
        <v>89.422988891601563</v>
      </c>
      <c r="D1387" s="1">
        <v>88.854995727539062</v>
      </c>
      <c r="E1387" s="1">
        <v>88.6929931640625</v>
      </c>
      <c r="F1387" s="1">
        <v>88.117996215820312</v>
      </c>
      <c r="G1387" s="1">
        <v>86.7449951171875</v>
      </c>
      <c r="H1387" s="1">
        <v>85.56500244140625</v>
      </c>
      <c r="I1387" s="1">
        <v>87.269989013671875</v>
      </c>
      <c r="J1387" s="1">
        <v>86.557998657226563</v>
      </c>
      <c r="K1387" s="1">
        <v>84.957992553710937</v>
      </c>
      <c r="L1387" s="1">
        <v>84.235000610351563</v>
      </c>
      <c r="M1387" s="1">
        <v>83.768997192382813</v>
      </c>
      <c r="N1387" s="1">
        <v>83.024993896484375</v>
      </c>
      <c r="O1387" s="1">
        <v>82.10699462890625</v>
      </c>
      <c r="P1387" s="1">
        <v>81.785003662109375</v>
      </c>
      <c r="Q1387" s="1">
        <v>69.037002563476562</v>
      </c>
      <c r="R1387" s="1">
        <v>68.563003540039062</v>
      </c>
      <c r="S1387" s="1">
        <v>68.018997192382813</v>
      </c>
      <c r="T1387" s="1">
        <v>67.638992309570313</v>
      </c>
      <c r="U1387" s="1">
        <v>67.461990356445312</v>
      </c>
      <c r="V1387" s="1">
        <v>66.419998168945313</v>
      </c>
      <c r="W1387" s="1">
        <v>65.80499267578125</v>
      </c>
      <c r="X1387" s="1">
        <v>65.2139892578125</v>
      </c>
      <c r="Y1387" s="1">
        <v>64.834991455078125</v>
      </c>
      <c r="Z1387" s="1">
        <v>64.182998657226563</v>
      </c>
      <c r="AA1387" s="1">
        <v>62.605987548828125</v>
      </c>
      <c r="AB1387" s="1">
        <v>62.29998779296875</v>
      </c>
      <c r="AC1387" s="1">
        <v>61.771987915039062</v>
      </c>
      <c r="AD1387" s="1">
        <v>61.268997192382813</v>
      </c>
      <c r="AE1387" s="1">
        <v>61.073989868164062</v>
      </c>
      <c r="AF1387" s="1">
        <v>60.567001342773437</v>
      </c>
      <c r="AG1387" s="1">
        <v>62.772994995117188</v>
      </c>
      <c r="AH1387" s="1">
        <v>62.121994018554687</v>
      </c>
      <c r="AI1387" s="1">
        <v>63.709487915039063</v>
      </c>
      <c r="AJ1387" s="1">
        <v>63.083999633789063</v>
      </c>
      <c r="AK1387" s="1">
        <v>62.674484252929688</v>
      </c>
      <c r="AL1387" s="1">
        <v>61.489494323730469</v>
      </c>
      <c r="AM1387" s="1">
        <v>60.850502014160156</v>
      </c>
      <c r="AN1387" s="1">
        <v>60.191986083984375</v>
      </c>
      <c r="AO1387" s="1">
        <v>59.815498352050781</v>
      </c>
      <c r="AP1387" s="1">
        <v>59.941497802734375</v>
      </c>
      <c r="AQ1387" s="1">
        <v>37.718698093044623</v>
      </c>
      <c r="AR1387" s="1">
        <v>37.598699919331011</v>
      </c>
      <c r="AS1387" s="1">
        <v>37.61279904098501</v>
      </c>
      <c r="AT1387" s="1">
        <v>37.857601907157914</v>
      </c>
      <c r="AU1387" s="1">
        <v>35.013601391315461</v>
      </c>
      <c r="AV1387" s="1">
        <v>31.452001249790193</v>
      </c>
      <c r="AW1387" s="1">
        <v>31.438201249241828</v>
      </c>
      <c r="AX1387" s="1">
        <v>8.5872003412246709</v>
      </c>
      <c r="AY1387" s="1">
        <v>27.910801109075546</v>
      </c>
    </row>
    <row r="1388" spans="1:51">
      <c r="A1388" s="1" t="str">
        <v>UNITED PARCEL SERVICE INC</v>
      </c>
      <c r="C1388" s="1">
        <v>963</v>
      </c>
      <c r="D1388" s="1">
        <v>963</v>
      </c>
      <c r="E1388" s="1">
        <v>966</v>
      </c>
      <c r="F1388" s="1">
        <v>981</v>
      </c>
      <c r="G1388" s="1">
        <v>986</v>
      </c>
      <c r="H1388" s="1">
        <v>991</v>
      </c>
      <c r="I1388" s="1">
        <v>989</v>
      </c>
      <c r="J1388" s="1">
        <v>991</v>
      </c>
      <c r="K1388" s="1">
        <v>990</v>
      </c>
      <c r="L1388" s="1">
        <v>994</v>
      </c>
      <c r="M1388" s="1">
        <v>993</v>
      </c>
      <c r="N1388" s="1">
        <v>995</v>
      </c>
      <c r="O1388" s="1">
        <v>995</v>
      </c>
      <c r="P1388" s="1">
        <v>996</v>
      </c>
      <c r="Q1388" s="1">
        <v>998</v>
      </c>
      <c r="R1388" s="1">
        <v>1009</v>
      </c>
      <c r="S1388" s="1">
        <v>1026</v>
      </c>
      <c r="T1388" s="1">
        <v>1041</v>
      </c>
      <c r="U1388" s="1">
        <v>1046</v>
      </c>
      <c r="V1388" s="1">
        <v>1052</v>
      </c>
      <c r="W1388" s="1">
        <v>1063</v>
      </c>
      <c r="X1388" s="1">
        <v>1070</v>
      </c>
      <c r="Y1388" s="1">
        <v>1074</v>
      </c>
      <c r="Z1388" s="1">
        <v>1082</v>
      </c>
      <c r="AA1388" s="1">
        <v>1088</v>
      </c>
      <c r="AB1388" s="1">
        <v>1097</v>
      </c>
      <c r="AC1388" s="1">
        <v>1102</v>
      </c>
      <c r="AD1388" s="1">
        <v>1109</v>
      </c>
      <c r="AE1388" s="1">
        <v>1116</v>
      </c>
      <c r="AF1388" s="1">
        <v>1126</v>
      </c>
      <c r="AG1388" s="1">
        <v>1121</v>
      </c>
      <c r="AH1388" s="1">
        <v>1125</v>
      </c>
      <c r="AI1388" s="1">
        <v>1125</v>
      </c>
      <c r="AJ1388" s="1">
        <v>1129</v>
      </c>
      <c r="AK1388" s="1">
        <v>1124</v>
      </c>
      <c r="AL1388" s="1">
        <v>1125</v>
      </c>
      <c r="AM1388" s="1">
        <v>1120</v>
      </c>
      <c r="AN1388" s="1">
        <v>1123</v>
      </c>
      <c r="AO1388" s="1">
        <v>1116</v>
      </c>
      <c r="AP1388" s="1">
        <v>1117</v>
      </c>
      <c r="AQ1388" s="1">
        <v>1115</v>
      </c>
      <c r="AR1388" s="1">
        <v>1120.508056640625</v>
      </c>
      <c r="AS1388" s="1">
        <v>1117.932861328125</v>
      </c>
      <c r="AT1388" s="1">
        <v>1127.328857421875</v>
      </c>
      <c r="AU1388" s="1">
        <v>1124.719970703125</v>
      </c>
      <c r="AV1388" s="1">
        <v>1134.693</v>
      </c>
      <c r="AW1388" s="1">
        <v>1134.9490000000001</v>
      </c>
      <c r="AX1388" s="1">
        <v>1143.0920000000001</v>
      </c>
      <c r="AY1388" s="1">
        <v>1142.575</v>
      </c>
    </row>
    <row r="1389" spans="1:51">
      <c r="A1389" s="1" t="str">
        <v>UNITED RENTALS INC</v>
      </c>
      <c r="C1389" s="1">
        <v>63.771987915039063</v>
      </c>
      <c r="D1389" s="1">
        <v>62.87799072265625</v>
      </c>
      <c r="E1389" s="1">
        <v>62.647994995117188</v>
      </c>
      <c r="F1389" s="1">
        <v>62.608001708984375</v>
      </c>
      <c r="G1389" s="1">
        <v>61.2869873046875</v>
      </c>
      <c r="H1389" s="1">
        <v>60.620986938476562</v>
      </c>
      <c r="I1389" s="1">
        <v>60.532989501953125</v>
      </c>
      <c r="J1389" s="1">
        <v>60.526992797851563</v>
      </c>
      <c r="K1389" s="1">
        <v>60.433990478515625</v>
      </c>
      <c r="L1389" s="1">
        <v>60.162994384765625</v>
      </c>
      <c r="M1389" s="1">
        <v>60.141998291015625</v>
      </c>
      <c r="N1389" s="1">
        <v>60.12799072265625</v>
      </c>
      <c r="O1389" s="1">
        <v>60.123001098632812</v>
      </c>
      <c r="P1389" s="1">
        <v>59.889999389648437</v>
      </c>
      <c r="Q1389" s="1">
        <v>59.899993896484375</v>
      </c>
      <c r="R1389" s="1">
        <v>86.455001831054687</v>
      </c>
      <c r="S1389" s="1">
        <v>86.369003295898438</v>
      </c>
      <c r="T1389" s="1">
        <v>86.330001831054688</v>
      </c>
      <c r="U1389" s="1">
        <v>85.802001953125</v>
      </c>
      <c r="V1389" s="1">
        <v>82.983993530273437</v>
      </c>
      <c r="W1389" s="1">
        <v>81.365997314453125</v>
      </c>
      <c r="X1389" s="1">
        <v>81.179000854492188</v>
      </c>
      <c r="Y1389" s="1">
        <v>80.569992065429688</v>
      </c>
      <c r="Z1389" s="1">
        <v>80.621002197265625</v>
      </c>
      <c r="AA1389" s="1">
        <v>77.293991088867187</v>
      </c>
      <c r="AB1389" s="1">
        <v>77.302993774414063</v>
      </c>
      <c r="AC1389" s="1">
        <v>77.4429931640625</v>
      </c>
      <c r="AD1389" s="1">
        <v>78.011993408203125</v>
      </c>
      <c r="AE1389" s="1">
        <v>77.9429931640625</v>
      </c>
      <c r="AF1389" s="1">
        <v>77.8699951171875</v>
      </c>
      <c r="AG1389" s="1">
        <v>77.879989624023438</v>
      </c>
      <c r="AH1389" s="1">
        <v>77.712997436523438</v>
      </c>
      <c r="AI1389" s="1">
        <v>77.3489990234375</v>
      </c>
      <c r="AJ1389" s="1">
        <v>77.149993896484375</v>
      </c>
      <c r="AK1389" s="1">
        <v>76.970001220703125</v>
      </c>
      <c r="AL1389" s="1">
        <v>76.972991943359375</v>
      </c>
      <c r="AM1389" s="1">
        <v>77.08599853515625</v>
      </c>
      <c r="AN1389" s="1">
        <v>76.657989501953125</v>
      </c>
      <c r="AO1389" s="1">
        <v>76.555999755859375</v>
      </c>
      <c r="AP1389" s="1">
        <v>76.530990600585938</v>
      </c>
      <c r="AQ1389" s="1">
        <v>75.936996459960937</v>
      </c>
      <c r="AR1389" s="1">
        <v>73.360992431640625</v>
      </c>
      <c r="AS1389" s="1">
        <v>73.294998168945313</v>
      </c>
      <c r="AT1389" s="1">
        <v>73.149993896484375</v>
      </c>
      <c r="AU1389" s="1">
        <v>69.813995361328125</v>
      </c>
      <c r="AV1389" s="1">
        <v>71.066000000000003</v>
      </c>
      <c r="AW1389" s="1">
        <v>70.289000000000001</v>
      </c>
      <c r="AX1389" s="1">
        <v>70.281000000000006</v>
      </c>
      <c r="AY1389" s="1">
        <v>72.063000000000002</v>
      </c>
    </row>
    <row r="1390" spans="1:51">
      <c r="A1390" s="1" t="str">
        <v>UNITED STATES STEEL CORP</v>
      </c>
      <c r="C1390" s="1">
        <v>144.00599670410156</v>
      </c>
      <c r="D1390" s="1">
        <v>144.00399780273438</v>
      </c>
      <c r="E1390" s="1">
        <v>143.99800109863281</v>
      </c>
      <c r="F1390" s="1">
        <v>143.99000549316406</v>
      </c>
      <c r="G1390" s="1">
        <v>143.76699829101562</v>
      </c>
      <c r="H1390" s="1">
        <v>143.67399597167969</v>
      </c>
      <c r="I1390" s="1">
        <v>143.61300659179687</v>
      </c>
      <c r="J1390" s="1">
        <v>143.56199645996094</v>
      </c>
      <c r="K1390" s="1">
        <v>143.37699890136719</v>
      </c>
      <c r="L1390" s="1">
        <v>143.35000610351562</v>
      </c>
      <c r="M1390" s="1">
        <v>143.34500122070312</v>
      </c>
      <c r="N1390" s="1">
        <v>143.32499694824219</v>
      </c>
      <c r="O1390" s="1">
        <v>116.17500305175781</v>
      </c>
      <c r="P1390" s="1">
        <v>116.19898986816406</v>
      </c>
      <c r="Q1390" s="1">
        <v>116.44699096679687</v>
      </c>
      <c r="R1390" s="1">
        <v>117.5780029296875</v>
      </c>
      <c r="S1390" s="1">
        <v>117.78799438476562</v>
      </c>
      <c r="T1390" s="1">
        <v>117.9949951171875</v>
      </c>
      <c r="U1390" s="1">
        <v>118.16400146484375</v>
      </c>
      <c r="V1390" s="1">
        <v>118.29299926757812</v>
      </c>
      <c r="W1390" s="1">
        <v>118.38699340820312</v>
      </c>
      <c r="X1390" s="1">
        <v>118.54499816894531</v>
      </c>
      <c r="Y1390" s="1">
        <v>118.78999328613281</v>
      </c>
      <c r="Z1390" s="1">
        <v>123.21800231933594</v>
      </c>
      <c r="AA1390" s="1">
        <v>108.85499572753906</v>
      </c>
      <c r="AB1390" s="1">
        <v>108.78599548339844</v>
      </c>
      <c r="AC1390" s="1">
        <v>113.38400268554687</v>
      </c>
      <c r="AD1390" s="1">
        <v>114.18800354003906</v>
      </c>
      <c r="AE1390" s="1">
        <v>114.18598937988281</v>
      </c>
      <c r="AF1390" s="1">
        <v>114.00299072265625</v>
      </c>
      <c r="AG1390" s="1">
        <v>113.60600280761719</v>
      </c>
      <c r="AH1390" s="1">
        <v>113.33499145507812</v>
      </c>
      <c r="AI1390" s="1">
        <v>113.25900268554687</v>
      </c>
      <c r="AJ1390" s="1">
        <v>103.66299438476562</v>
      </c>
      <c r="AK1390" s="1">
        <v>103.2969970703125</v>
      </c>
      <c r="AL1390" s="1">
        <v>103.2969970703125</v>
      </c>
      <c r="AM1390" s="1">
        <v>102.98799133300781</v>
      </c>
      <c r="AN1390" s="1">
        <v>102.48500061035156</v>
      </c>
      <c r="AO1390" s="1">
        <v>102.14999389648437</v>
      </c>
      <c r="AP1390" s="1">
        <v>101.75700378417969</v>
      </c>
      <c r="AQ1390" s="1">
        <v>90.302001953125</v>
      </c>
      <c r="AR1390" s="1">
        <v>89.197998046875</v>
      </c>
      <c r="AS1390" s="1">
        <v>89.195999145507813</v>
      </c>
      <c r="AT1390" s="1">
        <v>89.156997680664063</v>
      </c>
      <c r="AU1390" s="1">
        <v>88.800003051757813</v>
      </c>
      <c r="AV1390" s="1">
        <v>88.766999999999996</v>
      </c>
      <c r="AW1390" s="1">
        <v>88.766999999999996</v>
      </c>
      <c r="AX1390" s="1">
        <v>88.688000000000002</v>
      </c>
      <c r="AY1390" s="1">
        <v>88.397999999999996</v>
      </c>
    </row>
    <row r="1391" spans="1:51">
      <c r="A1391" s="1" t="str">
        <v>UNITED STATIONERS INC</v>
      </c>
      <c r="C1391" s="1">
        <v>41.11199951171875</v>
      </c>
      <c r="D1391" s="1">
        <v>42.15399169921875</v>
      </c>
      <c r="E1391" s="1">
        <v>42.600997924804688</v>
      </c>
      <c r="F1391" s="1">
        <v>44.7760009765625</v>
      </c>
      <c r="G1391" s="1">
        <v>46.03399658203125</v>
      </c>
      <c r="H1391" s="1">
        <v>46.18798828125</v>
      </c>
      <c r="I1391" s="1">
        <v>46.329986572265625</v>
      </c>
      <c r="J1391" s="1">
        <v>46.733978271484375</v>
      </c>
      <c r="K1391" s="1">
        <v>48.295989990234375</v>
      </c>
      <c r="L1391" s="1">
        <v>47.96197509765625</v>
      </c>
      <c r="M1391" s="1">
        <v>47.761993408203125</v>
      </c>
      <c r="N1391" s="1">
        <v>47.42999267578125</v>
      </c>
      <c r="O1391" s="1">
        <v>47.41400146484375</v>
      </c>
      <c r="P1391" s="1">
        <v>47.05999755859375</v>
      </c>
      <c r="Q1391" s="1">
        <v>47.077972412109375</v>
      </c>
      <c r="R1391" s="1">
        <v>46.787994384765625</v>
      </c>
      <c r="S1391" s="1">
        <v>46.793975830078125</v>
      </c>
      <c r="T1391" s="1">
        <v>49.14398193359375</v>
      </c>
      <c r="U1391" s="1">
        <v>51.131988525390625</v>
      </c>
      <c r="V1391" s="1">
        <v>56.077972412109375</v>
      </c>
      <c r="W1391" s="1">
        <v>56.785980224609375</v>
      </c>
      <c r="X1391" s="1">
        <v>60.089996337890625</v>
      </c>
      <c r="Y1391" s="1">
        <v>60.931976318359375</v>
      </c>
      <c r="Z1391" s="1">
        <v>61.281982421875</v>
      </c>
      <c r="AA1391" s="1">
        <v>63.1199951171875</v>
      </c>
      <c r="AB1391" s="1">
        <v>63.7559814453125</v>
      </c>
      <c r="AC1391" s="1">
        <v>64.9019775390625</v>
      </c>
      <c r="AD1391" s="1">
        <v>66.496002197265625</v>
      </c>
      <c r="AE1391" s="1">
        <v>66.3759765625</v>
      </c>
      <c r="AF1391" s="1">
        <v>66.281982421875</v>
      </c>
      <c r="AG1391" s="1">
        <v>66.09197998046875</v>
      </c>
      <c r="AH1391" s="1">
        <v>66.44598388671875</v>
      </c>
      <c r="AI1391" s="1">
        <v>67.69598388671875</v>
      </c>
      <c r="AJ1391" s="1">
        <v>67.805999755859375</v>
      </c>
      <c r="AK1391" s="1">
        <v>67.4539794921875</v>
      </c>
      <c r="AL1391" s="1">
        <v>65.91400146484375</v>
      </c>
      <c r="AM1391" s="1">
        <v>65.21600341796875</v>
      </c>
      <c r="AN1391" s="1">
        <v>64.957977294921875</v>
      </c>
      <c r="AO1391" s="1">
        <v>64.89599609375</v>
      </c>
      <c r="AP1391" s="1">
        <v>66.947998046875</v>
      </c>
      <c r="AQ1391" s="1">
        <v>67.571990966796875</v>
      </c>
      <c r="AR1391" s="1">
        <v>67.207977294921875</v>
      </c>
      <c r="AS1391" s="1">
        <v>67.699981689453125</v>
      </c>
      <c r="AT1391" s="1">
        <v>66.631988525390625</v>
      </c>
      <c r="AU1391" s="1">
        <v>66.589996337890625</v>
      </c>
      <c r="AV1391" s="1">
        <v>66.89</v>
      </c>
      <c r="AW1391" s="1">
        <v>68.546000000000006</v>
      </c>
      <c r="AX1391" s="1">
        <v>68.427999999999997</v>
      </c>
      <c r="AY1391" s="1">
        <v>68.085999999999999</v>
      </c>
    </row>
    <row r="1392" spans="1:51">
      <c r="A1392" s="1" t="str">
        <v>UNITED TECHNOLOGIES CORP</v>
      </c>
      <c r="C1392" s="1">
        <v>907.221923828125</v>
      </c>
      <c r="D1392" s="1">
        <v>907.221923828125</v>
      </c>
      <c r="E1392" s="1">
        <v>906.087890625</v>
      </c>
      <c r="F1392" s="1">
        <v>908.712890625</v>
      </c>
      <c r="G1392" s="1">
        <v>915.261962890625</v>
      </c>
      <c r="H1392" s="1">
        <v>921.268798828125</v>
      </c>
      <c r="I1392" s="1">
        <v>923.406982421875</v>
      </c>
      <c r="J1392" s="1">
        <v>929.06982421875</v>
      </c>
      <c r="K1392" s="1">
        <v>933.079833984375</v>
      </c>
      <c r="L1392" s="1">
        <v>936.741943359375</v>
      </c>
      <c r="M1392" s="1">
        <v>937.538818359375</v>
      </c>
      <c r="N1392" s="1">
        <v>941.27294921875</v>
      </c>
      <c r="O1392" s="1">
        <v>942.035888671875</v>
      </c>
      <c r="P1392" s="1">
        <v>943.94091796875</v>
      </c>
      <c r="Q1392" s="1">
        <v>950.615966796875</v>
      </c>
      <c r="R1392" s="1">
        <v>964.35693359375</v>
      </c>
      <c r="S1392" s="1">
        <v>973.203857421875</v>
      </c>
      <c r="T1392" s="1">
        <v>983.546875</v>
      </c>
      <c r="U1392" s="1">
        <v>988.5078125</v>
      </c>
      <c r="V1392" s="1">
        <v>991.783935546875</v>
      </c>
      <c r="W1392" s="1">
        <v>994.429931640625</v>
      </c>
      <c r="X1392" s="1">
        <v>995.699951171875</v>
      </c>
      <c r="Y1392" s="1">
        <v>1003.65087890625</v>
      </c>
      <c r="Z1392" s="1">
        <v>1011.429931640625</v>
      </c>
      <c r="AA1392" s="1">
        <v>1010.867919921875</v>
      </c>
      <c r="AB1392" s="1">
        <v>1013.85302734375</v>
      </c>
      <c r="AC1392" s="1">
        <v>1018.65283203125</v>
      </c>
      <c r="AD1392" s="1">
        <v>1024.759033203125</v>
      </c>
      <c r="AE1392" s="1">
        <v>1023.64599609375</v>
      </c>
      <c r="AF1392" s="1">
        <v>1022.19580078125</v>
      </c>
      <c r="AG1392" s="1">
        <v>1022.0859375</v>
      </c>
      <c r="AH1392" s="1">
        <v>1023.26171875</v>
      </c>
      <c r="AI1392" s="1">
        <v>1027.90771484375</v>
      </c>
      <c r="AJ1392" s="1">
        <v>1028.1240234375</v>
      </c>
      <c r="AK1392" s="1">
        <v>941.11767578125</v>
      </c>
      <c r="AL1392" s="1">
        <v>937.6298828125</v>
      </c>
      <c r="AM1392" s="1">
        <v>935.78759765625</v>
      </c>
      <c r="AN1392" s="1">
        <v>939.23974609375</v>
      </c>
      <c r="AO1392" s="1">
        <v>947.32958984375</v>
      </c>
      <c r="AP1392" s="1">
        <v>943.44580078125</v>
      </c>
      <c r="AQ1392" s="1">
        <v>945.7177734375</v>
      </c>
      <c r="AR1392" s="1">
        <v>944.31787109375</v>
      </c>
      <c r="AS1392" s="1">
        <v>937.07763671875</v>
      </c>
      <c r="AT1392" s="1">
        <v>941.8916015625</v>
      </c>
      <c r="AU1392" s="1">
        <v>941.4716796875</v>
      </c>
      <c r="AV1392" s="1">
        <v>940.61199999999997</v>
      </c>
      <c r="AW1392" s="1">
        <v>936.71799999999996</v>
      </c>
      <c r="AX1392" s="1">
        <v>936.34199999999998</v>
      </c>
      <c r="AY1392" s="1">
        <v>948.19200000000001</v>
      </c>
    </row>
    <row r="1393" spans="1:51">
      <c r="A1393" s="1" t="str">
        <v>UNITED THERAPEUTICS CORP</v>
      </c>
      <c r="C1393" s="1">
        <v>53.610000610351563</v>
      </c>
      <c r="D1393" s="1">
        <v>58.333999633789063</v>
      </c>
      <c r="E1393" s="1">
        <v>58.313995361328125</v>
      </c>
      <c r="F1393" s="1">
        <v>57.990997314453125</v>
      </c>
      <c r="G1393" s="1">
        <v>57.555999755859375</v>
      </c>
      <c r="H1393" s="1">
        <v>56.777999877929688</v>
      </c>
      <c r="I1393" s="1">
        <v>56.393997192382813</v>
      </c>
      <c r="J1393" s="1">
        <v>55.646987915039063</v>
      </c>
      <c r="K1393" s="1">
        <v>54.220993041992188</v>
      </c>
      <c r="L1393" s="1">
        <v>53.800994873046875</v>
      </c>
      <c r="M1393" s="1">
        <v>53.1519775390625</v>
      </c>
      <c r="N1393" s="1">
        <v>52.90399169921875</v>
      </c>
      <c r="O1393" s="1">
        <v>52.86199951171875</v>
      </c>
      <c r="P1393" s="1">
        <v>46.3599853515625</v>
      </c>
      <c r="Q1393" s="1">
        <v>45.493988037109375</v>
      </c>
      <c r="R1393" s="1">
        <v>44.965972900390625</v>
      </c>
      <c r="S1393" s="1">
        <v>44.4959716796875</v>
      </c>
      <c r="T1393" s="1">
        <v>42.451995849609375</v>
      </c>
      <c r="U1393" s="1">
        <v>41.957977294921875</v>
      </c>
      <c r="V1393" s="1">
        <v>41.489990234375</v>
      </c>
      <c r="W1393" s="1">
        <v>42.949981689453125</v>
      </c>
      <c r="X1393" s="1">
        <v>46.353973388671875</v>
      </c>
      <c r="Y1393" s="1">
        <v>47.2979736328125</v>
      </c>
      <c r="Z1393" s="1">
        <v>47.037994384765625</v>
      </c>
      <c r="AA1393" s="1">
        <v>46.635986328125</v>
      </c>
      <c r="AB1393" s="1">
        <v>46.183990478515625</v>
      </c>
      <c r="AC1393" s="1">
        <v>45.582000732421875</v>
      </c>
      <c r="AD1393" s="1">
        <v>45.165985107421875</v>
      </c>
      <c r="AE1393" s="1">
        <v>44.855987548828125</v>
      </c>
      <c r="AF1393" s="1">
        <v>44.493988037109375</v>
      </c>
      <c r="AG1393" s="1">
        <v>42.86199951171875</v>
      </c>
      <c r="AH1393" s="1">
        <v>42.717987060546875</v>
      </c>
      <c r="AI1393" s="1">
        <v>42.6199951171875</v>
      </c>
      <c r="AJ1393" s="1">
        <v>42.579986572265625</v>
      </c>
      <c r="AK1393" s="1">
        <v>42.332000732421875</v>
      </c>
      <c r="AL1393" s="1">
        <v>41.8499755859375</v>
      </c>
      <c r="AM1393" s="1">
        <v>41.845977783203125</v>
      </c>
      <c r="AN1393" s="1">
        <v>41.837982177734375</v>
      </c>
      <c r="AO1393" s="1">
        <v>41.793975830078125</v>
      </c>
      <c r="AP1393" s="1">
        <v>40.449981689453125</v>
      </c>
      <c r="AQ1393" s="1">
        <v>40.449981689453125</v>
      </c>
      <c r="AR1393" s="1">
        <v>40.449981689453125</v>
      </c>
      <c r="AS1393" s="1">
        <v>40.50799560546875</v>
      </c>
      <c r="AT1393" s="1">
        <v>40.743988037109375</v>
      </c>
      <c r="AU1393" s="1">
        <v>40.868000000000002</v>
      </c>
      <c r="AV1393" s="1">
        <v>40.369999999999997</v>
      </c>
      <c r="AW1393" s="1">
        <v>37.729999999999997</v>
      </c>
      <c r="AX1393" s="1">
        <v>37.101999999999997</v>
      </c>
      <c r="AY1393" s="1">
        <v>32.006</v>
      </c>
    </row>
    <row r="1394" spans="1:51">
      <c r="A1394" s="1" t="str">
        <v>UNITEDHEALTH GROUP INC</v>
      </c>
      <c r="C1394" s="1">
        <v>1039</v>
      </c>
      <c r="D1394" s="1">
        <v>1039</v>
      </c>
      <c r="E1394" s="1">
        <v>1054</v>
      </c>
      <c r="F1394" s="1">
        <v>1069</v>
      </c>
      <c r="G1394" s="1">
        <v>1077</v>
      </c>
      <c r="H1394" s="1">
        <v>1086</v>
      </c>
      <c r="I1394" s="1">
        <v>1099</v>
      </c>
      <c r="J1394" s="1">
        <v>1115</v>
      </c>
      <c r="K1394" s="1">
        <v>1133</v>
      </c>
      <c r="L1394" s="1">
        <v>1147</v>
      </c>
      <c r="M1394" s="1">
        <v>1153</v>
      </c>
      <c r="N1394" s="1">
        <v>1151</v>
      </c>
      <c r="O1394" s="1">
        <v>1181</v>
      </c>
      <c r="P1394" s="1">
        <v>1201</v>
      </c>
      <c r="Q1394" s="1">
        <v>1198</v>
      </c>
      <c r="R1394" s="1">
        <v>1210</v>
      </c>
      <c r="S1394" s="1">
        <v>1225</v>
      </c>
      <c r="T1394" s="1">
        <v>1253</v>
      </c>
      <c r="U1394" s="1">
        <v>1286</v>
      </c>
      <c r="V1394" s="1">
        <v>1319</v>
      </c>
      <c r="W1394" s="1">
        <v>1330</v>
      </c>
      <c r="X1394" s="1">
        <v>1345</v>
      </c>
      <c r="Y1394" s="1">
        <v>1343</v>
      </c>
      <c r="Z1394" s="1">
        <v>1338</v>
      </c>
      <c r="AA1394" s="1">
        <v>1343</v>
      </c>
      <c r="AB1394" s="1">
        <v>1358</v>
      </c>
      <c r="AC1394" s="1">
        <v>1256</v>
      </c>
      <c r="AD1394" s="1">
        <v>1255</v>
      </c>
      <c r="AE1394" s="1">
        <v>1268</v>
      </c>
      <c r="AF1394" s="1">
        <v>1286</v>
      </c>
      <c r="AG1394" s="1">
        <v>1308</v>
      </c>
      <c r="AH1394" s="1">
        <v>1214</v>
      </c>
      <c r="AI1394" s="1">
        <v>1228</v>
      </c>
      <c r="AJ1394" s="1">
        <v>1166</v>
      </c>
      <c r="AK1394" s="1">
        <v>1168</v>
      </c>
      <c r="AL1394" s="1">
        <v>1180</v>
      </c>
      <c r="AM1394" s="1">
        <v>1185.3154296875</v>
      </c>
      <c r="AN1394" s="1">
        <v>1197.83203125</v>
      </c>
      <c r="AO1394" s="1">
        <v>1208.85546875</v>
      </c>
      <c r="AP1394" s="1">
        <v>1209.595703125</v>
      </c>
      <c r="AQ1394" s="1">
        <v>1221.2236328125</v>
      </c>
      <c r="AR1394" s="1">
        <v>1234.50390625</v>
      </c>
      <c r="AS1394" s="1">
        <v>1232.1796875</v>
      </c>
      <c r="AT1394" s="1">
        <v>1238.248046875</v>
      </c>
      <c r="AU1394" s="1">
        <v>1261.37109375</v>
      </c>
      <c r="AV1394" s="1">
        <v>1268.94</v>
      </c>
      <c r="AW1394" s="1">
        <v>1275.5119999999999</v>
      </c>
      <c r="AX1394" s="1">
        <v>1296.424</v>
      </c>
      <c r="AY1394" s="1">
        <v>1298.4880000000001</v>
      </c>
    </row>
    <row r="1395" spans="1:51">
      <c r="A1395" s="1" t="str">
        <v>UNIVERSAL CORP/VA</v>
      </c>
      <c r="C1395" s="1">
        <v>23.2449951171875</v>
      </c>
      <c r="D1395" s="1">
        <v>23.229995727539063</v>
      </c>
      <c r="E1395" s="1">
        <v>23.22698974609375</v>
      </c>
      <c r="F1395" s="1">
        <v>23.240997314453125</v>
      </c>
      <c r="G1395" s="1">
        <v>23.569000244140625</v>
      </c>
      <c r="H1395" s="1">
        <v>23.907989501953125</v>
      </c>
      <c r="I1395" s="1">
        <v>24.154998779296875</v>
      </c>
      <c r="J1395" s="1">
        <v>24.324996948242188</v>
      </c>
      <c r="K1395" s="1">
        <v>24.617996215820313</v>
      </c>
      <c r="L1395" s="1">
        <v>24.715988159179688</v>
      </c>
      <c r="M1395" s="1">
        <v>24.901992797851563</v>
      </c>
      <c r="N1395" s="1">
        <v>24.998992919921875</v>
      </c>
      <c r="O1395" s="1">
        <v>24.98699951171875</v>
      </c>
      <c r="P1395" s="1">
        <v>25.025985717773438</v>
      </c>
      <c r="Q1395" s="1">
        <v>26.095993041992188</v>
      </c>
      <c r="R1395" s="1">
        <v>27.1619873046875</v>
      </c>
      <c r="S1395" s="1">
        <v>27.29998779296875</v>
      </c>
      <c r="T1395" s="1">
        <v>27.375</v>
      </c>
      <c r="U1395" s="1">
        <v>27.355987548828125</v>
      </c>
      <c r="V1395" s="1">
        <v>26.948989868164062</v>
      </c>
      <c r="W1395" s="1">
        <v>25.922988891601563</v>
      </c>
      <c r="X1395" s="1">
        <v>25.769989013671875</v>
      </c>
      <c r="Y1395" s="1">
        <v>25.74798583984375</v>
      </c>
      <c r="Z1395" s="1">
        <v>25.74798583984375</v>
      </c>
      <c r="AA1395" s="1">
        <v>25.714996337890625</v>
      </c>
      <c r="AB1395" s="1">
        <v>25.714996337890625</v>
      </c>
      <c r="AC1395" s="1">
        <v>25.682998657226563</v>
      </c>
      <c r="AD1395" s="1">
        <v>25.668991088867188</v>
      </c>
      <c r="AE1395" s="1">
        <v>25.621994018554687</v>
      </c>
      <c r="AF1395" s="1">
        <v>25.532989501953125</v>
      </c>
      <c r="AG1395" s="1">
        <v>25.531997680664063</v>
      </c>
      <c r="AH1395" s="1">
        <v>24.919998168945313</v>
      </c>
      <c r="AI1395" s="1">
        <v>24.892990112304688</v>
      </c>
      <c r="AJ1395" s="1">
        <v>25.277999877929687</v>
      </c>
      <c r="AK1395" s="1">
        <v>25.901992797851562</v>
      </c>
      <c r="AL1395" s="1">
        <v>26.224990844726563</v>
      </c>
      <c r="AM1395" s="1">
        <v>26.194000244140625</v>
      </c>
      <c r="AN1395" s="1">
        <v>26.445999145507813</v>
      </c>
      <c r="AO1395" s="1">
        <v>26.978988647460937</v>
      </c>
      <c r="AP1395" s="1">
        <v>27.18499755859375</v>
      </c>
      <c r="AQ1395" s="1">
        <v>27.319000244140625</v>
      </c>
      <c r="AR1395" s="1">
        <v>27.737991333007813</v>
      </c>
      <c r="AS1395" s="1">
        <v>27.737991333007813</v>
      </c>
      <c r="AT1395" s="1">
        <v>28.146999999999998</v>
      </c>
      <c r="AU1395" s="1">
        <v>32.091000000000001</v>
      </c>
      <c r="AV1395" s="1">
        <v>30.25</v>
      </c>
      <c r="AW1395" s="1">
        <v>31.173999999999999</v>
      </c>
      <c r="AX1395" s="1">
        <v>32.091000000000001</v>
      </c>
      <c r="AY1395" s="1">
        <v>32.933</v>
      </c>
    </row>
    <row r="1396" spans="1:51">
      <c r="A1396" s="1" t="str">
        <v>UNIVERSAL ELECTRONICS INC</v>
      </c>
      <c r="C1396" s="1">
        <v>14.789999961853027</v>
      </c>
      <c r="D1396" s="1">
        <v>14.732000350952148</v>
      </c>
      <c r="E1396" s="1">
        <v>14.980999946594238</v>
      </c>
      <c r="F1396" s="1">
        <v>14.991000175476074</v>
      </c>
      <c r="G1396" s="1">
        <v>14.951000213623047</v>
      </c>
      <c r="H1396" s="1">
        <v>13.350000381469727</v>
      </c>
      <c r="I1396" s="1">
        <v>13.447999954223633</v>
      </c>
      <c r="J1396" s="1">
        <v>13.689999580383301</v>
      </c>
      <c r="K1396" s="1">
        <v>13.689999580383301</v>
      </c>
      <c r="L1396" s="1">
        <v>13.701000213623047</v>
      </c>
      <c r="M1396" s="1">
        <v>13.652000427246094</v>
      </c>
      <c r="N1396" s="1">
        <v>13.590999603271484</v>
      </c>
      <c r="O1396" s="1">
        <v>13.645999908447266</v>
      </c>
      <c r="P1396" s="1">
        <v>13.805000305175781</v>
      </c>
      <c r="Q1396" s="1">
        <v>13.897000312805176</v>
      </c>
      <c r="R1396" s="1">
        <v>14.093000411987305</v>
      </c>
      <c r="S1396" s="1">
        <v>14.571999549865723</v>
      </c>
      <c r="T1396" s="1">
        <v>14.432000160217285</v>
      </c>
      <c r="U1396" s="1">
        <v>14.531999588012695</v>
      </c>
      <c r="V1396" s="1">
        <v>14.324000358581543</v>
      </c>
      <c r="W1396" s="1">
        <v>14.013999938964844</v>
      </c>
      <c r="X1396" s="1">
        <v>13.866000175476074</v>
      </c>
      <c r="Y1396" s="1">
        <v>13.828000068664551</v>
      </c>
      <c r="Z1396" s="1">
        <v>13.72700023651123</v>
      </c>
      <c r="AA1396" s="1">
        <v>13.543000221252441</v>
      </c>
      <c r="AB1396" s="1">
        <v>13.409000396728516</v>
      </c>
      <c r="AC1396" s="1">
        <v>13.359000205993652</v>
      </c>
      <c r="AD1396" s="1">
        <v>13.529000282287598</v>
      </c>
      <c r="AE1396" s="1">
        <v>13.557999610900879</v>
      </c>
      <c r="AF1396" s="1">
        <v>13.538000106811523</v>
      </c>
      <c r="AG1396" s="1">
        <v>13.458999633789063</v>
      </c>
      <c r="AH1396" s="1">
        <v>13.524999618530273</v>
      </c>
      <c r="AI1396" s="1">
        <v>13.805999755859375</v>
      </c>
      <c r="AJ1396" s="1">
        <v>13.831000328063965</v>
      </c>
      <c r="AK1396" s="1">
        <v>13.626999855041504</v>
      </c>
      <c r="AL1396" s="1">
        <v>13.607000350952148</v>
      </c>
      <c r="AM1396" s="1">
        <v>13.479999542236328</v>
      </c>
      <c r="AN1396" s="1">
        <v>13.687000274658203</v>
      </c>
      <c r="AO1396" s="1">
        <v>14.032999992370605</v>
      </c>
      <c r="AP1396" s="1">
        <v>13.814000129699707</v>
      </c>
      <c r="AQ1396" s="1">
        <v>13.786999702453613</v>
      </c>
      <c r="AR1396" s="1">
        <v>13.732999801635742</v>
      </c>
      <c r="AS1396" s="1">
        <v>14.008000373840332</v>
      </c>
      <c r="AT1396" s="1">
        <v>13.859999656677246</v>
      </c>
      <c r="AU1396" s="1">
        <v>13.782</v>
      </c>
      <c r="AV1396" s="1">
        <v>13.772</v>
      </c>
      <c r="AW1396" s="1">
        <v>13.753</v>
      </c>
      <c r="AX1396" s="1">
        <v>13.734999999999999</v>
      </c>
      <c r="AY1396" s="1">
        <v>13.664</v>
      </c>
    </row>
    <row r="1397" spans="1:51">
      <c r="A1397" s="1" t="str">
        <v>UNIVERSAL FOREST PRODS INC</v>
      </c>
      <c r="C1397" s="1">
        <v>19.623992919921875</v>
      </c>
      <c r="D1397" s="1">
        <v>19.623992919921875</v>
      </c>
      <c r="E1397" s="1">
        <v>19.555999755859375</v>
      </c>
      <c r="F1397" s="1">
        <v>19.525985717773438</v>
      </c>
      <c r="G1397" s="1">
        <v>19.524993896484375</v>
      </c>
      <c r="H1397" s="1">
        <v>19.332992553710937</v>
      </c>
      <c r="I1397" s="1">
        <v>19.291000366210937</v>
      </c>
      <c r="J1397" s="1">
        <v>19.329986572265625</v>
      </c>
      <c r="K1397" s="1">
        <v>19.360992431640625</v>
      </c>
      <c r="L1397" s="1">
        <v>19.284988403320312</v>
      </c>
      <c r="M1397" s="1">
        <v>19.355987548828125</v>
      </c>
      <c r="N1397" s="1">
        <v>19.308990478515625</v>
      </c>
      <c r="O1397" s="1">
        <v>19.179000854492188</v>
      </c>
      <c r="P1397" s="1">
        <v>19.0889892578125</v>
      </c>
      <c r="Q1397" s="1">
        <v>19.074996948242188</v>
      </c>
      <c r="R1397" s="1">
        <v>18.989990234375</v>
      </c>
      <c r="S1397" s="1">
        <v>18.940994262695313</v>
      </c>
      <c r="T1397" s="1">
        <v>18.907989501953125</v>
      </c>
      <c r="U1397" s="1">
        <v>19.008987426757813</v>
      </c>
      <c r="V1397" s="1">
        <v>19.024993896484375</v>
      </c>
      <c r="W1397" s="1">
        <v>18.967987060546875</v>
      </c>
      <c r="X1397" s="1">
        <v>18.858993530273438</v>
      </c>
      <c r="Y1397" s="1">
        <v>18.850997924804687</v>
      </c>
      <c r="Z1397" s="1">
        <v>18.83599853515625</v>
      </c>
      <c r="AA1397" s="1">
        <v>18.625991821289063</v>
      </c>
      <c r="AB1397" s="1">
        <v>18.402999877929688</v>
      </c>
      <c r="AC1397" s="1">
        <v>18.379989624023438</v>
      </c>
      <c r="AD1397" s="1">
        <v>18.285995483398437</v>
      </c>
      <c r="AE1397" s="1">
        <v>18.121994018554688</v>
      </c>
      <c r="AF1397" s="1">
        <v>18.001998901367188</v>
      </c>
      <c r="AG1397" s="1">
        <v>17.904998779296875</v>
      </c>
      <c r="AH1397" s="1">
        <v>17.886993408203125</v>
      </c>
      <c r="AI1397" s="1">
        <v>17.83099365234375</v>
      </c>
      <c r="AJ1397" s="1">
        <v>17.813995361328125</v>
      </c>
      <c r="AK1397" s="1">
        <v>17.787994384765625</v>
      </c>
      <c r="AL1397" s="1">
        <v>17.737991333007812</v>
      </c>
      <c r="AM1397" s="1">
        <v>17.694000244140625</v>
      </c>
      <c r="AN1397" s="1">
        <v>17.741989135742188</v>
      </c>
      <c r="AO1397" s="1">
        <v>17.816986083984375</v>
      </c>
      <c r="AP1397" s="1">
        <v>17.905990600585938</v>
      </c>
      <c r="AQ1397" s="1">
        <v>17.792999267578125</v>
      </c>
      <c r="AR1397" s="1">
        <v>17.787994384765625</v>
      </c>
      <c r="AS1397" s="1">
        <v>19.784988403320313</v>
      </c>
      <c r="AT1397" s="1">
        <v>19.802993774414063</v>
      </c>
      <c r="AU1397" s="1">
        <v>19.715988159179688</v>
      </c>
      <c r="AV1397" s="1">
        <v>19.719000000000001</v>
      </c>
      <c r="AW1397" s="1">
        <v>20.062000000000001</v>
      </c>
      <c r="AX1397" s="1">
        <v>20.184000000000001</v>
      </c>
      <c r="AY1397" s="1">
        <v>20.059999999999999</v>
      </c>
    </row>
    <row r="1398" spans="1:51">
      <c r="A1398" s="1" t="str">
        <v>UNIVERSAL HEALTH RLTY INCOME</v>
      </c>
      <c r="C1398" s="1">
        <v>12.670000076293945</v>
      </c>
      <c r="D1398" s="1">
        <v>12.666999816894531</v>
      </c>
      <c r="E1398" s="1">
        <v>12.664999961853027</v>
      </c>
      <c r="F1398" s="1">
        <v>12.663000106811523</v>
      </c>
      <c r="G1398" s="1">
        <v>12.654999732971191</v>
      </c>
      <c r="H1398" s="1">
        <v>12.652999877929687</v>
      </c>
      <c r="I1398" s="1">
        <v>12.493000030517578</v>
      </c>
      <c r="J1398" s="1">
        <v>12.253999710083008</v>
      </c>
      <c r="K1398" s="1">
        <v>12.092000007629395</v>
      </c>
      <c r="L1398" s="1">
        <v>12.08899974822998</v>
      </c>
      <c r="M1398" s="1">
        <v>11.899999618530273</v>
      </c>
      <c r="N1398" s="1">
        <v>11.89799976348877</v>
      </c>
      <c r="O1398" s="1">
        <v>11.868000030517578</v>
      </c>
      <c r="P1398" s="1">
        <v>11.866000175476074</v>
      </c>
      <c r="Q1398" s="1">
        <v>11.862000465393066</v>
      </c>
      <c r="R1398" s="1">
        <v>11.854000091552734</v>
      </c>
      <c r="S1398" s="1">
        <v>11.848999977111816</v>
      </c>
      <c r="T1398" s="1">
        <v>11.842000007629395</v>
      </c>
      <c r="U1398" s="1">
        <v>11.83899974822998</v>
      </c>
      <c r="V1398" s="1">
        <v>11.835000038146973</v>
      </c>
      <c r="W1398" s="1">
        <v>11.795000076293945</v>
      </c>
      <c r="X1398" s="1">
        <v>11.791999816894531</v>
      </c>
      <c r="Y1398" s="1">
        <v>11.788999557495117</v>
      </c>
      <c r="Z1398" s="1">
        <v>11.78600025177002</v>
      </c>
      <c r="AA1398" s="1">
        <v>11.781000137329102</v>
      </c>
      <c r="AB1398" s="1">
        <v>11.777999877929687</v>
      </c>
      <c r="AC1398" s="1">
        <v>11.770999908447266</v>
      </c>
      <c r="AD1398" s="1">
        <v>11.765000343322754</v>
      </c>
      <c r="AE1398" s="1">
        <v>11.76099967956543</v>
      </c>
      <c r="AF1398" s="1">
        <v>11.755999565124512</v>
      </c>
      <c r="AG1398" s="1">
        <v>11.75100040435791</v>
      </c>
      <c r="AH1398" s="1">
        <v>11.746000289916992</v>
      </c>
      <c r="AI1398" s="1">
        <v>11.741000175476074</v>
      </c>
      <c r="AJ1398" s="1">
        <v>11.736000061035156</v>
      </c>
      <c r="AK1398" s="1">
        <v>11.718999862670898</v>
      </c>
      <c r="AL1398" s="1">
        <v>11.713000297546387</v>
      </c>
      <c r="AM1398" s="1">
        <v>11.708000183105469</v>
      </c>
      <c r="AN1398" s="1">
        <v>11.697999954223633</v>
      </c>
      <c r="AO1398" s="1">
        <v>11.694000244140625</v>
      </c>
      <c r="AP1398" s="1">
        <v>11.689999580383301</v>
      </c>
      <c r="AQ1398" s="1">
        <v>11.684000015258789</v>
      </c>
      <c r="AR1398" s="1">
        <v>11.678999900817871</v>
      </c>
      <c r="AS1398" s="1">
        <v>11.621999740600586</v>
      </c>
      <c r="AT1398" s="1">
        <v>11.618000030517578</v>
      </c>
      <c r="AU1398" s="1">
        <v>8.9860000610351562</v>
      </c>
      <c r="AV1398" s="1">
        <v>8.98</v>
      </c>
      <c r="AW1398" s="1">
        <v>8.98</v>
      </c>
      <c r="AX1398" s="1">
        <v>8.98</v>
      </c>
      <c r="AY1398" s="1">
        <v>8.9830000000000005</v>
      </c>
    </row>
    <row r="1399" spans="1:51">
      <c r="A1399" s="1" t="str">
        <v>UNIVERSAL HEALTH SVCS INC</v>
      </c>
      <c r="C1399" s="1">
        <v>96.608993530273438</v>
      </c>
      <c r="D1399" s="1">
        <v>96.608993530273438</v>
      </c>
      <c r="E1399" s="1">
        <v>96.535003662109375</v>
      </c>
      <c r="F1399" s="1">
        <v>97.774002075195313</v>
      </c>
      <c r="G1399" s="1">
        <v>97.673995971679688</v>
      </c>
      <c r="H1399" s="1">
        <v>97.449996948242188</v>
      </c>
      <c r="I1399" s="1">
        <v>97.2659912109375</v>
      </c>
      <c r="J1399" s="1">
        <v>97.21099853515625</v>
      </c>
      <c r="K1399" s="1">
        <v>97.116989135742188</v>
      </c>
      <c r="L1399" s="1">
        <v>96.91400146484375</v>
      </c>
      <c r="M1399" s="1">
        <v>98.399993896484375</v>
      </c>
      <c r="N1399" s="1">
        <v>98.18798828125</v>
      </c>
      <c r="O1399" s="1">
        <v>98.201995849609375</v>
      </c>
      <c r="P1399" s="1">
        <v>98.88800048828125</v>
      </c>
      <c r="Q1399" s="1">
        <v>101.32199096679687</v>
      </c>
      <c r="R1399" s="1">
        <v>101.74798583984375</v>
      </c>
      <c r="S1399" s="1">
        <v>101.72000122070312</v>
      </c>
      <c r="T1399" s="1">
        <v>105.12799072265625</v>
      </c>
      <c r="U1399" s="1">
        <v>107.39199829101562</v>
      </c>
      <c r="V1399" s="1">
        <v>107.8079833984375</v>
      </c>
      <c r="W1399" s="1">
        <v>107.70599365234375</v>
      </c>
      <c r="X1399" s="1">
        <v>107.74798583984375</v>
      </c>
      <c r="Y1399" s="1">
        <v>112.0419921875</v>
      </c>
      <c r="Z1399" s="1">
        <v>117.54397583007812</v>
      </c>
      <c r="AA1399" s="1">
        <v>108.323974609375</v>
      </c>
      <c r="AB1399" s="1">
        <v>107.94198608398437</v>
      </c>
      <c r="AC1399" s="1">
        <v>109.13800048828125</v>
      </c>
      <c r="AD1399" s="1">
        <v>111.39999389648437</v>
      </c>
      <c r="AE1399" s="1">
        <v>116.08599853515625</v>
      </c>
      <c r="AF1399" s="1">
        <v>115.5</v>
      </c>
      <c r="AG1399" s="1">
        <v>116.81198120117187</v>
      </c>
      <c r="AH1399" s="1">
        <v>116.2760009765625</v>
      </c>
      <c r="AI1399" s="1">
        <v>116.25198364257812</v>
      </c>
      <c r="AJ1399" s="1">
        <v>116.14398193359375</v>
      </c>
      <c r="AK1399" s="1">
        <v>115.92999267578125</v>
      </c>
      <c r="AL1399" s="1">
        <v>115.64599609375</v>
      </c>
      <c r="AM1399" s="1">
        <v>116.9539794921875</v>
      </c>
      <c r="AN1399" s="1">
        <v>118.08200073242187</v>
      </c>
      <c r="AO1399" s="1">
        <v>120.9019775390625</v>
      </c>
      <c r="AP1399" s="1">
        <v>119.927978515625</v>
      </c>
      <c r="AQ1399" s="1">
        <v>119.68597412109375</v>
      </c>
      <c r="AR1399" s="1">
        <v>119.75997924804687</v>
      </c>
      <c r="AS1399" s="1">
        <v>119.7139892578125</v>
      </c>
      <c r="AT1399" s="1">
        <v>119.94598388671875</v>
      </c>
      <c r="AU1399" s="1">
        <v>119.8079833984375</v>
      </c>
      <c r="AV1399" s="1">
        <v>119.66</v>
      </c>
      <c r="AW1399" s="1">
        <v>118.904</v>
      </c>
      <c r="AX1399" s="1">
        <v>120.468</v>
      </c>
      <c r="AY1399" s="1">
        <v>122</v>
      </c>
    </row>
    <row r="1400" spans="1:51">
      <c r="A1400" s="1" t="str">
        <v>UNIVERSAL TECHNICAL INST</v>
      </c>
      <c r="C1400" s="1">
        <v>24.699996948242188</v>
      </c>
      <c r="D1400" s="1">
        <v>24.689987182617188</v>
      </c>
      <c r="E1400" s="1">
        <v>24.504989624023438</v>
      </c>
      <c r="F1400" s="1">
        <v>24.401992797851563</v>
      </c>
      <c r="G1400" s="1">
        <v>24.291000366210937</v>
      </c>
      <c r="H1400" s="1">
        <v>24.277999877929688</v>
      </c>
      <c r="I1400" s="1">
        <v>24.214996337890625</v>
      </c>
      <c r="J1400" s="1">
        <v>24.115997314453125</v>
      </c>
      <c r="K1400" s="1">
        <v>23.839996337890625</v>
      </c>
      <c r="L1400" s="1">
        <v>23.77099609375</v>
      </c>
      <c r="M1400" s="1">
        <v>23.699996948242188</v>
      </c>
      <c r="N1400" s="1">
        <v>23.595993041992188</v>
      </c>
      <c r="O1400" s="1">
        <v>25.090988159179687</v>
      </c>
      <c r="P1400" s="1">
        <v>25.089996337890625</v>
      </c>
      <c r="Q1400" s="1">
        <v>25.074996948242188</v>
      </c>
      <c r="R1400" s="1">
        <v>25.050994873046875</v>
      </c>
      <c r="S1400" s="1">
        <v>26.445999145507813</v>
      </c>
      <c r="T1400" s="1">
        <v>26.828994750976563</v>
      </c>
      <c r="U1400" s="1">
        <v>26.798995971679688</v>
      </c>
      <c r="V1400" s="1">
        <v>26.768997192382813</v>
      </c>
      <c r="W1400" s="1">
        <v>25.31298828125</v>
      </c>
      <c r="X1400" s="1">
        <v>26.743988037109375</v>
      </c>
      <c r="Y1400" s="1">
        <v>27.5419921875</v>
      </c>
      <c r="Z1400" s="1">
        <v>28.149993896484375</v>
      </c>
      <c r="AA1400" s="1">
        <v>27.991989135742188</v>
      </c>
      <c r="AB1400" s="1">
        <v>27.980987548828125</v>
      </c>
      <c r="AC1400" s="1">
        <v>27.941986083984375</v>
      </c>
      <c r="AD1400" s="1">
        <v>27.922988891601563</v>
      </c>
      <c r="AE1400" s="1">
        <v>27.841995239257813</v>
      </c>
      <c r="AF1400" s="1">
        <v>27.780990600585938</v>
      </c>
      <c r="AG1400" s="1">
        <v>27.735992431640625</v>
      </c>
      <c r="AH1400" s="1">
        <v>27.71099853515625</v>
      </c>
      <c r="AI1400" s="1">
        <v>27.70599365234375</v>
      </c>
      <c r="AJ1400" s="1">
        <v>27.694000244140625</v>
      </c>
      <c r="AK1400" s="1" t="str">
        <v>@NA</v>
      </c>
      <c r="AL1400" s="1" t="str">
        <v>@NA</v>
      </c>
      <c r="AM1400" s="1" t="str">
        <v>@NA</v>
      </c>
      <c r="AN1400" s="1">
        <v>13.402999877929688</v>
      </c>
      <c r="AO1400" s="1" t="str">
        <v>@NA</v>
      </c>
      <c r="AP1400" s="1" t="str">
        <v>@NA</v>
      </c>
      <c r="AQ1400" s="1" t="str">
        <v>@NA</v>
      </c>
      <c r="AR1400" s="1" t="str">
        <v>@NA</v>
      </c>
      <c r="AS1400" s="1" t="str">
        <v>@NA</v>
      </c>
      <c r="AT1400" s="1" t="str">
        <v>@NA</v>
      </c>
      <c r="AU1400" s="1" t="str">
        <v>@NA</v>
      </c>
      <c r="AV1400" s="1" t="str">
        <v>@NA</v>
      </c>
      <c r="AW1400" s="1" t="str">
        <v>@NA</v>
      </c>
      <c r="AX1400" s="1" t="str">
        <v>@NA</v>
      </c>
      <c r="AY1400" s="1" t="str">
        <v>@NA</v>
      </c>
    </row>
    <row r="1401" spans="1:51">
      <c r="A1401" s="1" t="str">
        <v>UNUM GROUP</v>
      </c>
      <c r="C1401" s="1">
        <v>292.7158203125</v>
      </c>
      <c r="D1401" s="1">
        <v>292.3369140625</v>
      </c>
      <c r="E1401" s="1">
        <v>303.386962890625</v>
      </c>
      <c r="F1401" s="1">
        <v>308.9658203125</v>
      </c>
      <c r="G1401" s="1">
        <v>316.572998046875</v>
      </c>
      <c r="H1401" s="1">
        <v>317.789794921875</v>
      </c>
      <c r="I1401" s="1">
        <v>327.141845703125</v>
      </c>
      <c r="J1401" s="1">
        <v>332.77490234375</v>
      </c>
      <c r="K1401" s="1">
        <v>331.808837890625</v>
      </c>
      <c r="L1401" s="1">
        <v>331.6318359375</v>
      </c>
      <c r="M1401" s="1">
        <v>331.327880859375</v>
      </c>
      <c r="N1401" s="1">
        <v>331.2080078125</v>
      </c>
      <c r="O1401" s="1">
        <v>331.119873046875</v>
      </c>
      <c r="P1401" s="1">
        <v>333.059814453125</v>
      </c>
      <c r="Q1401" s="1">
        <v>345.453857421875</v>
      </c>
      <c r="R1401" s="1">
        <v>346.29296875</v>
      </c>
      <c r="S1401" s="1">
        <v>360.893798828125</v>
      </c>
      <c r="T1401" s="1">
        <v>360.829833984375</v>
      </c>
      <c r="U1401" s="1">
        <v>360.796875</v>
      </c>
      <c r="V1401" s="1">
        <v>342.802978515625</v>
      </c>
      <c r="W1401" s="1">
        <v>342.6279296875</v>
      </c>
      <c r="X1401" s="1">
        <v>342.5419921875</v>
      </c>
      <c r="Y1401" s="1">
        <v>342.517822265625</v>
      </c>
      <c r="Z1401" s="1">
        <v>299.41796875</v>
      </c>
      <c r="AA1401" s="1">
        <v>298.557861328125</v>
      </c>
      <c r="AB1401" s="1">
        <v>298.018798828125</v>
      </c>
      <c r="AC1401" s="1">
        <v>297.886962890625</v>
      </c>
      <c r="AD1401" s="1">
        <v>297.80078125</v>
      </c>
      <c r="AE1401" s="1">
        <v>296.5458984375</v>
      </c>
      <c r="AF1401" s="1">
        <v>296.491943359375</v>
      </c>
      <c r="AG1401" s="1">
        <v>296.406005859375</v>
      </c>
      <c r="AH1401" s="1">
        <v>296.290771484375</v>
      </c>
      <c r="AI1401" s="1">
        <v>296.143798828125</v>
      </c>
      <c r="AJ1401" s="1">
        <v>296.06201171875</v>
      </c>
      <c r="AK1401" s="1">
        <v>295.9599609375</v>
      </c>
      <c r="AL1401" s="1">
        <v>241.64399719238281</v>
      </c>
      <c r="AM1401" s="1">
        <v>241.58700561523437</v>
      </c>
      <c r="AN1401" s="1">
        <v>241.50399780273437</v>
      </c>
      <c r="AO1401" s="1">
        <v>241.38800048828125</v>
      </c>
      <c r="AP1401" s="1">
        <v>242.92500305175781</v>
      </c>
      <c r="AQ1401" s="1">
        <v>242.218994140625</v>
      </c>
      <c r="AR1401" s="1">
        <v>242.05400085449219</v>
      </c>
      <c r="AS1401" s="1">
        <v>241.98199462890625</v>
      </c>
      <c r="AT1401" s="1">
        <v>241.3800048828125</v>
      </c>
      <c r="AU1401" s="1">
        <v>241.13499999999999</v>
      </c>
      <c r="AV1401" s="1">
        <v>240.858</v>
      </c>
      <c r="AW1401" s="1">
        <v>240.65700000000001</v>
      </c>
      <c r="AX1401" s="1">
        <v>240.49199999999999</v>
      </c>
      <c r="AY1401" s="1">
        <v>240.339</v>
      </c>
    </row>
    <row r="1402" spans="1:51">
      <c r="A1402" s="1" t="str">
        <v>URBAN OUTFITTERS INC</v>
      </c>
      <c r="C1402" s="1">
        <v>144.63299560546875</v>
      </c>
      <c r="D1402" s="1">
        <v>144.20199584960937</v>
      </c>
      <c r="E1402" s="1">
        <v>157.52400207519531</v>
      </c>
      <c r="F1402" s="1">
        <v>159.66799926757813</v>
      </c>
      <c r="G1402" s="1">
        <v>164.41299438476562</v>
      </c>
      <c r="H1402" s="1">
        <v>163.91499328613281</v>
      </c>
      <c r="I1402" s="1">
        <v>168.10000610351562</v>
      </c>
      <c r="J1402" s="1">
        <v>169.37600708007813</v>
      </c>
      <c r="K1402" s="1">
        <v>168.55799865722656</v>
      </c>
      <c r="L1402" s="1">
        <v>168.39700317382812</v>
      </c>
      <c r="M1402" s="1">
        <v>168.19999694824219</v>
      </c>
      <c r="N1402" s="1">
        <v>168.04200744628906</v>
      </c>
      <c r="O1402" s="1">
        <v>167.71200561523437</v>
      </c>
      <c r="P1402" s="1">
        <v>167.70700073242187</v>
      </c>
      <c r="Q1402" s="1">
        <v>167.16499328613281</v>
      </c>
      <c r="R1402" s="1">
        <v>166.96800231933594</v>
      </c>
      <c r="S1402" s="1">
        <v>166.10499572753906</v>
      </c>
      <c r="T1402" s="1">
        <v>165.93699645996094</v>
      </c>
      <c r="U1402" s="1">
        <v>165.81100463867187</v>
      </c>
      <c r="V1402" s="1">
        <v>165.55599975585937</v>
      </c>
      <c r="W1402" s="1">
        <v>164.98699951171875</v>
      </c>
      <c r="X1402" s="1">
        <v>164.66299438476562</v>
      </c>
      <c r="Y1402" s="1">
        <v>165.53599548339844</v>
      </c>
      <c r="Z1402" s="1">
        <v>165.13699340820313</v>
      </c>
      <c r="AA1402" s="1">
        <v>164.83099365234375</v>
      </c>
      <c r="AB1402" s="1">
        <v>164.43400573730469</v>
      </c>
      <c r="AC1402" s="1">
        <v>164.30398559570312</v>
      </c>
      <c r="AD1402" s="1">
        <v>163.69400024414062</v>
      </c>
      <c r="AE1402" s="1">
        <v>162.89398193359375</v>
      </c>
      <c r="AF1402" s="1">
        <v>162.44198608398437</v>
      </c>
      <c r="AG1402" s="1">
        <v>161.7919921875</v>
      </c>
      <c r="AH1402" s="1">
        <v>160.7760009765625</v>
      </c>
      <c r="AI1402" s="1">
        <v>159.552001953125</v>
      </c>
      <c r="AJ1402" s="1">
        <v>158</v>
      </c>
      <c r="AK1402" s="1">
        <v>157.4879150390625</v>
      </c>
      <c r="AL1402" s="1">
        <v>155.6639404296875</v>
      </c>
      <c r="AM1402" s="1">
        <v>155.055908203125</v>
      </c>
      <c r="AN1402" s="1">
        <v>154.10400390625</v>
      </c>
      <c r="AO1402" s="1">
        <v>153.3118896484375</v>
      </c>
      <c r="AP1402" s="1">
        <v>153.2239990234375</v>
      </c>
      <c r="AQ1402" s="1">
        <v>138.823974609375</v>
      </c>
      <c r="AR1402" s="1">
        <v>138.1119384765625</v>
      </c>
      <c r="AS1402" s="1">
        <v>138.10400390625</v>
      </c>
      <c r="AT1402" s="1">
        <v>138.02392578125</v>
      </c>
      <c r="AU1402" s="1">
        <v>138.024</v>
      </c>
      <c r="AV1402" s="1">
        <v>138.024</v>
      </c>
      <c r="AW1402" s="1">
        <v>138.024</v>
      </c>
      <c r="AX1402" s="1">
        <v>138.024</v>
      </c>
      <c r="AY1402" s="1">
        <v>138.864</v>
      </c>
    </row>
    <row r="1403" spans="1:51">
      <c r="A1403" s="1" t="str">
        <v>URS CORP</v>
      </c>
      <c r="C1403" s="1">
        <v>76.699996948242188</v>
      </c>
      <c r="D1403" s="1">
        <v>79.699996948242187</v>
      </c>
      <c r="E1403" s="1">
        <v>79.699996948242187</v>
      </c>
      <c r="F1403" s="1">
        <v>78.699996948242188</v>
      </c>
      <c r="G1403" s="1">
        <v>81.854995727539063</v>
      </c>
      <c r="H1403" s="1">
        <v>82.767990112304688</v>
      </c>
      <c r="I1403" s="1">
        <v>83.785995483398438</v>
      </c>
      <c r="J1403" s="1">
        <v>82.798995971679688</v>
      </c>
      <c r="K1403" s="1">
        <v>84.018997192382812</v>
      </c>
      <c r="L1403" s="1">
        <v>83.930999755859375</v>
      </c>
      <c r="M1403" s="1">
        <v>84.302993774414063</v>
      </c>
      <c r="N1403" s="1">
        <v>83.197998046875</v>
      </c>
      <c r="O1403" s="1">
        <v>83.951995849609375</v>
      </c>
      <c r="P1403" s="1">
        <v>83.504989624023437</v>
      </c>
      <c r="Q1403" s="1">
        <v>84.269989013671875</v>
      </c>
      <c r="R1403" s="1">
        <v>84.358001708984375</v>
      </c>
      <c r="S1403" s="1">
        <v>83.302993774414063</v>
      </c>
      <c r="T1403" s="1">
        <v>53.371994018554688</v>
      </c>
      <c r="U1403" s="1">
        <v>53.05499267578125</v>
      </c>
      <c r="V1403" s="1">
        <v>52.951995849609375</v>
      </c>
      <c r="W1403" s="1">
        <v>52.256988525390625</v>
      </c>
      <c r="X1403" s="1">
        <v>51.884994506835938</v>
      </c>
      <c r="Y1403" s="1">
        <v>51.873001098632813</v>
      </c>
      <c r="Z1403" s="1">
        <v>51.110992431640625</v>
      </c>
      <c r="AA1403" s="1">
        <v>50.379989624023438</v>
      </c>
      <c r="AB1403" s="1">
        <v>49.493988037109375</v>
      </c>
      <c r="AC1403" s="1">
        <v>49.05999755859375</v>
      </c>
      <c r="AD1403" s="1">
        <v>43.832000732421875</v>
      </c>
      <c r="AE1403" s="1">
        <v>43.5419921875</v>
      </c>
      <c r="AF1403" s="1">
        <v>43.440994262695313</v>
      </c>
      <c r="AG1403" s="1">
        <v>42.89599609375</v>
      </c>
      <c r="AH1403" s="1">
        <v>34.311996459960938</v>
      </c>
      <c r="AI1403" s="1">
        <v>33.61199951171875</v>
      </c>
      <c r="AJ1403" s="1">
        <v>32.958999633789063</v>
      </c>
      <c r="AK1403" s="1">
        <v>32.457000732421875</v>
      </c>
      <c r="AL1403" s="1">
        <v>32.43798828125</v>
      </c>
      <c r="AM1403" s="1">
        <v>30.031997680664063</v>
      </c>
      <c r="AN1403" s="1">
        <v>25.052993774414063</v>
      </c>
      <c r="AO1403" s="1">
        <v>18.868988037109375</v>
      </c>
      <c r="AP1403" s="1">
        <v>18.50799560546875</v>
      </c>
      <c r="AQ1403" s="1">
        <v>18.14599609375</v>
      </c>
      <c r="AR1403" s="1">
        <v>17.781997680664062</v>
      </c>
      <c r="AS1403" s="1">
        <v>17.452987670898437</v>
      </c>
      <c r="AT1403" s="1">
        <v>16.992996215820313</v>
      </c>
      <c r="AU1403" s="1">
        <v>16.782</v>
      </c>
      <c r="AV1403" s="1">
        <v>16.555</v>
      </c>
      <c r="AW1403" s="1">
        <v>16.312000000000001</v>
      </c>
      <c r="AX1403" s="1">
        <v>15.981999999999999</v>
      </c>
      <c r="AY1403" s="1">
        <v>15.872999999999999</v>
      </c>
    </row>
    <row r="1404" spans="1:51">
      <c r="A1404" s="1" t="str">
        <v>URSTADT BIDDLE PROPERTIES</v>
      </c>
      <c r="C1404" s="1">
        <v>29.80499267578125</v>
      </c>
      <c r="D1404" s="1">
        <v>29.56298828125</v>
      </c>
      <c r="E1404" s="1">
        <v>29.558990478515625</v>
      </c>
      <c r="F1404" s="1">
        <v>29.55499267578125</v>
      </c>
      <c r="G1404" s="1">
        <v>29.5369873046875</v>
      </c>
      <c r="H1404" s="1">
        <v>29.280990600585938</v>
      </c>
      <c r="I1404" s="1">
        <v>26.764999389648438</v>
      </c>
      <c r="J1404" s="1">
        <v>26.745986938476563</v>
      </c>
      <c r="K1404" s="1">
        <v>26.72698974609375</v>
      </c>
      <c r="L1404" s="1">
        <v>26.4639892578125</v>
      </c>
      <c r="M1404" s="1">
        <v>26.452987670898437</v>
      </c>
      <c r="N1404" s="1">
        <v>26.43499755859375</v>
      </c>
      <c r="O1404" s="1">
        <v>26.425994873046875</v>
      </c>
      <c r="P1404" s="1">
        <v>26.197998046875</v>
      </c>
      <c r="Q1404" s="1">
        <v>26.307998657226563</v>
      </c>
      <c r="R1404" s="1">
        <v>26.534988403320312</v>
      </c>
      <c r="S1404" s="1">
        <v>26.676986694335938</v>
      </c>
      <c r="T1404" s="1">
        <v>26.610000610351562</v>
      </c>
      <c r="U1404" s="1">
        <v>26.623992919921875</v>
      </c>
      <c r="V1404" s="1">
        <v>26.614990234375</v>
      </c>
      <c r="W1404" s="1">
        <v>26.626998901367188</v>
      </c>
      <c r="X1404" s="1">
        <v>26.439987182617188</v>
      </c>
      <c r="Y1404" s="1">
        <v>26.42999267578125</v>
      </c>
      <c r="Z1404" s="1">
        <v>26.4169921875</v>
      </c>
      <c r="AA1404" s="1">
        <v>26.391998291015625</v>
      </c>
      <c r="AB1404" s="1">
        <v>26.134994506835938</v>
      </c>
      <c r="AC1404" s="1">
        <v>26.160995483398438</v>
      </c>
      <c r="AD1404" s="1">
        <v>26.143997192382812</v>
      </c>
      <c r="AE1404" s="1">
        <v>26.115997314453125</v>
      </c>
      <c r="AF1404" s="1">
        <v>25.8389892578125</v>
      </c>
      <c r="AG1404" s="1">
        <v>25.776992797851563</v>
      </c>
      <c r="AH1404" s="1">
        <v>25.720993041992187</v>
      </c>
      <c r="AI1404" s="1">
        <v>25.649993896484375</v>
      </c>
      <c r="AJ1404" s="1">
        <v>25.365997314453125</v>
      </c>
      <c r="AK1404" s="1">
        <v>25.311996459960937</v>
      </c>
      <c r="AL1404" s="1">
        <v>25.294998168945313</v>
      </c>
      <c r="AM1404" s="1">
        <v>25.251998901367188</v>
      </c>
      <c r="AN1404" s="1">
        <v>25.027999877929687</v>
      </c>
      <c r="AO1404" s="1">
        <v>23.9639892578125</v>
      </c>
      <c r="AP1404" s="1">
        <v>16.758987426757813</v>
      </c>
      <c r="AQ1404" s="1">
        <v>16.728988647460938</v>
      </c>
      <c r="AR1404" s="1">
        <v>15.842000007629395</v>
      </c>
      <c r="AS1404" s="1">
        <v>11.690999984741211</v>
      </c>
      <c r="AT1404" s="1">
        <v>11.680999755859375</v>
      </c>
      <c r="AU1404" s="1">
        <v>11.663999557495117</v>
      </c>
      <c r="AV1404" s="1">
        <v>10.914</v>
      </c>
      <c r="AW1404" s="1">
        <v>10.734</v>
      </c>
      <c r="AX1404" s="1">
        <v>10.781000000000001</v>
      </c>
      <c r="AY1404" s="1">
        <v>10.866</v>
      </c>
    </row>
    <row r="1405" spans="1:51">
      <c r="A1405" s="1" t="str">
        <v>USA MOBILITY INC</v>
      </c>
      <c r="C1405" s="1">
        <v>22.107986450195313</v>
      </c>
      <c r="D1405" s="1">
        <v>22.103988647460938</v>
      </c>
      <c r="E1405" s="1">
        <v>22.100997924804687</v>
      </c>
      <c r="F1405" s="1">
        <v>22.097000122070313</v>
      </c>
      <c r="G1405" s="1">
        <v>22.066986083984375</v>
      </c>
      <c r="H1405" s="1">
        <v>22.063995361328125</v>
      </c>
      <c r="I1405" s="1">
        <v>22.216995239257813</v>
      </c>
      <c r="J1405" s="1">
        <v>22.170989990234375</v>
      </c>
      <c r="K1405" s="1">
        <v>22.4949951171875</v>
      </c>
      <c r="L1405" s="1">
        <v>22.610000610351563</v>
      </c>
      <c r="M1405" s="1">
        <v>22.604995727539063</v>
      </c>
      <c r="N1405" s="1">
        <v>22.690994262695313</v>
      </c>
      <c r="O1405" s="1">
        <v>22.95098876953125</v>
      </c>
      <c r="P1405" s="1">
        <v>27.339996337890625</v>
      </c>
      <c r="Q1405" s="1">
        <v>27.332992553710937</v>
      </c>
      <c r="R1405" s="1">
        <v>27.328994750976563</v>
      </c>
      <c r="S1405" s="1">
        <v>27.30499267578125</v>
      </c>
      <c r="T1405" s="1">
        <v>27.306991577148437</v>
      </c>
      <c r="U1405" s="1">
        <v>27.315994262695313</v>
      </c>
      <c r="V1405" s="1">
        <v>27.315994262695313</v>
      </c>
      <c r="W1405" s="1">
        <v>27.339996337890625</v>
      </c>
      <c r="X1405" s="1">
        <v>27.347000122070312</v>
      </c>
      <c r="Y1405" s="1">
        <v>27.345993041992187</v>
      </c>
      <c r="Z1405" s="1">
        <v>27.343994140625</v>
      </c>
      <c r="AA1405" s="1">
        <v>27.214996337890625</v>
      </c>
      <c r="AB1405" s="1">
        <v>27.214996337890625</v>
      </c>
      <c r="AC1405" s="1">
        <v>27.164993286132812</v>
      </c>
      <c r="AD1405" s="1">
        <v>26.8489990234375</v>
      </c>
      <c r="AE1405" s="1">
        <v>26.826995849609375</v>
      </c>
      <c r="AF1405" s="1">
        <v>19.656997680664062</v>
      </c>
      <c r="AG1405" s="1">
        <v>19.62298583984375</v>
      </c>
      <c r="AH1405" s="1">
        <v>19.720993041992188</v>
      </c>
      <c r="AI1405" s="1">
        <v>20</v>
      </c>
      <c r="AJ1405" s="1">
        <v>19.480987548828125</v>
      </c>
      <c r="AK1405" s="1">
        <v>19.479995727539063</v>
      </c>
      <c r="AL1405" s="1">
        <v>18.730987548828125</v>
      </c>
      <c r="AM1405" s="1">
        <v>20</v>
      </c>
      <c r="AN1405" s="1">
        <v>18.4639892578125</v>
      </c>
      <c r="AO1405" s="1">
        <v>15.470999717712402</v>
      </c>
      <c r="AP1405" s="1">
        <v>182.43499755859375</v>
      </c>
      <c r="AQ1405" s="1">
        <v>182.43499755859375</v>
      </c>
      <c r="AR1405" s="1">
        <v>182.39999389648437</v>
      </c>
      <c r="AS1405" s="1">
        <v>182.39999389648437</v>
      </c>
      <c r="AT1405" s="1">
        <v>172.32200622558594</v>
      </c>
      <c r="AU1405" s="1">
        <v>163.529</v>
      </c>
      <c r="AV1405" s="1">
        <v>66.078999999999994</v>
      </c>
      <c r="AW1405" s="1">
        <v>66.078999999999994</v>
      </c>
      <c r="AX1405" s="1">
        <v>63.158000000000001</v>
      </c>
      <c r="AY1405" s="1">
        <v>51.231999999999999</v>
      </c>
    </row>
    <row r="1406" spans="1:51">
      <c r="A1406" s="1" t="str">
        <v>UTI WORLDWIDE INC</v>
      </c>
      <c r="C1406" s="1">
        <v>102.83399963378906</v>
      </c>
      <c r="D1406" s="1">
        <v>102.79598999023437</v>
      </c>
      <c r="E1406" s="1">
        <v>102.75299072265625</v>
      </c>
      <c r="F1406" s="1">
        <v>102.57899475097656</v>
      </c>
      <c r="G1406" s="1">
        <v>101.97200012207031</v>
      </c>
      <c r="H1406" s="1">
        <v>101.83699035644531</v>
      </c>
      <c r="I1406" s="1">
        <v>101.75099182128906</v>
      </c>
      <c r="J1406" s="1">
        <v>101.55999755859375</v>
      </c>
      <c r="K1406" s="1">
        <v>100.9010009765625</v>
      </c>
      <c r="L1406" s="1">
        <v>100.44000244140625</v>
      </c>
      <c r="M1406" s="1">
        <v>100.26399230957031</v>
      </c>
      <c r="N1406" s="1">
        <v>100.13400268554687</v>
      </c>
      <c r="O1406" s="1">
        <v>99.901992797851562</v>
      </c>
      <c r="P1406" s="1">
        <v>99.858001708984375</v>
      </c>
      <c r="Q1406" s="1">
        <v>99.667999267578125</v>
      </c>
      <c r="R1406" s="1">
        <v>99.516998291015625</v>
      </c>
      <c r="S1406" s="1">
        <v>99.414993286132813</v>
      </c>
      <c r="T1406" s="1">
        <v>99.332992553710938</v>
      </c>
      <c r="U1406" s="1">
        <v>99.190994262695313</v>
      </c>
      <c r="V1406" s="1">
        <v>98.97698974609375</v>
      </c>
      <c r="W1406" s="1">
        <v>98.63299560546875</v>
      </c>
      <c r="X1406" s="1">
        <v>98.293991088867188</v>
      </c>
      <c r="Y1406" s="1">
        <v>96.451995849609375</v>
      </c>
      <c r="Z1406" s="1">
        <v>96.231002807617188</v>
      </c>
      <c r="AA1406" s="1">
        <v>95.207977294921875</v>
      </c>
      <c r="AB1406" s="1">
        <v>94.904983520507813</v>
      </c>
      <c r="AC1406" s="1">
        <v>94.60198974609375</v>
      </c>
      <c r="AD1406" s="1">
        <v>93.410980224609375</v>
      </c>
      <c r="AE1406" s="1">
        <v>92.93096923828125</v>
      </c>
      <c r="AF1406" s="1">
        <v>92.744979858398438</v>
      </c>
      <c r="AG1406" s="1">
        <v>92.402984619140625</v>
      </c>
      <c r="AH1406" s="1">
        <v>92.94598388671875</v>
      </c>
      <c r="AI1406" s="1">
        <v>92.78997802734375</v>
      </c>
      <c r="AJ1406" s="1">
        <v>92.207977294921875</v>
      </c>
      <c r="AK1406" s="1">
        <v>92.009994506835938</v>
      </c>
      <c r="AL1406" s="1">
        <v>91.715972900390625</v>
      </c>
      <c r="AM1406" s="1">
        <v>91.652984619140625</v>
      </c>
      <c r="AN1406" s="1">
        <v>77.732986450195313</v>
      </c>
      <c r="AO1406" s="1">
        <v>77.21099853515625</v>
      </c>
      <c r="AP1406" s="1">
        <v>77.168975830078125</v>
      </c>
      <c r="AQ1406" s="1">
        <v>77.105987548828125</v>
      </c>
      <c r="AR1406" s="1">
        <v>77.105987548828125</v>
      </c>
      <c r="AS1406" s="1">
        <v>77.060989379882812</v>
      </c>
      <c r="AT1406" s="1">
        <v>77.057968139648437</v>
      </c>
      <c r="AU1406" s="1">
        <v>77.057999999999993</v>
      </c>
      <c r="AV1406" s="1" t="str">
        <v>@NA</v>
      </c>
      <c r="AW1406" s="1">
        <v>45.777000000000001</v>
      </c>
      <c r="AX1406" s="1" t="str">
        <v>@NA</v>
      </c>
      <c r="AY1406" s="1">
        <v>45.777000000000001</v>
      </c>
    </row>
    <row r="1407" spans="1:51">
      <c r="A1407" s="1" t="str">
        <v>VALASSIS COMMUNICATIONS INC</v>
      </c>
      <c r="C1407" s="1">
        <v>42.347000122070313</v>
      </c>
      <c r="D1407" s="1">
        <v>42.347000122070313</v>
      </c>
      <c r="E1407" s="1">
        <v>45.058990478515625</v>
      </c>
      <c r="F1407" s="1">
        <v>47.078994750976562</v>
      </c>
      <c r="G1407" s="1">
        <v>49.024993896484375</v>
      </c>
      <c r="H1407" s="1">
        <v>50.36199951171875</v>
      </c>
      <c r="I1407" s="1">
        <v>49.576995849609375</v>
      </c>
      <c r="J1407" s="1">
        <v>49.07598876953125</v>
      </c>
      <c r="K1407" s="1">
        <v>49.584991455078125</v>
      </c>
      <c r="L1407" s="1">
        <v>48.761993408203125</v>
      </c>
      <c r="M1407" s="1">
        <v>48.1409912109375</v>
      </c>
      <c r="N1407" s="1">
        <v>48.08599853515625</v>
      </c>
      <c r="O1407" s="1">
        <v>48.082992553710938</v>
      </c>
      <c r="P1407" s="1">
        <v>48.054000854492188</v>
      </c>
      <c r="Q1407" s="1">
        <v>48.05499267578125</v>
      </c>
      <c r="R1407" s="1">
        <v>48.052993774414063</v>
      </c>
      <c r="S1407" s="1">
        <v>48.042999267578125</v>
      </c>
      <c r="T1407" s="1">
        <v>47.93499755859375</v>
      </c>
      <c r="U1407" s="1">
        <v>47.927993774414063</v>
      </c>
      <c r="V1407" s="1">
        <v>47.781997680664062</v>
      </c>
      <c r="W1407" s="1">
        <v>47.87799072265625</v>
      </c>
      <c r="X1407" s="1">
        <v>47.78399658203125</v>
      </c>
      <c r="Y1407" s="1">
        <v>47.804000854492188</v>
      </c>
      <c r="Z1407" s="1">
        <v>47.7969970703125</v>
      </c>
      <c r="AA1407" s="1">
        <v>47.659988403320313</v>
      </c>
      <c r="AB1407" s="1">
        <v>47.629989624023438</v>
      </c>
      <c r="AC1407" s="1">
        <v>48.248992919921875</v>
      </c>
      <c r="AD1407" s="1">
        <v>50.000991821289063</v>
      </c>
      <c r="AE1407" s="1">
        <v>50.577987670898438</v>
      </c>
      <c r="AF1407" s="1">
        <v>51.192001342773437</v>
      </c>
      <c r="AG1407" s="1">
        <v>51.544998168945313</v>
      </c>
      <c r="AH1407" s="1">
        <v>51.878997802734375</v>
      </c>
      <c r="AI1407" s="1">
        <v>52.041000366210937</v>
      </c>
      <c r="AJ1407" s="1">
        <v>52.071990966796875</v>
      </c>
      <c r="AK1407" s="1">
        <v>52.03399658203125</v>
      </c>
      <c r="AL1407" s="1">
        <v>52.017990112304687</v>
      </c>
      <c r="AM1407" s="1">
        <v>52.01300048828125</v>
      </c>
      <c r="AN1407" s="1">
        <v>51.9949951171875</v>
      </c>
      <c r="AO1407" s="1">
        <v>52.813995361328125</v>
      </c>
      <c r="AP1407" s="1">
        <v>53.208999633789063</v>
      </c>
      <c r="AQ1407" s="1">
        <v>53.699996948242187</v>
      </c>
      <c r="AR1407" s="1">
        <v>53.697998046875</v>
      </c>
      <c r="AS1407" s="1">
        <v>53.779998779296875</v>
      </c>
      <c r="AT1407" s="1">
        <v>53.2869873046875</v>
      </c>
      <c r="AU1407" s="1">
        <v>53.404998779296875</v>
      </c>
      <c r="AV1407" s="1">
        <v>53.563000000000002</v>
      </c>
      <c r="AW1407" s="1">
        <v>54.302999999999997</v>
      </c>
      <c r="AX1407" s="1">
        <v>54.84</v>
      </c>
      <c r="AY1407" s="1">
        <v>55.487000000000002</v>
      </c>
    </row>
    <row r="1408" spans="1:51">
      <c r="A1408" s="1" t="str">
        <v>VALERO ENERGY CORP</v>
      </c>
      <c r="C1408" s="1">
        <v>556.81298828125</v>
      </c>
      <c r="D1408" s="1">
        <v>558.64599609375</v>
      </c>
      <c r="E1408" s="1">
        <v>570.762939453125</v>
      </c>
      <c r="F1408" s="1">
        <v>570.00390625</v>
      </c>
      <c r="G1408" s="1">
        <v>568.387939453125</v>
      </c>
      <c r="H1408" s="1">
        <v>566.328857421875</v>
      </c>
      <c r="I1408" s="1">
        <v>566.2529296875</v>
      </c>
      <c r="J1408" s="1">
        <v>565.182861328125</v>
      </c>
      <c r="K1408" s="1">
        <v>564.702880859375</v>
      </c>
      <c r="L1408" s="1">
        <v>563.046875</v>
      </c>
      <c r="M1408" s="1">
        <v>562.64892578125</v>
      </c>
      <c r="N1408" s="1">
        <v>516.35693359375</v>
      </c>
      <c r="O1408" s="1">
        <v>516.2119140625</v>
      </c>
      <c r="P1408" s="1">
        <v>523.35498046875</v>
      </c>
      <c r="Q1408" s="1">
        <v>525.02783203125</v>
      </c>
      <c r="R1408" s="1">
        <v>528.43798828125</v>
      </c>
      <c r="S1408" s="1">
        <v>536.659912109375</v>
      </c>
      <c r="T1408" s="1">
        <v>548.3798828125</v>
      </c>
      <c r="U1408" s="1">
        <v>553.31298828125</v>
      </c>
      <c r="V1408" s="1">
        <v>592.039794921875</v>
      </c>
      <c r="W1408" s="1">
        <v>603.762939453125</v>
      </c>
      <c r="X1408" s="1">
        <v>606.08984375</v>
      </c>
      <c r="Y1408" s="1">
        <v>608.15087890625</v>
      </c>
      <c r="Z1408" s="1">
        <v>615.140869140625</v>
      </c>
      <c r="AA1408" s="1">
        <v>617.421875</v>
      </c>
      <c r="AB1408" s="1">
        <v>616.65185546875</v>
      </c>
      <c r="AC1408" s="1">
        <v>514.99560546875</v>
      </c>
      <c r="AD1408" s="1">
        <v>510.510009765625</v>
      </c>
      <c r="AE1408" s="1">
        <v>510.95199584960938</v>
      </c>
      <c r="AF1408" s="1">
        <v>512.10797119140625</v>
      </c>
      <c r="AG1408" s="1">
        <v>510.68798828125</v>
      </c>
      <c r="AH1408" s="1">
        <v>520.8759765625</v>
      </c>
      <c r="AI1408" s="1">
        <v>481.06396484375</v>
      </c>
      <c r="AJ1408" s="1">
        <v>479.05596923828125</v>
      </c>
      <c r="AK1408" s="1">
        <v>457.26800537109375</v>
      </c>
      <c r="AL1408" s="1">
        <v>457.97998046875</v>
      </c>
      <c r="AM1408" s="1">
        <v>428.5479736328125</v>
      </c>
      <c r="AN1408" s="1">
        <v>425.38397216796875</v>
      </c>
      <c r="AO1408" s="1">
        <v>422.81201171875</v>
      </c>
      <c r="AP1408" s="1">
        <v>424.33599853515625</v>
      </c>
      <c r="AQ1408" s="1">
        <v>416.7879638671875</v>
      </c>
      <c r="AR1408" s="1">
        <v>243</v>
      </c>
      <c r="AS1408" s="1">
        <v>243.47998046875</v>
      </c>
      <c r="AT1408" s="1">
        <v>244.06396484375</v>
      </c>
      <c r="AU1408" s="1">
        <v>243.352</v>
      </c>
      <c r="AV1408" s="1">
        <v>243.72800000000001</v>
      </c>
      <c r="AW1408" s="1">
        <v>247.09200000000001</v>
      </c>
      <c r="AX1408" s="1">
        <v>223.732</v>
      </c>
      <c r="AY1408" s="1">
        <v>224.268</v>
      </c>
    </row>
    <row r="1409" spans="1:51">
      <c r="A1409" s="1" t="str">
        <v>VALLEY NATIONAL BANCORP</v>
      </c>
      <c r="C1409" s="1">
        <v>187.21499633789062</v>
      </c>
      <c r="D1409" s="1">
        <v>170.17399597167969</v>
      </c>
      <c r="E1409" s="1">
        <v>170.02499389648437</v>
      </c>
      <c r="F1409" s="1">
        <v>169.85099792480469</v>
      </c>
      <c r="G1409" s="1">
        <v>169.67789985666241</v>
      </c>
      <c r="H1409" s="1">
        <v>169.53404076285369</v>
      </c>
      <c r="I1409" s="1">
        <v>169.17914347062106</v>
      </c>
      <c r="J1409" s="1">
        <v>169.02269129877095</v>
      </c>
      <c r="K1409" s="1">
        <v>177.28749829082517</v>
      </c>
      <c r="L1409" s="1">
        <v>168.66927143142675</v>
      </c>
      <c r="M1409" s="1">
        <v>162.80616734809882</v>
      </c>
      <c r="N1409" s="1">
        <v>156.3829981291201</v>
      </c>
      <c r="O1409" s="1">
        <v>164.12343745175167</v>
      </c>
      <c r="P1409" s="1">
        <v>156.30715499400321</v>
      </c>
      <c r="Q1409" s="1">
        <v>156.21106307838272</v>
      </c>
      <c r="R1409" s="1">
        <v>145.83295955181893</v>
      </c>
      <c r="S1409" s="1">
        <v>145.78293821728039</v>
      </c>
      <c r="T1409" s="1">
        <v>145.679630577024</v>
      </c>
      <c r="U1409" s="1">
        <v>145.81576667746958</v>
      </c>
      <c r="V1409" s="1">
        <v>145.89963690174955</v>
      </c>
      <c r="W1409" s="1">
        <v>146.36269814996558</v>
      </c>
      <c r="X1409" s="1">
        <v>147.22800912593084</v>
      </c>
      <c r="Y1409" s="1">
        <v>148.65488711971921</v>
      </c>
      <c r="Z1409" s="1">
        <v>149.20241301464557</v>
      </c>
      <c r="AA1409" s="1">
        <v>149.14058427617238</v>
      </c>
      <c r="AB1409" s="1">
        <v>149.18882166650656</v>
      </c>
      <c r="AC1409" s="1">
        <v>149.05748264229442</v>
      </c>
      <c r="AD1409" s="1">
        <v>149.12449151390319</v>
      </c>
      <c r="AE1409" s="1">
        <v>152.62676928093424</v>
      </c>
      <c r="AF1409" s="1">
        <v>139.10032495546693</v>
      </c>
      <c r="AG1409" s="1">
        <v>138.91458237278857</v>
      </c>
      <c r="AH1409" s="1">
        <v>138.88220463441394</v>
      </c>
      <c r="AI1409" s="1">
        <v>138.90593091657138</v>
      </c>
      <c r="AJ1409" s="1">
        <v>138.74785111396704</v>
      </c>
      <c r="AK1409" s="1">
        <v>138.63260525673468</v>
      </c>
      <c r="AL1409" s="1">
        <v>138.51145282387733</v>
      </c>
      <c r="AM1409" s="1">
        <v>139.39925044916163</v>
      </c>
      <c r="AN1409" s="1">
        <v>140.43087327492685</v>
      </c>
      <c r="AO1409" s="1">
        <v>142.63531876482011</v>
      </c>
      <c r="AP1409" s="1">
        <v>145.07245401349064</v>
      </c>
      <c r="AQ1409" s="1">
        <v>146.11182921931686</v>
      </c>
      <c r="AR1409" s="1">
        <v>148.28370879510658</v>
      </c>
      <c r="AS1409" s="1">
        <v>149.97464491474602</v>
      </c>
      <c r="AT1409" s="1">
        <v>151.59773291423335</v>
      </c>
      <c r="AU1409" s="1">
        <v>144.30581231342148</v>
      </c>
      <c r="AV1409" s="1">
        <v>122.24446863222121</v>
      </c>
      <c r="AW1409" s="1">
        <v>122.04289292359353</v>
      </c>
      <c r="AX1409" s="1">
        <v>123.04873534846305</v>
      </c>
      <c r="AY1409" s="1">
        <v>124.6794631652832</v>
      </c>
    </row>
    <row r="1410" spans="1:51">
      <c r="A1410" s="1" t="str">
        <v>VALMONT INDUSTRIES INC</v>
      </c>
      <c r="C1410" s="1">
        <v>26.480987548828125</v>
      </c>
      <c r="D1410" s="1">
        <v>26.480987548828125</v>
      </c>
      <c r="E1410" s="1">
        <v>26.4429931640625</v>
      </c>
      <c r="F1410" s="1">
        <v>26.429000854492187</v>
      </c>
      <c r="G1410" s="1">
        <v>26.413986206054688</v>
      </c>
      <c r="H1410" s="1">
        <v>26.373992919921875</v>
      </c>
      <c r="I1410" s="1">
        <v>26.349990844726562</v>
      </c>
      <c r="J1410" s="1">
        <v>26.337997436523438</v>
      </c>
      <c r="K1410" s="1">
        <v>26.323989868164062</v>
      </c>
      <c r="L1410" s="1">
        <v>26.2969970703125</v>
      </c>
      <c r="M1410" s="1">
        <v>26.276992797851563</v>
      </c>
      <c r="N1410" s="1">
        <v>26.2659912109375</v>
      </c>
      <c r="O1410" s="1">
        <v>26.242996215820313</v>
      </c>
      <c r="P1410" s="1">
        <v>26.167999267578125</v>
      </c>
      <c r="Q1410" s="1">
        <v>26.150985717773438</v>
      </c>
      <c r="R1410" s="1">
        <v>26.135986328125</v>
      </c>
      <c r="S1410" s="1">
        <v>26.064987182617188</v>
      </c>
      <c r="T1410" s="1">
        <v>25.945999145507812</v>
      </c>
      <c r="U1410" s="1">
        <v>25.881988525390625</v>
      </c>
      <c r="V1410" s="1">
        <v>25.789993286132812</v>
      </c>
      <c r="W1410" s="1">
        <v>25.732986450195313</v>
      </c>
      <c r="X1410" s="1">
        <v>25.633987426757813</v>
      </c>
      <c r="Y1410" s="1">
        <v>25.583999633789063</v>
      </c>
      <c r="Z1410" s="1">
        <v>25.5159912109375</v>
      </c>
      <c r="AA1410" s="1">
        <v>25.357986450195313</v>
      </c>
      <c r="AB1410" s="1">
        <v>24.764999389648438</v>
      </c>
      <c r="AC1410" s="1">
        <v>24.531997680664063</v>
      </c>
      <c r="AD1410" s="1">
        <v>24.413986206054688</v>
      </c>
      <c r="AE1410" s="1">
        <v>24.371994018554688</v>
      </c>
      <c r="AF1410" s="1">
        <v>24.1619873046875</v>
      </c>
      <c r="AG1410" s="1">
        <v>23.920989990234375</v>
      </c>
      <c r="AH1410" s="1">
        <v>23.876998901367188</v>
      </c>
      <c r="AI1410" s="1">
        <v>23.853988647460938</v>
      </c>
      <c r="AJ1410" s="1">
        <v>23.824996948242188</v>
      </c>
      <c r="AK1410" s="1">
        <v>23.769989013671875</v>
      </c>
      <c r="AL1410" s="1">
        <v>23.772994995117188</v>
      </c>
      <c r="AM1410" s="1">
        <v>23.85699462890625</v>
      </c>
      <c r="AN1410" s="1">
        <v>23.88299560546875</v>
      </c>
      <c r="AO1410" s="1">
        <v>23.875</v>
      </c>
      <c r="AP1410" s="1">
        <v>23.755996704101563</v>
      </c>
      <c r="AQ1410" s="1">
        <v>24.050994873046875</v>
      </c>
      <c r="AR1410" s="1">
        <v>24.477996826171875</v>
      </c>
      <c r="AS1410" s="1">
        <v>24.472000122070312</v>
      </c>
      <c r="AT1410" s="1">
        <v>24.572998046875</v>
      </c>
      <c r="AU1410" s="1">
        <v>24.572998046875</v>
      </c>
      <c r="AV1410" s="1">
        <v>23.32</v>
      </c>
      <c r="AW1410" s="1">
        <v>23.2</v>
      </c>
      <c r="AX1410" s="1">
        <v>23.2</v>
      </c>
      <c r="AY1410" s="1">
        <v>23.2</v>
      </c>
    </row>
    <row r="1411" spans="1:51">
      <c r="A1411" s="1" t="str">
        <v>VALSPAR CORP</v>
      </c>
      <c r="C1411" s="1">
        <v>92.929000854492187</v>
      </c>
      <c r="D1411" s="1">
        <v>93.554000854492188</v>
      </c>
      <c r="E1411" s="1">
        <v>93.807998657226562</v>
      </c>
      <c r="F1411" s="1">
        <v>93.6199951171875</v>
      </c>
      <c r="G1411" s="1">
        <v>95.944000244140625</v>
      </c>
      <c r="H1411" s="1">
        <v>98.026992797851563</v>
      </c>
      <c r="I1411" s="1">
        <v>98.688003540039063</v>
      </c>
      <c r="J1411" s="1">
        <v>99.294998168945313</v>
      </c>
      <c r="K1411" s="1">
        <v>99.302993774414063</v>
      </c>
      <c r="L1411" s="1">
        <v>99.483001708984375</v>
      </c>
      <c r="M1411" s="1">
        <v>100.73899841308594</v>
      </c>
      <c r="N1411" s="1">
        <v>100.46699523925781</v>
      </c>
      <c r="O1411" s="1">
        <v>100.1199951171875</v>
      </c>
      <c r="P1411" s="1">
        <v>99.992996215820313</v>
      </c>
      <c r="Q1411" s="1">
        <v>99.586990356445313</v>
      </c>
      <c r="R1411" s="1">
        <v>99.438995361328125</v>
      </c>
      <c r="S1411" s="1">
        <v>100.16999816894531</v>
      </c>
      <c r="T1411" s="1">
        <v>100.63499450683594</v>
      </c>
      <c r="U1411" s="1">
        <v>100.49800109863281</v>
      </c>
      <c r="V1411" s="1">
        <v>100.11799621582031</v>
      </c>
      <c r="W1411" s="1">
        <v>102.45399475097656</v>
      </c>
      <c r="X1411" s="1">
        <v>101.90399169921875</v>
      </c>
      <c r="Y1411" s="1">
        <v>101.5989990234375</v>
      </c>
      <c r="Z1411" s="1">
        <v>101.96499633789062</v>
      </c>
      <c r="AA1411" s="1">
        <v>101.16999816894531</v>
      </c>
      <c r="AB1411" s="1">
        <v>100.43199157714844</v>
      </c>
      <c r="AC1411" s="1">
        <v>101.30999755859375</v>
      </c>
      <c r="AD1411" s="1">
        <v>101.86599731445312</v>
      </c>
      <c r="AE1411" s="1">
        <v>103.32199096679687</v>
      </c>
      <c r="AF1411" s="1">
        <v>102.60800170898437</v>
      </c>
      <c r="AG1411" s="1">
        <v>102.739990234375</v>
      </c>
      <c r="AH1411" s="1">
        <v>102.59799194335937</v>
      </c>
      <c r="AI1411" s="1">
        <v>102.10598754882812</v>
      </c>
      <c r="AJ1411" s="1">
        <v>101.46197509765625</v>
      </c>
      <c r="AK1411" s="1">
        <v>101.09597778320312</v>
      </c>
      <c r="AL1411" s="1">
        <v>100.87399291992187</v>
      </c>
      <c r="AM1411" s="1">
        <v>100.7239990234375</v>
      </c>
      <c r="AN1411" s="1">
        <v>100.20797729492187</v>
      </c>
      <c r="AO1411" s="1">
        <v>100.18597412109375</v>
      </c>
      <c r="AP1411" s="1">
        <v>99.832000732421875</v>
      </c>
      <c r="AQ1411" s="1">
        <v>99.555999755859375</v>
      </c>
      <c r="AR1411" s="1">
        <v>98.96197509765625</v>
      </c>
      <c r="AS1411" s="1">
        <v>98.923980712890625</v>
      </c>
      <c r="AT1411" s="1">
        <v>98.885986328125</v>
      </c>
      <c r="AU1411" s="1">
        <v>86.1259765625</v>
      </c>
      <c r="AV1411" s="1">
        <v>84.962000000000003</v>
      </c>
      <c r="AW1411" s="1">
        <v>85.156000000000006</v>
      </c>
      <c r="AX1411" s="1">
        <v>85.372</v>
      </c>
      <c r="AY1411" s="1">
        <v>86.126000000000005</v>
      </c>
    </row>
    <row r="1412" spans="1:51">
      <c r="A1412" s="1" t="str">
        <v>VALUECLICK INC</v>
      </c>
      <c r="C1412" s="1">
        <v>80.138992309570313</v>
      </c>
      <c r="D1412" s="1">
        <v>82.652999877929688</v>
      </c>
      <c r="E1412" s="1">
        <v>79.128997802734375</v>
      </c>
      <c r="F1412" s="1">
        <v>79.074996948242188</v>
      </c>
      <c r="G1412" s="1">
        <v>80.9739990234375</v>
      </c>
      <c r="H1412" s="1">
        <v>80.73699951171875</v>
      </c>
      <c r="I1412" s="1">
        <v>81.806991577148438</v>
      </c>
      <c r="J1412" s="1">
        <v>81.324996948242188</v>
      </c>
      <c r="K1412" s="1">
        <v>83.87799072265625</v>
      </c>
      <c r="L1412" s="1">
        <v>87.302001953125</v>
      </c>
      <c r="M1412" s="1">
        <v>87.151992797851563</v>
      </c>
      <c r="N1412" s="1">
        <v>86.968002319335938</v>
      </c>
      <c r="O1412" s="1">
        <v>86.744003295898438</v>
      </c>
      <c r="P1412" s="1">
        <v>86.75</v>
      </c>
      <c r="Q1412" s="1">
        <v>95.363998413085938</v>
      </c>
      <c r="R1412" s="1">
        <v>96.042999267578125</v>
      </c>
      <c r="S1412" s="1">
        <v>98.211990356445313</v>
      </c>
      <c r="T1412" s="1">
        <v>98.123001098632812</v>
      </c>
      <c r="U1412" s="1">
        <v>100.28099060058594</v>
      </c>
      <c r="V1412" s="1">
        <v>99.779998779296875</v>
      </c>
      <c r="W1412" s="1">
        <v>99.412994384765625</v>
      </c>
      <c r="X1412" s="1">
        <v>97.670989990234375</v>
      </c>
      <c r="Y1412" s="1">
        <v>96.807998657226563</v>
      </c>
      <c r="Z1412" s="1">
        <v>102.45700073242187</v>
      </c>
      <c r="AA1412" s="1">
        <v>101.89799499511719</v>
      </c>
      <c r="AB1412" s="1">
        <v>100.30899047851562</v>
      </c>
      <c r="AC1412" s="1">
        <v>84.08099365234375</v>
      </c>
      <c r="AD1412" s="1">
        <v>82.81500244140625</v>
      </c>
      <c r="AE1412" s="1">
        <v>82.032989501953125</v>
      </c>
      <c r="AF1412" s="1">
        <v>81.104995727539063</v>
      </c>
      <c r="AG1412" s="1">
        <v>80.061996459960938</v>
      </c>
      <c r="AH1412" s="1">
        <v>78.977996826171875</v>
      </c>
      <c r="AI1412" s="1">
        <v>77.953994750976563</v>
      </c>
      <c r="AJ1412" s="1">
        <v>74.797988891601563</v>
      </c>
      <c r="AK1412" s="1">
        <v>74.156997680664063</v>
      </c>
      <c r="AL1412" s="1">
        <v>73.386001586914063</v>
      </c>
      <c r="AM1412" s="1">
        <v>76.264999389648438</v>
      </c>
      <c r="AN1412" s="1">
        <v>87.733001708984375</v>
      </c>
      <c r="AO1412" s="1">
        <v>92.38800048828125</v>
      </c>
      <c r="AP1412" s="1">
        <v>53.668991088867187</v>
      </c>
      <c r="AQ1412" s="1">
        <v>51.393997192382812</v>
      </c>
      <c r="AR1412" s="1">
        <v>51.93499755859375</v>
      </c>
      <c r="AS1412" s="1">
        <v>36.368988037109375</v>
      </c>
      <c r="AT1412" s="1">
        <v>36.875991821289063</v>
      </c>
      <c r="AU1412" s="1">
        <v>33.579000000000001</v>
      </c>
      <c r="AV1412" s="1">
        <v>28.045999999999999</v>
      </c>
      <c r="AW1412" s="1">
        <v>28.009</v>
      </c>
      <c r="AX1412" s="1">
        <v>27.965</v>
      </c>
      <c r="AY1412" s="1">
        <v>27.414000000000001</v>
      </c>
    </row>
    <row r="1413" spans="1:51">
      <c r="A1413" s="1" t="str">
        <v>VARIAN MEDICAL SYSTEMS INC</v>
      </c>
      <c r="C1413" s="1">
        <v>111.80499267578125</v>
      </c>
      <c r="D1413" s="1">
        <v>112.78399658203125</v>
      </c>
      <c r="E1413" s="1">
        <v>112.343994140625</v>
      </c>
      <c r="F1413" s="1">
        <v>117.07499694824219</v>
      </c>
      <c r="G1413" s="1">
        <v>116.9530029296875</v>
      </c>
      <c r="H1413" s="1">
        <v>119.89399719238281</v>
      </c>
      <c r="I1413" s="1">
        <v>118.00700378417969</v>
      </c>
      <c r="J1413" s="1">
        <v>121.76998901367187</v>
      </c>
      <c r="K1413" s="1">
        <v>123.45999145507812</v>
      </c>
      <c r="L1413" s="1">
        <v>124.35699462890625</v>
      </c>
      <c r="M1413" s="1">
        <v>125.28099060058594</v>
      </c>
      <c r="N1413" s="1">
        <v>125.52999877929687</v>
      </c>
      <c r="O1413" s="1">
        <v>125.36000061035156</v>
      </c>
      <c r="P1413" s="1">
        <v>124.31300354003906</v>
      </c>
      <c r="Q1413" s="1">
        <v>125.58999633789062</v>
      </c>
      <c r="R1413" s="1">
        <v>124.87699890136719</v>
      </c>
      <c r="S1413" s="1">
        <v>125.50700378417969</v>
      </c>
      <c r="T1413" s="1">
        <v>125.48599243164062</v>
      </c>
      <c r="U1413" s="1">
        <v>125.21499633789063</v>
      </c>
      <c r="V1413" s="1">
        <v>126.41600036621094</v>
      </c>
      <c r="W1413" s="1">
        <v>127.88699340820313</v>
      </c>
      <c r="X1413" s="1">
        <v>128.89100646972656</v>
      </c>
      <c r="Y1413" s="1">
        <v>129.72099304199219</v>
      </c>
      <c r="Z1413" s="1">
        <v>130.5469970703125</v>
      </c>
      <c r="AA1413" s="1">
        <v>131.80499267578125</v>
      </c>
      <c r="AB1413" s="1">
        <v>131.86000061035156</v>
      </c>
      <c r="AC1413" s="1">
        <v>130.71499633789062</v>
      </c>
      <c r="AD1413" s="1">
        <v>131.24200439453125</v>
      </c>
      <c r="AE1413" s="1">
        <v>132.718994140625</v>
      </c>
      <c r="AF1413" s="1">
        <v>133.54299926757812</v>
      </c>
      <c r="AG1413" s="1">
        <v>134.04499816894531</v>
      </c>
      <c r="AH1413" s="1">
        <v>136.21200561523437</v>
      </c>
      <c r="AI1413" s="1">
        <v>136.91998291015625</v>
      </c>
      <c r="AJ1413" s="1">
        <v>136.10400390625</v>
      </c>
      <c r="AK1413" s="1">
        <v>135.94198608398437</v>
      </c>
      <c r="AL1413" s="1">
        <v>136.43600463867187</v>
      </c>
      <c r="AM1413" s="1">
        <v>136.35400390625</v>
      </c>
      <c r="AN1413" s="1">
        <v>135.7139892578125</v>
      </c>
      <c r="AO1413" s="1">
        <v>135.57998657226562</v>
      </c>
      <c r="AP1413" s="1">
        <v>136.06198120117187</v>
      </c>
      <c r="AQ1413" s="1">
        <v>135.12799072265625</v>
      </c>
      <c r="AR1413" s="1">
        <v>134.5679931640625</v>
      </c>
      <c r="AS1413" s="1">
        <v>134.719970703125</v>
      </c>
      <c r="AT1413" s="1">
        <v>134.50799560546875</v>
      </c>
      <c r="AU1413" s="1">
        <v>132.02398681640625</v>
      </c>
      <c r="AV1413" s="1">
        <v>129.739990234375</v>
      </c>
      <c r="AW1413" s="1">
        <v>127.07599999999999</v>
      </c>
      <c r="AX1413" s="1">
        <v>125.996</v>
      </c>
      <c r="AY1413" s="1">
        <v>124.572</v>
      </c>
    </row>
    <row r="1414" spans="1:51">
      <c r="A1414" s="1" t="str">
        <v>VASCO DATA SEC INTL INC</v>
      </c>
      <c r="C1414" s="1">
        <v>38.1929931640625</v>
      </c>
      <c r="D1414" s="1">
        <v>38.1929931640625</v>
      </c>
      <c r="E1414" s="1">
        <v>38.061996459960938</v>
      </c>
      <c r="F1414" s="1">
        <v>38.042999267578125</v>
      </c>
      <c r="G1414" s="1">
        <v>37.746994018554688</v>
      </c>
      <c r="H1414" s="1">
        <v>37.639999389648438</v>
      </c>
      <c r="I1414" s="1">
        <v>37.639999389648438</v>
      </c>
      <c r="J1414" s="1">
        <v>37.639999389648438</v>
      </c>
      <c r="K1414" s="1">
        <v>37.625991821289063</v>
      </c>
      <c r="L1414" s="1">
        <v>37.48699951171875</v>
      </c>
      <c r="M1414" s="1">
        <v>37.48699951171875</v>
      </c>
      <c r="N1414" s="1">
        <v>37.48699951171875</v>
      </c>
      <c r="O1414" s="1">
        <v>37.48699951171875</v>
      </c>
      <c r="P1414" s="1">
        <v>37.339996337890625</v>
      </c>
      <c r="Q1414" s="1">
        <v>37.334991455078125</v>
      </c>
      <c r="R1414" s="1">
        <v>37.255996704101563</v>
      </c>
      <c r="S1414" s="1">
        <v>37.253997802734375</v>
      </c>
      <c r="T1414" s="1">
        <v>37.205001831054687</v>
      </c>
      <c r="U1414" s="1">
        <v>37.195999145507813</v>
      </c>
      <c r="V1414" s="1">
        <v>37.104995727539062</v>
      </c>
      <c r="W1414" s="1">
        <v>36.88800048828125</v>
      </c>
      <c r="X1414" s="1">
        <v>36.545989990234375</v>
      </c>
      <c r="Y1414" s="1">
        <v>36.474990844726563</v>
      </c>
      <c r="Z1414" s="1">
        <v>36.388992309570313</v>
      </c>
      <c r="AA1414" s="1">
        <v>36.330001831054687</v>
      </c>
      <c r="AB1414" s="1">
        <v>36.17999267578125</v>
      </c>
      <c r="AC1414" s="1">
        <v>35.980987548828125</v>
      </c>
      <c r="AD1414" s="1">
        <v>35.8179931640625</v>
      </c>
      <c r="AE1414" s="1">
        <v>35.367996215820313</v>
      </c>
      <c r="AF1414" s="1">
        <v>33.582000732421875</v>
      </c>
      <c r="AG1414" s="1">
        <v>32.625</v>
      </c>
      <c r="AH1414" s="1">
        <v>32.571990966796875</v>
      </c>
      <c r="AI1414" s="1">
        <v>31.719985961914063</v>
      </c>
      <c r="AJ1414" s="1">
        <v>30.42498779296875</v>
      </c>
      <c r="AK1414" s="1">
        <v>30.414993286132813</v>
      </c>
      <c r="AL1414" s="1">
        <v>28.388992309570312</v>
      </c>
      <c r="AM1414" s="1">
        <v>28.388992309570312</v>
      </c>
      <c r="AN1414" s="1">
        <v>28.388992309570312</v>
      </c>
      <c r="AO1414" s="1">
        <v>28.388992309570312</v>
      </c>
      <c r="AP1414" s="1">
        <v>28.388992309570312</v>
      </c>
      <c r="AQ1414" s="1">
        <v>28.260986328125</v>
      </c>
      <c r="AR1414" s="1">
        <v>28.26300048828125</v>
      </c>
      <c r="AS1414" s="1">
        <v>28.260986328125</v>
      </c>
      <c r="AT1414" s="1">
        <v>28.260986328125</v>
      </c>
      <c r="AU1414" s="1">
        <v>28.255996704101562</v>
      </c>
      <c r="AV1414" s="1">
        <v>27.867000000000001</v>
      </c>
      <c r="AW1414" s="1">
        <v>27.736999999999998</v>
      </c>
      <c r="AX1414" s="1">
        <v>27.341000000000001</v>
      </c>
      <c r="AY1414" s="1">
        <v>26.872</v>
      </c>
    </row>
    <row r="1415" spans="1:51">
      <c r="A1415" s="1" t="str">
        <v>VCA ANTECH INC</v>
      </c>
      <c r="C1415" s="1">
        <v>86.795989990234375</v>
      </c>
      <c r="D1415" s="1">
        <v>86.795989990234375</v>
      </c>
      <c r="E1415" s="1">
        <v>86.662002563476563</v>
      </c>
      <c r="F1415" s="1">
        <v>86.595001220703125</v>
      </c>
      <c r="G1415" s="1">
        <v>86.417999267578125</v>
      </c>
      <c r="H1415" s="1">
        <v>86.179000854492187</v>
      </c>
      <c r="I1415" s="1">
        <v>86.086990356445313</v>
      </c>
      <c r="J1415" s="1">
        <v>85.975997924804688</v>
      </c>
      <c r="K1415" s="1">
        <v>85.917999267578125</v>
      </c>
      <c r="L1415" s="1">
        <v>85.583999633789063</v>
      </c>
      <c r="M1415" s="1">
        <v>85.440994262695313</v>
      </c>
      <c r="N1415" s="1">
        <v>84.871994018554688</v>
      </c>
      <c r="O1415" s="1">
        <v>84.703994750976563</v>
      </c>
      <c r="P1415" s="1">
        <v>84.63299560546875</v>
      </c>
      <c r="Q1415" s="1">
        <v>84.630996704101563</v>
      </c>
      <c r="R1415" s="1">
        <v>84.397003173828125</v>
      </c>
      <c r="S1415" s="1">
        <v>84.349990844726563</v>
      </c>
      <c r="T1415" s="1">
        <v>84.334991455078125</v>
      </c>
      <c r="U1415" s="1">
        <v>84.209991455078125</v>
      </c>
      <c r="V1415" s="1">
        <v>83.820999145507813</v>
      </c>
      <c r="W1415" s="1">
        <v>83.989990234375</v>
      </c>
      <c r="X1415" s="1">
        <v>83.55999755859375</v>
      </c>
      <c r="Y1415" s="1">
        <v>83.459991455078125</v>
      </c>
      <c r="Z1415" s="1">
        <v>83.253997802734375</v>
      </c>
      <c r="AA1415" s="1">
        <v>82.942001342773438</v>
      </c>
      <c r="AB1415" s="1">
        <v>82.759002685546875</v>
      </c>
      <c r="AC1415" s="1">
        <v>82.57598876953125</v>
      </c>
      <c r="AD1415" s="1">
        <v>82.501998901367188</v>
      </c>
      <c r="AE1415" s="1">
        <v>82.272003173828125</v>
      </c>
      <c r="AF1415" s="1">
        <v>82.190994262695312</v>
      </c>
      <c r="AG1415" s="1">
        <v>82.00799560546875</v>
      </c>
      <c r="AH1415" s="1">
        <v>81.897979736328125</v>
      </c>
      <c r="AI1415" s="1">
        <v>81.52398681640625</v>
      </c>
      <c r="AJ1415" s="1">
        <v>81.42999267578125</v>
      </c>
      <c r="AK1415" s="1">
        <v>81.29998779296875</v>
      </c>
      <c r="AL1415" s="1">
        <v>81.2659912109375</v>
      </c>
      <c r="AM1415" s="1">
        <v>81.16998291015625</v>
      </c>
      <c r="AN1415" s="1">
        <v>73.529998779296875</v>
      </c>
      <c r="AO1415" s="1">
        <v>73.522003173828125</v>
      </c>
      <c r="AP1415" s="1">
        <v>73.47198486328125</v>
      </c>
      <c r="AQ1415" s="1">
        <v>73.47198486328125</v>
      </c>
      <c r="AR1415" s="1">
        <v>73.47198486328125</v>
      </c>
      <c r="AS1415" s="1">
        <v>68.431976318359375</v>
      </c>
      <c r="AT1415" s="1" t="str">
        <v>@NA</v>
      </c>
      <c r="AU1415" s="1" t="str">
        <v>@NA</v>
      </c>
      <c r="AV1415" s="1">
        <v>35.054000000000002</v>
      </c>
      <c r="AW1415" s="1" t="str">
        <v>@NA</v>
      </c>
      <c r="AX1415" s="1">
        <v>38.76</v>
      </c>
      <c r="AY1415" s="1">
        <v>38.76</v>
      </c>
    </row>
    <row r="1416" spans="1:51">
      <c r="A1416" s="1" t="str">
        <v>VECTREN CORP</v>
      </c>
      <c r="C1416" s="1">
        <v>81.899993896484375</v>
      </c>
      <c r="D1416" s="1">
        <v>81.800003051757812</v>
      </c>
      <c r="E1416" s="1">
        <v>81.800003051757812</v>
      </c>
      <c r="F1416" s="1">
        <v>81.699996948242188</v>
      </c>
      <c r="G1416" s="1">
        <v>81.699996948242188</v>
      </c>
      <c r="H1416" s="1">
        <v>81.399993896484375</v>
      </c>
      <c r="I1416" s="1">
        <v>81.199996948242188</v>
      </c>
      <c r="J1416" s="1">
        <v>81.199996948242188</v>
      </c>
      <c r="K1416" s="1">
        <v>81.099990844726562</v>
      </c>
      <c r="L1416" s="1">
        <v>81.149002075195313</v>
      </c>
      <c r="M1416" s="1">
        <v>81.09100341796875</v>
      </c>
      <c r="N1416" s="1">
        <v>81</v>
      </c>
      <c r="O1416" s="1">
        <v>81</v>
      </c>
      <c r="P1416" s="1">
        <v>81</v>
      </c>
      <c r="Q1416" s="1">
        <v>81</v>
      </c>
      <c r="R1416" s="1">
        <v>76.399993896484375</v>
      </c>
      <c r="S1416" s="1">
        <v>76.300003051757813</v>
      </c>
      <c r="T1416" s="1">
        <v>76.5</v>
      </c>
      <c r="U1416" s="1">
        <v>76.5</v>
      </c>
      <c r="V1416" s="1">
        <v>76.5</v>
      </c>
      <c r="W1416" s="1">
        <v>76.099990844726563</v>
      </c>
      <c r="X1416" s="1">
        <v>76.199996948242188</v>
      </c>
      <c r="Y1416" s="1">
        <v>76.199996948242188</v>
      </c>
      <c r="Z1416" s="1">
        <v>76.199996948242188</v>
      </c>
      <c r="AA1416" s="1">
        <v>76</v>
      </c>
      <c r="AB1416" s="1">
        <v>76.099990844726563</v>
      </c>
      <c r="AC1416" s="1">
        <v>76.099990844726563</v>
      </c>
      <c r="AD1416" s="1">
        <v>75.899993896484375</v>
      </c>
      <c r="AE1416" s="1">
        <v>75.899993896484375</v>
      </c>
      <c r="AF1416" s="1">
        <v>76</v>
      </c>
      <c r="AG1416" s="1">
        <v>75.899993896484375</v>
      </c>
      <c r="AH1416" s="1">
        <v>75.899993896484375</v>
      </c>
      <c r="AI1416" s="1">
        <v>75.599990844726563</v>
      </c>
      <c r="AJ1416" s="1">
        <v>75.599990844726563</v>
      </c>
      <c r="AK1416" s="1">
        <v>68.099990844726562</v>
      </c>
      <c r="AL1416" s="1">
        <v>68.099990844726562</v>
      </c>
      <c r="AM1416" s="1">
        <v>67.899993896484375</v>
      </c>
      <c r="AN1416" s="1">
        <v>67.800003051757813</v>
      </c>
      <c r="AO1416" s="1">
        <v>67.800003051757813</v>
      </c>
      <c r="AP1416" s="1">
        <v>67.699996948242188</v>
      </c>
      <c r="AQ1416" s="1">
        <v>67.699996948242188</v>
      </c>
      <c r="AR1416" s="1">
        <v>67.70098876953125</v>
      </c>
      <c r="AS1416" s="1">
        <v>67.70098876953125</v>
      </c>
      <c r="AT1416" s="1">
        <v>67.711990356445313</v>
      </c>
      <c r="AU1416" s="1">
        <v>61.418999999999997</v>
      </c>
      <c r="AV1416" s="1">
        <v>61.219000000000001</v>
      </c>
      <c r="AW1416" s="1">
        <v>61.287999999999997</v>
      </c>
      <c r="AX1416" s="1">
        <v>61.298999999999999</v>
      </c>
      <c r="AY1416" s="1">
        <v>29.786999999999999</v>
      </c>
    </row>
    <row r="1417" spans="1:51">
      <c r="A1417" s="1" t="str">
        <v>VEECO INSTRUMENTS INC</v>
      </c>
      <c r="C1417" s="1">
        <v>38.767990112304688</v>
      </c>
      <c r="D1417" s="1">
        <v>38.716995239257813</v>
      </c>
      <c r="E1417" s="1">
        <v>41.05499267578125</v>
      </c>
      <c r="F1417" s="1">
        <v>40.738998413085938</v>
      </c>
      <c r="G1417" s="1">
        <v>40.337997436523438</v>
      </c>
      <c r="H1417" s="1">
        <v>39.90399169921875</v>
      </c>
      <c r="I1417" s="1">
        <v>40.876998901367188</v>
      </c>
      <c r="J1417" s="1">
        <v>40.5419921875</v>
      </c>
      <c r="K1417" s="1">
        <v>39.00299072265625</v>
      </c>
      <c r="L1417" s="1">
        <v>32.776992797851562</v>
      </c>
      <c r="M1417" s="1">
        <v>32.543991088867188</v>
      </c>
      <c r="N1417" s="1">
        <v>32.128997802734375</v>
      </c>
      <c r="O1417" s="1">
        <v>32.18798828125</v>
      </c>
      <c r="P1417" s="1">
        <v>32.186996459960937</v>
      </c>
      <c r="Q1417" s="1">
        <v>32.166000366210938</v>
      </c>
      <c r="R1417" s="1">
        <v>31.867996215820313</v>
      </c>
      <c r="S1417" s="1">
        <v>31.823989868164063</v>
      </c>
      <c r="T1417" s="1">
        <v>31.766998291015625</v>
      </c>
      <c r="U1417" s="1">
        <v>31.739990234375</v>
      </c>
      <c r="V1417" s="1">
        <v>31.156997680664063</v>
      </c>
      <c r="W1417" s="1">
        <v>31.118988037109375</v>
      </c>
      <c r="X1417" s="1">
        <v>31.07598876953125</v>
      </c>
      <c r="Y1417" s="1">
        <v>30.727996826171875</v>
      </c>
      <c r="Z1417" s="1">
        <v>30.248992919921875</v>
      </c>
      <c r="AA1417" s="1">
        <v>30.05999755859375</v>
      </c>
      <c r="AB1417" s="1">
        <v>30.000991821289063</v>
      </c>
      <c r="AC1417" s="1">
        <v>29.939987182617187</v>
      </c>
      <c r="AD1417" s="1">
        <v>29.857986450195313</v>
      </c>
      <c r="AE1417" s="1">
        <v>29.847991943359375</v>
      </c>
      <c r="AF1417" s="1">
        <v>29.73199462890625</v>
      </c>
      <c r="AG1417" s="1">
        <v>29.6669921875</v>
      </c>
      <c r="AH1417" s="1">
        <v>29.629989624023438</v>
      </c>
      <c r="AI1417" s="1">
        <v>25.913986206054688</v>
      </c>
      <c r="AJ1417" s="1">
        <v>29.291000366210938</v>
      </c>
      <c r="AK1417" s="1">
        <v>29.258987426757813</v>
      </c>
      <c r="AL1417" s="1">
        <v>29.245986938476563</v>
      </c>
      <c r="AM1417" s="1">
        <v>29.220993041992188</v>
      </c>
      <c r="AN1417" s="1">
        <v>29.139999389648437</v>
      </c>
      <c r="AO1417" s="1">
        <v>29.134994506835937</v>
      </c>
      <c r="AP1417" s="1">
        <v>29.043991088867188</v>
      </c>
      <c r="AQ1417" s="1">
        <v>29.006988525390625</v>
      </c>
      <c r="AR1417" s="1">
        <v>28.738998413085938</v>
      </c>
      <c r="AS1417" s="1">
        <v>24.805999755859375</v>
      </c>
      <c r="AT1417" s="1">
        <v>24.758987426757813</v>
      </c>
      <c r="AU1417" s="1">
        <v>24.663</v>
      </c>
      <c r="AV1417" s="1">
        <v>24.535</v>
      </c>
      <c r="AW1417" s="1">
        <v>23.678999999999998</v>
      </c>
      <c r="AX1417" s="1">
        <v>23.542999999999999</v>
      </c>
      <c r="AY1417" s="1">
        <v>17.628</v>
      </c>
    </row>
    <row r="1418" spans="1:51">
      <c r="A1418" s="1" t="str">
        <v>VENTAS INC</v>
      </c>
      <c r="C1418" s="1">
        <v>289.016845703125</v>
      </c>
      <c r="D1418" s="1">
        <v>288.808837890625</v>
      </c>
      <c r="E1418" s="1">
        <v>287.9248046875</v>
      </c>
      <c r="F1418" s="1">
        <v>188.10600280761719</v>
      </c>
      <c r="G1418" s="1">
        <v>163.11799621582031</v>
      </c>
      <c r="H1418" s="1">
        <v>157.26499938964844</v>
      </c>
      <c r="I1418" s="1">
        <v>157.09500122070312</v>
      </c>
      <c r="J1418" s="1">
        <v>156.87199401855469</v>
      </c>
      <c r="K1418" s="1">
        <v>156.85200500488281</v>
      </c>
      <c r="L1418" s="1">
        <v>156.61199951171875</v>
      </c>
      <c r="M1418" s="1">
        <v>156.60499572753906</v>
      </c>
      <c r="N1418" s="1">
        <v>156.53900146484375</v>
      </c>
      <c r="O1418" s="1">
        <v>143.45100402832031</v>
      </c>
      <c r="P1418" s="1">
        <v>143.28700256347656</v>
      </c>
      <c r="Q1418" s="1">
        <v>143.29299926757812</v>
      </c>
      <c r="R1418" s="1">
        <v>138.47700500488281</v>
      </c>
      <c r="S1418" s="1">
        <v>138.36900329589844</v>
      </c>
      <c r="T1418" s="1">
        <v>133.6510009765625</v>
      </c>
      <c r="U1418" s="1">
        <v>133.447998046875</v>
      </c>
      <c r="V1418" s="1">
        <v>133.36599731445312</v>
      </c>
      <c r="W1418" s="1">
        <v>106.31399536132812</v>
      </c>
      <c r="X1418" s="1">
        <v>106.13699340820313</v>
      </c>
      <c r="Y1418" s="1">
        <v>104.10099792480469</v>
      </c>
      <c r="Z1418" s="1">
        <v>103.97499084472656</v>
      </c>
      <c r="AA1418" s="1">
        <v>103.84599304199219</v>
      </c>
      <c r="AB1418" s="1">
        <v>103.52299499511719</v>
      </c>
      <c r="AC1418" s="1">
        <v>103.14700317382812</v>
      </c>
      <c r="AD1418" s="1">
        <v>99.634002685546875</v>
      </c>
      <c r="AE1418" s="1">
        <v>84.80999755859375</v>
      </c>
      <c r="AF1418" s="1">
        <v>84.5989990234375</v>
      </c>
      <c r="AG1418" s="1">
        <v>84.347991943359375</v>
      </c>
      <c r="AH1418" s="1">
        <v>84.070999145507813</v>
      </c>
      <c r="AI1418" s="1">
        <v>83.8909912109375</v>
      </c>
      <c r="AJ1418" s="1">
        <v>80.791000366210937</v>
      </c>
      <c r="AK1418" s="1">
        <v>80.106002807617188</v>
      </c>
      <c r="AL1418" s="1">
        <v>79.388992309570313</v>
      </c>
      <c r="AM1418" s="1">
        <v>79.055999755859375</v>
      </c>
      <c r="AN1418" s="1">
        <v>78.87799072265625</v>
      </c>
      <c r="AO1418" s="1">
        <v>69.66400146484375</v>
      </c>
      <c r="AP1418" s="1">
        <v>69.08099365234375</v>
      </c>
      <c r="AQ1418" s="1">
        <v>69.065994262695312</v>
      </c>
      <c r="AR1418" s="1">
        <v>68.884994506835938</v>
      </c>
      <c r="AS1418" s="1">
        <v>68.839996337890625</v>
      </c>
      <c r="AT1418" s="1">
        <v>68.832992553710937</v>
      </c>
      <c r="AU1418" s="1">
        <v>68.718994140625</v>
      </c>
      <c r="AV1418" s="1">
        <v>68.436000000000007</v>
      </c>
      <c r="AW1418" s="1">
        <v>68.418000000000006</v>
      </c>
      <c r="AX1418" s="1">
        <v>68.415000000000006</v>
      </c>
      <c r="AY1418" s="1">
        <v>68.418999999999997</v>
      </c>
    </row>
    <row r="1419" spans="1:51">
      <c r="A1419" s="1" t="str">
        <v>VERIFONE SYSTEMS INC</v>
      </c>
      <c r="C1419" s="1">
        <v>106.35899353027344</v>
      </c>
      <c r="D1419" s="1">
        <v>105.69699096679687</v>
      </c>
      <c r="E1419" s="1">
        <v>90.724990844726563</v>
      </c>
      <c r="F1419" s="1">
        <v>89.261001586914063</v>
      </c>
      <c r="G1419" s="1">
        <v>88.196990966796875</v>
      </c>
      <c r="H1419" s="1">
        <v>86.832000732421875</v>
      </c>
      <c r="I1419" s="1">
        <v>85.660003662109375</v>
      </c>
      <c r="J1419" s="1">
        <v>85.427001953125</v>
      </c>
      <c r="K1419" s="1">
        <v>84.88800048828125</v>
      </c>
      <c r="L1419" s="1">
        <v>84.543991088867188</v>
      </c>
      <c r="M1419" s="1">
        <v>84.48199462890625</v>
      </c>
      <c r="N1419" s="1">
        <v>84.470001220703125</v>
      </c>
      <c r="O1419" s="1">
        <v>84.45599365234375</v>
      </c>
      <c r="P1419" s="1">
        <v>84.4429931640625</v>
      </c>
      <c r="Q1419" s="1">
        <v>84.194000244140625</v>
      </c>
      <c r="R1419" s="1">
        <v>84.194000244140625</v>
      </c>
      <c r="S1419" s="1">
        <v>84.194000244140625</v>
      </c>
      <c r="T1419" s="1">
        <v>84.05999755859375</v>
      </c>
      <c r="U1419" s="1">
        <v>83.2969970703125</v>
      </c>
      <c r="V1419" s="1">
        <v>82.864990234375</v>
      </c>
      <c r="W1419" s="1">
        <v>82.438995361328125</v>
      </c>
      <c r="X1419" s="1">
        <v>68.147994995117188</v>
      </c>
      <c r="Y1419" s="1">
        <v>68.01300048828125</v>
      </c>
      <c r="Z1419" s="1">
        <v>67.833999633789062</v>
      </c>
      <c r="AA1419" s="1">
        <v>67.766998291015625</v>
      </c>
      <c r="AB1419" s="1">
        <v>67.64599609375</v>
      </c>
      <c r="AC1419" s="1">
        <v>65.0889892578125</v>
      </c>
      <c r="AD1419" s="1">
        <v>56.404998779296875</v>
      </c>
      <c r="AE1419" s="1">
        <v>56.404998779296875</v>
      </c>
      <c r="AF1419" s="1">
        <v>56.448989868164063</v>
      </c>
      <c r="AG1419" s="1" t="str">
        <v>@NA</v>
      </c>
      <c r="AH1419" s="1" t="str">
        <v>@NA</v>
      </c>
      <c r="AI1419" s="1" t="str">
        <v>@NA</v>
      </c>
      <c r="AJ1419" s="1">
        <v>54.304000854492188</v>
      </c>
      <c r="AK1419" s="1" t="str">
        <v>@NA</v>
      </c>
      <c r="AL1419" s="1" t="str">
        <v>@NA</v>
      </c>
      <c r="AM1419" s="1" t="str">
        <v>@NA</v>
      </c>
      <c r="AN1419" s="1" t="str">
        <v>@NA</v>
      </c>
      <c r="AO1419" s="1" t="str">
        <v>@NA</v>
      </c>
      <c r="AP1419" s="1" t="str">
        <v>@NA</v>
      </c>
      <c r="AQ1419" s="1" t="str">
        <v>@NA</v>
      </c>
      <c r="AR1419" s="1" t="str">
        <v>@NA</v>
      </c>
      <c r="AS1419" s="1" t="str">
        <v>@NA</v>
      </c>
      <c r="AT1419" s="1" t="str">
        <v>@NA</v>
      </c>
      <c r="AU1419" s="1" t="str">
        <v>@NA</v>
      </c>
      <c r="AV1419" s="1" t="str">
        <v>@NA</v>
      </c>
      <c r="AW1419" s="1" t="str">
        <v>@NA</v>
      </c>
      <c r="AX1419" s="1" t="str">
        <v>@NA</v>
      </c>
      <c r="AY1419" s="1" t="str">
        <v>@NA</v>
      </c>
    </row>
    <row r="1420" spans="1:51">
      <c r="A1420" s="1" t="str">
        <v>VERISIGN INC</v>
      </c>
      <c r="C1420" s="1">
        <v>158.35200500488281</v>
      </c>
      <c r="D1420" s="1">
        <v>159.4219970703125</v>
      </c>
      <c r="E1420" s="1">
        <v>159.03199768066406</v>
      </c>
      <c r="F1420" s="1">
        <v>166.34800720214844</v>
      </c>
      <c r="G1420" s="1">
        <v>168.41299438476562</v>
      </c>
      <c r="H1420" s="1">
        <v>172.73599243164062</v>
      </c>
      <c r="I1420" s="1">
        <v>171.74699401855469</v>
      </c>
      <c r="J1420" s="1">
        <v>174.90800476074219</v>
      </c>
      <c r="K1420" s="1">
        <v>182.41000366210937</v>
      </c>
      <c r="L1420" s="1">
        <v>183.29899597167969</v>
      </c>
      <c r="M1420" s="1">
        <v>192.27200317382812</v>
      </c>
      <c r="N1420" s="1">
        <v>192.24299621582031</v>
      </c>
      <c r="O1420" s="1">
        <v>192.7550048828125</v>
      </c>
      <c r="P1420" s="1">
        <v>191.54800415039062</v>
      </c>
      <c r="Q1420" s="1">
        <v>193.94599914550781</v>
      </c>
      <c r="R1420" s="1">
        <v>196.68800354003906</v>
      </c>
      <c r="S1420" s="1">
        <v>194.42799377441406</v>
      </c>
      <c r="T1420" s="1">
        <v>222.8489990234375</v>
      </c>
      <c r="U1420" s="1">
        <v>225.48599243164062</v>
      </c>
      <c r="V1420" s="1">
        <v>243.83799743652344</v>
      </c>
      <c r="W1420" s="1">
        <v>243.86099243164062</v>
      </c>
      <c r="X1420" s="1">
        <v>243.843994140625</v>
      </c>
      <c r="Y1420" s="1">
        <v>243.82899475097656</v>
      </c>
      <c r="Z1420" s="1">
        <v>242.88999938964844</v>
      </c>
      <c r="AA1420" s="1">
        <v>244.79100036621094</v>
      </c>
      <c r="AB1420" s="1">
        <v>246.41900634765625</v>
      </c>
      <c r="AC1420" s="1">
        <v>257.22900390625</v>
      </c>
      <c r="AD1420" s="1">
        <v>264.248779296875</v>
      </c>
      <c r="AE1420" s="1">
        <v>254.61700439453125</v>
      </c>
      <c r="AF1420" s="1">
        <v>253.34100341796875</v>
      </c>
      <c r="AG1420" s="1">
        <v>253.92900085449219</v>
      </c>
      <c r="AH1420" s="1">
        <v>254.08200073242187</v>
      </c>
      <c r="AI1420" s="1">
        <v>247.65800476074219</v>
      </c>
      <c r="AJ1420" s="1">
        <v>240.28900146484375</v>
      </c>
      <c r="AK1420" s="1">
        <v>239.39100646972656</v>
      </c>
      <c r="AL1420" s="1">
        <v>237.63200378417969</v>
      </c>
      <c r="AM1420" s="1">
        <v>236.94700622558594</v>
      </c>
      <c r="AN1420" s="1">
        <v>235.82000732421875</v>
      </c>
      <c r="AO1420" s="1">
        <v>237.156005859375</v>
      </c>
      <c r="AP1420" s="1">
        <v>236.60400390625</v>
      </c>
      <c r="AQ1420" s="1">
        <v>236.08000183105469</v>
      </c>
      <c r="AR1420" s="1">
        <v>234.35800170898437</v>
      </c>
      <c r="AS1420" s="1">
        <v>202.94099426269531</v>
      </c>
      <c r="AT1420" s="1">
        <v>202.64900207519531</v>
      </c>
      <c r="AU1420" s="1">
        <v>200.48699951171875</v>
      </c>
      <c r="AV1420" s="1">
        <v>198.63900000000001</v>
      </c>
      <c r="AW1420" s="1">
        <v>196.97399999999999</v>
      </c>
      <c r="AX1420" s="1">
        <v>194.26499999999999</v>
      </c>
      <c r="AY1420" s="1">
        <v>115.15600000000001</v>
      </c>
    </row>
    <row r="1421" spans="1:51">
      <c r="A1421" s="1" t="str">
        <v>VERIZON COMMUNICATIONS INC</v>
      </c>
      <c r="C1421" s="1">
        <v>2841.032958984375</v>
      </c>
      <c r="D1421" s="1">
        <v>2834.01611328125</v>
      </c>
      <c r="E1421" s="1">
        <v>2831.091064453125</v>
      </c>
      <c r="F1421" s="1">
        <v>2830.5810546875</v>
      </c>
      <c r="G1421" s="1">
        <v>2829.077880859375</v>
      </c>
      <c r="H1421" s="1">
        <v>2827.02294921875</v>
      </c>
      <c r="I1421" s="1">
        <v>2826.782958984375</v>
      </c>
      <c r="J1421" s="1">
        <v>2826.741943359375</v>
      </c>
      <c r="K1421" s="1">
        <v>2826.73193359375</v>
      </c>
      <c r="L1421" s="1">
        <v>2835.66796875</v>
      </c>
      <c r="M1421" s="1">
        <v>2840.64794921875</v>
      </c>
      <c r="N1421" s="1">
        <v>2840.613037109375</v>
      </c>
      <c r="O1421" s="1">
        <v>2840.573974609375</v>
      </c>
      <c r="P1421" s="1">
        <v>2840.52001953125</v>
      </c>
      <c r="Q1421" s="1">
        <v>2840.48388671875</v>
      </c>
      <c r="R1421" s="1">
        <v>2847.73193359375</v>
      </c>
      <c r="S1421" s="1">
        <v>2850.6279296875</v>
      </c>
      <c r="T1421" s="1">
        <v>2876.823974609375</v>
      </c>
      <c r="U1421" s="1">
        <v>2890.326904296875</v>
      </c>
      <c r="V1421" s="1">
        <v>2902.5400390625</v>
      </c>
      <c r="W1421" s="1">
        <v>2903.364013671875</v>
      </c>
      <c r="X1421" s="1">
        <v>2911.5048828125</v>
      </c>
      <c r="Y1421" s="1">
        <v>2919.514892578125</v>
      </c>
      <c r="Z1421" s="1">
        <v>2898.722900390625</v>
      </c>
      <c r="AA1421" s="1">
        <v>2917.221923828125</v>
      </c>
      <c r="AB1421" s="1">
        <v>2763.408935546875</v>
      </c>
      <c r="AC1421" s="1">
        <v>2764.97607421875</v>
      </c>
      <c r="AD1421" s="1">
        <v>2765.198974609375</v>
      </c>
      <c r="AE1421" s="1">
        <v>2767.166015625</v>
      </c>
      <c r="AF1421" s="1">
        <v>2769.652099609375</v>
      </c>
      <c r="AG1421" s="1">
        <v>2768.9580078125</v>
      </c>
      <c r="AH1421" s="1">
        <v>2768.468017578125</v>
      </c>
      <c r="AI1421" s="1">
        <v>2770.31103515625</v>
      </c>
      <c r="AJ1421" s="1">
        <v>2767.760009765625</v>
      </c>
      <c r="AK1421" s="1">
        <v>2761.550048828125</v>
      </c>
      <c r="AL1421" s="1">
        <v>2756.284912109375</v>
      </c>
      <c r="AM1421" s="1">
        <v>2750.25</v>
      </c>
      <c r="AN1421" s="1">
        <v>2743.02587890625</v>
      </c>
      <c r="AO1421" s="1">
        <v>2735.762939453125</v>
      </c>
      <c r="AP1421" s="1">
        <v>2728.422119140625</v>
      </c>
      <c r="AQ1421" s="1">
        <v>2723.01806640625</v>
      </c>
      <c r="AR1421" s="1">
        <v>2716.47705078125</v>
      </c>
      <c r="AS1421" s="1">
        <v>2714.4541015625</v>
      </c>
      <c r="AT1421" s="1">
        <v>2709.3701171875</v>
      </c>
      <c r="AU1421" s="1">
        <v>2704.676025390625</v>
      </c>
      <c r="AV1421" s="1">
        <v>2702.4349999999999</v>
      </c>
      <c r="AW1421" s="1">
        <v>2699.0970000000002</v>
      </c>
      <c r="AX1421" s="1">
        <v>2717.9960000000001</v>
      </c>
      <c r="AY1421" s="1">
        <v>1545.6559999999999</v>
      </c>
    </row>
    <row r="1422" spans="1:51">
      <c r="A1422" s="1" t="str">
        <v>VERTEX PHARMACEUTICALS INC</v>
      </c>
      <c r="C1422" s="1">
        <v>209.30400085449219</v>
      </c>
      <c r="D1422" s="1">
        <v>209.30400085449219</v>
      </c>
      <c r="E1422" s="1">
        <v>208.46099853515625</v>
      </c>
      <c r="F1422" s="1">
        <v>207.47300720214844</v>
      </c>
      <c r="G1422" s="1">
        <v>205.45799255371094</v>
      </c>
      <c r="H1422" s="1">
        <v>203.52299499511719</v>
      </c>
      <c r="I1422" s="1">
        <v>203.10099792480469</v>
      </c>
      <c r="J1422" s="1">
        <v>202.53300476074219</v>
      </c>
      <c r="K1422" s="1">
        <v>202.12300109863281</v>
      </c>
      <c r="L1422" s="1">
        <v>199.95500183105469</v>
      </c>
      <c r="M1422" s="1">
        <v>180.89900207519531</v>
      </c>
      <c r="N1422" s="1">
        <v>180.2030029296875</v>
      </c>
      <c r="O1422" s="1">
        <v>172.98599243164062</v>
      </c>
      <c r="P1422" s="1">
        <v>151.2449951171875</v>
      </c>
      <c r="Q1422" s="1">
        <v>150.41099548339844</v>
      </c>
      <c r="R1422" s="1">
        <v>141.11900329589844</v>
      </c>
      <c r="S1422" s="1">
        <v>140.38299560546875</v>
      </c>
      <c r="T1422" s="1">
        <v>132.87600708007812</v>
      </c>
      <c r="U1422" s="1">
        <v>132.17100524902344</v>
      </c>
      <c r="V1422" s="1">
        <v>131.32400512695312</v>
      </c>
      <c r="W1422" s="1">
        <v>130.82499694824219</v>
      </c>
      <c r="X1422" s="1">
        <v>126.12100219726562</v>
      </c>
      <c r="Y1422" s="1">
        <v>125.26199340820313</v>
      </c>
      <c r="Z1422" s="1">
        <v>110.59999084472656</v>
      </c>
      <c r="AA1422" s="1">
        <v>109.87300109863281</v>
      </c>
      <c r="AB1422" s="1">
        <v>108.15299987792969</v>
      </c>
      <c r="AC1422" s="1">
        <v>98.880996704101563</v>
      </c>
      <c r="AD1422" s="1">
        <v>95.323989868164063</v>
      </c>
      <c r="AE1422" s="1">
        <v>81.2030029296875</v>
      </c>
      <c r="AF1422" s="1">
        <v>80.764999389648438</v>
      </c>
      <c r="AG1422" s="1">
        <v>80.119003295898438</v>
      </c>
      <c r="AH1422" s="1">
        <v>79.9010009765625</v>
      </c>
      <c r="AI1422" s="1">
        <v>78.654998779296875</v>
      </c>
      <c r="AJ1422" s="1">
        <v>78.024993896484375</v>
      </c>
      <c r="AK1422" s="1">
        <v>77.475997924804688</v>
      </c>
      <c r="AL1422" s="1">
        <v>76.927993774414063</v>
      </c>
      <c r="AM1422" s="1">
        <v>76.685989379882813</v>
      </c>
      <c r="AN1422" s="1">
        <v>76.35699462890625</v>
      </c>
      <c r="AO1422" s="1">
        <v>76.110992431640625</v>
      </c>
      <c r="AP1422" s="1">
        <v>75.289993286132813</v>
      </c>
      <c r="AQ1422" s="1">
        <v>75.289993286132813</v>
      </c>
      <c r="AR1422" s="1">
        <v>75.05499267578125</v>
      </c>
      <c r="AS1422" s="1">
        <v>74.78900146484375</v>
      </c>
      <c r="AT1422" s="1">
        <v>60.45098876953125</v>
      </c>
      <c r="AU1422" s="1">
        <v>60.241989135742187</v>
      </c>
      <c r="AV1422" s="1">
        <v>59.613</v>
      </c>
      <c r="AW1422" s="1">
        <v>54.601999999999997</v>
      </c>
      <c r="AX1422" s="1">
        <v>53.345999999999997</v>
      </c>
      <c r="AY1422" s="1">
        <v>52.344000000000001</v>
      </c>
    </row>
    <row r="1423" spans="1:51">
      <c r="A1423" s="1" t="str">
        <v>VF CORP</v>
      </c>
      <c r="C1423" s="1">
        <v>109.29598999023437</v>
      </c>
      <c r="D1423" s="1">
        <v>110.55699157714844</v>
      </c>
      <c r="E1423" s="1">
        <v>110.08099365234375</v>
      </c>
      <c r="F1423" s="1">
        <v>109.59799194335937</v>
      </c>
      <c r="G1423" s="1">
        <v>109.01399230957031</v>
      </c>
      <c r="H1423" s="1">
        <v>107.93800354003906</v>
      </c>
      <c r="I1423" s="1">
        <v>108.14399719238281</v>
      </c>
      <c r="J1423" s="1">
        <v>107.89700317382812</v>
      </c>
      <c r="K1423" s="1">
        <v>109.98100280761719</v>
      </c>
      <c r="L1423" s="1">
        <v>110.28500366210937</v>
      </c>
      <c r="M1423" s="1">
        <v>110.81399536132812</v>
      </c>
      <c r="N1423" s="1">
        <v>110.34999084472656</v>
      </c>
      <c r="O1423" s="1">
        <v>110.2760009765625</v>
      </c>
      <c r="P1423" s="1">
        <v>109.84799194335937</v>
      </c>
      <c r="Q1423" s="1">
        <v>109.82699584960937</v>
      </c>
      <c r="R1423" s="1">
        <v>108.79100036621094</v>
      </c>
      <c r="S1423" s="1">
        <v>108.92399597167969</v>
      </c>
      <c r="T1423" s="1">
        <v>109.79798889160156</v>
      </c>
      <c r="U1423" s="1">
        <v>109.73699951171875</v>
      </c>
      <c r="V1423" s="1">
        <v>109.71699523925781</v>
      </c>
      <c r="W1423" s="1">
        <v>111.0889892578125</v>
      </c>
      <c r="X1423" s="1">
        <v>112.18499755859375</v>
      </c>
      <c r="Y1423" s="1">
        <v>111.20799255371094</v>
      </c>
      <c r="Z1423" s="1">
        <v>110.63999938964844</v>
      </c>
      <c r="AA1423" s="1">
        <v>109.27699279785156</v>
      </c>
      <c r="AB1423" s="1">
        <v>110.10800170898437</v>
      </c>
      <c r="AC1423" s="1">
        <v>110.88699340820312</v>
      </c>
      <c r="AD1423" s="1">
        <v>111.09500122070312</v>
      </c>
      <c r="AE1423" s="1">
        <v>111.83000183105469</v>
      </c>
      <c r="AF1423" s="1">
        <v>111.38800048828125</v>
      </c>
      <c r="AG1423" s="1">
        <v>110.48899841308594</v>
      </c>
      <c r="AH1423" s="1">
        <v>109.99800109863281</v>
      </c>
      <c r="AI1423" s="1">
        <v>109.45799255371094</v>
      </c>
      <c r="AJ1423" s="1">
        <v>108.16999816894531</v>
      </c>
      <c r="AK1423" s="1">
        <v>107.4010009765625</v>
      </c>
      <c r="AL1423" s="1">
        <v>107.16200256347656</v>
      </c>
      <c r="AM1423" s="1">
        <v>107.84799194335937</v>
      </c>
      <c r="AN1423" s="1">
        <v>108.52499389648437</v>
      </c>
      <c r="AO1423" s="1">
        <v>108.25199890136719</v>
      </c>
      <c r="AP1423" s="1">
        <v>109.18099975585937</v>
      </c>
      <c r="AQ1423" s="1">
        <v>109.90199279785156</v>
      </c>
      <c r="AR1423" s="1">
        <v>109.99800109863281</v>
      </c>
      <c r="AS1423" s="1">
        <v>110.75700378417969</v>
      </c>
      <c r="AT1423" s="1">
        <v>111.46800231933594</v>
      </c>
      <c r="AU1423" s="1">
        <v>111.69000244140625</v>
      </c>
      <c r="AV1423" s="1">
        <v>112.259</v>
      </c>
      <c r="AW1423" s="1">
        <v>113.598</v>
      </c>
      <c r="AX1423" s="1">
        <v>114.19499999999999</v>
      </c>
      <c r="AY1423" s="1">
        <v>114.196</v>
      </c>
    </row>
    <row r="1424" spans="1:51">
      <c r="A1424" s="1" t="str">
        <v>VIACOM INC</v>
      </c>
      <c r="C1424" s="1">
        <v>543</v>
      </c>
      <c r="D1424" s="1">
        <v>558.2998046875</v>
      </c>
      <c r="E1424" s="1">
        <v>576.699951171875</v>
      </c>
      <c r="F1424" s="1">
        <v>588.099853515625</v>
      </c>
      <c r="G1424" s="1">
        <v>598.39990234375</v>
      </c>
      <c r="H1424" s="1">
        <v>608.5</v>
      </c>
      <c r="I1424" s="1">
        <v>608.39990234375</v>
      </c>
      <c r="J1424" s="1">
        <v>607.699951171875</v>
      </c>
      <c r="K1424" s="1">
        <v>607.39990234375</v>
      </c>
      <c r="L1424" s="1">
        <v>607.39990234375</v>
      </c>
      <c r="M1424" s="1">
        <v>607.39990234375</v>
      </c>
      <c r="N1424" s="1">
        <v>607.2998046875</v>
      </c>
      <c r="O1424" s="1">
        <v>606.89990234375</v>
      </c>
      <c r="P1424" s="1">
        <v>606.7998046875</v>
      </c>
      <c r="Q1424" s="1">
        <v>615.2998046875</v>
      </c>
      <c r="R1424" s="1">
        <v>622.7998046875</v>
      </c>
      <c r="S1424" s="1">
        <v>634.599853515625</v>
      </c>
      <c r="T1424" s="1">
        <v>644.7998046875</v>
      </c>
      <c r="U1424" s="1">
        <v>658.39990234375</v>
      </c>
      <c r="V1424" s="1">
        <v>678.5</v>
      </c>
      <c r="W1424" s="1">
        <v>690.39990234375</v>
      </c>
      <c r="X1424" s="1">
        <v>693.199951171875</v>
      </c>
      <c r="Y1424" s="1">
        <v>648.89990234375</v>
      </c>
      <c r="Z1424" s="1">
        <v>712</v>
      </c>
      <c r="AA1424" s="1">
        <v>728.2998046875</v>
      </c>
      <c r="AB1424" s="1">
        <v>751.599853515625</v>
      </c>
      <c r="AC1424" s="1" t="str">
        <v>@NA</v>
      </c>
      <c r="AD1424" s="1" t="str">
        <v>@NA</v>
      </c>
      <c r="AE1424" s="1" t="str">
        <v>@NA</v>
      </c>
      <c r="AF1424" s="1" t="str">
        <v>@NA</v>
      </c>
      <c r="AG1424" s="1" t="str">
        <v>@NA</v>
      </c>
      <c r="AH1424" s="1" t="str">
        <v>@NA</v>
      </c>
      <c r="AI1424" s="1" t="str">
        <v>@NA</v>
      </c>
      <c r="AJ1424" s="1" t="str">
        <v>@NA</v>
      </c>
      <c r="AK1424" s="1" t="str">
        <v>@NA</v>
      </c>
      <c r="AL1424" s="1" t="str">
        <v>@NA</v>
      </c>
      <c r="AM1424" s="1" t="str">
        <v>@NA</v>
      </c>
      <c r="AN1424" s="1" t="str">
        <v>@NA</v>
      </c>
      <c r="AO1424" s="1" t="str">
        <v>@NA</v>
      </c>
      <c r="AP1424" s="1" t="str">
        <v>@NA</v>
      </c>
      <c r="AQ1424" s="1" t="str">
        <v>@NA</v>
      </c>
      <c r="AR1424" s="1" t="str">
        <v>@NA</v>
      </c>
      <c r="AS1424" s="1" t="str">
        <v>@NA</v>
      </c>
      <c r="AT1424" s="1" t="str">
        <v>@NA</v>
      </c>
      <c r="AU1424" s="1" t="str">
        <v>@NA</v>
      </c>
      <c r="AV1424" s="1" t="str">
        <v>@NA</v>
      </c>
      <c r="AW1424" s="1" t="str">
        <v>@NA</v>
      </c>
      <c r="AX1424" s="1" t="str">
        <v>@NA</v>
      </c>
      <c r="AY1424" s="1" t="str">
        <v>@NA</v>
      </c>
    </row>
    <row r="1425" spans="1:51">
      <c r="A1425" s="1" t="str">
        <v>VIAD CORP</v>
      </c>
      <c r="C1425" s="1">
        <v>20.143997192382812</v>
      </c>
      <c r="D1425" s="1">
        <v>20.143997192382812</v>
      </c>
      <c r="E1425" s="1">
        <v>20.125991821289063</v>
      </c>
      <c r="F1425" s="1">
        <v>20.37298583984375</v>
      </c>
      <c r="G1425" s="1">
        <v>20.373992919921875</v>
      </c>
      <c r="H1425" s="1">
        <v>20.2239990234375</v>
      </c>
      <c r="I1425" s="1">
        <v>20.1929931640625</v>
      </c>
      <c r="J1425" s="1">
        <v>20.544998168945313</v>
      </c>
      <c r="K1425" s="1">
        <v>20.541000366210938</v>
      </c>
      <c r="L1425" s="1">
        <v>20.555999755859375</v>
      </c>
      <c r="M1425" s="1">
        <v>20.55499267578125</v>
      </c>
      <c r="N1425" s="1">
        <v>20.577987670898437</v>
      </c>
      <c r="O1425" s="1">
        <v>20.60198974609375</v>
      </c>
      <c r="P1425" s="1">
        <v>20.27899169921875</v>
      </c>
      <c r="Q1425" s="1">
        <v>20.511993408203125</v>
      </c>
      <c r="R1425" s="1">
        <v>20.699996948242188</v>
      </c>
      <c r="S1425" s="1">
        <v>20.699996948242188</v>
      </c>
      <c r="T1425" s="1">
        <v>20.570999145507813</v>
      </c>
      <c r="U1425" s="1">
        <v>20.556991577148438</v>
      </c>
      <c r="V1425" s="1">
        <v>21.069992065429688</v>
      </c>
      <c r="W1425" s="1">
        <v>21.073989868164062</v>
      </c>
      <c r="X1425" s="1">
        <v>21.271987915039063</v>
      </c>
      <c r="Y1425" s="1">
        <v>21.62799072265625</v>
      </c>
      <c r="Z1425" s="1">
        <v>21.63299560546875</v>
      </c>
      <c r="AA1425" s="1">
        <v>22.159988403320312</v>
      </c>
      <c r="AB1425" s="1">
        <v>22.433990478515625</v>
      </c>
      <c r="AC1425" s="1">
        <v>22.4119873046875</v>
      </c>
      <c r="AD1425" s="1">
        <v>22.292999267578125</v>
      </c>
      <c r="AE1425" s="1">
        <v>22.266998291015625</v>
      </c>
      <c r="AF1425" s="1">
        <v>22.139999389648438</v>
      </c>
      <c r="AG1425" s="1">
        <v>22.133987426757813</v>
      </c>
      <c r="AH1425" s="1">
        <v>22.138992309570313</v>
      </c>
      <c r="AI1425" s="1">
        <v>88.569992065429688</v>
      </c>
      <c r="AJ1425" s="1" t="str">
        <v>@NA</v>
      </c>
      <c r="AK1425" s="1" t="str">
        <v>@NA</v>
      </c>
      <c r="AL1425" s="1" t="str">
        <v>@NA</v>
      </c>
      <c r="AM1425" s="1" t="str">
        <v>@NA</v>
      </c>
      <c r="AN1425" s="1" t="str">
        <v>@NA</v>
      </c>
      <c r="AO1425" s="1" t="str">
        <v>@NA</v>
      </c>
      <c r="AP1425" s="1" t="str">
        <v>@NA</v>
      </c>
      <c r="AQ1425" s="1" t="str">
        <v>@NA</v>
      </c>
      <c r="AR1425" s="1" t="str">
        <v>@NA</v>
      </c>
      <c r="AS1425" s="1" t="str">
        <v>@NA</v>
      </c>
      <c r="AT1425" s="1" t="str">
        <v>@NA</v>
      </c>
      <c r="AU1425" s="1" t="str">
        <v>@NA</v>
      </c>
      <c r="AV1425" s="1" t="str">
        <v>@NA</v>
      </c>
      <c r="AW1425" s="1" t="str">
        <v>@NA</v>
      </c>
      <c r="AX1425" s="1" t="str">
        <v>@NA</v>
      </c>
      <c r="AY1425" s="1" t="str">
        <v>@NA</v>
      </c>
    </row>
    <row r="1426" spans="1:51">
      <c r="A1426" s="1" t="str">
        <v>VIASAT INC</v>
      </c>
      <c r="C1426" s="1">
        <v>42.7919921875</v>
      </c>
      <c r="D1426" s="1">
        <v>42.192001342773438</v>
      </c>
      <c r="E1426" s="1">
        <v>42.0889892578125</v>
      </c>
      <c r="F1426" s="1">
        <v>41.664993286132812</v>
      </c>
      <c r="G1426" s="1">
        <v>41.543991088867188</v>
      </c>
      <c r="H1426" s="1">
        <v>40.944000244140625</v>
      </c>
      <c r="I1426" s="1">
        <v>40.308990478515625</v>
      </c>
      <c r="J1426" s="1">
        <v>39.792999267578125</v>
      </c>
      <c r="K1426" s="1">
        <v>36.465988159179688</v>
      </c>
      <c r="L1426" s="1">
        <v>31.65399169921875</v>
      </c>
      <c r="M1426" s="1">
        <v>31.587997436523438</v>
      </c>
      <c r="N1426" s="1">
        <v>31.0469970703125</v>
      </c>
      <c r="O1426" s="1">
        <v>30.946990966796875</v>
      </c>
      <c r="P1426" s="1">
        <v>30.772994995117188</v>
      </c>
      <c r="Q1426" s="1">
        <v>30.62799072265625</v>
      </c>
      <c r="R1426" s="1">
        <v>30.466995239257812</v>
      </c>
      <c r="S1426" s="1">
        <v>30.397994995117187</v>
      </c>
      <c r="T1426" s="1">
        <v>30.25299072265625</v>
      </c>
      <c r="U1426" s="1">
        <v>30.146987915039062</v>
      </c>
      <c r="V1426" s="1">
        <v>29.732986450195313</v>
      </c>
      <c r="W1426" s="1">
        <v>28.860992431640625</v>
      </c>
      <c r="X1426" s="1">
        <v>28.608993530273437</v>
      </c>
      <c r="Y1426" s="1">
        <v>28.555999755859375</v>
      </c>
      <c r="Z1426" s="1">
        <v>27.594985961914063</v>
      </c>
      <c r="AA1426" s="1">
        <v>27.344985961914063</v>
      </c>
      <c r="AB1426" s="1">
        <v>27.0469970703125</v>
      </c>
      <c r="AC1426" s="1">
        <v>26.970993041992188</v>
      </c>
      <c r="AD1426" s="1">
        <v>26.86199951171875</v>
      </c>
      <c r="AE1426" s="1">
        <v>26.839996337890625</v>
      </c>
      <c r="AF1426" s="1">
        <v>26.767990112304688</v>
      </c>
      <c r="AG1426" s="1">
        <v>26.755996704101563</v>
      </c>
      <c r="AH1426" s="1">
        <v>26.539993286132813</v>
      </c>
      <c r="AI1426" s="1">
        <v>26.341995239257813</v>
      </c>
      <c r="AJ1426" s="1">
        <v>26.254989624023437</v>
      </c>
      <c r="AK1426" s="1">
        <v>26.222000122070312</v>
      </c>
      <c r="AL1426" s="1">
        <v>26.129989624023438</v>
      </c>
      <c r="AM1426" s="1">
        <v>26.120986938476563</v>
      </c>
      <c r="AN1426" s="1">
        <v>26.01300048828125</v>
      </c>
      <c r="AO1426" s="1">
        <v>26.00799560546875</v>
      </c>
      <c r="AP1426" s="1">
        <v>25.907989501953125</v>
      </c>
      <c r="AQ1426" s="1">
        <v>25.891998291015625</v>
      </c>
      <c r="AR1426" s="1">
        <v>22.625</v>
      </c>
      <c r="AS1426" s="1">
        <v>22.6199951171875</v>
      </c>
      <c r="AT1426" s="1">
        <v>22.007999999999999</v>
      </c>
      <c r="AU1426" s="1">
        <v>21.927</v>
      </c>
      <c r="AV1426" s="1">
        <v>21.81</v>
      </c>
      <c r="AW1426" s="1">
        <v>21.78</v>
      </c>
      <c r="AX1426" s="1">
        <v>16.393999999999998</v>
      </c>
      <c r="AY1426" s="1">
        <v>16.306000000000001</v>
      </c>
    </row>
    <row r="1427" spans="1:51">
      <c r="A1427" s="1" t="str">
        <v>VICOR CORP</v>
      </c>
      <c r="C1427" s="1">
        <v>41.80999755859375</v>
      </c>
      <c r="D1427" s="1">
        <v>41.80999755859375</v>
      </c>
      <c r="E1427" s="1">
        <v>41.80999755859375</v>
      </c>
      <c r="F1427" s="1">
        <v>41.807998657226563</v>
      </c>
      <c r="G1427" s="1">
        <v>41.768997192382813</v>
      </c>
      <c r="H1427" s="1">
        <v>41.768997192382813</v>
      </c>
      <c r="I1427" s="1">
        <v>41.899993896484375</v>
      </c>
      <c r="J1427" s="1">
        <v>41.664993286132812</v>
      </c>
      <c r="K1427" s="1">
        <v>41.664993286132812</v>
      </c>
      <c r="L1427" s="1">
        <v>41.664993286132812</v>
      </c>
      <c r="M1427" s="1">
        <v>41.664993286132812</v>
      </c>
      <c r="N1427" s="1">
        <v>41.664993286132812</v>
      </c>
      <c r="O1427" s="1">
        <v>41.664993286132812</v>
      </c>
      <c r="P1427" s="1">
        <v>41.664993286132812</v>
      </c>
      <c r="Q1427" s="1">
        <v>41.636001586914063</v>
      </c>
      <c r="R1427" s="1">
        <v>41.636001586914063</v>
      </c>
      <c r="S1427" s="1">
        <v>41.636001586914063</v>
      </c>
      <c r="T1427" s="1">
        <v>41.636001586914063</v>
      </c>
      <c r="U1427" s="1">
        <v>41.636001586914063</v>
      </c>
      <c r="V1427" s="1">
        <v>41.636001586914063</v>
      </c>
      <c r="W1427" s="1">
        <v>41.565994262695312</v>
      </c>
      <c r="X1427" s="1">
        <v>41.56298828125</v>
      </c>
      <c r="Y1427" s="1">
        <v>41.56298828125</v>
      </c>
      <c r="Z1427" s="1">
        <v>41.985992431640625</v>
      </c>
      <c r="AA1427" s="1">
        <v>42.172988891601563</v>
      </c>
      <c r="AB1427" s="1">
        <v>41.951995849609375</v>
      </c>
      <c r="AC1427" s="1">
        <v>41.938995361328125</v>
      </c>
      <c r="AD1427" s="1">
        <v>41.832992553710937</v>
      </c>
      <c r="AE1427" s="1">
        <v>42.027999877929687</v>
      </c>
      <c r="AF1427" s="1">
        <v>42.027999877929687</v>
      </c>
      <c r="AG1427" s="1">
        <v>42.078994750976563</v>
      </c>
      <c r="AH1427" s="1">
        <v>42.11199951171875</v>
      </c>
      <c r="AI1427" s="1">
        <v>41.92498779296875</v>
      </c>
      <c r="AJ1427" s="1">
        <v>41.89599609375</v>
      </c>
      <c r="AK1427" s="1">
        <v>41.864990234375</v>
      </c>
      <c r="AL1427" s="1">
        <v>41.80499267578125</v>
      </c>
      <c r="AM1427" s="1">
        <v>41.759994506835938</v>
      </c>
      <c r="AN1427" s="1">
        <v>42.20098876953125</v>
      </c>
      <c r="AO1427" s="1">
        <v>42.324996948242188</v>
      </c>
      <c r="AP1427" s="1">
        <v>42.416000366210938</v>
      </c>
      <c r="AQ1427" s="1">
        <v>42.406997680664062</v>
      </c>
      <c r="AR1427" s="1">
        <v>42.389999389648438</v>
      </c>
      <c r="AS1427" s="1">
        <v>42.381988525390625</v>
      </c>
      <c r="AT1427" s="1">
        <v>42.342987060546875</v>
      </c>
      <c r="AU1427" s="1">
        <v>42.293991088867188</v>
      </c>
      <c r="AV1427" s="1">
        <v>42.228999999999999</v>
      </c>
      <c r="AW1427" s="1">
        <v>42.298000000000002</v>
      </c>
      <c r="AX1427" s="1">
        <v>42.180999999999997</v>
      </c>
      <c r="AY1427" s="1">
        <v>42.417999999999999</v>
      </c>
    </row>
    <row r="1428" spans="1:51">
      <c r="A1428" s="1" t="str">
        <v>VIEWPOINT FINANCIAL GROUP</v>
      </c>
      <c r="C1428" s="1">
        <v>31.646987915039063</v>
      </c>
      <c r="D1428" s="1">
        <v>31.597991943359375</v>
      </c>
      <c r="E1428" s="1">
        <v>32.113998413085937</v>
      </c>
      <c r="F1428" s="1">
        <v>32.644989013671875</v>
      </c>
      <c r="G1428" s="1">
        <v>32.5989990234375</v>
      </c>
      <c r="H1428" s="1">
        <v>32.552993774414063</v>
      </c>
      <c r="I1428" s="1">
        <v>32.506988525390625</v>
      </c>
      <c r="J1428" s="1">
        <v>34.075994292736141</v>
      </c>
      <c r="K1428" s="1">
        <v>34.078792754602546</v>
      </c>
      <c r="L1428" s="1">
        <v>34.046599761986727</v>
      </c>
      <c r="M1428" s="1">
        <v>34.012996857285543</v>
      </c>
      <c r="N1428" s="1">
        <v>33.9807825023654</v>
      </c>
      <c r="O1428" s="1">
        <v>33.947179597664217</v>
      </c>
      <c r="P1428" s="1">
        <v>33.893987459898199</v>
      </c>
      <c r="Q1428" s="1">
        <v>33.860384555197015</v>
      </c>
      <c r="R1428" s="1">
        <v>34.10818728535196</v>
      </c>
      <c r="S1428" s="1">
        <v>34.200600613856295</v>
      </c>
      <c r="T1428" s="1">
        <v>34.154393949604128</v>
      </c>
      <c r="U1428" s="1">
        <v>34.346184717822325</v>
      </c>
      <c r="V1428" s="1">
        <v>35.145583507919582</v>
      </c>
      <c r="W1428" s="1">
        <v>34.855782487464239</v>
      </c>
      <c r="X1428" s="1">
        <v>34.804000261783585</v>
      </c>
      <c r="Y1428" s="1">
        <v>36.104580073619218</v>
      </c>
      <c r="Z1428" s="1">
        <v>0</v>
      </c>
      <c r="AA1428" s="1">
        <v>0</v>
      </c>
      <c r="AB1428" s="1">
        <v>0</v>
      </c>
      <c r="AC1428" s="1" t="str">
        <v>@NA</v>
      </c>
      <c r="AD1428" s="1" t="str">
        <v>@NA</v>
      </c>
      <c r="AE1428" s="1" t="str">
        <v>@NA</v>
      </c>
      <c r="AF1428" s="1">
        <v>0</v>
      </c>
      <c r="AG1428" s="1" t="str">
        <v>@NA</v>
      </c>
      <c r="AH1428" s="1" t="str">
        <v>@NA</v>
      </c>
      <c r="AI1428" s="1" t="str">
        <v>@NA</v>
      </c>
      <c r="AJ1428" s="1" t="str">
        <v>@NA</v>
      </c>
      <c r="AK1428" s="1" t="str">
        <v>@NA</v>
      </c>
      <c r="AL1428" s="1" t="str">
        <v>@NA</v>
      </c>
      <c r="AM1428" s="1" t="str">
        <v>@NA</v>
      </c>
      <c r="AN1428" s="1" t="str">
        <v>@NA</v>
      </c>
      <c r="AO1428" s="1" t="str">
        <v>@NA</v>
      </c>
      <c r="AP1428" s="1" t="str">
        <v>@NA</v>
      </c>
      <c r="AQ1428" s="1" t="str">
        <v>@NA</v>
      </c>
      <c r="AR1428" s="1" t="str">
        <v>@NA</v>
      </c>
      <c r="AS1428" s="1" t="str">
        <v>@NA</v>
      </c>
      <c r="AT1428" s="1" t="str">
        <v>@NA</v>
      </c>
      <c r="AU1428" s="1" t="str">
        <v>@NA</v>
      </c>
      <c r="AV1428" s="1" t="str">
        <v>@NA</v>
      </c>
      <c r="AW1428" s="1" t="str">
        <v>@NA</v>
      </c>
      <c r="AX1428" s="1" t="str">
        <v>@NA</v>
      </c>
      <c r="AY1428" s="1" t="str">
        <v>@NA</v>
      </c>
    </row>
    <row r="1429" spans="1:51">
      <c r="A1429" s="1" t="str">
        <v>VIROPHARMA INC</v>
      </c>
      <c r="C1429" s="1">
        <v>70.569000244140625</v>
      </c>
      <c r="D1429" s="1">
        <v>70.5419921875</v>
      </c>
      <c r="E1429" s="1">
        <v>75.892990112304688</v>
      </c>
      <c r="F1429" s="1">
        <v>75.957992553710937</v>
      </c>
      <c r="G1429" s="1">
        <v>78.1409912109375</v>
      </c>
      <c r="H1429" s="1">
        <v>77.968994140625</v>
      </c>
      <c r="I1429" s="1">
        <v>77.824996948242187</v>
      </c>
      <c r="J1429" s="1">
        <v>77.77899169921875</v>
      </c>
      <c r="K1429" s="1">
        <v>77.4429931640625</v>
      </c>
      <c r="L1429" s="1">
        <v>77.4429931640625</v>
      </c>
      <c r="M1429" s="1">
        <v>77.438995361328125</v>
      </c>
      <c r="N1429" s="1">
        <v>77.407989501953125</v>
      </c>
      <c r="O1429" s="1">
        <v>77.397994995117188</v>
      </c>
      <c r="P1429" s="1">
        <v>69.983993530273437</v>
      </c>
      <c r="Q1429" s="1">
        <v>69.959991455078125</v>
      </c>
      <c r="R1429" s="1">
        <v>69.946990966796875</v>
      </c>
      <c r="S1429" s="1">
        <v>69.904998779296875</v>
      </c>
      <c r="T1429" s="1">
        <v>69.886001586914063</v>
      </c>
      <c r="U1429" s="1">
        <v>69.81500244140625</v>
      </c>
      <c r="V1429" s="1">
        <v>69.7919921875</v>
      </c>
      <c r="W1429" s="1">
        <v>69.769989013671875</v>
      </c>
      <c r="X1429" s="1">
        <v>69.667999267578125</v>
      </c>
      <c r="Y1429" s="1">
        <v>68.597000122070313</v>
      </c>
      <c r="Z1429" s="1">
        <v>68.587997436523438</v>
      </c>
      <c r="AA1429" s="1">
        <v>68.563995361328125</v>
      </c>
      <c r="AB1429" s="1">
        <v>57.909988403320312</v>
      </c>
      <c r="AC1429" s="1">
        <v>51.319992065429687</v>
      </c>
      <c r="AD1429" s="1">
        <v>28.125</v>
      </c>
      <c r="AE1429" s="1">
        <v>26.75799560546875</v>
      </c>
      <c r="AF1429" s="1">
        <v>26.6669921875</v>
      </c>
      <c r="AG1429" s="1">
        <v>26.629989624023438</v>
      </c>
      <c r="AH1429" s="1">
        <v>26.530990600585937</v>
      </c>
      <c r="AI1429" s="1">
        <v>26.462997436523438</v>
      </c>
      <c r="AJ1429" s="1">
        <v>25.968994140625</v>
      </c>
      <c r="AK1429" s="1">
        <v>25.968994140625</v>
      </c>
      <c r="AL1429" s="1">
        <v>25.932998657226563</v>
      </c>
      <c r="AM1429" s="1">
        <v>25.932998657226563</v>
      </c>
      <c r="AN1429" s="1">
        <v>25.751998901367188</v>
      </c>
      <c r="AO1429" s="1">
        <v>22.751998901367188</v>
      </c>
      <c r="AP1429" s="1">
        <v>22.751998901367188</v>
      </c>
      <c r="AQ1429" s="1">
        <v>22.740997314453125</v>
      </c>
      <c r="AR1429" s="1">
        <v>18.702987670898437</v>
      </c>
      <c r="AS1429" s="1">
        <v>18.675994873046875</v>
      </c>
      <c r="AT1429" s="1">
        <v>16.275985717773438</v>
      </c>
      <c r="AU1429" s="1">
        <v>15.45</v>
      </c>
      <c r="AV1429" s="1">
        <v>15.243</v>
      </c>
      <c r="AW1429" s="1">
        <v>15.185</v>
      </c>
      <c r="AX1429" s="1">
        <v>15.157</v>
      </c>
      <c r="AY1429" s="1">
        <v>15.067</v>
      </c>
    </row>
    <row r="1430" spans="1:51">
      <c r="A1430" s="1" t="str">
        <v>VIRTUS INVESTMENT PTNRS INC</v>
      </c>
      <c r="C1430" s="1">
        <v>6.1879997253417969</v>
      </c>
      <c r="D1430" s="1">
        <v>6.1719999313354492</v>
      </c>
      <c r="E1430" s="1">
        <v>6.2100000381469727</v>
      </c>
      <c r="F1430" s="1">
        <v>6.2379999160766602</v>
      </c>
      <c r="G1430" s="1">
        <v>6.2519998550415039</v>
      </c>
      <c r="H1430" s="1">
        <v>6.2670001983642578</v>
      </c>
      <c r="I1430" s="1">
        <v>5.869999885559082</v>
      </c>
      <c r="J1430" s="1">
        <v>5.8439998626708984</v>
      </c>
      <c r="K1430" s="1">
        <v>5.8239994049072266</v>
      </c>
      <c r="L1430" s="1">
        <v>5.8239994049072266</v>
      </c>
      <c r="M1430" s="1">
        <v>5.8239994049072266</v>
      </c>
      <c r="N1430" s="1">
        <v>5.8000001907348633</v>
      </c>
      <c r="O1430" s="1">
        <v>5.7719993591308594</v>
      </c>
      <c r="P1430" s="1">
        <v>5.7150001525878906</v>
      </c>
      <c r="Q1430" s="1" t="str">
        <v>@NA</v>
      </c>
      <c r="R1430" s="1" t="str">
        <v>@NA</v>
      </c>
      <c r="S1430" s="1">
        <v>9.9999979138374329E-3</v>
      </c>
      <c r="T1430" s="1" t="str">
        <v>@NA</v>
      </c>
      <c r="U1430" s="1" t="str">
        <v>@NA</v>
      </c>
      <c r="V1430" s="1" t="str">
        <v>@NA</v>
      </c>
      <c r="W1430" s="1">
        <v>9.9999979138374329E-3</v>
      </c>
      <c r="X1430" s="1" t="str">
        <v>@NA</v>
      </c>
      <c r="Y1430" s="1" t="str">
        <v>@NA</v>
      </c>
      <c r="Z1430" s="1" t="str">
        <v>@NA</v>
      </c>
      <c r="AA1430" s="1" t="str">
        <v>@NA</v>
      </c>
      <c r="AB1430" s="1" t="str">
        <v>@NA</v>
      </c>
      <c r="AC1430" s="1" t="str">
        <v>@NA</v>
      </c>
      <c r="AD1430" s="1" t="str">
        <v>@NA</v>
      </c>
      <c r="AE1430" s="1" t="str">
        <v>@NA</v>
      </c>
      <c r="AF1430" s="1" t="str">
        <v>@NA</v>
      </c>
      <c r="AG1430" s="1" t="str">
        <v>@NA</v>
      </c>
      <c r="AH1430" s="1" t="str">
        <v>@NA</v>
      </c>
      <c r="AI1430" s="1" t="str">
        <v>@NA</v>
      </c>
      <c r="AJ1430" s="1" t="str">
        <v>@NA</v>
      </c>
      <c r="AK1430" s="1" t="str">
        <v>@NA</v>
      </c>
      <c r="AL1430" s="1" t="str">
        <v>@NA</v>
      </c>
      <c r="AM1430" s="1" t="str">
        <v>@NA</v>
      </c>
      <c r="AN1430" s="1" t="str">
        <v>@NA</v>
      </c>
      <c r="AO1430" s="1" t="str">
        <v>@NA</v>
      </c>
      <c r="AP1430" s="1" t="str">
        <v>@NA</v>
      </c>
      <c r="AQ1430" s="1" t="str">
        <v>@NA</v>
      </c>
      <c r="AR1430" s="1" t="str">
        <v>@NA</v>
      </c>
      <c r="AS1430" s="1" t="str">
        <v>@NA</v>
      </c>
      <c r="AT1430" s="1" t="str">
        <v>@NA</v>
      </c>
      <c r="AU1430" s="1" t="str">
        <v>@NA</v>
      </c>
      <c r="AV1430" s="1">
        <v>45.825000000000003</v>
      </c>
      <c r="AW1430" s="1">
        <v>44.381999999999998</v>
      </c>
      <c r="AX1430" s="1">
        <v>44.226999999999997</v>
      </c>
      <c r="AY1430" s="1">
        <v>43.76</v>
      </c>
    </row>
    <row r="1431" spans="1:51">
      <c r="A1431" s="1" t="str">
        <v>VIRTUSA CORP</v>
      </c>
      <c r="C1431" s="1">
        <v>24.730987548828125</v>
      </c>
      <c r="D1431" s="1">
        <v>24.672988891601563</v>
      </c>
      <c r="E1431" s="1">
        <v>24.63800048828125</v>
      </c>
      <c r="F1431" s="1">
        <v>24.334991455078125</v>
      </c>
      <c r="G1431" s="1">
        <v>24.02099609375</v>
      </c>
      <c r="H1431" s="1">
        <v>23.689987182617188</v>
      </c>
      <c r="I1431" s="1">
        <v>23.607986450195313</v>
      </c>
      <c r="J1431" s="1">
        <v>23.43798828125</v>
      </c>
      <c r="K1431" s="1">
        <v>23.360992431640625</v>
      </c>
      <c r="L1431" s="1">
        <v>23.322998046875</v>
      </c>
      <c r="M1431" s="1">
        <v>23.1619873046875</v>
      </c>
      <c r="N1431" s="1">
        <v>22.657989501953125</v>
      </c>
      <c r="O1431" s="1">
        <v>22.375991821289063</v>
      </c>
      <c r="P1431" s="1">
        <v>23.019989013671875</v>
      </c>
      <c r="Q1431" s="1">
        <v>23.452987670898438</v>
      </c>
      <c r="R1431" s="1">
        <v>23.00799560546875</v>
      </c>
      <c r="S1431" s="1">
        <v>22.886993408203125</v>
      </c>
      <c r="T1431" s="1">
        <v>22.832000732421875</v>
      </c>
      <c r="U1431" s="1">
        <v>7.005000114440918</v>
      </c>
      <c r="V1431" s="1">
        <v>7.0009994506835938</v>
      </c>
      <c r="W1431" s="1" t="str">
        <v>@NA</v>
      </c>
      <c r="X1431" s="1" t="str">
        <v>@NA</v>
      </c>
      <c r="Y1431" s="1" t="str">
        <v>@NA</v>
      </c>
      <c r="Z1431" s="1">
        <v>5.9109992980957031</v>
      </c>
      <c r="AA1431" s="1" t="str">
        <v>@NA</v>
      </c>
      <c r="AB1431" s="1" t="str">
        <v>@NA</v>
      </c>
      <c r="AC1431" s="1" t="str">
        <v>@NA</v>
      </c>
      <c r="AD1431" s="1" t="str">
        <v>@NA</v>
      </c>
      <c r="AE1431" s="1" t="str">
        <v>@NA</v>
      </c>
      <c r="AF1431" s="1" t="str">
        <v>@NA</v>
      </c>
      <c r="AG1431" s="1" t="str">
        <v>@NA</v>
      </c>
      <c r="AH1431" s="1" t="str">
        <v>@NA</v>
      </c>
      <c r="AI1431" s="1" t="str">
        <v>@NA</v>
      </c>
      <c r="AJ1431" s="1" t="str">
        <v>@NA</v>
      </c>
      <c r="AK1431" s="1" t="str">
        <v>@NA</v>
      </c>
      <c r="AL1431" s="1" t="str">
        <v>@NA</v>
      </c>
      <c r="AM1431" s="1" t="str">
        <v>@NA</v>
      </c>
      <c r="AN1431" s="1" t="str">
        <v>@NA</v>
      </c>
      <c r="AO1431" s="1" t="str">
        <v>@NA</v>
      </c>
      <c r="AP1431" s="1" t="str">
        <v>@NA</v>
      </c>
      <c r="AQ1431" s="1" t="str">
        <v>@NA</v>
      </c>
      <c r="AR1431" s="1" t="str">
        <v>@NA</v>
      </c>
      <c r="AS1431" s="1" t="str">
        <v>@NA</v>
      </c>
      <c r="AT1431" s="1" t="str">
        <v>@NA</v>
      </c>
      <c r="AU1431" s="1" t="str">
        <v>@NA</v>
      </c>
      <c r="AV1431" s="1" t="str">
        <v>@NA</v>
      </c>
      <c r="AW1431" s="1" t="str">
        <v>@NA</v>
      </c>
      <c r="AX1431" s="1" t="str">
        <v>@NA</v>
      </c>
      <c r="AY1431" s="1" t="str">
        <v>@NA</v>
      </c>
    </row>
    <row r="1432" spans="1:51">
      <c r="A1432" s="1" t="str">
        <v>VISA INC</v>
      </c>
      <c r="C1432" s="1">
        <v>672.222900390625</v>
      </c>
      <c r="D1432" s="1">
        <v>686.5849609375</v>
      </c>
      <c r="E1432" s="1">
        <v>690.5849609375</v>
      </c>
      <c r="F1432" s="1">
        <v>704.5849609375</v>
      </c>
      <c r="G1432" s="1">
        <v>712.9990234375</v>
      </c>
      <c r="H1432" s="1">
        <v>725.974853515625</v>
      </c>
      <c r="I1432" s="1">
        <v>729.974853515625</v>
      </c>
      <c r="J1432" s="1">
        <v>736.68798828125</v>
      </c>
      <c r="K1432" s="1">
        <v>739.68798828125</v>
      </c>
      <c r="L1432" s="1">
        <v>743.663818359375</v>
      </c>
      <c r="M1432" s="1">
        <v>755.56396484375</v>
      </c>
      <c r="N1432" s="1">
        <v>755.176025390625</v>
      </c>
      <c r="O1432" s="1">
        <v>755.031005859375</v>
      </c>
      <c r="P1432" s="1">
        <v>773.656982421875</v>
      </c>
      <c r="Q1432" s="1">
        <v>774.203857421875</v>
      </c>
      <c r="R1432" s="1">
        <v>774.206787109375</v>
      </c>
      <c r="S1432" s="1">
        <v>766.60986328125</v>
      </c>
      <c r="T1432" s="1" t="str">
        <v>@NA</v>
      </c>
      <c r="U1432" s="1" t="str">
        <v>@NA</v>
      </c>
      <c r="V1432" s="1" t="str">
        <v>@NA</v>
      </c>
      <c r="W1432" s="1" t="str">
        <v>@NA</v>
      </c>
      <c r="X1432" s="1" t="str">
        <v>@NA</v>
      </c>
      <c r="Y1432" s="1" t="str">
        <v>@NA</v>
      </c>
      <c r="Z1432" s="1" t="str">
        <v>@NA</v>
      </c>
      <c r="AA1432" s="1" t="str">
        <v>@NA</v>
      </c>
      <c r="AB1432" s="1" t="str">
        <v>@NA</v>
      </c>
      <c r="AC1432" s="1" t="str">
        <v>@NA</v>
      </c>
      <c r="AD1432" s="1" t="str">
        <v>@NA</v>
      </c>
      <c r="AE1432" s="1" t="str">
        <v>@NA</v>
      </c>
      <c r="AF1432" s="1" t="str">
        <v>@NA</v>
      </c>
      <c r="AG1432" s="1" t="str">
        <v>@NA</v>
      </c>
      <c r="AH1432" s="1" t="str">
        <v>@NA</v>
      </c>
      <c r="AI1432" s="1" t="str">
        <v>@NA</v>
      </c>
      <c r="AJ1432" s="1" t="str">
        <v>@NA</v>
      </c>
      <c r="AK1432" s="1" t="str">
        <v>@NA</v>
      </c>
      <c r="AL1432" s="1" t="str">
        <v>@NA</v>
      </c>
      <c r="AM1432" s="1" t="str">
        <v>@NA</v>
      </c>
      <c r="AN1432" s="1" t="str">
        <v>@NA</v>
      </c>
      <c r="AO1432" s="1" t="str">
        <v>@NA</v>
      </c>
      <c r="AP1432" s="1" t="str">
        <v>@NA</v>
      </c>
      <c r="AQ1432" s="1" t="str">
        <v>@NA</v>
      </c>
      <c r="AR1432" s="1" t="str">
        <v>@NA</v>
      </c>
      <c r="AS1432" s="1" t="str">
        <v>@NA</v>
      </c>
      <c r="AT1432" s="1" t="str">
        <v>@NA</v>
      </c>
      <c r="AU1432" s="1" t="str">
        <v>@NA</v>
      </c>
      <c r="AV1432" s="1" t="str">
        <v>@NA</v>
      </c>
      <c r="AW1432" s="1" t="str">
        <v>@NA</v>
      </c>
      <c r="AX1432" s="1" t="str">
        <v>@NA</v>
      </c>
      <c r="AY1432" s="1" t="str">
        <v>@NA</v>
      </c>
    </row>
    <row r="1433" spans="1:51">
      <c r="A1433" s="1" t="str">
        <v>VISHAY INTERTECHNOLOGY INC</v>
      </c>
      <c r="C1433" s="1">
        <v>157.18800354003906</v>
      </c>
      <c r="D1433" s="1">
        <v>157.18099975585937</v>
      </c>
      <c r="E1433" s="1">
        <v>157.16200256347656</v>
      </c>
      <c r="F1433" s="1">
        <v>165.49600219726562</v>
      </c>
      <c r="G1433" s="1">
        <v>164.96499633789063</v>
      </c>
      <c r="H1433" s="1">
        <v>164.92599487304688</v>
      </c>
      <c r="I1433" s="1">
        <v>186.64799499511719</v>
      </c>
      <c r="J1433" s="1">
        <v>186.64199829101562</v>
      </c>
      <c r="K1433" s="1">
        <v>186.63600158691406</v>
      </c>
      <c r="L1433" s="1">
        <v>186.63600158691406</v>
      </c>
      <c r="M1433" s="1">
        <v>186.63600158691406</v>
      </c>
      <c r="N1433" s="1">
        <v>186.56199645996094</v>
      </c>
      <c r="O1433" s="1">
        <v>186.55299377441406</v>
      </c>
      <c r="P1433" s="1">
        <v>186.55299377441406</v>
      </c>
      <c r="Q1433" s="1">
        <v>186.42399597167969</v>
      </c>
      <c r="R1433" s="1">
        <v>186.34500122070313</v>
      </c>
      <c r="S1433" s="1">
        <v>186.34199523925781</v>
      </c>
      <c r="T1433" s="1">
        <v>186.34199523925781</v>
      </c>
      <c r="U1433" s="1">
        <v>186.34500122070313</v>
      </c>
      <c r="V1433" s="1">
        <v>184.89700317382812</v>
      </c>
      <c r="W1433" s="1">
        <v>184.46299743652344</v>
      </c>
      <c r="X1433" s="1">
        <v>184.45899963378906</v>
      </c>
      <c r="Y1433" s="1">
        <v>184.45100402832031</v>
      </c>
      <c r="Z1433" s="1">
        <v>184.4219970703125</v>
      </c>
      <c r="AA1433" s="1">
        <v>184.14100646972656</v>
      </c>
      <c r="AB1433" s="1">
        <v>184.11700439453125</v>
      </c>
      <c r="AC1433" s="1">
        <v>184.11599731445312</v>
      </c>
      <c r="AD1433" s="1">
        <v>166.1199951171875</v>
      </c>
      <c r="AE1433" s="1">
        <v>166.10299682617187</v>
      </c>
      <c r="AF1433" s="1">
        <v>166.08999633789062</v>
      </c>
      <c r="AG1433" s="1">
        <v>166.08999633789062</v>
      </c>
      <c r="AH1433" s="1">
        <v>160.52000427246094</v>
      </c>
      <c r="AI1433" s="1">
        <v>160.05099487304687</v>
      </c>
      <c r="AJ1433" s="1">
        <v>160.44999694824219</v>
      </c>
      <c r="AK1433" s="1">
        <v>159.64399719238281</v>
      </c>
      <c r="AL1433" s="1">
        <v>159.69599914550781</v>
      </c>
      <c r="AM1433" s="1">
        <v>159.68099975585937</v>
      </c>
      <c r="AN1433" s="1">
        <v>159.72999572753906</v>
      </c>
      <c r="AO1433" s="1">
        <v>159.66299438476562</v>
      </c>
      <c r="AP1433" s="1">
        <v>159.44900512695312</v>
      </c>
      <c r="AQ1433" s="1">
        <v>159.29200744628906</v>
      </c>
      <c r="AR1433" s="1">
        <v>159.26100158691406</v>
      </c>
      <c r="AS1433" s="1">
        <v>137.93899536132812</v>
      </c>
      <c r="AT1433" s="1">
        <v>137.91499328613281</v>
      </c>
      <c r="AU1433" s="1">
        <v>137.92699999999999</v>
      </c>
      <c r="AV1433" s="1">
        <v>137.916</v>
      </c>
      <c r="AW1433" s="1">
        <v>138.06399999999999</v>
      </c>
      <c r="AX1433" s="1">
        <v>129.22050000000002</v>
      </c>
      <c r="AY1433" s="1">
        <v>127.023</v>
      </c>
    </row>
    <row r="1434" spans="1:51">
      <c r="A1434" s="1" t="str">
        <v>VITAMIN SHOPPE INC</v>
      </c>
      <c r="C1434" s="1">
        <v>29.216995239257813</v>
      </c>
      <c r="D1434" s="1">
        <v>29.190994262695313</v>
      </c>
      <c r="E1434" s="1">
        <v>29.120986938476563</v>
      </c>
      <c r="F1434" s="1">
        <v>28.750991821289063</v>
      </c>
      <c r="G1434" s="1">
        <v>28.62799072265625</v>
      </c>
      <c r="H1434" s="1">
        <v>27.900985717773437</v>
      </c>
      <c r="I1434" s="1">
        <v>27.7919921875</v>
      </c>
      <c r="J1434" s="1">
        <v>26.849990844726562</v>
      </c>
      <c r="K1434" s="1">
        <v>26.75</v>
      </c>
      <c r="L1434" s="1">
        <v>26.571990966796875</v>
      </c>
      <c r="M1434" s="1" t="str">
        <v>@IF</v>
      </c>
      <c r="N1434" s="1" t="str">
        <v>@IF</v>
      </c>
      <c r="O1434" s="1" t="str">
        <v>@IF</v>
      </c>
      <c r="P1434" s="1" t="str">
        <v>@IF</v>
      </c>
      <c r="Q1434" s="1" t="str">
        <v>@IF</v>
      </c>
      <c r="R1434" s="1" t="str">
        <v>@IF</v>
      </c>
      <c r="S1434" s="1" t="str">
        <v>@IF</v>
      </c>
      <c r="T1434" s="1" t="str">
        <v>@IF</v>
      </c>
      <c r="U1434" s="1" t="str">
        <v>@IF</v>
      </c>
      <c r="V1434" s="1" t="str">
        <v>@IF</v>
      </c>
      <c r="W1434" s="1" t="str">
        <v>@NA</v>
      </c>
      <c r="X1434" s="1" t="str">
        <v>@NA</v>
      </c>
      <c r="Y1434" s="1" t="str">
        <v>@NA</v>
      </c>
      <c r="Z1434" s="1" t="str">
        <v>@NA</v>
      </c>
      <c r="AA1434" s="1" t="str">
        <v>@NA</v>
      </c>
      <c r="AB1434" s="1" t="str">
        <v>@NA</v>
      </c>
      <c r="AC1434" s="1" t="str">
        <v>@NA</v>
      </c>
      <c r="AD1434" s="1" t="str">
        <v>@NA</v>
      </c>
      <c r="AE1434" s="1" t="str">
        <v>@NA</v>
      </c>
      <c r="AF1434" s="1" t="str">
        <v>@NA</v>
      </c>
      <c r="AG1434" s="1" t="str">
        <v>@NA</v>
      </c>
      <c r="AH1434" s="1" t="str">
        <v>@NA</v>
      </c>
      <c r="AI1434" s="1" t="str">
        <v>@NA</v>
      </c>
      <c r="AJ1434" s="1" t="str">
        <v>@NA</v>
      </c>
      <c r="AK1434" s="1" t="str">
        <v>@NA</v>
      </c>
      <c r="AL1434" s="1" t="str">
        <v>@NA</v>
      </c>
      <c r="AM1434" s="1" t="str">
        <v>@NA</v>
      </c>
      <c r="AN1434" s="1" t="str">
        <v>@NA</v>
      </c>
      <c r="AO1434" s="1" t="str">
        <v>@NA</v>
      </c>
      <c r="AP1434" s="1" t="str">
        <v>@NA</v>
      </c>
      <c r="AQ1434" s="1" t="str">
        <v>@NA</v>
      </c>
      <c r="AR1434" s="1" t="str">
        <v>@NA</v>
      </c>
      <c r="AS1434" s="1" t="str">
        <v>@NA</v>
      </c>
      <c r="AT1434" s="1" t="str">
        <v>@NA</v>
      </c>
      <c r="AU1434" s="1" t="str">
        <v>@NA</v>
      </c>
      <c r="AV1434" s="1" t="str">
        <v>@NA</v>
      </c>
      <c r="AW1434" s="1" t="str">
        <v>@NA</v>
      </c>
      <c r="AX1434" s="1" t="str">
        <v>@NA</v>
      </c>
      <c r="AY1434" s="1" t="str">
        <v>@NA</v>
      </c>
    </row>
    <row r="1435" spans="1:51">
      <c r="A1435" s="1" t="str">
        <v>VOLTERRA SEMICONDUCTOR CORP</v>
      </c>
      <c r="C1435" s="1">
        <v>24.804000854492187</v>
      </c>
      <c r="D1435" s="1">
        <v>24.804000854492187</v>
      </c>
      <c r="E1435" s="1">
        <v>24.686996459960938</v>
      </c>
      <c r="F1435" s="1">
        <v>24.769989013671875</v>
      </c>
      <c r="G1435" s="1">
        <v>24.53399658203125</v>
      </c>
      <c r="H1435" s="1">
        <v>24.38299560546875</v>
      </c>
      <c r="I1435" s="1">
        <v>24.401992797851563</v>
      </c>
      <c r="J1435" s="1">
        <v>24.510986328125</v>
      </c>
      <c r="K1435" s="1">
        <v>24.116989135742188</v>
      </c>
      <c r="L1435" s="1">
        <v>23.328994750976563</v>
      </c>
      <c r="M1435" s="1">
        <v>23.25</v>
      </c>
      <c r="N1435" s="1">
        <v>22.780990600585938</v>
      </c>
      <c r="O1435" s="1">
        <v>22.639999389648438</v>
      </c>
      <c r="P1435" s="1">
        <v>23.103988647460938</v>
      </c>
      <c r="Q1435" s="1">
        <v>23.933990478515625</v>
      </c>
      <c r="R1435" s="1">
        <v>23.870986938476563</v>
      </c>
      <c r="S1435" s="1">
        <v>23.409988403320312</v>
      </c>
      <c r="T1435" s="1">
        <v>23.566986083984375</v>
      </c>
      <c r="U1435" s="1">
        <v>24.22698974609375</v>
      </c>
      <c r="V1435" s="1">
        <v>24.634994506835938</v>
      </c>
      <c r="W1435" s="1">
        <v>24.479995727539063</v>
      </c>
      <c r="X1435" s="1">
        <v>24.384994506835938</v>
      </c>
      <c r="Y1435" s="1">
        <v>24.097000122070313</v>
      </c>
      <c r="Z1435" s="1">
        <v>24.097000122070313</v>
      </c>
      <c r="AA1435" s="1">
        <v>23.931991577148438</v>
      </c>
      <c r="AB1435" s="1">
        <v>23.819992065429688</v>
      </c>
      <c r="AC1435" s="1">
        <v>23.682998657226563</v>
      </c>
      <c r="AD1435" s="1">
        <v>23.58599853515625</v>
      </c>
      <c r="AE1435" s="1">
        <v>23.483993530273438</v>
      </c>
      <c r="AF1435" s="1">
        <v>23.33599853515625</v>
      </c>
      <c r="AG1435" s="1">
        <v>23.13800048828125</v>
      </c>
      <c r="AH1435" s="1">
        <v>5.6090002059936523</v>
      </c>
      <c r="AI1435" s="1">
        <v>5.6090002059936523</v>
      </c>
      <c r="AJ1435" s="1">
        <v>5.5349998474121094</v>
      </c>
      <c r="AK1435" s="1" t="str">
        <v>@NA</v>
      </c>
      <c r="AL1435" s="1" t="str">
        <v>@NA</v>
      </c>
      <c r="AM1435" s="1" t="str">
        <v>@NA</v>
      </c>
      <c r="AN1435" s="1">
        <v>5.4130001068115234</v>
      </c>
      <c r="AO1435" s="1" t="str">
        <v>@NA</v>
      </c>
      <c r="AP1435" s="1" t="str">
        <v>@NA</v>
      </c>
      <c r="AQ1435" s="1" t="str">
        <v>@NA</v>
      </c>
      <c r="AR1435" s="1" t="str">
        <v>@NA</v>
      </c>
      <c r="AS1435" s="1" t="str">
        <v>@NA</v>
      </c>
      <c r="AT1435" s="1" t="str">
        <v>@NA</v>
      </c>
      <c r="AU1435" s="1" t="str">
        <v>@NA</v>
      </c>
      <c r="AV1435" s="1" t="str">
        <v>@NA</v>
      </c>
      <c r="AW1435" s="1" t="str">
        <v>@NA</v>
      </c>
      <c r="AX1435" s="1" t="str">
        <v>@NA</v>
      </c>
      <c r="AY1435" s="1" t="str">
        <v>@NA</v>
      </c>
    </row>
    <row r="1436" spans="1:51">
      <c r="A1436" s="1" t="str">
        <v>VORNADO REALTY TRUST</v>
      </c>
      <c r="C1436" s="1">
        <v>185.08000183105469</v>
      </c>
      <c r="D1436" s="1">
        <v>184.49600219726562</v>
      </c>
      <c r="E1436" s="1">
        <v>184.42799377441406</v>
      </c>
      <c r="F1436" s="1">
        <v>184.24000549316406</v>
      </c>
      <c r="G1436" s="1">
        <v>183.66200256347656</v>
      </c>
      <c r="H1436" s="1">
        <v>182.67100524902344</v>
      </c>
      <c r="I1436" s="1">
        <v>182.28999328613281</v>
      </c>
      <c r="J1436" s="1">
        <v>181.91400146484375</v>
      </c>
      <c r="K1436" s="1">
        <v>181.21400451660156</v>
      </c>
      <c r="L1436" s="1">
        <v>179.52400207519531</v>
      </c>
      <c r="M1436" s="1">
        <v>178.56199645996094</v>
      </c>
      <c r="N1436" s="1">
        <v>158.27799987792969</v>
      </c>
      <c r="O1436" s="1">
        <v>155.28599548339844</v>
      </c>
      <c r="P1436" s="1">
        <v>154.35400390625</v>
      </c>
      <c r="Q1436" s="1">
        <v>153.88900756835937</v>
      </c>
      <c r="R1436" s="1">
        <v>153.59700012207031</v>
      </c>
      <c r="S1436" s="1">
        <v>153.07699584960937</v>
      </c>
      <c r="T1436" s="1">
        <v>152.26400756835937</v>
      </c>
      <c r="U1436" s="1">
        <v>152.00799560546875</v>
      </c>
      <c r="V1436" s="1">
        <v>151.86500549316406</v>
      </c>
      <c r="W1436" s="1">
        <v>151.09300231933594</v>
      </c>
      <c r="X1436" s="1">
        <v>142.0469970703125</v>
      </c>
      <c r="Y1436" s="1">
        <v>141.72200012207031</v>
      </c>
      <c r="Z1436" s="1">
        <v>141.57899475097656</v>
      </c>
      <c r="AA1436" s="1">
        <v>141.15299987792969</v>
      </c>
      <c r="AB1436" s="1">
        <v>140.54400634765625</v>
      </c>
      <c r="AC1436" s="1">
        <v>130.80900573730469</v>
      </c>
      <c r="AD1436" s="1">
        <v>129.70199584960937</v>
      </c>
      <c r="AE1436" s="1">
        <v>127.47898864746094</v>
      </c>
      <c r="AF1436" s="1">
        <v>126.91600036621094</v>
      </c>
      <c r="AG1436" s="1">
        <v>126.23100280761719</v>
      </c>
      <c r="AH1436" s="1">
        <v>125.27299499511719</v>
      </c>
      <c r="AI1436" s="1">
        <v>118.24800109863281</v>
      </c>
      <c r="AJ1436" s="1">
        <v>114.02200317382812</v>
      </c>
      <c r="AK1436" s="1">
        <v>112.2760009765625</v>
      </c>
      <c r="AL1436" s="1">
        <v>111.49899291992187</v>
      </c>
      <c r="AM1436" s="1">
        <v>108.62998962402344</v>
      </c>
      <c r="AN1436" s="1">
        <v>107.95999145507812</v>
      </c>
      <c r="AO1436" s="1">
        <v>106.95399475097656</v>
      </c>
      <c r="AP1436" s="1">
        <v>105.91799926757812</v>
      </c>
      <c r="AQ1436" s="1">
        <v>99.035003662109375</v>
      </c>
      <c r="AR1436" s="1">
        <v>88.89599609375</v>
      </c>
      <c r="AS1436" s="1">
        <v>87.022994995117187</v>
      </c>
      <c r="AT1436" s="1">
        <v>86.854995727539063</v>
      </c>
      <c r="AU1436" s="1">
        <v>86.804000000000002</v>
      </c>
      <c r="AV1436" s="1">
        <v>86.793999999999997</v>
      </c>
      <c r="AW1436" s="1">
        <v>86.563999999999993</v>
      </c>
      <c r="AX1436" s="1">
        <v>86.540999999999997</v>
      </c>
      <c r="AY1436" s="1">
        <v>86.335999999999999</v>
      </c>
    </row>
    <row r="1437" spans="1:51">
      <c r="A1437" s="1" t="str">
        <v>VOXX INTERNATIONAL CORP</v>
      </c>
      <c r="C1437" s="1">
        <v>23.074996948242188</v>
      </c>
      <c r="D1437" s="1">
        <v>23.073989868164063</v>
      </c>
      <c r="E1437" s="1">
        <v>23.173995971679688</v>
      </c>
      <c r="F1437" s="1">
        <v>23.073989868164063</v>
      </c>
      <c r="G1437" s="1">
        <v>22.987991333007813</v>
      </c>
      <c r="H1437" s="1">
        <v>22.89599609375</v>
      </c>
      <c r="I1437" s="1">
        <v>22.8909912109375</v>
      </c>
      <c r="J1437" s="1">
        <v>22.883987426757813</v>
      </c>
      <c r="K1437" s="1">
        <v>22.883987426757813</v>
      </c>
      <c r="L1437" s="1">
        <v>22.879989624023438</v>
      </c>
      <c r="M1437" s="1">
        <v>22.864990234375</v>
      </c>
      <c r="N1437" s="1">
        <v>22.864990234375</v>
      </c>
      <c r="O1437" s="1">
        <v>22.864990234375</v>
      </c>
      <c r="P1437" s="1">
        <v>22.864990234375</v>
      </c>
      <c r="Q1437" s="1">
        <v>22.854995727539063</v>
      </c>
      <c r="R1437" s="1">
        <v>22.854995727539063</v>
      </c>
      <c r="S1437" s="1">
        <v>22.854995727539063</v>
      </c>
      <c r="T1437" s="1">
        <v>22.85198974609375</v>
      </c>
      <c r="U1437" s="1">
        <v>22.904998779296875</v>
      </c>
      <c r="V1437" s="1">
        <v>22.572998046875</v>
      </c>
      <c r="W1437" s="1">
        <v>22.229995727539063</v>
      </c>
      <c r="X1437" s="1">
        <v>22.319000244140625</v>
      </c>
      <c r="Y1437" s="1">
        <v>22.368988037109375</v>
      </c>
      <c r="Z1437" s="1">
        <v>22.561996459960938</v>
      </c>
      <c r="AA1437" s="1">
        <v>22.702987670898437</v>
      </c>
      <c r="AB1437" s="1">
        <v>22.066986083984375</v>
      </c>
      <c r="AC1437" s="1">
        <v>22.056991577148437</v>
      </c>
      <c r="AD1437" s="1">
        <v>22.04998779296875</v>
      </c>
      <c r="AE1437" s="1">
        <v>21.962997436523438</v>
      </c>
      <c r="AF1437" s="1">
        <v>21.962997436523438</v>
      </c>
      <c r="AG1437" s="1">
        <v>21.925994873046875</v>
      </c>
      <c r="AH1437" s="1">
        <v>21.9169921875</v>
      </c>
      <c r="AI1437" s="1">
        <v>21.868988037109375</v>
      </c>
      <c r="AJ1437" s="1">
        <v>21.833999633789063</v>
      </c>
      <c r="AK1437" s="1">
        <v>21.819992065429688</v>
      </c>
      <c r="AL1437" s="1">
        <v>21.819992065429688</v>
      </c>
      <c r="AM1437" s="1">
        <v>21.862991333007813</v>
      </c>
      <c r="AN1437" s="1">
        <v>21.966995239257813</v>
      </c>
      <c r="AO1437" s="1">
        <v>21.966995239257813</v>
      </c>
      <c r="AP1437" s="1">
        <v>21.966995239257813</v>
      </c>
      <c r="AQ1437" s="1">
        <v>21.966995239257813</v>
      </c>
      <c r="AR1437" s="1">
        <v>21.95599365234375</v>
      </c>
      <c r="AS1437" s="1">
        <v>21.641998291015625</v>
      </c>
      <c r="AT1437" s="1">
        <v>21.74</v>
      </c>
      <c r="AU1437" s="1">
        <v>21.934000000000001</v>
      </c>
      <c r="AV1437" s="1">
        <v>21.245999999999999</v>
      </c>
      <c r="AW1437" s="1">
        <v>21.782</v>
      </c>
      <c r="AX1437" s="1">
        <v>19.468</v>
      </c>
      <c r="AY1437" s="1">
        <v>18.488</v>
      </c>
    </row>
    <row r="1438" spans="1:51">
      <c r="A1438" s="1" t="str">
        <v>VULCAN MATERIALS CO</v>
      </c>
      <c r="C1438" s="1">
        <v>129.38900756835937</v>
      </c>
      <c r="D1438" s="1">
        <v>129.2449951171875</v>
      </c>
      <c r="E1438" s="1">
        <v>129.23300170898437</v>
      </c>
      <c r="F1438" s="1">
        <v>129.2239990234375</v>
      </c>
      <c r="G1438" s="1">
        <v>129.10699462890625</v>
      </c>
      <c r="H1438" s="1">
        <v>128.57000732421875</v>
      </c>
      <c r="I1438" s="1">
        <v>128.39100646972656</v>
      </c>
      <c r="J1438" s="1">
        <v>128.27000427246094</v>
      </c>
      <c r="K1438" s="1">
        <v>127.6929931640625</v>
      </c>
      <c r="L1438" s="1">
        <v>125.91200256347656</v>
      </c>
      <c r="M1438" s="1">
        <v>125.4010009765625</v>
      </c>
      <c r="N1438" s="1">
        <v>124.98899841308594</v>
      </c>
      <c r="O1438" s="1">
        <v>110.55699157714844</v>
      </c>
      <c r="P1438" s="1">
        <v>110.26998901367188</v>
      </c>
      <c r="Q1438" s="1">
        <v>110.14599609375</v>
      </c>
      <c r="R1438" s="1">
        <v>109.83399963378906</v>
      </c>
      <c r="S1438" s="1">
        <v>109.44099426269531</v>
      </c>
      <c r="T1438" s="1">
        <v>108.23399353027344</v>
      </c>
      <c r="U1438" s="1">
        <v>95.59100341796875</v>
      </c>
      <c r="V1438" s="1">
        <v>95.550003051757813</v>
      </c>
      <c r="W1438" s="1">
        <v>95.291000366210938</v>
      </c>
      <c r="X1438" s="1">
        <v>94.606002807617188</v>
      </c>
      <c r="Y1438" s="1">
        <v>94.423995971679688</v>
      </c>
      <c r="Z1438" s="1">
        <v>96.496002197265625</v>
      </c>
      <c r="AA1438" s="1">
        <v>100.60800170898437</v>
      </c>
      <c r="AB1438" s="1">
        <v>100.32598876953125</v>
      </c>
      <c r="AC1438" s="1">
        <v>101.83399963378906</v>
      </c>
      <c r="AD1438" s="1">
        <v>102.28900146484375</v>
      </c>
      <c r="AE1438" s="1">
        <v>102.11900329589844</v>
      </c>
      <c r="AF1438" s="1">
        <v>102.65899658203125</v>
      </c>
      <c r="AG1438" s="1">
        <v>102.40798950195312</v>
      </c>
      <c r="AH1438" s="1">
        <v>102.24600219726562</v>
      </c>
      <c r="AI1438" s="1">
        <v>102.10398864746094</v>
      </c>
      <c r="AJ1438" s="1">
        <v>101.81098937988281</v>
      </c>
      <c r="AK1438" s="1">
        <v>101.69898986816406</v>
      </c>
      <c r="AL1438" s="1">
        <v>101.60899353027344</v>
      </c>
      <c r="AM1438" s="1">
        <v>101.54399108886719</v>
      </c>
      <c r="AN1438" s="1">
        <v>101.55699157714844</v>
      </c>
      <c r="AO1438" s="1">
        <v>101.51998901367187</v>
      </c>
      <c r="AP1438" s="1">
        <v>101.49299621582031</v>
      </c>
      <c r="AQ1438" s="1">
        <v>101.42098999023437</v>
      </c>
      <c r="AR1438" s="1">
        <v>100.81999206542969</v>
      </c>
      <c r="AS1438" s="1">
        <v>101.29598999023437</v>
      </c>
      <c r="AT1438" s="1">
        <v>101.22799682617187</v>
      </c>
      <c r="AU1438" s="1">
        <v>101.08399963378906</v>
      </c>
      <c r="AV1438" s="1">
        <v>101.044</v>
      </c>
      <c r="AW1438" s="1">
        <v>100.982</v>
      </c>
      <c r="AX1438" s="1">
        <v>100.934</v>
      </c>
      <c r="AY1438" s="1">
        <v>100.741</v>
      </c>
    </row>
    <row r="1439" spans="1:51">
      <c r="A1439" s="1" t="str">
        <v>WABTEC CORP</v>
      </c>
      <c r="C1439" s="1">
        <v>47.945999145507813</v>
      </c>
      <c r="D1439" s="1">
        <v>47.945999145507813</v>
      </c>
      <c r="E1439" s="1">
        <v>47.964996337890625</v>
      </c>
      <c r="F1439" s="1">
        <v>48.2449951171875</v>
      </c>
      <c r="G1439" s="1">
        <v>48.1719970703125</v>
      </c>
      <c r="H1439" s="1">
        <v>47.953994750976562</v>
      </c>
      <c r="I1439" s="1">
        <v>47.940994262695313</v>
      </c>
      <c r="J1439" s="1">
        <v>47.964996337890625</v>
      </c>
      <c r="K1439" s="1">
        <v>47.966995239257813</v>
      </c>
      <c r="L1439" s="1">
        <v>47.688995361328125</v>
      </c>
      <c r="M1439" s="1">
        <v>47.560989379882813</v>
      </c>
      <c r="N1439" s="1">
        <v>47.519989013671875</v>
      </c>
      <c r="O1439" s="1">
        <v>47.865997314453125</v>
      </c>
      <c r="P1439" s="1">
        <v>47.907989501953125</v>
      </c>
      <c r="Q1439" s="1">
        <v>48.480987548828125</v>
      </c>
      <c r="R1439" s="1">
        <v>48.426986694335938</v>
      </c>
      <c r="S1439" s="1">
        <v>48.306991577148437</v>
      </c>
      <c r="T1439" s="1">
        <v>48.697998046875</v>
      </c>
      <c r="U1439" s="1">
        <v>48.76300048828125</v>
      </c>
      <c r="V1439" s="1">
        <v>48.729995727539062</v>
      </c>
      <c r="W1439" s="1">
        <v>48.592987060546875</v>
      </c>
      <c r="X1439" s="1">
        <v>48.250991821289063</v>
      </c>
      <c r="Y1439" s="1">
        <v>48.358993530273438</v>
      </c>
      <c r="Z1439" s="1">
        <v>48.659988403320313</v>
      </c>
      <c r="AA1439" s="1">
        <v>48.304000854492188</v>
      </c>
      <c r="AB1439" s="1">
        <v>48.00299072265625</v>
      </c>
      <c r="AC1439" s="1">
        <v>47.690994262695313</v>
      </c>
      <c r="AD1439" s="1">
        <v>47.492996215820312</v>
      </c>
      <c r="AE1439" s="1">
        <v>46.602996826171875</v>
      </c>
      <c r="AF1439" s="1">
        <v>46.192001342773438</v>
      </c>
      <c r="AG1439" s="1">
        <v>45.680999755859375</v>
      </c>
      <c r="AH1439" s="1">
        <v>45.360992431640625</v>
      </c>
      <c r="AI1439" s="1">
        <v>44.68798828125</v>
      </c>
      <c r="AJ1439" s="1">
        <v>44.167999267578125</v>
      </c>
      <c r="AK1439" s="1">
        <v>43.662994384765625</v>
      </c>
      <c r="AL1439" s="1">
        <v>43.492996215820312</v>
      </c>
      <c r="AM1439" s="1">
        <v>43.459991455078125</v>
      </c>
      <c r="AN1439" s="1">
        <v>43.440994262695313</v>
      </c>
      <c r="AO1439" s="1">
        <v>43.419998168945313</v>
      </c>
      <c r="AP1439" s="1">
        <v>43.342987060546875</v>
      </c>
      <c r="AQ1439" s="1">
        <v>43.293991088867188</v>
      </c>
      <c r="AR1439" s="1">
        <v>43.152999877929688</v>
      </c>
      <c r="AS1439" s="1">
        <v>43.084991455078125</v>
      </c>
      <c r="AT1439" s="1">
        <v>42.938995361328125</v>
      </c>
      <c r="AU1439" s="1">
        <v>42.925994873046875</v>
      </c>
      <c r="AV1439" s="1">
        <v>42.841999999999999</v>
      </c>
      <c r="AW1439" s="1">
        <v>43.006999999999998</v>
      </c>
      <c r="AX1439" s="1">
        <v>51.780999999999999</v>
      </c>
      <c r="AY1439" s="1">
        <v>51.74</v>
      </c>
    </row>
    <row r="1440" spans="1:51">
      <c r="A1440" s="1" t="str">
        <v>WADDELL&amp;REED FINL INC  -CL A</v>
      </c>
      <c r="C1440" s="1">
        <v>85.563995361328125</v>
      </c>
      <c r="D1440" s="1">
        <v>85.419998168945313</v>
      </c>
      <c r="E1440" s="1">
        <v>86.071990966796875</v>
      </c>
      <c r="F1440" s="1">
        <v>85.742996215820313</v>
      </c>
      <c r="G1440" s="1">
        <v>85.750991821289063</v>
      </c>
      <c r="H1440" s="1">
        <v>85.388992309570313</v>
      </c>
      <c r="I1440" s="1">
        <v>85.427001953125</v>
      </c>
      <c r="J1440" s="1">
        <v>85.574996948242188</v>
      </c>
      <c r="K1440" s="1">
        <v>85.806991577148438</v>
      </c>
      <c r="L1440" s="1">
        <v>85.3179931640625</v>
      </c>
      <c r="M1440" s="1">
        <v>85.90899658203125</v>
      </c>
      <c r="N1440" s="1">
        <v>84.744003295898437</v>
      </c>
      <c r="O1440" s="1">
        <v>84.876998901367188</v>
      </c>
      <c r="P1440" s="1">
        <v>85.170989990234375</v>
      </c>
      <c r="Q1440" s="1">
        <v>86.241989135742188</v>
      </c>
      <c r="R1440" s="1">
        <v>85.92999267578125</v>
      </c>
      <c r="S1440" s="1">
        <v>86.629989624023438</v>
      </c>
      <c r="T1440" s="1">
        <v>83.392990112304688</v>
      </c>
      <c r="U1440" s="1">
        <v>83.7969970703125</v>
      </c>
      <c r="V1440" s="1">
        <v>83.259002685546875</v>
      </c>
      <c r="W1440" s="1">
        <v>84.660003662109375</v>
      </c>
      <c r="X1440" s="1">
        <v>84.0780029296875</v>
      </c>
      <c r="Y1440" s="1">
        <v>84.73699951171875</v>
      </c>
      <c r="Z1440" s="1">
        <v>83.810989379882813</v>
      </c>
      <c r="AA1440" s="1">
        <v>83.804000854492188</v>
      </c>
      <c r="AB1440" s="1">
        <v>83.744003295898438</v>
      </c>
      <c r="AC1440" s="1">
        <v>83.652999877929688</v>
      </c>
      <c r="AD1440" s="1">
        <v>82.543991088867188</v>
      </c>
      <c r="AE1440" s="1">
        <v>82.797988891601563</v>
      </c>
      <c r="AF1440" s="1">
        <v>82.608001708984375</v>
      </c>
      <c r="AG1440" s="1">
        <v>82.509994506835938</v>
      </c>
      <c r="AH1440" s="1">
        <v>81.44000244140625</v>
      </c>
      <c r="AI1440" s="1">
        <v>82.047988891601563</v>
      </c>
      <c r="AJ1440" s="1">
        <v>82.61199951171875</v>
      </c>
      <c r="AK1440" s="1">
        <v>82.571990966796875</v>
      </c>
      <c r="AL1440" s="1">
        <v>82.132003784179688</v>
      </c>
      <c r="AM1440" s="1">
        <v>80.636993408203125</v>
      </c>
      <c r="AN1440" s="1">
        <v>80.28900146484375</v>
      </c>
      <c r="AO1440" s="1">
        <v>80.280990600585937</v>
      </c>
      <c r="AP1440" s="1">
        <v>80.67999267578125</v>
      </c>
      <c r="AQ1440" s="1">
        <v>80.203994750976563</v>
      </c>
      <c r="AR1440" s="1">
        <v>80.027999877929688</v>
      </c>
      <c r="AS1440" s="1">
        <v>79.794998168945313</v>
      </c>
      <c r="AT1440" s="1">
        <v>79.677993774414063</v>
      </c>
      <c r="AU1440" s="1">
        <v>83.411000000000001</v>
      </c>
      <c r="AV1440" s="1">
        <v>83.716999999999999</v>
      </c>
      <c r="AW1440" s="1">
        <v>82.134</v>
      </c>
      <c r="AX1440" s="1">
        <v>82.111500000000007</v>
      </c>
      <c r="AY1440" s="1">
        <v>86.4495</v>
      </c>
    </row>
    <row r="1441" spans="1:51">
      <c r="A1441" s="1" t="str">
        <v>WAL-MART STORES INC</v>
      </c>
      <c r="C1441" s="1">
        <v>3418</v>
      </c>
      <c r="D1441" s="1">
        <v>3437</v>
      </c>
      <c r="E1441" s="1">
        <v>3462</v>
      </c>
      <c r="F1441" s="1">
        <v>3479</v>
      </c>
      <c r="G1441" s="1">
        <v>3516</v>
      </c>
      <c r="H1441" s="1">
        <v>3583</v>
      </c>
      <c r="I1441" s="1">
        <v>3655</v>
      </c>
      <c r="J1441" s="1">
        <v>3736</v>
      </c>
      <c r="K1441" s="1">
        <v>3786</v>
      </c>
      <c r="L1441" s="1">
        <v>3810.172119140625</v>
      </c>
      <c r="M1441" s="1">
        <v>3856.826904296875</v>
      </c>
      <c r="N1441" s="1">
        <v>3896.617919921875</v>
      </c>
      <c r="O1441" s="1">
        <v>3925</v>
      </c>
      <c r="P1441" s="1">
        <v>3922.552001953125</v>
      </c>
      <c r="Q1441" s="1">
        <v>3933.97607421875</v>
      </c>
      <c r="R1441" s="1">
        <v>3943.721923828125</v>
      </c>
      <c r="S1441" s="1">
        <v>3973</v>
      </c>
      <c r="T1441" s="1">
        <v>4004.80908203125</v>
      </c>
      <c r="U1441" s="1">
        <v>4068.22705078125</v>
      </c>
      <c r="V1441" s="1">
        <v>4108.77734375</v>
      </c>
      <c r="W1441" s="1">
        <v>4131</v>
      </c>
      <c r="X1441" s="1">
        <v>4168.0234375</v>
      </c>
      <c r="Y1441" s="1">
        <v>4169.03125</v>
      </c>
      <c r="Z1441" s="1">
        <v>4167.7734375</v>
      </c>
      <c r="AA1441" s="1">
        <v>4165</v>
      </c>
      <c r="AB1441" s="1">
        <v>4163.48828125</v>
      </c>
      <c r="AC1441" s="1">
        <v>4162.6953125</v>
      </c>
      <c r="AD1441" s="1">
        <v>4182.01953125</v>
      </c>
      <c r="AE1441" s="1">
        <v>4234</v>
      </c>
      <c r="AF1441" s="1">
        <v>4234.8671875</v>
      </c>
      <c r="AG1441" s="1">
        <v>4242.51171875</v>
      </c>
      <c r="AH1441" s="1">
        <v>4269.4296875</v>
      </c>
      <c r="AI1441" s="1">
        <v>4311</v>
      </c>
      <c r="AJ1441" s="1">
        <v>4327.77734375</v>
      </c>
      <c r="AK1441" s="1">
        <v>4369.19921875</v>
      </c>
      <c r="AL1441" s="1">
        <v>4379.91796875</v>
      </c>
      <c r="AM1441" s="1">
        <v>4395</v>
      </c>
      <c r="AN1441" s="1">
        <v>4413.9609375</v>
      </c>
      <c r="AO1441" s="1">
        <v>4422.64453125</v>
      </c>
      <c r="AP1441" s="1">
        <v>4448.0390625</v>
      </c>
      <c r="AQ1441" s="1">
        <v>4453</v>
      </c>
      <c r="AR1441" s="1">
        <v>4457.0859375</v>
      </c>
      <c r="AS1441" s="1">
        <v>4466.95703125</v>
      </c>
      <c r="AT1441" s="1">
        <v>4470.95703125</v>
      </c>
      <c r="AU1441" s="1">
        <v>4470</v>
      </c>
      <c r="AV1441" s="1">
        <v>4466.6639999999998</v>
      </c>
      <c r="AW1441" s="1">
        <v>4466.3360000000002</v>
      </c>
      <c r="AX1441" s="1">
        <v>4465.8770000000004</v>
      </c>
      <c r="AY1441" s="1">
        <v>4457</v>
      </c>
    </row>
    <row r="1442" spans="1:51">
      <c r="A1442" s="1" t="str">
        <v>WALGREEN CO</v>
      </c>
      <c r="C1442" s="1">
        <v>862.7509765625</v>
      </c>
      <c r="D1442" s="1">
        <v>873.501953125</v>
      </c>
      <c r="E1442" s="1">
        <v>889.2939453125</v>
      </c>
      <c r="F1442" s="1">
        <v>905.4189453125</v>
      </c>
      <c r="G1442" s="1">
        <v>915.458984375</v>
      </c>
      <c r="H1442" s="1">
        <v>922.414794921875</v>
      </c>
      <c r="I1442" s="1">
        <v>938.60498046875</v>
      </c>
      <c r="J1442" s="1">
        <v>973.177978515625</v>
      </c>
      <c r="K1442" s="1">
        <v>978.428955078125</v>
      </c>
      <c r="L1442" s="1">
        <v>985.173828125</v>
      </c>
      <c r="M1442" s="1">
        <v>988.560791015625</v>
      </c>
      <c r="N1442" s="1">
        <v>992.3798828125</v>
      </c>
      <c r="O1442" s="1">
        <v>991.708984375</v>
      </c>
      <c r="P1442" s="1">
        <v>986.744873046875</v>
      </c>
      <c r="Q1442" s="1">
        <v>989.176025390625</v>
      </c>
      <c r="R1442" s="1">
        <v>989.8828125</v>
      </c>
      <c r="S1442" s="1">
        <v>990.456787109375</v>
      </c>
      <c r="T1442" s="1">
        <v>991.3798828125</v>
      </c>
      <c r="U1442" s="1">
        <v>991.140869140625</v>
      </c>
      <c r="V1442" s="1">
        <v>993.343994140625</v>
      </c>
      <c r="W1442" s="1">
        <v>996.77783203125</v>
      </c>
      <c r="X1442" s="1">
        <v>1000.350830078125</v>
      </c>
      <c r="Y1442" s="1">
        <v>1007.86181640625</v>
      </c>
      <c r="Z1442" s="1">
        <v>1007.204833984375</v>
      </c>
      <c r="AA1442" s="1">
        <v>1008.90283203125</v>
      </c>
      <c r="AB1442" s="1">
        <v>1011.83984375</v>
      </c>
      <c r="AC1442" s="1">
        <v>1013.511962890625</v>
      </c>
      <c r="AD1442" s="1">
        <v>1015.223876953125</v>
      </c>
      <c r="AE1442" s="1">
        <v>1021.810791015625</v>
      </c>
      <c r="AF1442" s="1">
        <v>1021.119873046875</v>
      </c>
      <c r="AG1442" s="1">
        <v>1023.29296875</v>
      </c>
      <c r="AH1442" s="1">
        <v>1023.52392578125</v>
      </c>
      <c r="AI1442" s="1">
        <v>1024.259033203125</v>
      </c>
      <c r="AJ1442" s="1">
        <v>1024.532958984375</v>
      </c>
      <c r="AK1442" s="1">
        <v>1024.907958984375</v>
      </c>
      <c r="AL1442" s="1">
        <v>1024.907958984375</v>
      </c>
      <c r="AM1442" s="1">
        <v>1024.907958984375</v>
      </c>
      <c r="AN1442" s="1">
        <v>1024.907958984375</v>
      </c>
      <c r="AO1442" s="1">
        <v>1024.907958984375</v>
      </c>
      <c r="AP1442" s="1">
        <v>1024.06591796875</v>
      </c>
      <c r="AQ1442" s="1">
        <v>1022.969970703125</v>
      </c>
      <c r="AR1442" s="1">
        <v>1021.2158203125</v>
      </c>
      <c r="AS1442" s="1">
        <v>1019.4248046875</v>
      </c>
      <c r="AT1442" s="1">
        <v>1018.474853515625</v>
      </c>
      <c r="AU1442" s="1">
        <v>1017.39794921875</v>
      </c>
      <c r="AV1442" s="1">
        <v>1014.072021484375</v>
      </c>
      <c r="AW1442" s="1">
        <v>1010.819</v>
      </c>
      <c r="AX1442" s="1">
        <v>1009.308</v>
      </c>
      <c r="AY1442" s="1">
        <v>1007.26</v>
      </c>
    </row>
    <row r="1443" spans="1:51">
      <c r="A1443" s="1" t="str">
        <v>WARNACO GROUP INC</v>
      </c>
      <c r="C1443" s="1">
        <v>40.394989013671875</v>
      </c>
      <c r="D1443" s="1">
        <v>40.480987548828125</v>
      </c>
      <c r="E1443" s="1">
        <v>42.977996826171875</v>
      </c>
      <c r="F1443" s="1">
        <v>43.995986938476563</v>
      </c>
      <c r="G1443" s="1">
        <v>44.267990112304687</v>
      </c>
      <c r="H1443" s="1">
        <v>44.50299072265625</v>
      </c>
      <c r="I1443" s="1">
        <v>44.543991088867188</v>
      </c>
      <c r="J1443" s="1">
        <v>44.4010009765625</v>
      </c>
      <c r="K1443" s="1">
        <v>45.677993774414063</v>
      </c>
      <c r="L1443" s="1">
        <v>45.5159912109375</v>
      </c>
      <c r="M1443" s="1">
        <v>45.4219970703125</v>
      </c>
      <c r="N1443" s="1">
        <v>45.394989013671875</v>
      </c>
      <c r="O1443" s="1">
        <v>45.25799560546875</v>
      </c>
      <c r="P1443" s="1">
        <v>46.190994262695313</v>
      </c>
      <c r="Q1443" s="1">
        <v>45.595001220703125</v>
      </c>
      <c r="R1443" s="1">
        <v>45.060989379882813</v>
      </c>
      <c r="S1443" s="1">
        <v>44.405990600585937</v>
      </c>
      <c r="T1443" s="1">
        <v>44.78900146484375</v>
      </c>
      <c r="U1443" s="1">
        <v>44.739990234375</v>
      </c>
      <c r="V1443" s="1">
        <v>45.418991088867188</v>
      </c>
      <c r="W1443" s="1">
        <v>44.824996948242187</v>
      </c>
      <c r="X1443" s="1">
        <v>45.27899169921875</v>
      </c>
      <c r="Y1443" s="1">
        <v>45.652999877929688</v>
      </c>
      <c r="Z1443" s="1">
        <v>46.256988525390625</v>
      </c>
      <c r="AA1443" s="1">
        <v>46.103988647460938</v>
      </c>
      <c r="AB1443" s="1">
        <v>46.042999267578125</v>
      </c>
      <c r="AC1443" s="1">
        <v>45.842987060546875</v>
      </c>
      <c r="AD1443" s="1">
        <v>45.7919921875</v>
      </c>
      <c r="AE1443" s="1">
        <v>45.654998779296875</v>
      </c>
      <c r="AF1443" s="1">
        <v>45.595993041992188</v>
      </c>
      <c r="AG1443" s="1">
        <v>45.36199951171875</v>
      </c>
      <c r="AH1443" s="1">
        <v>45.314987182617187</v>
      </c>
      <c r="AI1443" s="1">
        <v>45.166000366210938</v>
      </c>
      <c r="AJ1443" s="1">
        <v>45.151992797851563</v>
      </c>
      <c r="AK1443" s="1">
        <v>45.02398681640625</v>
      </c>
      <c r="AL1443" s="1">
        <v>45</v>
      </c>
      <c r="AM1443" s="1">
        <v>52.989990234375</v>
      </c>
      <c r="AN1443" s="1">
        <v>52.989990234375</v>
      </c>
      <c r="AO1443" s="1">
        <v>52.989990234375</v>
      </c>
      <c r="AP1443" s="1">
        <v>52.989990234375</v>
      </c>
      <c r="AQ1443" s="1">
        <v>52.989990234375</v>
      </c>
      <c r="AR1443" s="1" t="str">
        <v>@NA</v>
      </c>
      <c r="AS1443" s="1" t="str">
        <v>@NA</v>
      </c>
      <c r="AT1443" s="1">
        <v>52.873992919921875</v>
      </c>
      <c r="AU1443" s="1">
        <v>53.168999999999997</v>
      </c>
      <c r="AV1443" s="1">
        <v>52.874000000000002</v>
      </c>
      <c r="AW1443" s="1">
        <v>52.692</v>
      </c>
      <c r="AX1443" s="1">
        <v>53.243000000000002</v>
      </c>
      <c r="AY1443" s="1">
        <v>53.228999999999999</v>
      </c>
    </row>
    <row r="1444" spans="1:51">
      <c r="A1444" s="1" t="str">
        <v>WASHINGTON FEDERAL INC</v>
      </c>
      <c r="C1444" s="1">
        <v>106.86799621582031</v>
      </c>
      <c r="D1444" s="1">
        <v>107.45999145507812</v>
      </c>
      <c r="E1444" s="1">
        <v>108.97599792480469</v>
      </c>
      <c r="F1444" s="1">
        <v>110.43800354003906</v>
      </c>
      <c r="G1444" s="1">
        <v>112.07398986816406</v>
      </c>
      <c r="H1444" s="1">
        <v>112.28298950195312</v>
      </c>
      <c r="I1444" s="1">
        <v>112.48399353027344</v>
      </c>
      <c r="J1444" s="1">
        <v>112.47499084472656</v>
      </c>
      <c r="K1444" s="1">
        <v>112.45500183105469</v>
      </c>
      <c r="L1444" s="1">
        <v>112.44000244140625</v>
      </c>
      <c r="M1444" s="1">
        <v>112.24800109863281</v>
      </c>
      <c r="N1444" s="1">
        <v>88.047988891601562</v>
      </c>
      <c r="O1444" s="1">
        <v>88.0469970703125</v>
      </c>
      <c r="P1444" s="1">
        <v>87.917999267578125</v>
      </c>
      <c r="Q1444" s="1">
        <v>87.9169921875</v>
      </c>
      <c r="R1444" s="1">
        <v>87.828994750976563</v>
      </c>
      <c r="S1444" s="1">
        <v>87.800994873046875</v>
      </c>
      <c r="T1444" s="1">
        <v>87.474990844726563</v>
      </c>
      <c r="U1444" s="1">
        <v>87.442001342773438</v>
      </c>
      <c r="V1444" s="1">
        <v>87.360992431640625</v>
      </c>
      <c r="W1444" s="1">
        <v>87.326995849609375</v>
      </c>
      <c r="X1444" s="1">
        <v>87.43499755859375</v>
      </c>
      <c r="Y1444" s="1">
        <v>87.3389892578125</v>
      </c>
      <c r="Z1444" s="1">
        <v>87.255996704101563</v>
      </c>
      <c r="AA1444" s="1">
        <v>87.188003540039063</v>
      </c>
      <c r="AB1444" s="1">
        <v>87.017990112304688</v>
      </c>
      <c r="AC1444" s="1">
        <v>86.932998657226563</v>
      </c>
      <c r="AD1444" s="1">
        <v>86.776992797851563</v>
      </c>
      <c r="AE1444" s="1">
        <v>86.707000732421875</v>
      </c>
      <c r="AF1444" s="1">
        <v>86.617297714781671</v>
      </c>
      <c r="AG1444" s="1">
        <v>86.547993819236581</v>
      </c>
      <c r="AH1444" s="1">
        <v>86.288402138805395</v>
      </c>
      <c r="AI1444" s="1">
        <v>86.348894083475898</v>
      </c>
      <c r="AJ1444" s="1">
        <v>86.251219912795932</v>
      </c>
      <c r="AK1444" s="1">
        <v>86.1205378408049</v>
      </c>
      <c r="AL1444" s="1">
        <v>84.274076600951958</v>
      </c>
      <c r="AM1444" s="1">
        <v>84.191804869842599</v>
      </c>
      <c r="AN1444" s="1">
        <v>84.109872033135616</v>
      </c>
      <c r="AO1444" s="1">
        <v>84.573069608906735</v>
      </c>
      <c r="AP1444" s="1">
        <v>84.648925396406412</v>
      </c>
      <c r="AQ1444" s="1">
        <v>84.522478774459159</v>
      </c>
      <c r="AR1444" s="1">
        <v>84.408282842270637</v>
      </c>
      <c r="AS1444" s="1">
        <v>84.715753672724531</v>
      </c>
      <c r="AT1444" s="1">
        <v>84.600075117170491</v>
      </c>
      <c r="AU1444" s="1">
        <v>84.389248827335905</v>
      </c>
      <c r="AV1444" s="1">
        <v>84.184558820359598</v>
      </c>
      <c r="AW1444" s="1">
        <v>83.941391274571416</v>
      </c>
      <c r="AX1444" s="1">
        <v>83.843150165081028</v>
      </c>
      <c r="AY1444" s="1">
        <v>84.558216601371768</v>
      </c>
    </row>
    <row r="1445" spans="1:51">
      <c r="A1445" s="1" t="str">
        <v>WASHINGTON POST  -CL B</v>
      </c>
      <c r="C1445" s="1">
        <v>7.5909996032714844</v>
      </c>
      <c r="D1445" s="1">
        <v>7.7939996719360352</v>
      </c>
      <c r="E1445" s="1">
        <v>7.930999755859375</v>
      </c>
      <c r="F1445" s="1">
        <v>7.9539995193481445</v>
      </c>
      <c r="G1445" s="1">
        <v>8.194000244140625</v>
      </c>
      <c r="H1445" s="1">
        <v>8.4469995498657227</v>
      </c>
      <c r="I1445" s="1">
        <v>9.1680002212524414</v>
      </c>
      <c r="J1445" s="1">
        <v>9.1999998092651367</v>
      </c>
      <c r="K1445" s="1">
        <v>9.2670001983642578</v>
      </c>
      <c r="L1445" s="1">
        <v>9.3999996185302734</v>
      </c>
      <c r="M1445" s="1">
        <v>9.3999996185302734</v>
      </c>
      <c r="N1445" s="1">
        <v>9.3999996185302734</v>
      </c>
      <c r="O1445" s="1">
        <v>9.3649997711181641</v>
      </c>
      <c r="P1445" s="1">
        <v>9.3660001754760742</v>
      </c>
      <c r="Q1445" s="1">
        <v>9.3649997711181641</v>
      </c>
      <c r="R1445" s="1">
        <v>9.5159997940063477</v>
      </c>
      <c r="S1445" s="1">
        <v>9.5159997940063477</v>
      </c>
      <c r="T1445" s="1">
        <v>9.5059995651245117</v>
      </c>
      <c r="U1445" s="1">
        <v>9.5</v>
      </c>
      <c r="V1445" s="1">
        <v>9.5310001373291016</v>
      </c>
      <c r="W1445" s="1">
        <v>9.5360002517700195</v>
      </c>
      <c r="X1445" s="1">
        <v>9.6120004653930664</v>
      </c>
      <c r="Y1445" s="1">
        <v>9.6099996566772461</v>
      </c>
      <c r="Z1445" s="1">
        <v>9.6029996871948242</v>
      </c>
      <c r="AA1445" s="1">
        <v>9.6020002365112305</v>
      </c>
      <c r="AB1445" s="1">
        <v>9.5979995727539062</v>
      </c>
      <c r="AC1445" s="1">
        <v>9.5950002670288086</v>
      </c>
      <c r="AD1445" s="1">
        <v>9.5920000076293945</v>
      </c>
      <c r="AE1445" s="1">
        <v>9.5760002136230469</v>
      </c>
      <c r="AF1445" s="1">
        <v>9.5699996948242187</v>
      </c>
      <c r="AG1445" s="1">
        <v>9.5679998397827148</v>
      </c>
      <c r="AH1445" s="1">
        <v>9.560999870300293</v>
      </c>
      <c r="AI1445" s="1">
        <v>9.5419998168945312</v>
      </c>
      <c r="AJ1445" s="1">
        <v>9.5319995880126953</v>
      </c>
      <c r="AK1445" s="1">
        <v>9.5419998168945312</v>
      </c>
      <c r="AL1445" s="1">
        <v>9.5270004272460937</v>
      </c>
      <c r="AM1445" s="1">
        <v>9.5109996795654297</v>
      </c>
      <c r="AN1445" s="1">
        <v>9.5089998245239258</v>
      </c>
      <c r="AO1445" s="1">
        <v>9.5039997100830078</v>
      </c>
      <c r="AP1445" s="1">
        <v>9.5030002593994141</v>
      </c>
      <c r="AQ1445" s="1">
        <v>9.494999885559082</v>
      </c>
      <c r="AR1445" s="1">
        <v>9.4910001754760742</v>
      </c>
      <c r="AS1445" s="1">
        <v>9.4879999160766602</v>
      </c>
      <c r="AT1445" s="1">
        <v>9.4849996566772461</v>
      </c>
      <c r="AU1445" s="1">
        <v>9.4610000000000003</v>
      </c>
      <c r="AV1445" s="1">
        <v>9.4480000000000004</v>
      </c>
      <c r="AW1445" s="1">
        <v>9.4480000000000004</v>
      </c>
      <c r="AX1445" s="1">
        <v>9.44</v>
      </c>
      <c r="AY1445" s="1">
        <v>9.4390000000000001</v>
      </c>
    </row>
    <row r="1446" spans="1:51">
      <c r="A1446" s="1" t="str">
        <v>WASTE CONNECTIONS INC</v>
      </c>
      <c r="C1446" s="1">
        <v>123.35499572753906</v>
      </c>
      <c r="D1446" s="1">
        <v>110.90798950195312</v>
      </c>
      <c r="E1446" s="1">
        <v>111.86399841308594</v>
      </c>
      <c r="F1446" s="1">
        <v>113.03399658203125</v>
      </c>
      <c r="G1446" s="1">
        <v>113.5780029296875</v>
      </c>
      <c r="H1446" s="1">
        <v>113.94999694824219</v>
      </c>
      <c r="I1446" s="1">
        <v>115.13699340820312</v>
      </c>
      <c r="J1446" s="1">
        <v>115.93949890136719</v>
      </c>
      <c r="K1446" s="1">
        <v>116.44649505615234</v>
      </c>
      <c r="L1446" s="1">
        <v>117.89849853515625</v>
      </c>
      <c r="M1446" s="1">
        <v>118.03049468994141</v>
      </c>
      <c r="N1446" s="1">
        <v>120.11249542236328</v>
      </c>
      <c r="O1446" s="1">
        <v>120.07349395751953</v>
      </c>
      <c r="P1446" s="1">
        <v>119.76299285888672</v>
      </c>
      <c r="Q1446" s="1">
        <v>119.57400512695312</v>
      </c>
      <c r="R1446" s="1">
        <v>99.809989929199219</v>
      </c>
      <c r="S1446" s="1">
        <v>99.596992492675781</v>
      </c>
      <c r="T1446" s="1">
        <v>100.5780029296875</v>
      </c>
      <c r="U1446" s="1">
        <v>101.82449340820312</v>
      </c>
      <c r="V1446" s="1">
        <v>102.05550384521484</v>
      </c>
      <c r="W1446" s="1">
        <v>102.83399963378906</v>
      </c>
      <c r="X1446" s="1">
        <v>102.39975357055664</v>
      </c>
      <c r="Y1446" s="1">
        <v>101.83498764038086</v>
      </c>
      <c r="Z1446" s="1">
        <v>102.51222610473633</v>
      </c>
      <c r="AA1446" s="1">
        <v>100.02598571777344</v>
      </c>
      <c r="AB1446" s="1">
        <v>103.09048461914062</v>
      </c>
      <c r="AC1446" s="1">
        <v>104.21548461914062</v>
      </c>
      <c r="AD1446" s="1">
        <v>105.32022857666016</v>
      </c>
      <c r="AE1446" s="1">
        <v>105.31123352050781</v>
      </c>
      <c r="AF1446" s="1">
        <v>107.11347198486328</v>
      </c>
      <c r="AG1446" s="1">
        <v>107.68949890136719</v>
      </c>
      <c r="AH1446" s="1">
        <v>107.95049285888672</v>
      </c>
      <c r="AI1446" s="1">
        <v>98.165245056152344</v>
      </c>
      <c r="AJ1446" s="1">
        <v>96.7510986328125</v>
      </c>
      <c r="AK1446" s="1">
        <v>95.991703033447266</v>
      </c>
      <c r="AL1446" s="1">
        <v>95.82634162902832</v>
      </c>
      <c r="AM1446" s="1">
        <v>95.016374588012695</v>
      </c>
      <c r="AN1446" s="1">
        <v>94.658615112304688</v>
      </c>
      <c r="AO1446" s="1">
        <v>94.253580093383789</v>
      </c>
      <c r="AP1446" s="1">
        <v>93.831705093383789</v>
      </c>
      <c r="AQ1446" s="1">
        <v>93.041976928710938</v>
      </c>
      <c r="AR1446" s="1">
        <v>92.555986404418945</v>
      </c>
      <c r="AS1446" s="1">
        <v>89.369985580444336</v>
      </c>
      <c r="AT1446" s="1">
        <v>91.435483932495117</v>
      </c>
      <c r="AU1446" s="1">
        <v>91.33758544921875</v>
      </c>
      <c r="AV1446" s="1">
        <v>89.37</v>
      </c>
      <c r="AW1446" s="1">
        <v>87.918750000000003</v>
      </c>
      <c r="AX1446" s="1">
        <v>72.599625000000003</v>
      </c>
      <c r="AY1446" s="1">
        <v>72.015749999999997</v>
      </c>
    </row>
    <row r="1447" spans="1:51">
      <c r="A1447" s="1" t="str">
        <v>WASTE MANAGEMENT INC</v>
      </c>
      <c r="C1447" s="1">
        <v>462.741943359375</v>
      </c>
      <c r="D1447" s="1">
        <v>460.531982421875</v>
      </c>
      <c r="E1447" s="1">
        <v>461.202880859375</v>
      </c>
      <c r="F1447" s="1">
        <v>472.330810546875</v>
      </c>
      <c r="G1447" s="1">
        <v>474.7080078125</v>
      </c>
      <c r="H1447" s="1">
        <v>475.0458984375</v>
      </c>
      <c r="I1447" s="1">
        <v>475.7138671875</v>
      </c>
      <c r="J1447" s="1">
        <v>478.875</v>
      </c>
      <c r="K1447" s="1">
        <v>483.83984375</v>
      </c>
      <c r="L1447" s="1">
        <v>486.119873046875</v>
      </c>
      <c r="M1447" s="1">
        <v>490.56298828125</v>
      </c>
      <c r="N1447" s="1">
        <v>492.1689453125</v>
      </c>
      <c r="O1447" s="1">
        <v>491.927001953125</v>
      </c>
      <c r="P1447" s="1">
        <v>490.73583984375</v>
      </c>
      <c r="Q1447" s="1">
        <v>490.553955078125</v>
      </c>
      <c r="R1447" s="1">
        <v>490.163818359375</v>
      </c>
      <c r="S1447" s="1">
        <v>492.389892578125</v>
      </c>
      <c r="T1447" s="1">
        <v>500.118896484375</v>
      </c>
      <c r="U1447" s="1">
        <v>509.782958984375</v>
      </c>
      <c r="V1447" s="1">
        <v>518.851806640625</v>
      </c>
      <c r="W1447" s="1">
        <v>520.90185546875</v>
      </c>
      <c r="X1447" s="1">
        <v>533.683837890625</v>
      </c>
      <c r="Y1447" s="1">
        <v>534.46484375</v>
      </c>
      <c r="Z1447" s="1">
        <v>541.947021484375</v>
      </c>
      <c r="AA1447" s="1">
        <v>546.179931640625</v>
      </c>
      <c r="AB1447" s="1">
        <v>552.2529296875</v>
      </c>
      <c r="AC1447" s="1">
        <v>553.56787109375</v>
      </c>
      <c r="AD1447" s="1">
        <v>563.0009765625</v>
      </c>
      <c r="AE1447" s="1">
        <v>568.2568359375</v>
      </c>
      <c r="AF1447" s="1">
        <v>570.212890625</v>
      </c>
      <c r="AG1447" s="1">
        <v>572.822021484375</v>
      </c>
      <c r="AH1447" s="1">
        <v>579.973876953125</v>
      </c>
      <c r="AI1447" s="1">
        <v>579.745849609375</v>
      </c>
      <c r="AJ1447" s="1">
        <v>576.117919921875</v>
      </c>
      <c r="AK1447" s="1">
        <v>584.89892578125</v>
      </c>
      <c r="AL1447" s="1">
        <v>591.7578125</v>
      </c>
      <c r="AM1447" s="1">
        <v>591.364013671875</v>
      </c>
      <c r="AN1447" s="1">
        <v>594.599853515625</v>
      </c>
      <c r="AO1447" s="1">
        <v>608.657958984375</v>
      </c>
      <c r="AP1447" s="1">
        <v>611.35693359375</v>
      </c>
      <c r="AQ1447" s="1">
        <v>617.849853515625</v>
      </c>
      <c r="AR1447" s="1">
        <v>628.017822265625</v>
      </c>
      <c r="AS1447" s="1">
        <v>627.531982421875</v>
      </c>
      <c r="AT1447" s="1">
        <v>625.9599609375</v>
      </c>
      <c r="AU1447" s="1">
        <v>624.3740234375</v>
      </c>
      <c r="AV1447" s="1">
        <v>622.65</v>
      </c>
      <c r="AW1447" s="1">
        <v>621.62</v>
      </c>
      <c r="AX1447" s="1">
        <v>621.09400000000005</v>
      </c>
      <c r="AY1447" s="1">
        <v>621.04</v>
      </c>
    </row>
    <row r="1448" spans="1:51">
      <c r="A1448" s="1" t="str">
        <v>WATERS CORP</v>
      </c>
      <c r="C1448" s="1">
        <v>88.996002197265625</v>
      </c>
      <c r="D1448" s="1">
        <v>88.996002197265625</v>
      </c>
      <c r="E1448" s="1">
        <v>89.583999633789063</v>
      </c>
      <c r="F1448" s="1">
        <v>91.369003295898438</v>
      </c>
      <c r="G1448" s="1">
        <v>91.531997680664063</v>
      </c>
      <c r="H1448" s="1">
        <v>91.847991943359375</v>
      </c>
      <c r="I1448" s="1">
        <v>91.209991455078125</v>
      </c>
      <c r="J1448" s="1">
        <v>92.022003173828125</v>
      </c>
      <c r="K1448" s="1">
        <v>92.845993041992188</v>
      </c>
      <c r="L1448" s="1">
        <v>94.117996215820313</v>
      </c>
      <c r="M1448" s="1">
        <v>94.666000366210938</v>
      </c>
      <c r="N1448" s="1">
        <v>95.477996826171875</v>
      </c>
      <c r="O1448" s="1">
        <v>96.35699462890625</v>
      </c>
      <c r="P1448" s="1">
        <v>97.8909912109375</v>
      </c>
      <c r="Q1448" s="1">
        <v>98.27899169921875</v>
      </c>
      <c r="R1448" s="1">
        <v>98.933990478515625</v>
      </c>
      <c r="S1448" s="1">
        <v>100.08000183105469</v>
      </c>
      <c r="T1448" s="1">
        <v>100.97499084472656</v>
      </c>
      <c r="U1448" s="1">
        <v>100.19999694824219</v>
      </c>
      <c r="V1448" s="1">
        <v>99.807998657226563</v>
      </c>
      <c r="W1448" s="1">
        <v>100.81900024414062</v>
      </c>
      <c r="X1448" s="1">
        <v>101.37100219726562</v>
      </c>
      <c r="Y1448" s="1">
        <v>101.30899047851562</v>
      </c>
      <c r="Z1448" s="1">
        <v>102.37998962402344</v>
      </c>
      <c r="AA1448" s="1">
        <v>103.68299865722656</v>
      </c>
      <c r="AB1448" s="1">
        <v>105.33599853515625</v>
      </c>
      <c r="AC1448" s="1">
        <v>110.85299682617187</v>
      </c>
      <c r="AD1448" s="1">
        <v>114.91899108886719</v>
      </c>
      <c r="AE1448" s="1">
        <v>117.37399291992187</v>
      </c>
      <c r="AF1448" s="1">
        <v>119.83499145507812</v>
      </c>
      <c r="AG1448" s="1">
        <v>120.822998046875</v>
      </c>
      <c r="AH1448" s="1">
        <v>118.14900207519531</v>
      </c>
      <c r="AI1448" s="1">
        <v>119.26100158691406</v>
      </c>
      <c r="AJ1448" s="1">
        <v>120.69099426269531</v>
      </c>
      <c r="AK1448" s="1">
        <v>121.28399658203125</v>
      </c>
      <c r="AL1448" s="1">
        <v>122.60600280761719</v>
      </c>
      <c r="AM1448" s="1">
        <v>123.95399475097656</v>
      </c>
      <c r="AN1448" s="1">
        <v>128.10400390625</v>
      </c>
      <c r="AO1448" s="1">
        <v>129.65499877929687</v>
      </c>
      <c r="AP1448" s="1">
        <v>131.947998046875</v>
      </c>
      <c r="AQ1448" s="1">
        <v>131.30299377441406</v>
      </c>
      <c r="AR1448" s="1">
        <v>130.91799926757813</v>
      </c>
      <c r="AS1448" s="1">
        <v>130.77299499511719</v>
      </c>
      <c r="AT1448" s="1">
        <v>130.75199890136719</v>
      </c>
      <c r="AU1448" s="1">
        <v>130.4429931640625</v>
      </c>
      <c r="AV1448" s="1">
        <v>129.81100000000001</v>
      </c>
      <c r="AW1448" s="1">
        <v>129.137</v>
      </c>
      <c r="AX1448" s="1">
        <v>127.82599999999999</v>
      </c>
      <c r="AY1448" s="1">
        <v>126.56</v>
      </c>
    </row>
    <row r="1449" spans="1:51">
      <c r="A1449" s="1" t="str">
        <v>WATSCO INC</v>
      </c>
      <c r="C1449" s="1">
        <v>33.004989624023438</v>
      </c>
      <c r="D1449" s="1">
        <v>32.962997436523437</v>
      </c>
      <c r="E1449" s="1">
        <v>32.9429931640625</v>
      </c>
      <c r="F1449" s="1">
        <v>32.922988891601562</v>
      </c>
      <c r="G1449" s="1">
        <v>32.448989868164063</v>
      </c>
      <c r="H1449" s="1">
        <v>32.38299560546875</v>
      </c>
      <c r="I1449" s="1">
        <v>32.40899658203125</v>
      </c>
      <c r="J1449" s="1">
        <v>32.392990112304687</v>
      </c>
      <c r="K1449" s="1">
        <v>32.138992309570313</v>
      </c>
      <c r="L1449" s="1">
        <v>32.0369873046875</v>
      </c>
      <c r="M1449" s="1">
        <v>28.696990966796875</v>
      </c>
      <c r="N1449" s="1">
        <v>28.538986206054688</v>
      </c>
      <c r="O1449" s="1">
        <v>28.32598876953125</v>
      </c>
      <c r="P1449" s="1">
        <v>28.308990478515625</v>
      </c>
      <c r="Q1449" s="1">
        <v>28.274993896484375</v>
      </c>
      <c r="R1449" s="1">
        <v>28.163986206054688</v>
      </c>
      <c r="S1449" s="1">
        <v>27.968994140625</v>
      </c>
      <c r="T1449" s="1">
        <v>27.958999633789063</v>
      </c>
      <c r="U1449" s="1">
        <v>28.099990844726563</v>
      </c>
      <c r="V1449" s="1">
        <v>27.977996826171875</v>
      </c>
      <c r="W1449" s="1">
        <v>27.832992553710937</v>
      </c>
      <c r="X1449" s="1">
        <v>27.823989868164063</v>
      </c>
      <c r="Y1449" s="1">
        <v>27.80499267578125</v>
      </c>
      <c r="Z1449" s="1">
        <v>27.862991333007812</v>
      </c>
      <c r="AA1449" s="1">
        <v>27.462997436523438</v>
      </c>
      <c r="AB1449" s="1">
        <v>27.57598876953125</v>
      </c>
      <c r="AC1449" s="1">
        <v>27.392990112304688</v>
      </c>
      <c r="AD1449" s="1">
        <v>27.472991943359375</v>
      </c>
      <c r="AE1449" s="1">
        <v>26.854995727539062</v>
      </c>
      <c r="AF1449" s="1">
        <v>26.774993896484375</v>
      </c>
      <c r="AG1449" s="1">
        <v>26.67999267578125</v>
      </c>
      <c r="AH1449" s="1">
        <v>26.62799072265625</v>
      </c>
      <c r="AI1449" s="1">
        <v>26.323989868164062</v>
      </c>
      <c r="AJ1449" s="1">
        <v>26.051986694335938</v>
      </c>
      <c r="AK1449" s="1">
        <v>26.02099609375</v>
      </c>
      <c r="AL1449" s="1">
        <v>25.925994873046875</v>
      </c>
      <c r="AM1449" s="1">
        <v>26.031997680664063</v>
      </c>
      <c r="AN1449" s="1">
        <v>25.626998901367187</v>
      </c>
      <c r="AO1449" s="1">
        <v>26.323989868164062</v>
      </c>
      <c r="AP1449" s="1">
        <v>26.88299560546875</v>
      </c>
      <c r="AQ1449" s="1">
        <v>26.7449951171875</v>
      </c>
      <c r="AR1449" s="1">
        <v>26.65899658203125</v>
      </c>
      <c r="AS1449" s="1">
        <v>26.673995971679687</v>
      </c>
      <c r="AT1449" s="1">
        <v>26.6669921875</v>
      </c>
      <c r="AU1449" s="1">
        <v>26.497</v>
      </c>
      <c r="AV1449" s="1">
        <v>26.574000000000002</v>
      </c>
      <c r="AW1449" s="1">
        <v>23.687000000000001</v>
      </c>
      <c r="AX1449" s="1">
        <v>27.021000000000001</v>
      </c>
      <c r="AY1449" s="1">
        <v>27.907</v>
      </c>
    </row>
    <row r="1450" spans="1:51">
      <c r="A1450" s="1" t="str">
        <v>WATSON PHARMACEUTICALS INC</v>
      </c>
      <c r="C1450" s="1">
        <v>127.19999694824219</v>
      </c>
      <c r="D1450" s="1">
        <v>127.19999694824219</v>
      </c>
      <c r="E1450" s="1">
        <v>126.89999389648437</v>
      </c>
      <c r="F1450" s="1">
        <v>126.39999389648438</v>
      </c>
      <c r="G1450" s="1">
        <v>125.80000305175781</v>
      </c>
      <c r="H1450" s="1">
        <v>125.09999084472656</v>
      </c>
      <c r="I1450" s="1">
        <v>124.87599182128906</v>
      </c>
      <c r="J1450" s="1">
        <v>124.5</v>
      </c>
      <c r="K1450" s="1">
        <v>123.39999389648437</v>
      </c>
      <c r="L1450" s="1">
        <v>106</v>
      </c>
      <c r="M1450" s="1">
        <v>105.59999084472656</v>
      </c>
      <c r="N1450" s="1">
        <v>105.37998962402344</v>
      </c>
      <c r="O1450" s="1">
        <v>104.60800170898437</v>
      </c>
      <c r="P1450" s="1">
        <v>104.60800170898437</v>
      </c>
      <c r="Q1450" s="1">
        <v>104.41499328613281</v>
      </c>
      <c r="R1450" s="1">
        <v>104.38600158691406</v>
      </c>
      <c r="S1450" s="1">
        <v>103.65798950195312</v>
      </c>
      <c r="T1450" s="1">
        <v>103.54798889160156</v>
      </c>
      <c r="U1450" s="1">
        <v>103.45599365234375</v>
      </c>
      <c r="V1450" s="1">
        <v>102.50199890136719</v>
      </c>
      <c r="W1450" s="1">
        <v>102.46699523925781</v>
      </c>
      <c r="X1450" s="1">
        <v>102.46499633789062</v>
      </c>
      <c r="Y1450" s="1">
        <v>102.16799926757812</v>
      </c>
      <c r="Z1450" s="1">
        <v>101.95599365234375</v>
      </c>
      <c r="AA1450" s="1">
        <v>101.80499267578125</v>
      </c>
      <c r="AB1450" s="1">
        <v>110.81500244140625</v>
      </c>
      <c r="AC1450" s="1">
        <v>104.22999572753906</v>
      </c>
      <c r="AD1450" s="1">
        <v>110.14700317382812</v>
      </c>
      <c r="AE1450" s="1">
        <v>109.72000122070312</v>
      </c>
      <c r="AF1450" s="1">
        <v>109.48399353027344</v>
      </c>
      <c r="AG1450" s="1">
        <v>109.30499267578125</v>
      </c>
      <c r="AH1450" s="1">
        <v>108.82199096679687</v>
      </c>
      <c r="AI1450" s="1">
        <v>108.33000183105469</v>
      </c>
      <c r="AJ1450" s="1">
        <v>107.93399047851562</v>
      </c>
      <c r="AK1450" s="1">
        <v>107.49400329589844</v>
      </c>
      <c r="AL1450" s="1">
        <v>106.96499633789063</v>
      </c>
      <c r="AM1450" s="1">
        <v>106.87899780273437</v>
      </c>
      <c r="AN1450" s="1">
        <v>106.86399841308594</v>
      </c>
      <c r="AO1450" s="1">
        <v>106.65899658203125</v>
      </c>
      <c r="AP1450" s="1">
        <v>106.48399353027344</v>
      </c>
      <c r="AQ1450" s="1">
        <v>106.45899963378906</v>
      </c>
      <c r="AR1450" s="1">
        <v>106.39599609375</v>
      </c>
      <c r="AS1450" s="1">
        <v>106.23599243164062</v>
      </c>
      <c r="AT1450" s="1">
        <v>105.83999633789062</v>
      </c>
      <c r="AU1450" s="1">
        <v>105.6</v>
      </c>
      <c r="AV1450" s="1">
        <v>102.703</v>
      </c>
      <c r="AW1450" s="1">
        <v>96.870999999999995</v>
      </c>
      <c r="AX1450" s="1">
        <v>96.456000000000003</v>
      </c>
      <c r="AY1450" s="1">
        <v>96.132999999999996</v>
      </c>
    </row>
    <row r="1451" spans="1:51">
      <c r="A1451" s="1" t="str">
        <v>WATTS WATER TECHNOLOGIES INC</v>
      </c>
      <c r="C1451" s="1">
        <v>36.42498779296875</v>
      </c>
      <c r="D1451" s="1">
        <v>36.322998046875</v>
      </c>
      <c r="E1451" s="1">
        <v>37.211990356445313</v>
      </c>
      <c r="F1451" s="1">
        <v>37.194992065429688</v>
      </c>
      <c r="G1451" s="1">
        <v>37.055999755859375</v>
      </c>
      <c r="H1451" s="1">
        <v>37.016998291015625</v>
      </c>
      <c r="I1451" s="1">
        <v>36.883987426757813</v>
      </c>
      <c r="J1451" s="1">
        <v>36.774993896484375</v>
      </c>
      <c r="K1451" s="1">
        <v>36.699996948242188</v>
      </c>
      <c r="L1451" s="1">
        <v>36.679000854492188</v>
      </c>
      <c r="M1451" s="1">
        <v>36.615997314453125</v>
      </c>
      <c r="N1451" s="1">
        <v>36.614990234375</v>
      </c>
      <c r="O1451" s="1">
        <v>36.543991088867187</v>
      </c>
      <c r="P1451" s="1">
        <v>36.543991088867187</v>
      </c>
      <c r="Q1451" s="1">
        <v>36.654998779296875</v>
      </c>
      <c r="R1451" s="1">
        <v>36.625991821289063</v>
      </c>
      <c r="S1451" s="1">
        <v>37.893997192382813</v>
      </c>
      <c r="T1451" s="1">
        <v>38.77398681640625</v>
      </c>
      <c r="U1451" s="1">
        <v>38.683990478515625</v>
      </c>
      <c r="V1451" s="1">
        <v>38.64599609375</v>
      </c>
      <c r="W1451" s="1">
        <v>38.532989501953125</v>
      </c>
      <c r="X1451" s="1">
        <v>32.735000610351563</v>
      </c>
      <c r="Y1451" s="1">
        <v>32.660995483398438</v>
      </c>
      <c r="Z1451" s="1">
        <v>32.646987915039063</v>
      </c>
      <c r="AA1451" s="1">
        <v>32.548995971679688</v>
      </c>
      <c r="AB1451" s="1">
        <v>32.532989501953125</v>
      </c>
      <c r="AC1451" s="1">
        <v>32.517990112304688</v>
      </c>
      <c r="AD1451" s="1">
        <v>32.435989379882813</v>
      </c>
      <c r="AE1451" s="1">
        <v>32.392990112304687</v>
      </c>
      <c r="AF1451" s="1">
        <v>32.352996826171875</v>
      </c>
      <c r="AG1451" s="1">
        <v>32.29998779296875</v>
      </c>
      <c r="AH1451" s="1">
        <v>32.261001586914062</v>
      </c>
      <c r="AI1451" s="1">
        <v>32.063995361328125</v>
      </c>
      <c r="AJ1451" s="1">
        <v>27.368988037109375</v>
      </c>
      <c r="AK1451" s="1">
        <v>27.26300048828125</v>
      </c>
      <c r="AL1451" s="1">
        <v>27.14599609375</v>
      </c>
      <c r="AM1451" s="1">
        <v>27.048995971679688</v>
      </c>
      <c r="AN1451" s="1">
        <v>26.763992309570313</v>
      </c>
      <c r="AO1451" s="1">
        <v>26.699996948242188</v>
      </c>
      <c r="AP1451" s="1">
        <v>26.551986694335938</v>
      </c>
      <c r="AQ1451" s="1">
        <v>26.511993408203125</v>
      </c>
      <c r="AR1451" s="1">
        <v>26.524993896484375</v>
      </c>
      <c r="AS1451" s="1">
        <v>26.522994995117188</v>
      </c>
      <c r="AT1451" s="1">
        <v>26.482986450195313</v>
      </c>
      <c r="AU1451" s="1">
        <v>26.460999999999999</v>
      </c>
      <c r="AV1451" s="1">
        <v>26.427</v>
      </c>
      <c r="AW1451" s="1">
        <v>26.381</v>
      </c>
      <c r="AX1451" s="1">
        <v>26.373999999999999</v>
      </c>
      <c r="AY1451" s="1">
        <v>26.443999999999999</v>
      </c>
    </row>
    <row r="1452" spans="1:51">
      <c r="A1452" s="1" t="str">
        <v>WAUSAU PAPER CORP</v>
      </c>
      <c r="C1452" s="1">
        <v>49.17498779296875</v>
      </c>
      <c r="D1452" s="1">
        <v>49.17498779296875</v>
      </c>
      <c r="E1452" s="1">
        <v>49.175994873046875</v>
      </c>
      <c r="F1452" s="1">
        <v>49.175994873046875</v>
      </c>
      <c r="G1452" s="1">
        <v>49.02398681640625</v>
      </c>
      <c r="H1452" s="1">
        <v>49.02398681640625</v>
      </c>
      <c r="I1452" s="1">
        <v>49.02398681640625</v>
      </c>
      <c r="J1452" s="1">
        <v>49.018997192382813</v>
      </c>
      <c r="K1452" s="1">
        <v>48.92498779296875</v>
      </c>
      <c r="L1452" s="1">
        <v>48.92498779296875</v>
      </c>
      <c r="M1452" s="1">
        <v>48.917999267578125</v>
      </c>
      <c r="N1452" s="1">
        <v>48.917999267578125</v>
      </c>
      <c r="O1452" s="1">
        <v>48.7969970703125</v>
      </c>
      <c r="P1452" s="1">
        <v>48.7969970703125</v>
      </c>
      <c r="Q1452" s="1">
        <v>48.7969970703125</v>
      </c>
      <c r="R1452" s="1">
        <v>49.2760009765625</v>
      </c>
      <c r="S1452" s="1">
        <v>49.78399658203125</v>
      </c>
      <c r="T1452" s="1">
        <v>50.25</v>
      </c>
      <c r="U1452" s="1">
        <v>50.5889892578125</v>
      </c>
      <c r="V1452" s="1">
        <v>50.746994018554688</v>
      </c>
      <c r="W1452" s="1">
        <v>50.728988647460938</v>
      </c>
      <c r="X1452" s="1">
        <v>50.804000854492188</v>
      </c>
      <c r="Y1452" s="1">
        <v>50.9639892578125</v>
      </c>
      <c r="Z1452" s="1">
        <v>51.120986938476562</v>
      </c>
      <c r="AA1452" s="1">
        <v>51.0369873046875</v>
      </c>
      <c r="AB1452" s="1">
        <v>51.291000366210937</v>
      </c>
      <c r="AC1452" s="1">
        <v>51.470993041992188</v>
      </c>
      <c r="AD1452" s="1">
        <v>51.694992065429687</v>
      </c>
      <c r="AE1452" s="1">
        <v>51.694992065429687</v>
      </c>
      <c r="AF1452" s="1">
        <v>51.68499755859375</v>
      </c>
      <c r="AG1452" s="1">
        <v>51.68499755859375</v>
      </c>
      <c r="AH1452" s="1">
        <v>51.65399169921875</v>
      </c>
      <c r="AI1452" s="1">
        <v>51.557998657226563</v>
      </c>
      <c r="AJ1452" s="1">
        <v>51.55499267578125</v>
      </c>
      <c r="AK1452" s="1">
        <v>51.551986694335938</v>
      </c>
      <c r="AL1452" s="1">
        <v>51.551986694335938</v>
      </c>
      <c r="AM1452" s="1">
        <v>51.5369873046875</v>
      </c>
      <c r="AN1452" s="1">
        <v>51.5369873046875</v>
      </c>
      <c r="AO1452" s="1">
        <v>51.5369873046875</v>
      </c>
      <c r="AP1452" s="1">
        <v>51.5369873046875</v>
      </c>
      <c r="AQ1452" s="1">
        <v>51.505996704101563</v>
      </c>
      <c r="AR1452" s="1">
        <v>51.505996704101563</v>
      </c>
      <c r="AS1452" s="1">
        <v>51.495986938476563</v>
      </c>
      <c r="AT1452" s="1">
        <v>51.465988159179688</v>
      </c>
      <c r="AU1452" s="1">
        <v>51.276000000000003</v>
      </c>
      <c r="AV1452" s="1">
        <v>51.265999999999998</v>
      </c>
      <c r="AW1452" s="1">
        <v>51.356000000000002</v>
      </c>
      <c r="AX1452" s="1">
        <v>51.417000000000002</v>
      </c>
      <c r="AY1452" s="1">
        <v>51.417000000000002</v>
      </c>
    </row>
    <row r="1453" spans="1:51">
      <c r="A1453" s="1" t="str">
        <v>WD-40 CO</v>
      </c>
      <c r="C1453" s="1">
        <v>15.887999534606934</v>
      </c>
      <c r="D1453" s="1">
        <v>15.97599983215332</v>
      </c>
      <c r="E1453" s="1">
        <v>16.367996215820313</v>
      </c>
      <c r="F1453" s="1">
        <v>16.738998413085938</v>
      </c>
      <c r="G1453" s="1">
        <v>16.864990234375</v>
      </c>
      <c r="H1453" s="1">
        <v>16.9949951171875</v>
      </c>
      <c r="I1453" s="1">
        <v>16.68798828125</v>
      </c>
      <c r="J1453" s="1">
        <v>16.649993896484375</v>
      </c>
      <c r="K1453" s="1">
        <v>16.584991455078125</v>
      </c>
      <c r="L1453" s="1">
        <v>16.583999633789063</v>
      </c>
      <c r="M1453" s="1">
        <v>16.529998779296875</v>
      </c>
      <c r="N1453" s="1">
        <v>16.500991821289063</v>
      </c>
      <c r="O1453" s="1">
        <v>16.500991821289063</v>
      </c>
      <c r="P1453" s="1">
        <v>16.5</v>
      </c>
      <c r="Q1453" s="1">
        <v>16.477996826171875</v>
      </c>
      <c r="R1453" s="1">
        <v>16.440994262695313</v>
      </c>
      <c r="S1453" s="1">
        <v>16.426986694335938</v>
      </c>
      <c r="T1453" s="1">
        <v>16.95098876953125</v>
      </c>
      <c r="U1453" s="1">
        <v>16.8489990234375</v>
      </c>
      <c r="V1453" s="1">
        <v>17.240997314453125</v>
      </c>
      <c r="W1453" s="1">
        <v>17.052993774414063</v>
      </c>
      <c r="X1453" s="1">
        <v>17.035995483398437</v>
      </c>
      <c r="Y1453" s="1">
        <v>16.975997924804688</v>
      </c>
      <c r="Z1453" s="1">
        <v>16.8909912109375</v>
      </c>
      <c r="AA1453" s="1">
        <v>16.787994384765625</v>
      </c>
      <c r="AB1453" s="1">
        <v>16.690994262695312</v>
      </c>
      <c r="AC1453" s="1">
        <v>16.686996459960937</v>
      </c>
      <c r="AD1453" s="1">
        <v>16.67498779296875</v>
      </c>
      <c r="AE1453" s="1">
        <v>16.6409912109375</v>
      </c>
      <c r="AF1453" s="1">
        <v>16.573989868164063</v>
      </c>
      <c r="AG1453" s="1">
        <v>16.554000854492187</v>
      </c>
      <c r="AH1453" s="1">
        <v>16.89599609375</v>
      </c>
      <c r="AI1453" s="1">
        <v>17.02398681640625</v>
      </c>
      <c r="AJ1453" s="1">
        <v>16.951995849609375</v>
      </c>
      <c r="AK1453" s="1">
        <v>16.728988647460938</v>
      </c>
      <c r="AL1453" s="1">
        <v>16.584991455078125</v>
      </c>
      <c r="AM1453" s="1">
        <v>16.570999145507812</v>
      </c>
      <c r="AN1453" s="1">
        <v>16.557998657226563</v>
      </c>
      <c r="AO1453" s="1">
        <v>16.45098876953125</v>
      </c>
      <c r="AP1453" s="1">
        <v>16.427993774414063</v>
      </c>
      <c r="AQ1453" s="1">
        <v>15.892999649047852</v>
      </c>
      <c r="AR1453" s="1">
        <v>15.723999977111816</v>
      </c>
      <c r="AS1453" s="1">
        <v>15.717000007629395</v>
      </c>
      <c r="AT1453" s="1">
        <v>15.715999603271484</v>
      </c>
      <c r="AU1453" s="1">
        <v>15.434000015258789</v>
      </c>
      <c r="AV1453" s="1">
        <v>15.434000015258789</v>
      </c>
      <c r="AW1453" s="1">
        <v>15.433999999999999</v>
      </c>
      <c r="AX1453" s="1">
        <v>15.433999999999999</v>
      </c>
      <c r="AY1453" s="1">
        <v>15.432</v>
      </c>
    </row>
    <row r="1454" spans="1:51">
      <c r="A1454" s="1" t="str">
        <v>WEBSENSE INC</v>
      </c>
      <c r="C1454" s="1">
        <v>38.047988891601563</v>
      </c>
      <c r="D1454" s="1">
        <v>38.047988891601563</v>
      </c>
      <c r="E1454" s="1">
        <v>39.00299072265625</v>
      </c>
      <c r="F1454" s="1">
        <v>39.949996948242187</v>
      </c>
      <c r="G1454" s="1">
        <v>40.078994750976562</v>
      </c>
      <c r="H1454" s="1">
        <v>41.000991821289063</v>
      </c>
      <c r="I1454" s="1">
        <v>41.733001708984375</v>
      </c>
      <c r="J1454" s="1">
        <v>42.595993041992188</v>
      </c>
      <c r="K1454" s="1">
        <v>43.039993286132812</v>
      </c>
      <c r="L1454" s="1">
        <v>43.409988403320313</v>
      </c>
      <c r="M1454" s="1">
        <v>43.914993286132812</v>
      </c>
      <c r="N1454" s="1">
        <v>44.342987060546875</v>
      </c>
      <c r="O1454" s="1">
        <v>44.442001342773438</v>
      </c>
      <c r="P1454" s="1">
        <v>45.047988891601563</v>
      </c>
      <c r="Q1454" s="1">
        <v>45.116989135742188</v>
      </c>
      <c r="R1454" s="1">
        <v>45.149993896484375</v>
      </c>
      <c r="S1454" s="1">
        <v>45.177993774414063</v>
      </c>
      <c r="T1454" s="1">
        <v>45.393997192382812</v>
      </c>
      <c r="U1454" s="1">
        <v>45.239990234375</v>
      </c>
      <c r="V1454" s="1">
        <v>45.142990112304687</v>
      </c>
      <c r="W1454" s="1">
        <v>44.942001342773437</v>
      </c>
      <c r="X1454" s="1">
        <v>44.784988403320312</v>
      </c>
      <c r="Y1454" s="1">
        <v>44.526992797851563</v>
      </c>
      <c r="Z1454" s="1">
        <v>47.310989379882813</v>
      </c>
      <c r="AA1454" s="1">
        <v>47.945999145507813</v>
      </c>
      <c r="AB1454" s="1">
        <v>47.941986083984375</v>
      </c>
      <c r="AC1454" s="1">
        <v>47.597991943359375</v>
      </c>
      <c r="AD1454" s="1">
        <v>47.781982421875</v>
      </c>
      <c r="AE1454" s="1">
        <v>47.79998779296875</v>
      </c>
      <c r="AF1454" s="1">
        <v>47.051971435546875</v>
      </c>
      <c r="AG1454" s="1">
        <v>46.68798828125</v>
      </c>
      <c r="AH1454" s="1">
        <v>46.553985595703125</v>
      </c>
      <c r="AI1454" s="1">
        <v>45.873992919921875</v>
      </c>
      <c r="AJ1454" s="1">
        <v>44.889984130859375</v>
      </c>
      <c r="AK1454" s="1">
        <v>44.75</v>
      </c>
      <c r="AL1454" s="1">
        <v>43.93798828125</v>
      </c>
      <c r="AM1454" s="1">
        <v>43.699981689453125</v>
      </c>
      <c r="AN1454" s="1">
        <v>43.467987060546875</v>
      </c>
      <c r="AO1454" s="1">
        <v>42.79998779296875</v>
      </c>
      <c r="AP1454" s="1">
        <v>42.491973876953125</v>
      </c>
      <c r="AQ1454" s="1">
        <v>41.837982177734375</v>
      </c>
      <c r="AR1454" s="1">
        <v>41.191986083984375</v>
      </c>
      <c r="AS1454" s="1">
        <v>40.517974853515625</v>
      </c>
      <c r="AT1454" s="1">
        <v>40.051971435546875</v>
      </c>
      <c r="AU1454" s="1">
        <v>39.683990478515625</v>
      </c>
      <c r="AV1454" s="1">
        <v>39.409999999999997</v>
      </c>
      <c r="AW1454" s="1">
        <v>39.018000000000001</v>
      </c>
      <c r="AX1454" s="1">
        <v>39.018000000000001</v>
      </c>
      <c r="AY1454" s="1">
        <v>39.018000000000001</v>
      </c>
    </row>
    <row r="1455" spans="1:51">
      <c r="A1455" s="1" t="str">
        <v>WEBSTER FINANCIAL CORP</v>
      </c>
      <c r="C1455" s="1">
        <v>87.8489990234375</v>
      </c>
      <c r="D1455" s="1">
        <v>87.214996337890625</v>
      </c>
      <c r="E1455" s="1">
        <v>87.045989990234375</v>
      </c>
      <c r="F1455" s="1">
        <v>87.011993408203125</v>
      </c>
      <c r="G1455" s="1">
        <v>86.92999267578125</v>
      </c>
      <c r="H1455" s="1">
        <v>86.858993530273438</v>
      </c>
      <c r="I1455" s="1">
        <v>78.143997192382812</v>
      </c>
      <c r="J1455" s="1">
        <v>78.056991577148438</v>
      </c>
      <c r="K1455" s="1">
        <v>77.949996948242188</v>
      </c>
      <c r="L1455" s="1">
        <v>77.897003173828125</v>
      </c>
      <c r="M1455" s="1">
        <v>68.139999389648438</v>
      </c>
      <c r="N1455" s="1">
        <v>64.097991943359375</v>
      </c>
      <c r="O1455" s="1">
        <v>52.830001831054688</v>
      </c>
      <c r="P1455" s="1">
        <v>52.883987426757813</v>
      </c>
      <c r="Q1455" s="1">
        <v>52.71099853515625</v>
      </c>
      <c r="R1455" s="1">
        <v>52.550994873046875</v>
      </c>
      <c r="S1455" s="1">
        <v>52.489990234375</v>
      </c>
      <c r="T1455" s="1">
        <v>52.474990844726562</v>
      </c>
      <c r="U1455" s="1">
        <v>53.519989013671875</v>
      </c>
      <c r="V1455" s="1">
        <v>54.642990112304687</v>
      </c>
      <c r="W1455" s="1">
        <v>56.529998779296875</v>
      </c>
      <c r="X1455" s="1">
        <v>56.388992309570313</v>
      </c>
      <c r="Y1455" s="1">
        <v>52.475997924804688</v>
      </c>
      <c r="Z1455" s="1">
        <v>52.610000610351563</v>
      </c>
      <c r="AA1455" s="1">
        <v>52.7760009765625</v>
      </c>
      <c r="AB1455" s="1">
        <v>53.6619873046875</v>
      </c>
      <c r="AC1455" s="1">
        <v>53.808990478515625</v>
      </c>
      <c r="AD1455" s="1">
        <v>53.806991577148437</v>
      </c>
      <c r="AE1455" s="1">
        <v>53.7869873046875</v>
      </c>
      <c r="AF1455" s="1">
        <v>53.62799072265625</v>
      </c>
      <c r="AG1455" s="1">
        <v>53.18499755859375</v>
      </c>
      <c r="AH1455" s="1">
        <v>53.0159912109375</v>
      </c>
      <c r="AI1455" s="1">
        <v>46.298995971679688</v>
      </c>
      <c r="AJ1455" s="1">
        <v>46.2760009765625</v>
      </c>
      <c r="AK1455" s="1">
        <v>45.561996459960938</v>
      </c>
      <c r="AL1455" s="1">
        <v>45.639999389648438</v>
      </c>
      <c r="AM1455" s="1">
        <v>45.616989135742188</v>
      </c>
      <c r="AN1455" s="1">
        <v>45.625991821289063</v>
      </c>
      <c r="AO1455" s="1">
        <v>46.414993286132813</v>
      </c>
      <c r="AP1455" s="1">
        <v>48.426986694335938</v>
      </c>
      <c r="AQ1455" s="1">
        <v>48.879989624023438</v>
      </c>
      <c r="AR1455" s="1">
        <v>49.14898681640625</v>
      </c>
      <c r="AS1455" s="1">
        <v>49.32598876953125</v>
      </c>
      <c r="AT1455" s="1">
        <v>49.362991333007813</v>
      </c>
      <c r="AU1455" s="1">
        <v>49.077987670898438</v>
      </c>
      <c r="AV1455" s="1">
        <v>48.94</v>
      </c>
      <c r="AW1455" s="1">
        <v>48.862000000000002</v>
      </c>
      <c r="AX1455" s="1">
        <v>49.097000000000001</v>
      </c>
      <c r="AY1455" s="1">
        <v>42.636000000000003</v>
      </c>
    </row>
    <row r="1456" spans="1:51">
      <c r="A1456" s="1" t="str">
        <v>WEINGARTEN REALTY INVST</v>
      </c>
      <c r="C1456" s="1">
        <v>120.843994140625</v>
      </c>
      <c r="D1456" s="1">
        <v>120.83999633789062</v>
      </c>
      <c r="E1456" s="1">
        <v>120.82199096679687</v>
      </c>
      <c r="F1456" s="1">
        <v>120.71099853515625</v>
      </c>
      <c r="G1456" s="1">
        <v>120.49198913574219</v>
      </c>
      <c r="H1456" s="1">
        <v>120.41099548339844</v>
      </c>
      <c r="I1456" s="1">
        <v>120.38699340820313</v>
      </c>
      <c r="J1456" s="1">
        <v>120.1719970703125</v>
      </c>
      <c r="K1456" s="1">
        <v>120.09799194335937</v>
      </c>
      <c r="L1456" s="1">
        <v>119.78999328613281</v>
      </c>
      <c r="M1456" s="1">
        <v>119.739990234375</v>
      </c>
      <c r="N1456" s="1">
        <v>87.405990600585937</v>
      </c>
      <c r="O1456" s="1">
        <v>87.10198974609375</v>
      </c>
      <c r="P1456" s="1">
        <v>84.043991088867187</v>
      </c>
      <c r="Q1456" s="1">
        <v>83.992996215820313</v>
      </c>
      <c r="R1456" s="1">
        <v>83.932998657226562</v>
      </c>
      <c r="S1456" s="1">
        <v>83.7760009765625</v>
      </c>
      <c r="T1456" s="1">
        <v>85.063003540039063</v>
      </c>
      <c r="U1456" s="1">
        <v>86.447998046875</v>
      </c>
      <c r="V1456" s="1">
        <v>86.43499755859375</v>
      </c>
      <c r="W1456" s="1">
        <v>85.764999389648437</v>
      </c>
      <c r="X1456" s="1">
        <v>85.542999267578125</v>
      </c>
      <c r="Y1456" s="1">
        <v>89.705001831054687</v>
      </c>
      <c r="Z1456" s="1">
        <v>89.621002197265625</v>
      </c>
      <c r="AA1456" s="1">
        <v>89.402999877929688</v>
      </c>
      <c r="AB1456" s="1">
        <v>89.306991577148438</v>
      </c>
      <c r="AC1456" s="1">
        <v>89.125</v>
      </c>
      <c r="AD1456" s="1">
        <v>89.134002685546875</v>
      </c>
      <c r="AE1456" s="1">
        <v>89.065994262695313</v>
      </c>
      <c r="AF1456" s="1">
        <v>88.864990234375</v>
      </c>
      <c r="AG1456" s="1">
        <v>85.608001708984375</v>
      </c>
      <c r="AH1456" s="1">
        <v>85.5780029296875</v>
      </c>
      <c r="AI1456" s="1">
        <v>81.887992858886719</v>
      </c>
      <c r="AJ1456" s="1">
        <v>78.333000183105469</v>
      </c>
      <c r="AK1456" s="1">
        <v>78.21148681640625</v>
      </c>
      <c r="AL1456" s="1">
        <v>78.169486999511719</v>
      </c>
      <c r="AM1456" s="1">
        <v>78.113983154296875</v>
      </c>
      <c r="AN1456" s="1">
        <v>78.031494140625</v>
      </c>
      <c r="AO1456" s="1">
        <v>77.955001831054687</v>
      </c>
      <c r="AP1456" s="1">
        <v>77.879230499267578</v>
      </c>
      <c r="AQ1456" s="1">
        <v>77.280750274658203</v>
      </c>
      <c r="AR1456" s="1">
        <v>73.104743957519531</v>
      </c>
      <c r="AS1456" s="1">
        <v>72.911247253417969</v>
      </c>
      <c r="AT1456" s="1">
        <v>71.230476379394531</v>
      </c>
      <c r="AU1456" s="1">
        <v>60.572249999999997</v>
      </c>
      <c r="AV1456" s="1">
        <v>60.317999999999998</v>
      </c>
      <c r="AW1456" s="1">
        <v>60.263999999999996</v>
      </c>
      <c r="AX1456" s="1">
        <v>60.1785</v>
      </c>
      <c r="AY1456" s="1">
        <v>60.063749999999999</v>
      </c>
    </row>
    <row r="1457" spans="1:51">
      <c r="A1457" s="1" t="str">
        <v>WELLCARE HEALTH PLANS INC</v>
      </c>
      <c r="C1457" s="1">
        <v>42.8489990234375</v>
      </c>
      <c r="D1457" s="1">
        <v>42.792999267578125</v>
      </c>
      <c r="E1457" s="1">
        <v>42.675994873046875</v>
      </c>
      <c r="F1457" s="1">
        <v>42.556991577148438</v>
      </c>
      <c r="G1457" s="1">
        <v>42.5419921875</v>
      </c>
      <c r="H1457" s="1">
        <v>42.53900146484375</v>
      </c>
      <c r="I1457" s="1">
        <v>42.427993774414063</v>
      </c>
      <c r="J1457" s="1">
        <v>42.41400146484375</v>
      </c>
      <c r="K1457" s="1">
        <v>42.360992431640625</v>
      </c>
      <c r="L1457" s="1">
        <v>42.33599853515625</v>
      </c>
      <c r="M1457" s="1">
        <v>42.229995727539062</v>
      </c>
      <c r="N1457" s="1">
        <v>42.220993041992188</v>
      </c>
      <c r="O1457" s="1">
        <v>42.261001586914063</v>
      </c>
      <c r="P1457" s="1">
        <v>42.30499267578125</v>
      </c>
      <c r="Q1457" s="1">
        <v>42.227996826171875</v>
      </c>
      <c r="R1457" s="1">
        <v>41.902999877929688</v>
      </c>
      <c r="S1457" s="1">
        <v>41.9119873046875</v>
      </c>
      <c r="T1457" s="1">
        <v>41.901992797851563</v>
      </c>
      <c r="U1457" s="1">
        <v>41.681991577148438</v>
      </c>
      <c r="V1457" s="1">
        <v>41.164993286132812</v>
      </c>
      <c r="W1457" s="1">
        <v>40.899993896484375</v>
      </c>
      <c r="X1457" s="1">
        <v>40.709991455078125</v>
      </c>
      <c r="Y1457" s="1">
        <v>40.565994262695313</v>
      </c>
      <c r="Z1457" s="1">
        <v>40.341995239257813</v>
      </c>
      <c r="AA1457" s="1">
        <v>39.427993774414063</v>
      </c>
      <c r="AB1457" s="1">
        <v>39.224990844726563</v>
      </c>
      <c r="AC1457" s="1">
        <v>39.160995483398438</v>
      </c>
      <c r="AD1457" s="1">
        <v>38.767990112304688</v>
      </c>
      <c r="AE1457" s="1">
        <v>38.590988159179688</v>
      </c>
      <c r="AF1457" s="1">
        <v>37.069000244140625</v>
      </c>
      <c r="AG1457" s="1">
        <v>29.735992431640625</v>
      </c>
      <c r="AH1457" s="1">
        <v>28.314987182617188</v>
      </c>
      <c r="AI1457" s="1">
        <v>28.349990844726563</v>
      </c>
      <c r="AJ1457" s="1" t="str">
        <v>@NA</v>
      </c>
      <c r="AK1457" s="1" t="str">
        <v>@NA</v>
      </c>
      <c r="AL1457" s="1" t="str">
        <v>@NA</v>
      </c>
      <c r="AM1457" s="1">
        <v>25.444992065429687</v>
      </c>
      <c r="AN1457" s="1" t="str">
        <v>@NA</v>
      </c>
      <c r="AO1457" s="1" t="str">
        <v>@NA</v>
      </c>
      <c r="AP1457" s="1" t="str">
        <v>@NA</v>
      </c>
      <c r="AQ1457" s="1" t="str">
        <v>@NA</v>
      </c>
      <c r="AR1457" s="1" t="str">
        <v>@NA</v>
      </c>
      <c r="AS1457" s="1" t="str">
        <v>@NA</v>
      </c>
      <c r="AT1457" s="1" t="str">
        <v>@NA</v>
      </c>
      <c r="AU1457" s="1" t="str">
        <v>@NA</v>
      </c>
      <c r="AV1457" s="1" t="str">
        <v>@NA</v>
      </c>
      <c r="AW1457" s="1" t="str">
        <v>@NA</v>
      </c>
      <c r="AX1457" s="1" t="str">
        <v>@NA</v>
      </c>
      <c r="AY1457" s="1" t="str">
        <v>@NA</v>
      </c>
    </row>
    <row r="1458" spans="1:51">
      <c r="A1458" s="1" t="str">
        <v>WELLPOINT INC</v>
      </c>
      <c r="C1458" s="1">
        <v>331.806884765625</v>
      </c>
      <c r="D1458" s="1">
        <v>339.372802734375</v>
      </c>
      <c r="E1458" s="1">
        <v>349.2158203125</v>
      </c>
      <c r="F1458" s="1">
        <v>362.223876953125</v>
      </c>
      <c r="G1458" s="1">
        <v>368.66796875</v>
      </c>
      <c r="H1458" s="1">
        <v>377.73681640625</v>
      </c>
      <c r="I1458" s="1">
        <v>394.807861328125</v>
      </c>
      <c r="J1458" s="1">
        <v>403.251953125</v>
      </c>
      <c r="K1458" s="1">
        <v>431.36083984375</v>
      </c>
      <c r="L1458" s="1">
        <v>449.789794921875</v>
      </c>
      <c r="M1458" s="1">
        <v>465.02392578125</v>
      </c>
      <c r="N1458" s="1">
        <v>477.267822265625</v>
      </c>
      <c r="O1458" s="1">
        <v>486.346923828125</v>
      </c>
      <c r="P1458" s="1">
        <v>503.23095703125</v>
      </c>
      <c r="Q1458" s="1">
        <v>508.98095703125</v>
      </c>
      <c r="R1458" s="1">
        <v>512.059814453125</v>
      </c>
      <c r="S1458" s="1">
        <v>527.950927734375</v>
      </c>
      <c r="T1458" s="1">
        <v>556.2119140625</v>
      </c>
      <c r="U1458" s="1">
        <v>575.2109375</v>
      </c>
      <c r="V1458" s="1">
        <v>603.829833984375</v>
      </c>
      <c r="W1458" s="1">
        <v>613.31689453125</v>
      </c>
      <c r="X1458" s="1">
        <v>615.5009765625</v>
      </c>
      <c r="Y1458" s="1">
        <v>620.61083984375</v>
      </c>
      <c r="Z1458" s="1">
        <v>620.617919921875</v>
      </c>
      <c r="AA1458" s="1">
        <v>642.4609375</v>
      </c>
      <c r="AB1458" s="1">
        <v>660.423828125</v>
      </c>
      <c r="AC1458" s="1">
        <v>616.099853515625</v>
      </c>
      <c r="AD1458" s="1">
        <v>613.2998046875</v>
      </c>
      <c r="AE1458" s="1">
        <v>612.48974609375</v>
      </c>
      <c r="AF1458" s="1">
        <v>605.25390625</v>
      </c>
      <c r="AG1458" s="1">
        <v>277.49798583984375</v>
      </c>
      <c r="AH1458" s="1">
        <v>278.90399169921875</v>
      </c>
      <c r="AI1458" s="1">
        <v>276.82199096679688</v>
      </c>
      <c r="AJ1458" s="1">
        <v>275.28201293945312</v>
      </c>
      <c r="AK1458" s="1">
        <v>276.39401245117187</v>
      </c>
      <c r="AL1458" s="1">
        <v>277.08200073242187</v>
      </c>
      <c r="AM1458" s="1">
        <v>276.3699951171875</v>
      </c>
      <c r="AN1458" s="1">
        <v>278.66400146484375</v>
      </c>
      <c r="AO1458" s="1">
        <v>282.48800659179687</v>
      </c>
      <c r="AP1458" s="1">
        <v>205.78399658203125</v>
      </c>
      <c r="AQ1458" s="1">
        <v>206.64599609375</v>
      </c>
      <c r="AR1458" s="1">
        <v>206.59197998046875</v>
      </c>
      <c r="AS1458" s="1">
        <v>206.17599487304688</v>
      </c>
      <c r="AT1458" s="1">
        <v>209.3599853515625</v>
      </c>
      <c r="AU1458" s="1" t="str">
        <v>@NA</v>
      </c>
      <c r="AV1458" s="1" t="str">
        <v>@NA</v>
      </c>
      <c r="AW1458" s="1" t="str">
        <v>@NA</v>
      </c>
      <c r="AX1458" s="1" t="str">
        <v>@NA</v>
      </c>
      <c r="AY1458" s="1" t="str">
        <v>@NA</v>
      </c>
    </row>
    <row r="1459" spans="1:51">
      <c r="A1459" s="1" t="str">
        <v>WELLS FARGO &amp; CO</v>
      </c>
      <c r="C1459" s="1">
        <v>5301.5</v>
      </c>
      <c r="D1459" s="1">
        <v>5262.609375</v>
      </c>
      <c r="E1459" s="1">
        <v>5272.21875</v>
      </c>
      <c r="F1459" s="1">
        <v>5278.171875</v>
      </c>
      <c r="G1459" s="1">
        <v>5300.875</v>
      </c>
      <c r="H1459" s="1">
        <v>5262.28125</v>
      </c>
      <c r="I1459" s="1">
        <v>5244.375</v>
      </c>
      <c r="J1459" s="1">
        <v>5231.39453125</v>
      </c>
      <c r="K1459" s="1">
        <v>5205.7109375</v>
      </c>
      <c r="L1459" s="1">
        <v>5178.625</v>
      </c>
      <c r="M1459" s="1">
        <v>4679.19140625</v>
      </c>
      <c r="N1459" s="1">
        <v>4668.14453125</v>
      </c>
      <c r="O1459" s="1">
        <v>4261.39453125</v>
      </c>
      <c r="P1459" s="1">
        <v>4228.62890625</v>
      </c>
      <c r="Q1459" s="1">
        <v>3321.218994140625</v>
      </c>
      <c r="R1459" s="1">
        <v>3311.9609375</v>
      </c>
      <c r="S1459" s="1">
        <v>3302.35009765625</v>
      </c>
      <c r="T1459" s="1">
        <v>3297.10205078125</v>
      </c>
      <c r="U1459" s="1">
        <v>3325.22607421875</v>
      </c>
      <c r="V1459" s="1">
        <v>3362.2099609375</v>
      </c>
      <c r="W1459" s="1">
        <v>3350.52001953125</v>
      </c>
      <c r="X1459" s="1">
        <v>3377.14990234375</v>
      </c>
      <c r="Y1459" s="1">
        <v>3372.7041015625</v>
      </c>
      <c r="Z1459" s="1">
        <v>3361.78173828125</v>
      </c>
      <c r="AA1459" s="1">
        <v>3357.6376953125</v>
      </c>
      <c r="AB1459" s="1">
        <v>3355.166015625</v>
      </c>
      <c r="AC1459" s="1">
        <v>3358.33984375</v>
      </c>
      <c r="AD1459" s="1">
        <v>3373.72412109375</v>
      </c>
      <c r="AE1459" s="1">
        <v>3384.64404296875</v>
      </c>
      <c r="AF1459" s="1">
        <v>3389.18408203125</v>
      </c>
      <c r="AG1459" s="1">
        <v>3380.677734375</v>
      </c>
      <c r="AH1459" s="1">
        <v>3375.93994140625</v>
      </c>
      <c r="AI1459" s="1">
        <v>3394.36181640625</v>
      </c>
      <c r="AJ1459" s="1">
        <v>3396.2177734375</v>
      </c>
      <c r="AK1459" s="1">
        <v>3354.1337890625</v>
      </c>
      <c r="AL1459" s="1">
        <v>3356.77783203125</v>
      </c>
      <c r="AM1459" s="1">
        <v>3349.85205078125</v>
      </c>
      <c r="AN1459" s="1">
        <v>3371.81201171875</v>
      </c>
      <c r="AO1459" s="1">
        <v>3396.9599609375</v>
      </c>
      <c r="AP1459" s="1">
        <v>3419.248046875</v>
      </c>
      <c r="AQ1459" s="1">
        <v>3417.07373046875</v>
      </c>
      <c r="AR1459" s="1">
        <v>3390.98974609375</v>
      </c>
      <c r="AS1459" s="1">
        <v>3411.76611328125</v>
      </c>
      <c r="AT1459" s="1">
        <v>3426.77392578125</v>
      </c>
      <c r="AU1459" s="1">
        <v>3437.083984375</v>
      </c>
      <c r="AV1459" s="1">
        <v>3429.2919999999999</v>
      </c>
      <c r="AW1459" s="1">
        <v>3278.82</v>
      </c>
      <c r="AX1459" s="1">
        <v>3238.2820000000002</v>
      </c>
      <c r="AY1459" s="1">
        <v>3257.36</v>
      </c>
    </row>
    <row r="1460" spans="1:51">
      <c r="A1460" s="1" t="str">
        <v>WENDY'S CO</v>
      </c>
      <c r="C1460" s="1">
        <v>389.723876953125</v>
      </c>
      <c r="D1460" s="1">
        <v>389.139892578125</v>
      </c>
      <c r="E1460" s="1">
        <v>396.139892578125</v>
      </c>
      <c r="F1460" s="1">
        <v>419.02197265625</v>
      </c>
      <c r="G1460" s="1">
        <v>418.373779296875</v>
      </c>
      <c r="H1460" s="1">
        <v>418.366943359375</v>
      </c>
      <c r="I1460" s="1">
        <v>418.27685546875</v>
      </c>
      <c r="J1460" s="1">
        <v>430.1318359375</v>
      </c>
      <c r="K1460" s="1">
        <v>452.931884765625</v>
      </c>
      <c r="L1460" s="1">
        <v>463.0029296875</v>
      </c>
      <c r="M1460" s="1">
        <v>470.93994140625</v>
      </c>
      <c r="N1460" s="1">
        <v>469.6298828125</v>
      </c>
      <c r="O1460" s="1">
        <v>469.203857421875</v>
      </c>
      <c r="P1460" s="1">
        <v>469.769775390625</v>
      </c>
      <c r="Q1460" s="1">
        <v>93.03399658203125</v>
      </c>
      <c r="R1460" s="1">
        <v>92.805999755859375</v>
      </c>
      <c r="S1460" s="1">
        <v>92.735000610351563</v>
      </c>
      <c r="T1460" s="1">
        <v>92.766998291015625</v>
      </c>
      <c r="U1460" s="1">
        <v>92.761993408203125</v>
      </c>
      <c r="V1460" s="1">
        <v>92.606002807617188</v>
      </c>
      <c r="W1460" s="1">
        <v>91.916000366210937</v>
      </c>
      <c r="X1460" s="1">
        <v>88.916000366210938</v>
      </c>
      <c r="Y1460" s="1">
        <v>88.444992065429688</v>
      </c>
      <c r="Z1460" s="1">
        <v>88.050003051757812</v>
      </c>
      <c r="AA1460" s="1">
        <v>74.244003295898438</v>
      </c>
      <c r="AB1460" s="1">
        <v>76.436996459960938</v>
      </c>
      <c r="AC1460" s="1">
        <v>76.306991577148438</v>
      </c>
      <c r="AD1460" s="1">
        <v>66.565994262695312</v>
      </c>
      <c r="AE1460" s="1">
        <v>60.39599609375</v>
      </c>
      <c r="AF1460" s="1">
        <v>64.462997436523438</v>
      </c>
      <c r="AG1460" s="1">
        <v>64.188995361328125</v>
      </c>
      <c r="AH1460" s="1">
        <v>63.626998901367188</v>
      </c>
      <c r="AI1460" s="1">
        <v>58.496994018554688</v>
      </c>
      <c r="AJ1460" s="1">
        <v>59.245986938476562</v>
      </c>
      <c r="AK1460" s="1">
        <v>19.587997436523437</v>
      </c>
      <c r="AL1460" s="1">
        <v>20.946990966796875</v>
      </c>
      <c r="AM1460" s="1">
        <v>20.384994506835938</v>
      </c>
      <c r="AN1460" s="1">
        <v>20.347991943359375</v>
      </c>
      <c r="AO1460" s="1">
        <v>20.506988525390625</v>
      </c>
      <c r="AP1460" s="1">
        <v>20.480987548828125</v>
      </c>
      <c r="AQ1460" s="1">
        <v>20.35699462890625</v>
      </c>
      <c r="AR1460" s="1">
        <v>20.376998901367188</v>
      </c>
      <c r="AS1460" s="1">
        <v>20.360992431640625</v>
      </c>
      <c r="AT1460" s="1">
        <v>22.274993896484375</v>
      </c>
      <c r="AU1460" s="1">
        <v>22.326000000000001</v>
      </c>
      <c r="AV1460" s="1">
        <v>22.303999999999998</v>
      </c>
      <c r="AW1460" s="1">
        <v>22.01</v>
      </c>
      <c r="AX1460" s="1">
        <v>23.92</v>
      </c>
      <c r="AY1460" s="1">
        <v>23.776</v>
      </c>
    </row>
    <row r="1461" spans="1:51">
      <c r="A1461" s="1" t="str">
        <v>WERNER ENTERPRISES INC</v>
      </c>
      <c r="C1461" s="1">
        <v>72.85699462890625</v>
      </c>
      <c r="D1461" s="1">
        <v>72.847991943359375</v>
      </c>
      <c r="E1461" s="1">
        <v>72.830001831054688</v>
      </c>
      <c r="F1461" s="1">
        <v>72.80499267578125</v>
      </c>
      <c r="G1461" s="1">
        <v>72.768997192382812</v>
      </c>
      <c r="H1461" s="1">
        <v>72.644989013671875</v>
      </c>
      <c r="I1461" s="1">
        <v>72.62799072265625</v>
      </c>
      <c r="J1461" s="1">
        <v>72.347991943359375</v>
      </c>
      <c r="K1461" s="1">
        <v>72.072998046875</v>
      </c>
      <c r="L1461" s="1">
        <v>71.897003173828125</v>
      </c>
      <c r="M1461" s="1">
        <v>71.755996704101563</v>
      </c>
      <c r="N1461" s="1">
        <v>71.582992553710937</v>
      </c>
      <c r="O1461" s="1">
        <v>71.57598876953125</v>
      </c>
      <c r="P1461" s="1">
        <v>71.57598876953125</v>
      </c>
      <c r="Q1461" s="1">
        <v>71.0260009765625</v>
      </c>
      <c r="R1461" s="1">
        <v>70.422988891601563</v>
      </c>
      <c r="S1461" s="1">
        <v>70.384994506835937</v>
      </c>
      <c r="T1461" s="1">
        <v>70.373001098632812</v>
      </c>
      <c r="U1461" s="1">
        <v>71.804000854492188</v>
      </c>
      <c r="V1461" s="1">
        <v>72.946990966796875</v>
      </c>
      <c r="W1461" s="1">
        <v>73.899993896484375</v>
      </c>
      <c r="X1461" s="1">
        <v>75.3389892578125</v>
      </c>
      <c r="Y1461" s="1">
        <v>76.82598876953125</v>
      </c>
      <c r="Z1461" s="1">
        <v>77.810989379882813</v>
      </c>
      <c r="AA1461" s="1">
        <v>78.777999877929687</v>
      </c>
      <c r="AB1461" s="1">
        <v>79.419998168945312</v>
      </c>
      <c r="AC1461" s="1">
        <v>79.38299560546875</v>
      </c>
      <c r="AD1461" s="1">
        <v>79.419998168945312</v>
      </c>
      <c r="AE1461" s="1">
        <v>79.410995483398438</v>
      </c>
      <c r="AF1461" s="1">
        <v>79.197998046875</v>
      </c>
      <c r="AG1461" s="1">
        <v>78.854995727539063</v>
      </c>
      <c r="AH1461" s="1">
        <v>79.169998168945313</v>
      </c>
      <c r="AI1461" s="1">
        <v>79.287002563476562</v>
      </c>
      <c r="AJ1461" s="1">
        <v>79.7139892578125</v>
      </c>
      <c r="AK1461" s="1">
        <v>79.806251525878906</v>
      </c>
      <c r="AL1461" s="1">
        <v>79.828739166259766</v>
      </c>
      <c r="AM1461" s="1">
        <v>79.699993133544922</v>
      </c>
      <c r="AN1461" s="1">
        <v>79.726238250732422</v>
      </c>
      <c r="AO1461" s="1">
        <v>79.599990844726563</v>
      </c>
      <c r="AP1461" s="1">
        <v>79.743747711181641</v>
      </c>
      <c r="AQ1461" s="1">
        <v>79.726238250732422</v>
      </c>
      <c r="AR1461" s="1">
        <v>79.544673802825855</v>
      </c>
      <c r="AS1461" s="1">
        <v>79.226332554710098</v>
      </c>
      <c r="AT1461" s="1">
        <v>79.173004419440986</v>
      </c>
      <c r="AU1461" s="1">
        <v>78.601348171127029</v>
      </c>
      <c r="AV1461" s="1">
        <v>78.396374451637271</v>
      </c>
      <c r="AW1461" s="1">
        <v>78.341375825881954</v>
      </c>
      <c r="AX1461" s="1">
        <v>78.441373327255249</v>
      </c>
      <c r="AY1461" s="1">
        <v>78.428040327072139</v>
      </c>
    </row>
    <row r="1462" spans="1:51">
      <c r="A1462" s="1" t="str">
        <v>WEST PHARMACEUTICAL SVSC INC</v>
      </c>
      <c r="C1462" s="1">
        <v>33.699996948242187</v>
      </c>
      <c r="D1462" s="1">
        <v>33.699996948242187</v>
      </c>
      <c r="E1462" s="1">
        <v>34</v>
      </c>
      <c r="F1462" s="1">
        <v>33.599990844726563</v>
      </c>
      <c r="G1462" s="1">
        <v>33.399993896484375</v>
      </c>
      <c r="H1462" s="1">
        <v>33.29998779296875</v>
      </c>
      <c r="I1462" s="1">
        <v>33.199996948242187</v>
      </c>
      <c r="J1462" s="1">
        <v>33.199996948242187</v>
      </c>
      <c r="K1462" s="1">
        <v>33.199996948242187</v>
      </c>
      <c r="L1462" s="1">
        <v>33</v>
      </c>
      <c r="M1462" s="1">
        <v>33</v>
      </c>
      <c r="N1462" s="1">
        <v>32.899993896484375</v>
      </c>
      <c r="O1462" s="1">
        <v>32.699996948242188</v>
      </c>
      <c r="P1462" s="1">
        <v>32.699996948242188</v>
      </c>
      <c r="Q1462" s="1">
        <v>32.715988159179688</v>
      </c>
      <c r="R1462" s="1">
        <v>32.514999389648438</v>
      </c>
      <c r="S1462" s="1">
        <v>32.399993896484375</v>
      </c>
      <c r="T1462" s="1">
        <v>32.29998779296875</v>
      </c>
      <c r="U1462" s="1">
        <v>32.5</v>
      </c>
      <c r="V1462" s="1">
        <v>33.099990844726562</v>
      </c>
      <c r="W1462" s="1">
        <v>33</v>
      </c>
      <c r="X1462" s="1">
        <v>32.899993896484375</v>
      </c>
      <c r="Y1462" s="1">
        <v>32.655990600585938</v>
      </c>
      <c r="Z1462" s="1">
        <v>32.40899658203125</v>
      </c>
      <c r="AA1462" s="1">
        <v>32.301986694335938</v>
      </c>
      <c r="AB1462" s="1">
        <v>31.771987915039063</v>
      </c>
      <c r="AC1462" s="1">
        <v>31.718994140625</v>
      </c>
      <c r="AD1462" s="1">
        <v>31.566986083984375</v>
      </c>
      <c r="AE1462" s="1">
        <v>31.090988159179688</v>
      </c>
      <c r="AF1462" s="1">
        <v>30.708999633789063</v>
      </c>
      <c r="AG1462" s="1">
        <v>30.61199951171875</v>
      </c>
      <c r="AH1462" s="1">
        <v>30.492000579833984</v>
      </c>
      <c r="AI1462" s="1">
        <v>29.648000717163086</v>
      </c>
      <c r="AJ1462" s="1">
        <v>29.263999938964844</v>
      </c>
      <c r="AK1462" s="1">
        <v>29.121999740600586</v>
      </c>
      <c r="AL1462" s="1">
        <v>28.989999771118164</v>
      </c>
      <c r="AM1462" s="1">
        <v>28.958000183105469</v>
      </c>
      <c r="AN1462" s="1">
        <v>28.959999084472656</v>
      </c>
      <c r="AO1462" s="1">
        <v>28.927999496459961</v>
      </c>
      <c r="AP1462" s="1">
        <v>28.923999786376953</v>
      </c>
      <c r="AQ1462" s="1">
        <v>28.846000671386719</v>
      </c>
      <c r="AR1462" s="1">
        <v>28.687999725341797</v>
      </c>
      <c r="AS1462" s="1">
        <v>28.690000534057617</v>
      </c>
      <c r="AT1462" s="1">
        <v>28.673999786376953</v>
      </c>
      <c r="AU1462" s="1">
        <v>28.667999267578125</v>
      </c>
      <c r="AV1462" s="1">
        <v>28.62</v>
      </c>
      <c r="AW1462" s="1">
        <v>28.635999999999999</v>
      </c>
      <c r="AX1462" s="1">
        <v>28.718</v>
      </c>
      <c r="AY1462" s="1">
        <v>28.994</v>
      </c>
    </row>
    <row r="1463" spans="1:51">
      <c r="A1463" s="1" t="str">
        <v>WESTAMERICA BANCORPORATION</v>
      </c>
      <c r="C1463" s="1">
        <v>27.9169921875</v>
      </c>
      <c r="D1463" s="1">
        <v>28.149993896484375</v>
      </c>
      <c r="E1463" s="1">
        <v>28.300994873046875</v>
      </c>
      <c r="F1463" s="1">
        <v>28.539993286132812</v>
      </c>
      <c r="G1463" s="1">
        <v>28.919998168945313</v>
      </c>
      <c r="H1463" s="1">
        <v>29.089996337890625</v>
      </c>
      <c r="I1463" s="1">
        <v>29.117996215820313</v>
      </c>
      <c r="J1463" s="1">
        <v>29.117996215820313</v>
      </c>
      <c r="K1463" s="1">
        <v>29.20599365234375</v>
      </c>
      <c r="L1463" s="1">
        <v>29.207992553710938</v>
      </c>
      <c r="M1463" s="1">
        <v>29.207000732421875</v>
      </c>
      <c r="N1463" s="1">
        <v>29.2139892578125</v>
      </c>
      <c r="O1463" s="1">
        <v>28.873992919921875</v>
      </c>
      <c r="P1463" s="1">
        <v>28.879989624023438</v>
      </c>
      <c r="Q1463" s="1">
        <v>28.894989013671875</v>
      </c>
      <c r="R1463" s="1">
        <v>28.888992309570312</v>
      </c>
      <c r="S1463" s="1">
        <v>28.771987915039063</v>
      </c>
      <c r="T1463" s="1">
        <v>29.017990112304687</v>
      </c>
      <c r="U1463" s="1">
        <v>29.37799072265625</v>
      </c>
      <c r="V1463" s="1">
        <v>29.73199462890625</v>
      </c>
      <c r="W1463" s="1">
        <v>30.157989501953125</v>
      </c>
      <c r="X1463" s="1">
        <v>30.5469970703125</v>
      </c>
      <c r="Y1463" s="1">
        <v>30.909988403320313</v>
      </c>
      <c r="Z1463" s="1">
        <v>31.20098876953125</v>
      </c>
      <c r="AA1463" s="1">
        <v>31.543991088867188</v>
      </c>
      <c r="AB1463" s="1">
        <v>31.881988525390625</v>
      </c>
      <c r="AC1463" s="1">
        <v>32.197998046875</v>
      </c>
      <c r="AD1463" s="1">
        <v>32.592987060546875</v>
      </c>
      <c r="AE1463" s="1">
        <v>32.938995361328125</v>
      </c>
      <c r="AF1463" s="1">
        <v>31.639999389648438</v>
      </c>
      <c r="AG1463" s="1">
        <v>31.715988159179688</v>
      </c>
      <c r="AH1463" s="1">
        <v>31.78399658203125</v>
      </c>
      <c r="AI1463" s="1">
        <v>31.7869873046875</v>
      </c>
      <c r="AJ1463" s="1">
        <v>32.2869873046875</v>
      </c>
      <c r="AK1463" s="1">
        <v>32.722991943359375</v>
      </c>
      <c r="AL1463" s="1">
        <v>32.936996459960938</v>
      </c>
      <c r="AM1463" s="1">
        <v>32.906997680664063</v>
      </c>
      <c r="AN1463" s="1">
        <v>33.410995483398437</v>
      </c>
      <c r="AO1463" s="1">
        <v>33.600997924804688</v>
      </c>
      <c r="AP1463" s="1">
        <v>33.75299072265625</v>
      </c>
      <c r="AQ1463" s="1">
        <v>33.83099365234375</v>
      </c>
      <c r="AR1463" s="1">
        <v>34.220001220703125</v>
      </c>
      <c r="AS1463" s="1">
        <v>34.7139892578125</v>
      </c>
      <c r="AT1463" s="1">
        <v>35.250991821289063</v>
      </c>
      <c r="AU1463" s="1">
        <v>35.688995361328125</v>
      </c>
      <c r="AV1463" s="1">
        <v>36.250999999999998</v>
      </c>
      <c r="AW1463" s="1">
        <v>36.652999999999999</v>
      </c>
      <c r="AX1463" s="1">
        <v>36.011000000000003</v>
      </c>
      <c r="AY1463" s="1">
        <v>36.411999999999999</v>
      </c>
    </row>
    <row r="1464" spans="1:51">
      <c r="A1464" s="1" t="str">
        <v>WESTAR ENERGY INC</v>
      </c>
      <c r="C1464" s="1">
        <v>125.697998046875</v>
      </c>
      <c r="D1464" s="1">
        <v>117.08399963378906</v>
      </c>
      <c r="E1464" s="1">
        <v>115.71699523925781</v>
      </c>
      <c r="F1464" s="1">
        <v>113.58799743652344</v>
      </c>
      <c r="G1464" s="1">
        <v>112.12799072265625</v>
      </c>
      <c r="H1464" s="1">
        <v>110.83399963378906</v>
      </c>
      <c r="I1464" s="1">
        <v>110.6719970703125</v>
      </c>
      <c r="J1464" s="1">
        <v>110.46699523925781</v>
      </c>
      <c r="K1464" s="1">
        <v>109.07199096679687</v>
      </c>
      <c r="L1464" s="1">
        <v>108.89700317382812</v>
      </c>
      <c r="M1464" s="1">
        <v>108.72200012207031</v>
      </c>
      <c r="N1464" s="1">
        <v>108.50700378417969</v>
      </c>
      <c r="O1464" s="1">
        <v>108.31098937988281</v>
      </c>
      <c r="P1464" s="1">
        <v>108.18699645996094</v>
      </c>
      <c r="Q1464" s="1">
        <v>108.0469970703125</v>
      </c>
      <c r="R1464" s="1">
        <v>97.76300048828125</v>
      </c>
      <c r="S1464" s="1">
        <v>95.462997436523438</v>
      </c>
      <c r="T1464" s="1">
        <v>91.636993408203125</v>
      </c>
      <c r="U1464" s="1">
        <v>90.738998413085938</v>
      </c>
      <c r="V1464" s="1">
        <v>87.504989624023438</v>
      </c>
      <c r="W1464" s="1">
        <v>87.394989013671875</v>
      </c>
      <c r="X1464" s="1">
        <v>87.259002685546875</v>
      </c>
      <c r="Y1464" s="1">
        <v>87.147003173828125</v>
      </c>
      <c r="Z1464" s="1">
        <v>86.970001220703125</v>
      </c>
      <c r="AA1464" s="1">
        <v>86.834991455078125</v>
      </c>
      <c r="AB1464" s="1">
        <v>86.742996215820313</v>
      </c>
      <c r="AC1464" s="1">
        <v>86.636993408203125</v>
      </c>
      <c r="AD1464" s="1">
        <v>86.405990600585938</v>
      </c>
      <c r="AE1464" s="1">
        <v>86.029998779296875</v>
      </c>
      <c r="AF1464" s="1">
        <v>85.80499267578125</v>
      </c>
      <c r="AG1464" s="1">
        <v>85.707000732421875</v>
      </c>
      <c r="AH1464" s="1">
        <v>85.397003173828125</v>
      </c>
      <c r="AI1464" s="1">
        <v>72.636993408203125</v>
      </c>
      <c r="AJ1464" s="1">
        <v>72.341995239257813</v>
      </c>
      <c r="AK1464" s="1">
        <v>72.13299560546875</v>
      </c>
      <c r="AL1464" s="1">
        <v>71.8179931640625</v>
      </c>
      <c r="AM1464" s="1">
        <v>71.507003784179687</v>
      </c>
      <c r="AN1464" s="1">
        <v>71.347991943359375</v>
      </c>
      <c r="AO1464" s="1">
        <v>71.39599609375</v>
      </c>
      <c r="AP1464" s="1">
        <v>71.429000854492187</v>
      </c>
      <c r="AQ1464" s="1">
        <v>71.10699462890625</v>
      </c>
      <c r="AR1464" s="1">
        <v>70.768997192382813</v>
      </c>
      <c r="AS1464" s="1">
        <v>70.468994140625</v>
      </c>
      <c r="AT1464" s="1">
        <v>70.093994140625</v>
      </c>
      <c r="AU1464" s="1">
        <v>70.081999999999994</v>
      </c>
      <c r="AV1464" s="1">
        <v>69.581000000000003</v>
      </c>
      <c r="AW1464" s="1">
        <v>68.91</v>
      </c>
      <c r="AX1464" s="1">
        <v>68.084999999999994</v>
      </c>
      <c r="AY1464" s="1">
        <v>67.402000000000001</v>
      </c>
    </row>
    <row r="1465" spans="1:51">
      <c r="A1465" s="1" t="str">
        <v>WESTERN DIGITAL CORP</v>
      </c>
      <c r="C1465" s="1">
        <v>235</v>
      </c>
      <c r="D1465" s="1">
        <v>235</v>
      </c>
      <c r="E1465" s="1">
        <v>234</v>
      </c>
      <c r="F1465" s="1">
        <v>233</v>
      </c>
      <c r="G1465" s="1">
        <v>232</v>
      </c>
      <c r="H1465" s="1">
        <v>232</v>
      </c>
      <c r="I1465" s="1">
        <v>230</v>
      </c>
      <c r="J1465" s="1">
        <v>231</v>
      </c>
      <c r="K1465" s="1">
        <v>229</v>
      </c>
      <c r="L1465" s="1">
        <v>228</v>
      </c>
      <c r="M1465" s="1">
        <v>225</v>
      </c>
      <c r="N1465" s="1">
        <v>225</v>
      </c>
      <c r="O1465" s="1">
        <v>224</v>
      </c>
      <c r="P1465" s="1">
        <v>224</v>
      </c>
      <c r="Q1465" s="1">
        <v>223</v>
      </c>
      <c r="R1465" s="1">
        <v>224</v>
      </c>
      <c r="S1465" s="1">
        <v>223</v>
      </c>
      <c r="T1465" s="1">
        <v>223</v>
      </c>
      <c r="U1465" s="1">
        <v>222.39999389648437</v>
      </c>
      <c r="V1465" s="1">
        <v>222</v>
      </c>
      <c r="W1465" s="1">
        <v>225.10000610351562</v>
      </c>
      <c r="X1465" s="1">
        <v>223.10000610351562</v>
      </c>
      <c r="Y1465" s="1">
        <v>221.30000305175781</v>
      </c>
      <c r="Z1465" s="1">
        <v>221</v>
      </c>
      <c r="AA1465" s="1">
        <v>220.60000610351562</v>
      </c>
      <c r="AB1465" s="1">
        <v>217.5</v>
      </c>
      <c r="AC1465" s="1">
        <v>214.5</v>
      </c>
      <c r="AD1465" s="1">
        <v>213.69999694824219</v>
      </c>
      <c r="AE1465" s="1">
        <v>212.39999389648437</v>
      </c>
      <c r="AF1465" s="1">
        <v>207.19999694824219</v>
      </c>
      <c r="AG1465" s="1">
        <v>206.10000610351562</v>
      </c>
      <c r="AH1465" s="1">
        <v>206.10000610351562</v>
      </c>
      <c r="AI1465" s="1">
        <v>207.39999389648437</v>
      </c>
      <c r="AJ1465" s="1">
        <v>206.19999694824219</v>
      </c>
      <c r="AK1465" s="1">
        <v>205.5</v>
      </c>
      <c r="AL1465" s="1">
        <v>202.89999389648437</v>
      </c>
      <c r="AM1465" s="1">
        <v>197.6199951171875</v>
      </c>
      <c r="AN1465" s="1">
        <v>194.98300170898437</v>
      </c>
      <c r="AO1465" s="1">
        <v>193.22000122070312</v>
      </c>
      <c r="AP1465" s="1">
        <v>192.14300537109375</v>
      </c>
      <c r="AQ1465" s="1">
        <v>191.78900146484375</v>
      </c>
      <c r="AR1465" s="1">
        <v>186.3800048828125</v>
      </c>
      <c r="AS1465" s="1">
        <v>186.81199645996094</v>
      </c>
      <c r="AT1465" s="1">
        <v>186.3800048828125</v>
      </c>
      <c r="AU1465" s="1">
        <v>176.83900451660156</v>
      </c>
      <c r="AV1465" s="1">
        <v>174.44700622558594</v>
      </c>
      <c r="AW1465" s="1">
        <v>159.54899597167969</v>
      </c>
      <c r="AX1465" s="1">
        <v>143.56200000000001</v>
      </c>
      <c r="AY1465" s="1">
        <v>139.32300000000001</v>
      </c>
    </row>
    <row r="1466" spans="1:51">
      <c r="A1466" s="1" t="str">
        <v>WESTERN UNION CO</v>
      </c>
      <c r="C1466" s="1">
        <v>613.89990234375</v>
      </c>
      <c r="D1466" s="1">
        <v>619.39990234375</v>
      </c>
      <c r="E1466" s="1">
        <v>619.099853515625</v>
      </c>
      <c r="F1466" s="1">
        <v>627.5</v>
      </c>
      <c r="G1466" s="1">
        <v>633.199951171875</v>
      </c>
      <c r="H1466" s="1">
        <v>654</v>
      </c>
      <c r="I1466" s="1">
        <v>656.199951171875</v>
      </c>
      <c r="J1466" s="1">
        <v>661.599853515625</v>
      </c>
      <c r="K1466" s="1">
        <v>674.699951171875</v>
      </c>
      <c r="L1466" s="1">
        <v>686.5</v>
      </c>
      <c r="M1466" s="1">
        <v>694.89990234375</v>
      </c>
      <c r="N1466" s="1">
        <v>701.39990234375</v>
      </c>
      <c r="O1466" s="1">
        <v>701.199951171875</v>
      </c>
      <c r="P1466" s="1">
        <v>709.599853515625</v>
      </c>
      <c r="Q1466" s="1">
        <v>716.89990234375</v>
      </c>
      <c r="R1466" s="1">
        <v>732.39990234375</v>
      </c>
      <c r="S1466" s="1">
        <v>740</v>
      </c>
      <c r="T1466" s="1">
        <v>749.7998046875</v>
      </c>
      <c r="U1466" s="1">
        <v>749.89990234375</v>
      </c>
      <c r="V1466" s="1">
        <v>764.099853515625</v>
      </c>
      <c r="W1466" s="1">
        <v>768.89990234375</v>
      </c>
      <c r="X1466" s="1">
        <v>771.099853515625</v>
      </c>
      <c r="Y1466" s="1">
        <v>766.5</v>
      </c>
      <c r="Z1466" s="1">
        <v>766.5</v>
      </c>
      <c r="AA1466" s="1" t="str">
        <v>@NA</v>
      </c>
      <c r="AB1466" s="1" t="str">
        <v>@NA</v>
      </c>
      <c r="AC1466" s="1" t="str">
        <v>@NA</v>
      </c>
      <c r="AD1466" s="1" t="str">
        <v>@NA</v>
      </c>
      <c r="AE1466" s="1" t="str">
        <v>@NA</v>
      </c>
      <c r="AF1466" s="1" t="str">
        <v>@NA</v>
      </c>
      <c r="AG1466" s="1" t="str">
        <v>@NA</v>
      </c>
      <c r="AH1466" s="1" t="str">
        <v>@NA</v>
      </c>
      <c r="AI1466" s="1" t="str">
        <v>@NA</v>
      </c>
      <c r="AJ1466" s="1" t="str">
        <v>@NA</v>
      </c>
      <c r="AK1466" s="1" t="str">
        <v>@NA</v>
      </c>
      <c r="AL1466" s="1" t="str">
        <v>@NA</v>
      </c>
      <c r="AM1466" s="1" t="str">
        <v>@NA</v>
      </c>
      <c r="AN1466" s="1" t="str">
        <v>@NA</v>
      </c>
      <c r="AO1466" s="1" t="str">
        <v>@NA</v>
      </c>
      <c r="AP1466" s="1" t="str">
        <v>@NA</v>
      </c>
      <c r="AQ1466" s="1" t="str">
        <v>@NA</v>
      </c>
      <c r="AR1466" s="1" t="str">
        <v>@NA</v>
      </c>
      <c r="AS1466" s="1" t="str">
        <v>@NA</v>
      </c>
      <c r="AT1466" s="1" t="str">
        <v>@NA</v>
      </c>
      <c r="AU1466" s="1" t="str">
        <v>@NA</v>
      </c>
      <c r="AV1466" s="1" t="str">
        <v>@NA</v>
      </c>
      <c r="AW1466" s="1" t="str">
        <v>@NA</v>
      </c>
      <c r="AX1466" s="1" t="str">
        <v>@NA</v>
      </c>
      <c r="AY1466" s="1" t="str">
        <v>@NA</v>
      </c>
    </row>
    <row r="1467" spans="1:51">
      <c r="A1467" s="1" t="str">
        <v>WEYERHAEUSER CO</v>
      </c>
      <c r="C1467" s="1">
        <v>537.408935546875</v>
      </c>
      <c r="D1467" s="1">
        <v>536.4248046875</v>
      </c>
      <c r="E1467" s="1">
        <v>537.2099609375</v>
      </c>
      <c r="F1467" s="1">
        <v>538.639892578125</v>
      </c>
      <c r="G1467" s="1">
        <v>538.407958984375</v>
      </c>
      <c r="H1467" s="1">
        <v>535.975830078125</v>
      </c>
      <c r="I1467" s="1">
        <v>535.934814453125</v>
      </c>
      <c r="J1467" s="1">
        <v>211.60899353027344</v>
      </c>
      <c r="K1467" s="1">
        <v>211.5570068359375</v>
      </c>
      <c r="L1467" s="1">
        <v>211.35899353027344</v>
      </c>
      <c r="M1467" s="1">
        <v>211.35699462890625</v>
      </c>
      <c r="N1467" s="1">
        <v>211.35699462890625</v>
      </c>
      <c r="O1467" s="1">
        <v>211.35499572753906</v>
      </c>
      <c r="P1467" s="1">
        <v>211.28900146484375</v>
      </c>
      <c r="Q1467" s="1">
        <v>211.28900146484375</v>
      </c>
      <c r="R1467" s="1">
        <v>211.27900695800781</v>
      </c>
      <c r="S1467" s="1">
        <v>211.24299621582031</v>
      </c>
      <c r="T1467" s="1">
        <v>211.14700317382812</v>
      </c>
      <c r="U1467" s="1">
        <v>211.10600280761719</v>
      </c>
      <c r="V1467" s="1">
        <v>217.75900268554687</v>
      </c>
      <c r="W1467" s="1">
        <v>217.72599792480469</v>
      </c>
      <c r="X1467" s="1">
        <v>238.00799560546875</v>
      </c>
      <c r="Y1467" s="1">
        <v>242.92900085449219</v>
      </c>
      <c r="Z1467" s="1">
        <v>248.26899719238281</v>
      </c>
      <c r="AA1467" s="1">
        <v>247.55499267578125</v>
      </c>
      <c r="AB1467" s="1">
        <v>245.18400573730469</v>
      </c>
      <c r="AC1467" s="1">
        <v>247.17599487304687</v>
      </c>
      <c r="AD1467" s="1">
        <v>244.90400695800781</v>
      </c>
      <c r="AE1467" s="1">
        <v>243.79800415039062</v>
      </c>
      <c r="AF1467" s="1">
        <v>242.47200012207031</v>
      </c>
      <c r="AG1467" s="1">
        <v>241.76600646972656</v>
      </c>
      <c r="AH1467" s="1">
        <v>241.55099487304687</v>
      </c>
      <c r="AI1467" s="1">
        <v>224.47700500488281</v>
      </c>
      <c r="AJ1467" s="1">
        <v>222.49299621582031</v>
      </c>
      <c r="AK1467" s="1">
        <v>222.06599426269531</v>
      </c>
      <c r="AL1467" s="1">
        <v>221.34300231933594</v>
      </c>
      <c r="AM1467" s="1">
        <v>221.30900573730469</v>
      </c>
      <c r="AN1467" s="1">
        <v>221.25300598144531</v>
      </c>
      <c r="AO1467" s="1">
        <v>221.25199890136719</v>
      </c>
      <c r="AP1467" s="1">
        <v>221.24000549316406</v>
      </c>
      <c r="AQ1467" s="1">
        <v>220.822998046875</v>
      </c>
      <c r="AR1467" s="1">
        <v>219.86300659179687</v>
      </c>
      <c r="AS1467" s="1">
        <v>219.83200073242187</v>
      </c>
      <c r="AT1467" s="1">
        <v>219.74000549316406</v>
      </c>
      <c r="AU1467" s="1">
        <v>219.40699768066406</v>
      </c>
      <c r="AV1467" s="1">
        <v>219.21299999999999</v>
      </c>
      <c r="AW1467" s="1">
        <v>219.11500000000001</v>
      </c>
      <c r="AX1467" s="1">
        <v>222.86799999999999</v>
      </c>
      <c r="AY1467" s="1">
        <v>231.11199999999999</v>
      </c>
    </row>
    <row r="1468" spans="1:51">
      <c r="A1468" s="1" t="str">
        <v>WGL HOLDINGS INC</v>
      </c>
      <c r="C1468" s="1">
        <v>51.483993530273438</v>
      </c>
      <c r="D1468" s="1">
        <v>51.364990234375</v>
      </c>
      <c r="E1468" s="1">
        <v>51.292999267578125</v>
      </c>
      <c r="F1468" s="1">
        <v>51.1669921875</v>
      </c>
      <c r="G1468" s="1">
        <v>51.112991333007813</v>
      </c>
      <c r="H1468" s="1">
        <v>50.974990844726563</v>
      </c>
      <c r="I1468" s="1">
        <v>50.720001220703125</v>
      </c>
      <c r="J1468" s="1">
        <v>50.569992065429688</v>
      </c>
      <c r="K1468" s="1">
        <v>50.289993286132813</v>
      </c>
      <c r="L1468" s="1">
        <v>50.142990112304688</v>
      </c>
      <c r="M1468" s="1">
        <v>50.1409912109375</v>
      </c>
      <c r="N1468" s="1">
        <v>50.1409912109375</v>
      </c>
      <c r="O1468" s="1">
        <v>50.11199951171875</v>
      </c>
      <c r="P1468" s="1">
        <v>49.9169921875</v>
      </c>
      <c r="Q1468" s="1">
        <v>49.9119873046875</v>
      </c>
      <c r="R1468" s="1">
        <v>49.466995239257813</v>
      </c>
      <c r="S1468" s="1">
        <v>49.448989868164063</v>
      </c>
      <c r="T1468" s="1">
        <v>49.315994262695313</v>
      </c>
      <c r="U1468" s="1">
        <v>49.30999755859375</v>
      </c>
      <c r="V1468" s="1">
        <v>49.190994262695313</v>
      </c>
      <c r="W1468" s="1">
        <v>49.128997802734375</v>
      </c>
      <c r="X1468" s="1">
        <v>48.87799072265625</v>
      </c>
      <c r="Y1468" s="1">
        <v>48.761993408203125</v>
      </c>
      <c r="Z1468" s="1">
        <v>48.761993408203125</v>
      </c>
      <c r="AA1468" s="1">
        <v>48.753997802734375</v>
      </c>
      <c r="AB1468" s="1">
        <v>48.703994750976563</v>
      </c>
      <c r="AC1468" s="1">
        <v>48.695999145507812</v>
      </c>
      <c r="AD1468" s="1">
        <v>48.6929931640625</v>
      </c>
      <c r="AE1468" s="1">
        <v>48.673995971679688</v>
      </c>
      <c r="AF1468" s="1">
        <v>48.652999877929688</v>
      </c>
      <c r="AG1468" s="1">
        <v>48.647994995117188</v>
      </c>
      <c r="AH1468" s="1">
        <v>48.647994995117188</v>
      </c>
      <c r="AI1468" s="1">
        <v>48.633987426757813</v>
      </c>
      <c r="AJ1468" s="1">
        <v>48.61199951171875</v>
      </c>
      <c r="AK1468" s="1">
        <v>48.599990844726563</v>
      </c>
      <c r="AL1468" s="1">
        <v>48.582992553710937</v>
      </c>
      <c r="AM1468" s="1">
        <v>48.577987670898437</v>
      </c>
      <c r="AN1468" s="1">
        <v>48.564987182617188</v>
      </c>
      <c r="AO1468" s="1">
        <v>48.564987182617188</v>
      </c>
      <c r="AP1468" s="1">
        <v>48.565994262695313</v>
      </c>
      <c r="AQ1468" s="1">
        <v>48.561996459960938</v>
      </c>
      <c r="AR1468" s="1">
        <v>48.542999267578125</v>
      </c>
      <c r="AS1468" s="1">
        <v>48.542999267578125</v>
      </c>
      <c r="AT1468" s="1">
        <v>46.492996215820313</v>
      </c>
      <c r="AU1468" s="1">
        <v>46.474990844726563</v>
      </c>
      <c r="AV1468" s="1">
        <v>46.47</v>
      </c>
      <c r="AW1468" s="1">
        <v>46.478000000000002</v>
      </c>
      <c r="AX1468" s="1">
        <v>46.48</v>
      </c>
      <c r="AY1468" s="1">
        <v>46.475000000000001</v>
      </c>
    </row>
    <row r="1469" spans="1:51">
      <c r="A1469" s="1" t="str">
        <v>WHIRLPOOL CORP</v>
      </c>
      <c r="C1469" s="1">
        <v>77</v>
      </c>
      <c r="D1469" s="1">
        <v>76</v>
      </c>
      <c r="E1469" s="1">
        <v>76</v>
      </c>
      <c r="F1469" s="1">
        <v>76</v>
      </c>
      <c r="G1469" s="1">
        <v>76</v>
      </c>
      <c r="H1469" s="1">
        <v>76</v>
      </c>
      <c r="I1469" s="1">
        <v>76</v>
      </c>
      <c r="J1469" s="1">
        <v>76</v>
      </c>
      <c r="K1469" s="1">
        <v>75</v>
      </c>
      <c r="L1469" s="1">
        <v>75</v>
      </c>
      <c r="M1469" s="1">
        <v>74</v>
      </c>
      <c r="N1469" s="1">
        <v>74</v>
      </c>
      <c r="O1469" s="1">
        <v>74</v>
      </c>
      <c r="P1469" s="1">
        <v>73.535995483398438</v>
      </c>
      <c r="Q1469" s="1">
        <v>73</v>
      </c>
      <c r="R1469" s="1">
        <v>74</v>
      </c>
      <c r="S1469" s="1">
        <v>75</v>
      </c>
      <c r="T1469" s="1">
        <v>76</v>
      </c>
      <c r="U1469" s="1">
        <v>77</v>
      </c>
      <c r="V1469" s="1">
        <v>78</v>
      </c>
      <c r="W1469" s="1">
        <v>79</v>
      </c>
      <c r="X1469" s="1">
        <v>78</v>
      </c>
      <c r="Y1469" s="1">
        <v>78</v>
      </c>
      <c r="Z1469" s="1">
        <v>78</v>
      </c>
      <c r="AA1469" s="1">
        <v>78</v>
      </c>
      <c r="AB1469" s="1">
        <v>68</v>
      </c>
      <c r="AC1469" s="1">
        <v>67</v>
      </c>
      <c r="AD1469" s="1">
        <v>67</v>
      </c>
      <c r="AE1469" s="1">
        <v>67</v>
      </c>
      <c r="AF1469" s="1">
        <v>67</v>
      </c>
      <c r="AG1469" s="1">
        <v>66</v>
      </c>
      <c r="AH1469" s="1">
        <v>66</v>
      </c>
      <c r="AI1469" s="1">
        <v>69</v>
      </c>
      <c r="AJ1469" s="1">
        <v>69</v>
      </c>
      <c r="AK1469" s="1">
        <v>69.699996948242188</v>
      </c>
      <c r="AL1469" s="1">
        <v>68.800003051757812</v>
      </c>
      <c r="AM1469" s="1">
        <v>68.599990844726562</v>
      </c>
      <c r="AN1469" s="1">
        <v>68.225997924804687</v>
      </c>
      <c r="AO1469" s="1">
        <v>68.197998046875</v>
      </c>
      <c r="AP1469" s="1">
        <v>68.182998657226563</v>
      </c>
      <c r="AQ1469" s="1">
        <v>67.946990966796875</v>
      </c>
      <c r="AR1469" s="1">
        <v>67.214996337890625</v>
      </c>
      <c r="AS1469" s="1">
        <v>66.919998168945312</v>
      </c>
      <c r="AT1469" s="1">
        <v>66.904998779296875</v>
      </c>
      <c r="AU1469" s="1">
        <v>66.599990844726563</v>
      </c>
      <c r="AV1469" s="1">
        <v>66.265000000000001</v>
      </c>
      <c r="AW1469" s="1">
        <v>66.536000000000001</v>
      </c>
      <c r="AX1469" s="1">
        <v>71.326999999999998</v>
      </c>
      <c r="AY1469" s="1">
        <v>73.042000000000002</v>
      </c>
    </row>
    <row r="1470" spans="1:51">
      <c r="A1470" s="1" t="str">
        <v>WHOLE FOODS MARKET INC</v>
      </c>
      <c r="C1470" s="1">
        <v>180.33700561523437</v>
      </c>
      <c r="D1470" s="1">
        <v>178.88600158691406</v>
      </c>
      <c r="E1470" s="1">
        <v>177.18600463867187</v>
      </c>
      <c r="F1470" s="1">
        <v>175.71299743652344</v>
      </c>
      <c r="G1470" s="1">
        <v>173.56500244140625</v>
      </c>
      <c r="H1470" s="1">
        <v>172.03300476074219</v>
      </c>
      <c r="I1470" s="1">
        <v>171.89900207519531</v>
      </c>
      <c r="J1470" s="1">
        <v>171.44900512695312</v>
      </c>
      <c r="K1470" s="1">
        <v>170.35699462890625</v>
      </c>
      <c r="L1470" s="1">
        <v>140.54200744628906</v>
      </c>
      <c r="M1470" s="1">
        <v>140.47900390625</v>
      </c>
      <c r="N1470" s="1">
        <v>140.43699645996094</v>
      </c>
      <c r="O1470" s="1">
        <v>140.39900207519531</v>
      </c>
      <c r="P1470" s="1">
        <v>140.28599548339844</v>
      </c>
      <c r="Q1470" s="1">
        <v>140.28500366210937</v>
      </c>
      <c r="R1470" s="1">
        <v>140.20799255371094</v>
      </c>
      <c r="S1470" s="1">
        <v>139.51100158691406</v>
      </c>
      <c r="T1470" s="1">
        <v>139.24000549316406</v>
      </c>
      <c r="U1470" s="1">
        <v>138.98699951171875</v>
      </c>
      <c r="V1470" s="1">
        <v>141.36599731445312</v>
      </c>
      <c r="W1470" s="1">
        <v>140.58000183105469</v>
      </c>
      <c r="X1470" s="1">
        <v>139.60699462890625</v>
      </c>
      <c r="Y1470" s="1">
        <v>141.18099975585937</v>
      </c>
      <c r="Z1470" s="1">
        <v>140.08399963378906</v>
      </c>
      <c r="AA1470" s="1">
        <v>138.92799377441406</v>
      </c>
      <c r="AB1470" s="1">
        <v>135.90798950195312</v>
      </c>
      <c r="AC1470" s="1">
        <v>134.55398559570312</v>
      </c>
      <c r="AD1470" s="1">
        <v>130.66598510742187</v>
      </c>
      <c r="AE1470" s="1">
        <v>128.56597900390625</v>
      </c>
      <c r="AF1470" s="1">
        <v>124.81399536132812</v>
      </c>
      <c r="AG1470" s="1">
        <v>124.5260009765625</v>
      </c>
      <c r="AH1470" s="1">
        <v>123.0780029296875</v>
      </c>
      <c r="AI1470" s="1">
        <v>121.16998291015625</v>
      </c>
      <c r="AJ1470" s="1">
        <v>120.13998413085937</v>
      </c>
      <c r="AK1470" s="1">
        <v>119.7919921875</v>
      </c>
      <c r="AL1470" s="1">
        <v>118.88998413085937</v>
      </c>
      <c r="AM1470" s="1">
        <v>116.70797729492187</v>
      </c>
      <c r="AN1470" s="1">
        <v>115.47799682617187</v>
      </c>
      <c r="AO1470" s="1">
        <v>114.95999145507812</v>
      </c>
      <c r="AP1470" s="1">
        <v>113.10598754882813</v>
      </c>
      <c r="AQ1470" s="1">
        <v>111.48797607421875</v>
      </c>
      <c r="AR1470" s="1">
        <v>109.53997802734375</v>
      </c>
      <c r="AS1470" s="1">
        <v>107.93798828125</v>
      </c>
      <c r="AT1470" s="1">
        <v>107.0999755859375</v>
      </c>
      <c r="AU1470" s="1">
        <v>106.81195068359375</v>
      </c>
      <c r="AV1470" s="1">
        <v>105.864</v>
      </c>
      <c r="AW1470" s="1">
        <v>108.544</v>
      </c>
      <c r="AX1470" s="1">
        <v>104.3</v>
      </c>
      <c r="AY1470" s="1">
        <v>103.916</v>
      </c>
    </row>
    <row r="1471" spans="1:51">
      <c r="A1471" s="1" t="str">
        <v>WILEY (JOHN) &amp; SONS  -CL A</v>
      </c>
      <c r="C1471" s="1">
        <v>59.879989624023438</v>
      </c>
      <c r="D1471" s="1">
        <v>60.360000610351563</v>
      </c>
      <c r="E1471" s="1">
        <v>60.901992797851563</v>
      </c>
      <c r="F1471" s="1">
        <v>60.709991455078125</v>
      </c>
      <c r="G1471" s="1">
        <v>60.798995971679688</v>
      </c>
      <c r="H1471" s="1">
        <v>60.73199462890625</v>
      </c>
      <c r="I1471" s="1">
        <v>60.263992309570313</v>
      </c>
      <c r="J1471" s="1">
        <v>60.016998291015625</v>
      </c>
      <c r="K1471" s="1">
        <v>59.3389892578125</v>
      </c>
      <c r="L1471" s="1">
        <v>58.683990478515625</v>
      </c>
      <c r="M1471" s="1">
        <v>58.605987548828125</v>
      </c>
      <c r="N1471" s="1">
        <v>58.380996704101562</v>
      </c>
      <c r="O1471" s="1">
        <v>58.235000610351562</v>
      </c>
      <c r="P1471" s="1">
        <v>58.652999877929687</v>
      </c>
      <c r="Q1471" s="1">
        <v>59.1669921875</v>
      </c>
      <c r="R1471" s="1">
        <v>58.625991821289062</v>
      </c>
      <c r="S1471" s="1">
        <v>58.365997314453125</v>
      </c>
      <c r="T1471" s="1">
        <v>58.433990478515625</v>
      </c>
      <c r="U1471" s="1">
        <v>58.027999877929688</v>
      </c>
      <c r="V1471" s="1">
        <v>57.551986694335938</v>
      </c>
      <c r="W1471" s="1">
        <v>57.426986694335938</v>
      </c>
      <c r="X1471" s="1">
        <v>57.218994140625</v>
      </c>
      <c r="Y1471" s="1">
        <v>57.17498779296875</v>
      </c>
      <c r="Z1471" s="1">
        <v>57.14599609375</v>
      </c>
      <c r="AA1471" s="1">
        <v>57.529998779296875</v>
      </c>
      <c r="AB1471" s="1">
        <v>58.067001342773438</v>
      </c>
      <c r="AC1471" s="1">
        <v>59.039993286132812</v>
      </c>
      <c r="AD1471" s="1">
        <v>59.33099365234375</v>
      </c>
      <c r="AE1471" s="1">
        <v>59.699996948242188</v>
      </c>
      <c r="AF1471" s="1">
        <v>61.118988037109375</v>
      </c>
      <c r="AG1471" s="1">
        <v>61.4739990234375</v>
      </c>
      <c r="AH1471" s="1">
        <v>61.694000244140625</v>
      </c>
      <c r="AI1471" s="1">
        <v>62.0419921875</v>
      </c>
      <c r="AJ1471" s="1">
        <v>62.1409912109375</v>
      </c>
      <c r="AK1471" s="1">
        <v>63.172988891601563</v>
      </c>
      <c r="AL1471" s="1">
        <v>61.629989624023438</v>
      </c>
      <c r="AM1471" s="1">
        <v>61.656997680664063</v>
      </c>
      <c r="AN1471" s="1">
        <v>61.586990356445313</v>
      </c>
      <c r="AO1471" s="1">
        <v>61.748001098632813</v>
      </c>
      <c r="AP1471" s="1">
        <v>61.70098876953125</v>
      </c>
      <c r="AQ1471" s="1">
        <v>61.35198974609375</v>
      </c>
      <c r="AR1471" s="1">
        <v>61.16400146484375</v>
      </c>
      <c r="AS1471" s="1">
        <v>61.072998046875</v>
      </c>
      <c r="AT1471" s="1">
        <v>60.734000000000002</v>
      </c>
      <c r="AU1471" s="1">
        <v>60.991</v>
      </c>
      <c r="AV1471" s="1">
        <v>60.970999999999997</v>
      </c>
      <c r="AW1471" s="1">
        <v>60.951999999999998</v>
      </c>
      <c r="AX1471" s="1">
        <v>60.712000000000003</v>
      </c>
      <c r="AY1471" s="1">
        <v>60.954999999999998</v>
      </c>
    </row>
    <row r="1472" spans="1:51">
      <c r="A1472" s="1" t="str">
        <v>WILLIAMS COS INC</v>
      </c>
      <c r="C1472" s="1">
        <v>595.27099609375</v>
      </c>
      <c r="D1472" s="1">
        <v>591</v>
      </c>
      <c r="E1472" s="1">
        <v>588</v>
      </c>
      <c r="F1472" s="1">
        <v>588</v>
      </c>
      <c r="G1472" s="1">
        <v>587</v>
      </c>
      <c r="H1472" s="1">
        <v>585</v>
      </c>
      <c r="I1472" s="1">
        <v>584</v>
      </c>
      <c r="J1472" s="1">
        <v>584</v>
      </c>
      <c r="K1472" s="1">
        <v>584</v>
      </c>
      <c r="L1472" s="1">
        <v>583</v>
      </c>
      <c r="M1472" s="1">
        <v>583</v>
      </c>
      <c r="N1472" s="1">
        <v>582</v>
      </c>
      <c r="O1472" s="1">
        <v>580</v>
      </c>
      <c r="P1472" s="1">
        <v>578</v>
      </c>
      <c r="Q1472" s="1">
        <v>578</v>
      </c>
      <c r="R1472" s="1">
        <v>579</v>
      </c>
      <c r="S1472" s="1">
        <v>584</v>
      </c>
      <c r="T1472" s="1">
        <v>586</v>
      </c>
      <c r="U1472" s="1">
        <v>593.015869140625</v>
      </c>
      <c r="V1472" s="1">
        <v>599.781005859375</v>
      </c>
      <c r="W1472" s="1">
        <v>598.491943359375</v>
      </c>
      <c r="X1472" s="1">
        <v>597.099853515625</v>
      </c>
      <c r="Y1472" s="1">
        <v>596.099853515625</v>
      </c>
      <c r="Z1472" s="1">
        <v>595.5</v>
      </c>
      <c r="AA1472" s="1">
        <v>595</v>
      </c>
      <c r="AB1472" s="1">
        <v>573.39990234375</v>
      </c>
      <c r="AC1472" s="1">
        <v>572.89990234375</v>
      </c>
      <c r="AD1472" s="1">
        <v>571.5</v>
      </c>
      <c r="AE1472" s="1">
        <v>570.5</v>
      </c>
      <c r="AF1472" s="1">
        <v>558</v>
      </c>
      <c r="AG1472" s="1">
        <v>523.099853515625</v>
      </c>
      <c r="AH1472" s="1">
        <v>522.39990234375</v>
      </c>
      <c r="AI1472" s="1">
        <v>519.7998046875</v>
      </c>
      <c r="AJ1472" s="1">
        <v>518.199951171875</v>
      </c>
      <c r="AK1472" s="1">
        <v>518</v>
      </c>
      <c r="AL1472" s="1">
        <v>517.699951171875</v>
      </c>
      <c r="AM1472" s="1">
        <v>517.599853515625</v>
      </c>
      <c r="AN1472" s="1">
        <v>516.699951171875</v>
      </c>
      <c r="AO1472" s="1">
        <v>516.5</v>
      </c>
      <c r="AP1472" s="1">
        <v>516.39990234375</v>
      </c>
      <c r="AQ1472" s="1">
        <v>516.199951171875</v>
      </c>
      <c r="AR1472" s="1">
        <v>515.5</v>
      </c>
      <c r="AS1472" s="1">
        <v>515</v>
      </c>
      <c r="AT1472" s="1">
        <v>484.699951171875</v>
      </c>
      <c r="AU1472" s="1">
        <v>484.099853515625</v>
      </c>
      <c r="AV1472" s="1">
        <v>444.3</v>
      </c>
      <c r="AW1472" s="1">
        <v>443.9</v>
      </c>
      <c r="AX1472" s="1">
        <v>442.7</v>
      </c>
      <c r="AY1472" s="1">
        <v>441.7</v>
      </c>
    </row>
    <row r="1473" spans="1:51">
      <c r="A1473" s="1" t="str">
        <v>WILLIAMS-SONOMA INC</v>
      </c>
      <c r="C1473" s="1">
        <v>100.45098876953125</v>
      </c>
      <c r="D1473" s="1">
        <v>103.04899597167969</v>
      </c>
      <c r="E1473" s="1">
        <v>103.99198913574219</v>
      </c>
      <c r="F1473" s="1">
        <v>104.6669921875</v>
      </c>
      <c r="G1473" s="1">
        <v>104.88800048828125</v>
      </c>
      <c r="H1473" s="1">
        <v>105.4219970703125</v>
      </c>
      <c r="I1473" s="1">
        <v>106.48300170898437</v>
      </c>
      <c r="J1473" s="1">
        <v>107.93099975585937</v>
      </c>
      <c r="K1473" s="1">
        <v>106.96199035644531</v>
      </c>
      <c r="L1473" s="1">
        <v>105.94999694824219</v>
      </c>
      <c r="M1473" s="1">
        <v>105.73199462890625</v>
      </c>
      <c r="N1473" s="1">
        <v>105.69400024414062</v>
      </c>
      <c r="O1473" s="1">
        <v>105.66400146484375</v>
      </c>
      <c r="P1473" s="1">
        <v>105.66400146484375</v>
      </c>
      <c r="Q1473" s="1">
        <v>105.58399963378906</v>
      </c>
      <c r="R1473" s="1">
        <v>105.54598999023437</v>
      </c>
      <c r="S1473" s="1">
        <v>105.3489990234375</v>
      </c>
      <c r="T1473" s="1">
        <v>107.07899475097656</v>
      </c>
      <c r="U1473" s="1">
        <v>108.53599548339844</v>
      </c>
      <c r="V1473" s="1">
        <v>110.60398864746094</v>
      </c>
      <c r="W1473" s="1">
        <v>109.86799621582031</v>
      </c>
      <c r="X1473" s="1">
        <v>112.84799194335937</v>
      </c>
      <c r="Y1473" s="1">
        <v>113.45098876953125</v>
      </c>
      <c r="Z1473" s="1">
        <v>115.12199401855469</v>
      </c>
      <c r="AA1473" s="1">
        <v>114.77899169921875</v>
      </c>
      <c r="AB1473" s="1">
        <v>115.23899841308594</v>
      </c>
      <c r="AC1473" s="1">
        <v>116.42399597167969</v>
      </c>
      <c r="AD1473" s="1">
        <v>115.71299743652344</v>
      </c>
      <c r="AE1473" s="1">
        <v>115.37199401855469</v>
      </c>
      <c r="AF1473" s="1">
        <v>117.03700256347656</v>
      </c>
      <c r="AG1473" s="1">
        <v>116.51699829101562</v>
      </c>
      <c r="AH1473" s="1">
        <v>116.06399536132812</v>
      </c>
      <c r="AI1473" s="1">
        <v>115.82699584960937</v>
      </c>
      <c r="AJ1473" s="1">
        <v>116.92599487304688</v>
      </c>
      <c r="AK1473" s="1">
        <v>116.64599609375</v>
      </c>
      <c r="AL1473" s="1">
        <v>115.63699340820312</v>
      </c>
      <c r="AM1473" s="1">
        <v>114.31700134277344</v>
      </c>
      <c r="AN1473" s="1">
        <v>116.17599487304688</v>
      </c>
      <c r="AO1473" s="1">
        <v>115.94099426269531</v>
      </c>
      <c r="AP1473" s="1">
        <v>114.89599609375</v>
      </c>
      <c r="AQ1473" s="1">
        <v>114.48599243164062</v>
      </c>
      <c r="AR1473" s="1">
        <v>113.99197387695312</v>
      </c>
      <c r="AS1473" s="1">
        <v>113.802001953125</v>
      </c>
      <c r="AT1473" s="1">
        <v>113.11599731445312</v>
      </c>
      <c r="AU1473" s="1">
        <v>111.60599999999999</v>
      </c>
      <c r="AV1473" s="1">
        <v>113.57599999999999</v>
      </c>
      <c r="AW1473" s="1">
        <v>111.44</v>
      </c>
      <c r="AX1473" s="1">
        <v>111.148</v>
      </c>
      <c r="AY1473" s="1">
        <v>112.758</v>
      </c>
    </row>
    <row r="1474" spans="1:51">
      <c r="A1474" s="1" t="str">
        <v>WILSHIRE BANCORP INC</v>
      </c>
      <c r="C1474" s="1">
        <v>71.282989501953125</v>
      </c>
      <c r="D1474" s="1">
        <v>71.282989501953125</v>
      </c>
      <c r="E1474" s="1">
        <v>71.2919921875</v>
      </c>
      <c r="F1474" s="1">
        <v>71.2919921875</v>
      </c>
      <c r="G1474" s="1">
        <v>29.472000122070313</v>
      </c>
      <c r="H1474" s="1">
        <v>29.477996826171875</v>
      </c>
      <c r="I1474" s="1">
        <v>29.48699951171875</v>
      </c>
      <c r="J1474" s="1">
        <v>29.48699951171875</v>
      </c>
      <c r="K1474" s="1">
        <v>29.485992431640625</v>
      </c>
      <c r="L1474" s="1">
        <v>29.416000366210937</v>
      </c>
      <c r="M1474" s="1">
        <v>29.413986206054688</v>
      </c>
      <c r="N1474" s="1">
        <v>29.413986206054688</v>
      </c>
      <c r="O1474" s="1">
        <v>29.413986206054688</v>
      </c>
      <c r="P1474" s="1">
        <v>29.413986206054688</v>
      </c>
      <c r="Q1474" s="1">
        <v>29.27398681640625</v>
      </c>
      <c r="R1474" s="1">
        <v>29.263992309570313</v>
      </c>
      <c r="S1474" s="1">
        <v>29.263992309570313</v>
      </c>
      <c r="T1474" s="1">
        <v>29.25299072265625</v>
      </c>
      <c r="U1474" s="1">
        <v>29.332000732421875</v>
      </c>
      <c r="V1474" s="1">
        <v>29.371994018554687</v>
      </c>
      <c r="W1474" s="1">
        <v>29.368988037109375</v>
      </c>
      <c r="X1474" s="1">
        <v>29.196990966796875</v>
      </c>
      <c r="Y1474" s="1">
        <v>29.166000366210937</v>
      </c>
      <c r="Z1474" s="1">
        <v>29.1199951171875</v>
      </c>
      <c r="AA1474" s="1">
        <v>28.739990234375</v>
      </c>
      <c r="AB1474" s="1">
        <v>28.630996704101563</v>
      </c>
      <c r="AC1474" s="1">
        <v>28.58599853515625</v>
      </c>
      <c r="AD1474" s="1">
        <v>28.58599853515625</v>
      </c>
      <c r="AE1474" s="1">
        <v>28.570999145507813</v>
      </c>
      <c r="AF1474" s="1">
        <v>28.141998291015625</v>
      </c>
      <c r="AG1474" s="1">
        <v>28.104000091552734</v>
      </c>
      <c r="AH1474" s="1">
        <v>27.936000823974609</v>
      </c>
      <c r="AI1474" s="1">
        <v>27.715999603271484</v>
      </c>
      <c r="AJ1474" s="1">
        <v>25.902000427246094</v>
      </c>
      <c r="AK1474" s="1">
        <v>25.847999572753906</v>
      </c>
      <c r="AL1474" s="1">
        <v>25.823997497558594</v>
      </c>
      <c r="AM1474" s="1">
        <v>25.682800086688985</v>
      </c>
      <c r="AN1474" s="1">
        <v>25.594798070621437</v>
      </c>
      <c r="AO1474" s="1">
        <v>25.594798070621437</v>
      </c>
      <c r="AP1474" s="1">
        <v>25.17680108280183</v>
      </c>
      <c r="AQ1474" s="1">
        <v>25.141595240974311</v>
      </c>
      <c r="AR1474" s="1">
        <v>25.079995508193861</v>
      </c>
      <c r="AS1474" s="1">
        <v>25.009600609207155</v>
      </c>
      <c r="AT1474" s="1">
        <v>25.000797050666733</v>
      </c>
      <c r="AU1474" s="1">
        <v>24.393594889068481</v>
      </c>
      <c r="AV1474" s="1">
        <v>24.085600522041322</v>
      </c>
      <c r="AW1474" s="1">
        <v>24.03280052089691</v>
      </c>
      <c r="AX1474" s="1">
        <v>24.03280052089691</v>
      </c>
      <c r="AY1474" s="1">
        <v>24.03280052089691</v>
      </c>
    </row>
    <row r="1475" spans="1:51">
      <c r="A1475" s="1" t="str">
        <v>WINDSTREAM CORP</v>
      </c>
      <c r="C1475" s="1">
        <v>586.2998046875</v>
      </c>
      <c r="D1475" s="1">
        <v>515.7998046875</v>
      </c>
      <c r="E1475" s="1">
        <v>510</v>
      </c>
      <c r="F1475" s="1">
        <v>510</v>
      </c>
      <c r="G1475" s="1">
        <v>504.2998046875</v>
      </c>
      <c r="H1475" s="1">
        <v>483.699951171875</v>
      </c>
      <c r="I1475" s="1">
        <v>483.199951171875</v>
      </c>
      <c r="J1475" s="1">
        <v>456.599853515625</v>
      </c>
      <c r="K1475" s="1">
        <v>436.7998046875</v>
      </c>
      <c r="L1475" s="1">
        <v>435.199951171875</v>
      </c>
      <c r="M1475" s="1">
        <v>436.699951171875</v>
      </c>
      <c r="N1475" s="1">
        <v>438.2998046875</v>
      </c>
      <c r="O1475" s="1">
        <v>439.39990234375</v>
      </c>
      <c r="P1475" s="1">
        <v>439.39990234375</v>
      </c>
      <c r="Q1475" s="1">
        <v>439.599853515625</v>
      </c>
      <c r="R1475" s="1">
        <v>447.2998046875</v>
      </c>
      <c r="S1475" s="1">
        <v>454.5</v>
      </c>
      <c r="T1475" s="1">
        <v>477.099853515625</v>
      </c>
      <c r="U1475" s="1">
        <v>477.39990234375</v>
      </c>
      <c r="V1475" s="1">
        <v>477.2998046875</v>
      </c>
      <c r="W1475" s="1">
        <v>476.7998046875</v>
      </c>
      <c r="X1475" s="1">
        <v>476.39990234375</v>
      </c>
      <c r="Y1475" s="1">
        <v>473.671875</v>
      </c>
      <c r="Z1475" s="1" t="str">
        <v>@NA</v>
      </c>
      <c r="AA1475" s="1" t="str">
        <v>@NA</v>
      </c>
      <c r="AB1475" s="1" t="str">
        <v>@NA</v>
      </c>
      <c r="AC1475" s="1" t="str">
        <v>@NA</v>
      </c>
      <c r="AD1475" s="1" t="str">
        <v>@NA</v>
      </c>
      <c r="AE1475" s="1" t="str">
        <v>@NA</v>
      </c>
      <c r="AF1475" s="1" t="str">
        <v>@NA</v>
      </c>
      <c r="AG1475" s="1" t="str">
        <v>@NA</v>
      </c>
      <c r="AH1475" s="1" t="str">
        <v>@NA</v>
      </c>
      <c r="AI1475" s="1" t="str">
        <v>@NA</v>
      </c>
      <c r="AJ1475" s="1" t="str">
        <v>@NA</v>
      </c>
      <c r="AK1475" s="1" t="str">
        <v>@NA</v>
      </c>
      <c r="AL1475" s="1" t="str">
        <v>@NA</v>
      </c>
      <c r="AM1475" s="1" t="str">
        <v>@NA</v>
      </c>
      <c r="AN1475" s="1" t="str">
        <v>@NA</v>
      </c>
      <c r="AO1475" s="1" t="str">
        <v>@NA</v>
      </c>
      <c r="AP1475" s="1" t="str">
        <v>@NA</v>
      </c>
      <c r="AQ1475" s="1" t="str">
        <v>@NA</v>
      </c>
      <c r="AR1475" s="1" t="str">
        <v>@NA</v>
      </c>
      <c r="AS1475" s="1" t="str">
        <v>@NA</v>
      </c>
      <c r="AT1475" s="1" t="str">
        <v>@NA</v>
      </c>
      <c r="AU1475" s="1" t="str">
        <v>@NA</v>
      </c>
      <c r="AV1475" s="1" t="str">
        <v>@NA</v>
      </c>
      <c r="AW1475" s="1" t="str">
        <v>@NA</v>
      </c>
      <c r="AX1475" s="1" t="str">
        <v>@NA</v>
      </c>
      <c r="AY1475" s="1" t="str">
        <v>@NA</v>
      </c>
    </row>
    <row r="1476" spans="1:51">
      <c r="A1476" s="1" t="str">
        <v>WINNEBAGO INDUSTRIES</v>
      </c>
      <c r="C1476" s="1">
        <v>29.207000732421875</v>
      </c>
      <c r="D1476" s="1">
        <v>29.142990112304688</v>
      </c>
      <c r="E1476" s="1">
        <v>29.134994506835937</v>
      </c>
      <c r="F1476" s="1">
        <v>29.126998901367188</v>
      </c>
      <c r="G1476" s="1">
        <v>29.121994018554688</v>
      </c>
      <c r="H1476" s="1">
        <v>29.110000610351563</v>
      </c>
      <c r="I1476" s="1">
        <v>29.114990234375</v>
      </c>
      <c r="J1476" s="1">
        <v>29.110000610351563</v>
      </c>
      <c r="K1476" s="1">
        <v>29.08599853515625</v>
      </c>
      <c r="L1476" s="1">
        <v>29.073989868164063</v>
      </c>
      <c r="M1476" s="1">
        <v>29.08599853515625</v>
      </c>
      <c r="N1476" s="1">
        <v>29.078994750976563</v>
      </c>
      <c r="O1476" s="1">
        <v>29.071990966796875</v>
      </c>
      <c r="P1476" s="1">
        <v>29.06298828125</v>
      </c>
      <c r="Q1476" s="1">
        <v>29.069992065429688</v>
      </c>
      <c r="R1476" s="1">
        <v>29.065994262695312</v>
      </c>
      <c r="S1476" s="1">
        <v>29.035995483398438</v>
      </c>
      <c r="T1476" s="1">
        <v>28.990997314453125</v>
      </c>
      <c r="U1476" s="1">
        <v>29.552993774414062</v>
      </c>
      <c r="V1476" s="1">
        <v>31.0469970703125</v>
      </c>
      <c r="W1476" s="1">
        <v>31.58599853515625</v>
      </c>
      <c r="X1476" s="1">
        <v>31.388992309570313</v>
      </c>
      <c r="Y1476" s="1">
        <v>31.142990112304688</v>
      </c>
      <c r="Z1476" s="1">
        <v>31.31298828125</v>
      </c>
      <c r="AA1476" s="1">
        <v>32.761993408203125</v>
      </c>
      <c r="AB1476" s="1">
        <v>32.81298828125</v>
      </c>
      <c r="AC1476" s="1">
        <v>32.988998413085937</v>
      </c>
      <c r="AD1476" s="1">
        <v>32.9219970703125</v>
      </c>
      <c r="AE1476" s="1">
        <v>33.379989624023437</v>
      </c>
      <c r="AF1476" s="1">
        <v>33.680999755859375</v>
      </c>
      <c r="AG1476" s="1">
        <v>33.58099365234375</v>
      </c>
      <c r="AH1476" s="1">
        <v>33.6669921875</v>
      </c>
      <c r="AI1476" s="1">
        <v>34.019989013671875</v>
      </c>
      <c r="AJ1476" s="1">
        <v>33.88397216796875</v>
      </c>
      <c r="AK1476" s="1">
        <v>36.457977294921875</v>
      </c>
      <c r="AL1476" s="1">
        <v>36.31597900390625</v>
      </c>
      <c r="AM1476" s="1">
        <v>36.25799560546875</v>
      </c>
      <c r="AN1476" s="1">
        <v>37.561981201171875</v>
      </c>
      <c r="AO1476" s="1">
        <v>37.355987548828125</v>
      </c>
      <c r="AP1476" s="1">
        <v>37.59197998046875</v>
      </c>
      <c r="AQ1476" s="1">
        <v>37.527984619140625</v>
      </c>
      <c r="AR1476" s="1">
        <v>41.433990478515625</v>
      </c>
      <c r="AS1476" s="1">
        <v>41.5260009765625</v>
      </c>
      <c r="AT1476" s="1">
        <v>41.470001220703125</v>
      </c>
      <c r="AU1476" s="1">
        <v>41.04998779296875</v>
      </c>
      <c r="AV1476" s="1">
        <v>41.08599853515625</v>
      </c>
      <c r="AW1476" s="1">
        <v>42.548000000000002</v>
      </c>
      <c r="AX1476" s="1">
        <v>42.545999999999999</v>
      </c>
      <c r="AY1476" s="1">
        <v>43.122</v>
      </c>
    </row>
    <row r="1477" spans="1:51">
      <c r="A1477" s="1" t="str">
        <v>WINTRUST FINANCIAL CORP</v>
      </c>
      <c r="C1477" s="1">
        <v>36.28900146484375</v>
      </c>
      <c r="D1477" s="1">
        <v>35.977996826171875</v>
      </c>
      <c r="E1477" s="1">
        <v>35.923995971679688</v>
      </c>
      <c r="F1477" s="1">
        <v>34.987991333007812</v>
      </c>
      <c r="G1477" s="1">
        <v>34.945999145507813</v>
      </c>
      <c r="H1477" s="1">
        <v>34.863998413085937</v>
      </c>
      <c r="I1477" s="1">
        <v>31.143997192382813</v>
      </c>
      <c r="J1477" s="1">
        <v>31.083999633789063</v>
      </c>
      <c r="K1477" s="1">
        <v>31.043991088867188</v>
      </c>
      <c r="L1477" s="1">
        <v>24.207000732421875</v>
      </c>
      <c r="M1477" s="1">
        <v>24.102996826171875</v>
      </c>
      <c r="N1477" s="1">
        <v>23.979995727539063</v>
      </c>
      <c r="O1477" s="1">
        <v>23.909988403320313</v>
      </c>
      <c r="P1477" s="1">
        <v>23.756988525390625</v>
      </c>
      <c r="Q1477" s="1">
        <v>23.694000244140625</v>
      </c>
      <c r="R1477" s="1">
        <v>23.625991821289063</v>
      </c>
      <c r="S1477" s="1">
        <v>23.563995361328125</v>
      </c>
      <c r="T1477" s="1">
        <v>23.42999267578125</v>
      </c>
      <c r="U1477" s="1">
        <v>23.631988525390625</v>
      </c>
      <c r="V1477" s="1">
        <v>24.162994384765625</v>
      </c>
      <c r="W1477" s="1">
        <v>24.250991821289063</v>
      </c>
      <c r="X1477" s="1">
        <v>25.457992553710938</v>
      </c>
      <c r="Y1477" s="1">
        <v>25.717987060546875</v>
      </c>
      <c r="Z1477" s="1">
        <v>25.618988037109375</v>
      </c>
      <c r="AA1477" s="1">
        <v>24.230987548828125</v>
      </c>
      <c r="AB1477" s="1">
        <v>23.940994262695313</v>
      </c>
      <c r="AC1477" s="1">
        <v>23.654998779296875</v>
      </c>
      <c r="AD1477" s="1">
        <v>23.5679931640625</v>
      </c>
      <c r="AE1477" s="1">
        <v>23.446990966796875</v>
      </c>
      <c r="AF1477" s="1">
        <v>21.728988647460938</v>
      </c>
      <c r="AG1477" s="1">
        <v>21.063995361328125</v>
      </c>
      <c r="AH1477" s="1">
        <v>20.485000610351563</v>
      </c>
      <c r="AI1477" s="1">
        <v>20.212997436523438</v>
      </c>
      <c r="AJ1477" s="1">
        <v>20.065994262695313</v>
      </c>
      <c r="AK1477" s="1">
        <v>18.897994995117188</v>
      </c>
      <c r="AL1477" s="1">
        <v>17.427993774414062</v>
      </c>
      <c r="AM1477" s="1">
        <v>17.370986938476563</v>
      </c>
      <c r="AN1477" s="1">
        <v>17.215988159179688</v>
      </c>
      <c r="AO1477" s="1">
        <v>17.147994995117187</v>
      </c>
      <c r="AP1477" s="1">
        <v>16.954986572265625</v>
      </c>
      <c r="AQ1477" s="1">
        <v>15.711999893188477</v>
      </c>
      <c r="AR1477" s="1">
        <v>14.531999588012695</v>
      </c>
      <c r="AS1477" s="1">
        <v>14.509500503540039</v>
      </c>
      <c r="AT1477" s="1">
        <v>14.45550012588501</v>
      </c>
      <c r="AU1477" s="1">
        <v>12.932999610900879</v>
      </c>
      <c r="AV1477" s="1">
        <v>12.922499999999999</v>
      </c>
      <c r="AW1477" s="1">
        <v>12.912000000000001</v>
      </c>
      <c r="AX1477" s="1">
        <v>12.99</v>
      </c>
      <c r="AY1477" s="1">
        <v>13.134</v>
      </c>
    </row>
    <row r="1478" spans="1:51">
      <c r="A1478" s="1" t="str">
        <v>WISCONSIN ENERGY CORP</v>
      </c>
      <c r="C1478" s="1">
        <v>230.48699951171875</v>
      </c>
      <c r="D1478" s="1">
        <v>231.26800537109375</v>
      </c>
      <c r="E1478" s="1">
        <v>233.74000549316406</v>
      </c>
      <c r="F1478" s="1">
        <v>233.74600219726562</v>
      </c>
      <c r="G1478" s="1">
        <v>233.77200317382812</v>
      </c>
      <c r="H1478" s="1">
        <v>233.79400634765625</v>
      </c>
      <c r="I1478" s="1">
        <v>233.79598999023437</v>
      </c>
      <c r="J1478" s="1">
        <v>233.802001953125</v>
      </c>
      <c r="K1478" s="1">
        <v>233.81597900390625</v>
      </c>
      <c r="L1478" s="1">
        <v>233.82199096679687</v>
      </c>
      <c r="M1478" s="1">
        <v>233.82400512695312</v>
      </c>
      <c r="N1478" s="1">
        <v>233.8280029296875</v>
      </c>
      <c r="O1478" s="1">
        <v>233.83599853515625</v>
      </c>
      <c r="P1478" s="1">
        <v>233.83798217773437</v>
      </c>
      <c r="Q1478" s="1">
        <v>233.83999633789062</v>
      </c>
      <c r="R1478" s="1">
        <v>233.85598754882812</v>
      </c>
      <c r="S1478" s="1">
        <v>233.885986328125</v>
      </c>
      <c r="T1478" s="1">
        <v>233.885986328125</v>
      </c>
      <c r="U1478" s="1">
        <v>233.89599609375</v>
      </c>
      <c r="V1478" s="1">
        <v>233.89999389648437</v>
      </c>
      <c r="W1478" s="1">
        <v>233.93798828125</v>
      </c>
      <c r="X1478" s="1">
        <v>233.95797729492187</v>
      </c>
      <c r="Y1478" s="1">
        <v>233.95797729492187</v>
      </c>
      <c r="Z1478" s="1">
        <v>233.96200561523437</v>
      </c>
      <c r="AA1478" s="1">
        <v>233.96200561523437</v>
      </c>
      <c r="AB1478" s="1">
        <v>233.9639892578125</v>
      </c>
      <c r="AC1478" s="1">
        <v>233.9639892578125</v>
      </c>
      <c r="AD1478" s="1">
        <v>233.97198486328125</v>
      </c>
      <c r="AE1478" s="1">
        <v>233.97198486328125</v>
      </c>
      <c r="AF1478" s="1">
        <v>234.05398559570312</v>
      </c>
      <c r="AG1478" s="1">
        <v>235.21798706054687</v>
      </c>
      <c r="AH1478" s="1">
        <v>236.4739990234375</v>
      </c>
      <c r="AI1478" s="1">
        <v>236.85198974609375</v>
      </c>
      <c r="AJ1478" s="1">
        <v>235.32998657226562</v>
      </c>
      <c r="AK1478" s="1">
        <v>234.28598022460937</v>
      </c>
      <c r="AL1478" s="1">
        <v>232.52798461914062</v>
      </c>
      <c r="AM1478" s="1">
        <v>232.05599975585937</v>
      </c>
      <c r="AN1478" s="1">
        <v>231.14599609375</v>
      </c>
      <c r="AO1478" s="1">
        <v>230.24798583984375</v>
      </c>
      <c r="AP1478" s="1">
        <v>230.56399536132812</v>
      </c>
      <c r="AQ1478" s="1">
        <v>230.84197998046875</v>
      </c>
      <c r="AR1478" s="1">
        <v>232.96798706054687</v>
      </c>
      <c r="AS1478" s="1">
        <v>233.50997924804687</v>
      </c>
      <c r="AT1478" s="1">
        <v>235.59197998046875</v>
      </c>
      <c r="AU1478" s="1">
        <v>237.29</v>
      </c>
      <c r="AV1478" s="1">
        <v>241.99</v>
      </c>
      <c r="AW1478" s="1">
        <v>243.75</v>
      </c>
      <c r="AX1478" s="1">
        <v>240.904</v>
      </c>
      <c r="AY1478" s="1">
        <v>237.80799999999999</v>
      </c>
    </row>
    <row r="1479" spans="1:51">
      <c r="A1479" s="1" t="str">
        <v>WMS INDUSTRIES INC</v>
      </c>
      <c r="C1479" s="1">
        <v>55.29998779296875</v>
      </c>
      <c r="D1479" s="1">
        <v>55.699996948242188</v>
      </c>
      <c r="E1479" s="1">
        <v>56.79998779296875</v>
      </c>
      <c r="F1479" s="1">
        <v>57.399993896484375</v>
      </c>
      <c r="G1479" s="1">
        <v>58.099990844726563</v>
      </c>
      <c r="H1479" s="1">
        <v>57.79998779296875</v>
      </c>
      <c r="I1479" s="1">
        <v>58.79998779296875</v>
      </c>
      <c r="J1479" s="1">
        <v>58</v>
      </c>
      <c r="K1479" s="1">
        <v>58.399993896484375</v>
      </c>
      <c r="L1479" s="1">
        <v>56.699996948242188</v>
      </c>
      <c r="M1479" s="1">
        <v>49.199996948242188</v>
      </c>
      <c r="N1479" s="1">
        <v>48.79998779296875</v>
      </c>
      <c r="O1479" s="1">
        <v>49.29998779296875</v>
      </c>
      <c r="P1479" s="1">
        <v>50</v>
      </c>
      <c r="Q1479" s="1">
        <v>50.199996948242187</v>
      </c>
      <c r="R1479" s="1">
        <v>50.699996948242188</v>
      </c>
      <c r="S1479" s="1">
        <v>50.625</v>
      </c>
      <c r="T1479" s="1">
        <v>50.599990844726563</v>
      </c>
      <c r="U1479" s="1">
        <v>50</v>
      </c>
      <c r="V1479" s="1">
        <v>49.349990844726563</v>
      </c>
      <c r="W1479" s="1">
        <v>48.719993591308594</v>
      </c>
      <c r="X1479" s="1">
        <v>48</v>
      </c>
      <c r="Y1479" s="1">
        <v>47.399986267089844</v>
      </c>
      <c r="Z1479" s="1">
        <v>47.399986267089844</v>
      </c>
      <c r="AA1479" s="1">
        <v>47.342994689941406</v>
      </c>
      <c r="AB1479" s="1">
        <v>47.50799560546875</v>
      </c>
      <c r="AC1479" s="1">
        <v>47.482498168945313</v>
      </c>
      <c r="AD1479" s="1">
        <v>46.951492309570313</v>
      </c>
      <c r="AE1479" s="1">
        <v>46.673995971679688</v>
      </c>
      <c r="AF1479" s="1">
        <v>45.604499816894531</v>
      </c>
      <c r="AG1479" s="1">
        <v>45.548995971679688</v>
      </c>
      <c r="AH1479" s="1">
        <v>45.1094970703125</v>
      </c>
      <c r="AI1479" s="1">
        <v>44.716484069824219</v>
      </c>
      <c r="AJ1479" s="1">
        <v>44.072982788085938</v>
      </c>
      <c r="AK1479" s="1">
        <v>44.212486267089844</v>
      </c>
      <c r="AL1479" s="1">
        <v>45.232498168945313</v>
      </c>
      <c r="AM1479" s="1">
        <v>46.252487182617188</v>
      </c>
      <c r="AN1479" s="1">
        <v>46.412979125976563</v>
      </c>
      <c r="AO1479" s="1">
        <v>47.96099853515625</v>
      </c>
      <c r="AP1479" s="1">
        <v>48.139480590820312</v>
      </c>
      <c r="AQ1479" s="1">
        <v>48.288002014160156</v>
      </c>
      <c r="AR1479" s="1">
        <v>48.280494689941406</v>
      </c>
      <c r="AS1479" s="1">
        <v>48.238494873046875</v>
      </c>
      <c r="AT1479" s="1">
        <v>47.494491577148438</v>
      </c>
      <c r="AU1479" s="1">
        <v>47.431480407714844</v>
      </c>
      <c r="AV1479" s="1">
        <v>47.270988464355469</v>
      </c>
      <c r="AW1479" s="1">
        <v>46.264499999999998</v>
      </c>
      <c r="AX1479" s="1">
        <v>46.1175</v>
      </c>
      <c r="AY1479" s="1">
        <v>45.99</v>
      </c>
    </row>
    <row r="1480" spans="1:51">
      <c r="A1480" s="1" t="str">
        <v>WOLVERINE WORLD WIDE</v>
      </c>
      <c r="C1480" s="1">
        <v>48.170989990234375</v>
      </c>
      <c r="D1480" s="1">
        <v>48.170989990234375</v>
      </c>
      <c r="E1480" s="1">
        <v>48.3389892578125</v>
      </c>
      <c r="F1480" s="1">
        <v>49.228988647460938</v>
      </c>
      <c r="G1480" s="1">
        <v>49.567001342773438</v>
      </c>
      <c r="H1480" s="1">
        <v>49</v>
      </c>
      <c r="I1480" s="1">
        <v>48.71099853515625</v>
      </c>
      <c r="J1480" s="1">
        <v>48.855987548828125</v>
      </c>
      <c r="K1480" s="1">
        <v>49.462997436523438</v>
      </c>
      <c r="L1480" s="1">
        <v>49.592987060546875</v>
      </c>
      <c r="M1480" s="1">
        <v>49.42498779296875</v>
      </c>
      <c r="N1480" s="1">
        <v>49.263992309570313</v>
      </c>
      <c r="O1480" s="1">
        <v>49.146987915039062</v>
      </c>
      <c r="P1480" s="1">
        <v>48.906997680664062</v>
      </c>
      <c r="Q1480" s="1">
        <v>48.909988403320313</v>
      </c>
      <c r="R1480" s="1">
        <v>49.672988891601563</v>
      </c>
      <c r="S1480" s="1">
        <v>49.680999755859375</v>
      </c>
      <c r="T1480" s="1">
        <v>51.235000610351563</v>
      </c>
      <c r="U1480" s="1">
        <v>52.345993041992188</v>
      </c>
      <c r="V1480" s="1">
        <v>53.492996215820313</v>
      </c>
      <c r="W1480" s="1">
        <v>54.597000122070312</v>
      </c>
      <c r="X1480" s="1">
        <v>55.462997436523438</v>
      </c>
      <c r="Y1480" s="1">
        <v>55.55999755859375</v>
      </c>
      <c r="Z1480" s="1">
        <v>55.384994506835938</v>
      </c>
      <c r="AA1480" s="1">
        <v>55.5989990234375</v>
      </c>
      <c r="AB1480" s="1">
        <v>56.128997802734375</v>
      </c>
      <c r="AC1480" s="1">
        <v>56.823989868164063</v>
      </c>
      <c r="AD1480" s="1">
        <v>57.67498779296875</v>
      </c>
      <c r="AE1480" s="1">
        <v>57.85699462890625</v>
      </c>
      <c r="AF1480" s="1">
        <v>57.89849853515625</v>
      </c>
      <c r="AG1480" s="1">
        <v>57.268501281738281</v>
      </c>
      <c r="AH1480" s="1">
        <v>58.774497985839844</v>
      </c>
      <c r="AI1480" s="1">
        <v>59.405982971191406</v>
      </c>
      <c r="AJ1480" s="1">
        <v>59.179481506347656</v>
      </c>
      <c r="AK1480" s="1">
        <v>60.17999267578125</v>
      </c>
      <c r="AL1480" s="1">
        <v>59.908493041992187</v>
      </c>
      <c r="AM1480" s="1">
        <v>59.717994689941406</v>
      </c>
      <c r="AN1480" s="1">
        <v>59.955001831054688</v>
      </c>
      <c r="AO1480" s="1">
        <v>60.733497619628906</v>
      </c>
      <c r="AP1480" s="1">
        <v>61.906494140625</v>
      </c>
      <c r="AQ1480" s="1">
        <v>62.587486267089844</v>
      </c>
      <c r="AR1480" s="1">
        <v>62.333999633789063</v>
      </c>
      <c r="AS1480" s="1">
        <v>62.46148681640625</v>
      </c>
      <c r="AT1480" s="1">
        <v>62.27398681640625</v>
      </c>
      <c r="AU1480" s="1">
        <v>62.521499633789063</v>
      </c>
      <c r="AV1480" s="1">
        <v>62.329499999999996</v>
      </c>
      <c r="AW1480" s="1">
        <v>62.335500000000003</v>
      </c>
      <c r="AX1480" s="1">
        <v>62.329499999999996</v>
      </c>
      <c r="AY1480" s="1">
        <v>62.392499999999998</v>
      </c>
    </row>
    <row r="1481" spans="1:51">
      <c r="A1481" s="1" t="str">
        <v>WOODWARD INC</v>
      </c>
      <c r="C1481" s="1">
        <v>68.6409912109375</v>
      </c>
      <c r="D1481" s="1">
        <v>68.6409912109375</v>
      </c>
      <c r="E1481" s="1">
        <v>68.574996948242188</v>
      </c>
      <c r="F1481" s="1">
        <v>68.491989135742188</v>
      </c>
      <c r="G1481" s="1">
        <v>68.423995971679688</v>
      </c>
      <c r="H1481" s="1">
        <v>68.391998291015625</v>
      </c>
      <c r="I1481" s="1">
        <v>68.380996704101563</v>
      </c>
      <c r="J1481" s="1">
        <v>68.166000366210937</v>
      </c>
      <c r="K1481" s="1">
        <v>68.108001708984375</v>
      </c>
      <c r="L1481" s="1">
        <v>68.02099609375</v>
      </c>
      <c r="M1481" s="1">
        <v>67.949996948242188</v>
      </c>
      <c r="N1481" s="1">
        <v>67.519989013671875</v>
      </c>
      <c r="O1481" s="1">
        <v>67.407989501953125</v>
      </c>
      <c r="P1481" s="1">
        <v>67.384994506835938</v>
      </c>
      <c r="Q1481" s="1">
        <v>67.294998168945313</v>
      </c>
      <c r="R1481" s="1">
        <v>66.931991577148438</v>
      </c>
      <c r="S1481" s="1">
        <v>66.6719970703125</v>
      </c>
      <c r="T1481" s="1">
        <v>67.6199951171875</v>
      </c>
      <c r="U1481" s="1">
        <v>67.2979736328125</v>
      </c>
      <c r="V1481" s="1">
        <v>68.48199462890625</v>
      </c>
      <c r="W1481" s="1">
        <v>68.199981689453125</v>
      </c>
      <c r="X1481" s="1">
        <v>67.5059814453125</v>
      </c>
      <c r="Y1481" s="1">
        <v>67.277984619140625</v>
      </c>
      <c r="Z1481" s="1">
        <v>67.553985595703125</v>
      </c>
      <c r="AA1481" s="1">
        <v>68.3499755859375</v>
      </c>
      <c r="AB1481" s="1">
        <v>67.991998672485352</v>
      </c>
      <c r="AC1481" s="1">
        <v>67.823999404907227</v>
      </c>
      <c r="AD1481" s="1">
        <v>68.795997619628906</v>
      </c>
      <c r="AE1481" s="1">
        <v>68.478000640869141</v>
      </c>
      <c r="AF1481" s="1">
        <v>68.315998077392578</v>
      </c>
      <c r="AG1481" s="1">
        <v>67.145999908447266</v>
      </c>
      <c r="AH1481" s="1">
        <v>67.812000274658203</v>
      </c>
      <c r="AI1481" s="1">
        <v>67.775997161865234</v>
      </c>
      <c r="AJ1481" s="1">
        <v>66.882001876831055</v>
      </c>
      <c r="AK1481" s="1">
        <v>67.553998947143555</v>
      </c>
      <c r="AL1481" s="1">
        <v>66.780000686645508</v>
      </c>
      <c r="AM1481" s="1">
        <v>67.404001235961914</v>
      </c>
      <c r="AN1481" s="1">
        <v>67.110002517700195</v>
      </c>
      <c r="AO1481" s="1">
        <v>67.968000411987305</v>
      </c>
      <c r="AP1481" s="1">
        <v>67.968000411987305</v>
      </c>
      <c r="AQ1481" s="1">
        <v>67.968000411987305</v>
      </c>
      <c r="AR1481" s="1">
        <v>67.944002151489258</v>
      </c>
      <c r="AS1481" s="1">
        <v>67.931997299194336</v>
      </c>
      <c r="AT1481" s="1">
        <v>67.926000595092773</v>
      </c>
      <c r="AU1481" s="1">
        <v>67.895999908447266</v>
      </c>
      <c r="AV1481" s="1">
        <v>67.895999908447266</v>
      </c>
      <c r="AW1481" s="1">
        <v>67.872</v>
      </c>
      <c r="AX1481" s="1">
        <v>67.643999999999991</v>
      </c>
      <c r="AY1481" s="1">
        <v>67.475999999999999</v>
      </c>
    </row>
    <row r="1482" spans="1:51">
      <c r="A1482" s="1" t="str">
        <v>WORLD ACCEPTANCE CORP/DE</v>
      </c>
      <c r="C1482" s="1">
        <v>14.855999946594238</v>
      </c>
      <c r="D1482" s="1">
        <v>14.855999946594238</v>
      </c>
      <c r="E1482" s="1">
        <v>14.63599967956543</v>
      </c>
      <c r="F1482" s="1">
        <v>15.034999847412109</v>
      </c>
      <c r="G1482" s="1">
        <v>15.711000442504883</v>
      </c>
      <c r="H1482" s="1">
        <v>15.800999641418457</v>
      </c>
      <c r="I1482" s="1">
        <v>15.64799976348877</v>
      </c>
      <c r="J1482" s="1">
        <v>15.656000137329102</v>
      </c>
      <c r="K1482" s="1">
        <v>16.521987915039063</v>
      </c>
      <c r="L1482" s="1">
        <v>16.376998901367187</v>
      </c>
      <c r="M1482" s="1">
        <v>16.243988037109375</v>
      </c>
      <c r="N1482" s="1">
        <v>16.23199462890625</v>
      </c>
      <c r="O1482" s="1">
        <v>16.211990356445312</v>
      </c>
      <c r="P1482" s="1">
        <v>16.159988403320312</v>
      </c>
      <c r="Q1482" s="1">
        <v>16.195999145507813</v>
      </c>
      <c r="R1482" s="1">
        <v>16.360992431640625</v>
      </c>
      <c r="S1482" s="1">
        <v>16.27899169921875</v>
      </c>
      <c r="T1482" s="1">
        <v>16.878997802734375</v>
      </c>
      <c r="U1482" s="1">
        <v>16.849990844726563</v>
      </c>
      <c r="V1482" s="1">
        <v>17.52099609375</v>
      </c>
      <c r="W1482" s="1">
        <v>17.492996215820313</v>
      </c>
      <c r="X1482" s="1">
        <v>17.571990966796875</v>
      </c>
      <c r="Y1482" s="1">
        <v>18.531997680664062</v>
      </c>
      <c r="Z1482" s="1">
        <v>18.5</v>
      </c>
      <c r="AA1482" s="1">
        <v>18.336990356445312</v>
      </c>
      <c r="AB1482" s="1">
        <v>18.320999145507813</v>
      </c>
      <c r="AC1482" s="1">
        <v>18.27099609375</v>
      </c>
      <c r="AD1482" s="1">
        <v>18.735992431640625</v>
      </c>
      <c r="AE1482" s="1">
        <v>18.985000610351563</v>
      </c>
      <c r="AF1482" s="1">
        <v>18.925994873046875</v>
      </c>
      <c r="AG1482" s="1">
        <v>18.229995727539063</v>
      </c>
      <c r="AH1482" s="1">
        <v>18.431991577148438</v>
      </c>
      <c r="AI1482" s="1">
        <v>18.85699462890625</v>
      </c>
      <c r="AJ1482" s="1">
        <v>18.504989624023438</v>
      </c>
      <c r="AK1482" s="1">
        <v>18.229995727539063</v>
      </c>
      <c r="AL1482" s="1">
        <v>17.899993896484375</v>
      </c>
      <c r="AM1482" s="1">
        <v>17.662994384765625</v>
      </c>
      <c r="AN1482" s="1">
        <v>17.525985717773437</v>
      </c>
      <c r="AO1482" s="1">
        <v>17.685989379882812</v>
      </c>
      <c r="AP1482" s="1">
        <v>17.631988525390625</v>
      </c>
      <c r="AQ1482" s="1">
        <v>18.878997802734375</v>
      </c>
      <c r="AR1482" s="1">
        <v>18.77899169921875</v>
      </c>
      <c r="AS1482" s="1">
        <v>18.772994995117188</v>
      </c>
      <c r="AT1482" s="1">
        <v>18.842987060546875</v>
      </c>
      <c r="AU1482" s="1">
        <v>18.689</v>
      </c>
      <c r="AV1482" s="1">
        <v>18.652999999999999</v>
      </c>
      <c r="AW1482" s="1">
        <v>18.628</v>
      </c>
      <c r="AX1482" s="1">
        <v>18.628</v>
      </c>
      <c r="AY1482" s="1">
        <v>18.888000000000002</v>
      </c>
    </row>
    <row r="1483" spans="1:51">
      <c r="A1483" s="1" t="str">
        <v>WORLD FUEL SERVICES CORP</v>
      </c>
      <c r="C1483" s="1">
        <v>71.15399169921875</v>
      </c>
      <c r="D1483" s="1">
        <v>71.125991821289062</v>
      </c>
      <c r="E1483" s="1">
        <v>71.134994506835938</v>
      </c>
      <c r="F1483" s="1">
        <v>70.80499267578125</v>
      </c>
      <c r="G1483" s="1">
        <v>69.60198974609375</v>
      </c>
      <c r="H1483" s="1">
        <v>68.716995239257813</v>
      </c>
      <c r="I1483" s="1">
        <v>59.513992309570313</v>
      </c>
      <c r="J1483" s="1">
        <v>59.40399169921875</v>
      </c>
      <c r="K1483" s="1">
        <v>59.384994506835938</v>
      </c>
      <c r="L1483" s="1">
        <v>59.41998291015625</v>
      </c>
      <c r="M1483" s="1">
        <v>59.267974853515625</v>
      </c>
      <c r="N1483" s="1">
        <v>58.951995849609375</v>
      </c>
      <c r="O1483" s="1">
        <v>58.589996337890625</v>
      </c>
      <c r="P1483" s="1">
        <v>58.517974853515625</v>
      </c>
      <c r="Q1483" s="1">
        <v>58.313995361328125</v>
      </c>
      <c r="R1483" s="1">
        <v>57.267974853515625</v>
      </c>
      <c r="S1483" s="1">
        <v>57.157989501953125</v>
      </c>
      <c r="T1483" s="1">
        <v>57.141998291015625</v>
      </c>
      <c r="U1483" s="1">
        <v>57.18798828125</v>
      </c>
      <c r="V1483" s="1">
        <v>57.051971435546875</v>
      </c>
      <c r="W1483" s="1">
        <v>56.975982666015625</v>
      </c>
      <c r="X1483" s="1">
        <v>56.7039794921875</v>
      </c>
      <c r="Y1483" s="1">
        <v>56.623992919921875</v>
      </c>
      <c r="Z1483" s="1">
        <v>54.95599365234375</v>
      </c>
      <c r="AA1483" s="1">
        <v>54.739990234375</v>
      </c>
      <c r="AB1483" s="1">
        <v>49.343994140625</v>
      </c>
      <c r="AC1483" s="1">
        <v>46</v>
      </c>
      <c r="AD1483" s="1">
        <v>45.803985595703125</v>
      </c>
      <c r="AE1483" s="1">
        <v>45.692001342773438</v>
      </c>
      <c r="AF1483" s="1">
        <v>45.616001129150391</v>
      </c>
      <c r="AG1483" s="1">
        <v>45.448001861572266</v>
      </c>
      <c r="AH1483" s="1">
        <v>43.976001739501953</v>
      </c>
      <c r="AI1483" s="1">
        <v>43.167999267578125</v>
      </c>
      <c r="AJ1483" s="1">
        <v>43.108001708984375</v>
      </c>
      <c r="AK1483" s="1">
        <v>43.048000335693359</v>
      </c>
      <c r="AL1483" s="1">
        <v>42.840000152587891</v>
      </c>
      <c r="AM1483" s="1">
        <v>42.7760009765625</v>
      </c>
      <c r="AN1483" s="1">
        <v>42.484001159667969</v>
      </c>
      <c r="AO1483" s="1">
        <v>41.703998565673828</v>
      </c>
      <c r="AP1483" s="1">
        <v>41.507999420166016</v>
      </c>
      <c r="AQ1483" s="1">
        <v>41.507999420166016</v>
      </c>
      <c r="AR1483" s="1">
        <v>41.832000732421875</v>
      </c>
      <c r="AS1483" s="1">
        <v>41.096000671386719</v>
      </c>
      <c r="AT1483" s="1">
        <v>41.61199951171875</v>
      </c>
      <c r="AU1483" s="1">
        <v>41.612000000000002</v>
      </c>
      <c r="AV1483" s="1">
        <v>41.607999999999997</v>
      </c>
      <c r="AW1483" s="1">
        <v>42.655999999999999</v>
      </c>
      <c r="AX1483" s="1">
        <v>43.216000000000001</v>
      </c>
      <c r="AY1483" s="1">
        <v>43.988</v>
      </c>
    </row>
    <row r="1484" spans="1:51">
      <c r="A1484" s="1" t="str">
        <v>WORTHINGTON INDUSTRIES</v>
      </c>
      <c r="C1484" s="1">
        <v>69.013992309570312</v>
      </c>
      <c r="D1484" s="1">
        <v>68.936996459960938</v>
      </c>
      <c r="E1484" s="1">
        <v>70.0419921875</v>
      </c>
      <c r="F1484" s="1">
        <v>71.683990478515625</v>
      </c>
      <c r="G1484" s="1">
        <v>74.194992065429688</v>
      </c>
      <c r="H1484" s="1">
        <v>74.108001708984375</v>
      </c>
      <c r="I1484" s="1">
        <v>74.494003295898437</v>
      </c>
      <c r="J1484" s="1">
        <v>79.216995239257813</v>
      </c>
      <c r="K1484" s="1">
        <v>79.175003051757812</v>
      </c>
      <c r="L1484" s="1">
        <v>79.104995727539063</v>
      </c>
      <c r="M1484" s="1">
        <v>79.073989868164063</v>
      </c>
      <c r="N1484" s="1">
        <v>78.998001098632812</v>
      </c>
      <c r="O1484" s="1">
        <v>78.891998291015625</v>
      </c>
      <c r="P1484" s="1">
        <v>78.808990478515625</v>
      </c>
      <c r="Q1484" s="1">
        <v>78.785003662109375</v>
      </c>
      <c r="R1484" s="1">
        <v>79.307998657226563</v>
      </c>
      <c r="S1484" s="1">
        <v>79.304000854492188</v>
      </c>
      <c r="T1484" s="1">
        <v>81.567001342773438</v>
      </c>
      <c r="U1484" s="1">
        <v>81.03399658203125</v>
      </c>
      <c r="V1484" s="1">
        <v>84.907989501953125</v>
      </c>
      <c r="W1484" s="1">
        <v>84.42999267578125</v>
      </c>
      <c r="X1484" s="1">
        <v>85.2030029296875</v>
      </c>
      <c r="Y1484" s="1">
        <v>88.817001342773438</v>
      </c>
      <c r="Z1484" s="1">
        <v>88.690994262695313</v>
      </c>
      <c r="AA1484" s="1">
        <v>88.522994995117188</v>
      </c>
      <c r="AB1484" s="1">
        <v>88.285003662109375</v>
      </c>
      <c r="AC1484" s="1">
        <v>88.044998168945313</v>
      </c>
      <c r="AD1484" s="1">
        <v>87.932998657226562</v>
      </c>
      <c r="AE1484" s="1">
        <v>87.864990234375</v>
      </c>
      <c r="AF1484" s="1">
        <v>87.810989379882813</v>
      </c>
      <c r="AG1484" s="1">
        <v>87.324996948242188</v>
      </c>
      <c r="AH1484" s="1">
        <v>86.856002807617188</v>
      </c>
      <c r="AI1484" s="1">
        <v>86.517990112304688</v>
      </c>
      <c r="AJ1484" s="1">
        <v>86.134002685546875</v>
      </c>
      <c r="AK1484" s="1">
        <v>86.054000854492188</v>
      </c>
      <c r="AL1484" s="1">
        <v>85.948989868164063</v>
      </c>
      <c r="AM1484" s="1">
        <v>85.89599609375</v>
      </c>
      <c r="AN1484" s="1">
        <v>85.837997436523438</v>
      </c>
      <c r="AO1484" s="1">
        <v>85.623992919921875</v>
      </c>
      <c r="AP1484" s="1">
        <v>85.511993408203125</v>
      </c>
      <c r="AQ1484" s="1">
        <v>85.438003540039063</v>
      </c>
      <c r="AR1484" s="1">
        <v>85.399993896484375</v>
      </c>
      <c r="AS1484" s="1">
        <v>85.3909912109375</v>
      </c>
      <c r="AT1484" s="1">
        <v>85.375</v>
      </c>
      <c r="AU1484" s="1">
        <v>85.375</v>
      </c>
      <c r="AV1484" s="1">
        <v>85.375</v>
      </c>
      <c r="AW1484" s="1">
        <v>85.754999999999995</v>
      </c>
      <c r="AX1484" s="1">
        <v>85.754999999999995</v>
      </c>
      <c r="AY1484" s="1">
        <v>86.2</v>
      </c>
    </row>
    <row r="1485" spans="1:51">
      <c r="A1485" s="1" t="str">
        <v>WPX ENERGY INC</v>
      </c>
      <c r="C1485" s="1">
        <v>197</v>
      </c>
      <c r="D1485" s="1">
        <v>197</v>
      </c>
      <c r="E1485" s="1" t="str">
        <v>@NA</v>
      </c>
      <c r="F1485" s="1" t="str">
        <v>@NA</v>
      </c>
      <c r="G1485" s="1" t="str">
        <v>@NA</v>
      </c>
      <c r="H1485" s="1" t="str">
        <v>@NA</v>
      </c>
      <c r="I1485" s="1" t="str">
        <v>@NA</v>
      </c>
      <c r="J1485" s="1" t="str">
        <v>@NA</v>
      </c>
      <c r="K1485" s="1" t="str">
        <v>@NA</v>
      </c>
      <c r="L1485" s="1" t="str">
        <v>@NA</v>
      </c>
      <c r="M1485" s="1" t="str">
        <v>@NA</v>
      </c>
      <c r="N1485" s="1" t="str">
        <v>@NA</v>
      </c>
      <c r="O1485" s="1" t="str">
        <v>@NA</v>
      </c>
      <c r="P1485" s="1" t="str">
        <v>@NA</v>
      </c>
      <c r="Q1485" s="1" t="str">
        <v>@NA</v>
      </c>
      <c r="R1485" s="1" t="str">
        <v>@NA</v>
      </c>
      <c r="S1485" s="1" t="str">
        <v>@NA</v>
      </c>
      <c r="T1485" s="1" t="str">
        <v>@NA</v>
      </c>
      <c r="U1485" s="1" t="str">
        <v>@NA</v>
      </c>
      <c r="V1485" s="1" t="str">
        <v>@NA</v>
      </c>
      <c r="W1485" s="1" t="str">
        <v>@NA</v>
      </c>
      <c r="X1485" s="1" t="str">
        <v>@NA</v>
      </c>
      <c r="Y1485" s="1" t="str">
        <v>@NA</v>
      </c>
      <c r="Z1485" s="1" t="str">
        <v>@NA</v>
      </c>
      <c r="AA1485" s="1" t="str">
        <v>@NA</v>
      </c>
      <c r="AB1485" s="1" t="str">
        <v>@NA</v>
      </c>
      <c r="AC1485" s="1" t="str">
        <v>@NA</v>
      </c>
      <c r="AD1485" s="1" t="str">
        <v>@NA</v>
      </c>
      <c r="AE1485" s="1" t="str">
        <v>@NA</v>
      </c>
      <c r="AF1485" s="1" t="str">
        <v>@NA</v>
      </c>
      <c r="AG1485" s="1" t="str">
        <v>@NA</v>
      </c>
      <c r="AH1485" s="1" t="str">
        <v>@NA</v>
      </c>
      <c r="AI1485" s="1" t="str">
        <v>@NA</v>
      </c>
      <c r="AJ1485" s="1" t="str">
        <v>@NA</v>
      </c>
      <c r="AK1485" s="1" t="str">
        <v>@NA</v>
      </c>
      <c r="AL1485" s="1" t="str">
        <v>@NA</v>
      </c>
      <c r="AM1485" s="1" t="str">
        <v>@NA</v>
      </c>
      <c r="AN1485" s="1" t="str">
        <v>@NA</v>
      </c>
      <c r="AO1485" s="1" t="str">
        <v>@NA</v>
      </c>
      <c r="AP1485" s="1" t="str">
        <v>@NA</v>
      </c>
      <c r="AQ1485" s="1" t="str">
        <v>@NA</v>
      </c>
      <c r="AR1485" s="1" t="str">
        <v>@NA</v>
      </c>
      <c r="AS1485" s="1" t="str">
        <v>@NA</v>
      </c>
      <c r="AT1485" s="1" t="str">
        <v>@NA</v>
      </c>
      <c r="AU1485" s="1" t="str">
        <v>@NA</v>
      </c>
      <c r="AV1485" s="1" t="str">
        <v>@NA</v>
      </c>
      <c r="AW1485" s="1" t="str">
        <v>@NA</v>
      </c>
      <c r="AX1485" s="1" t="str">
        <v>@NA</v>
      </c>
      <c r="AY1485" s="1" t="str">
        <v>@NA</v>
      </c>
    </row>
    <row r="1486" spans="1:51">
      <c r="A1486" s="1" t="str">
        <v>WRIGHT EXPRESS CORP</v>
      </c>
      <c r="C1486" s="1">
        <v>38.764999389648438</v>
      </c>
      <c r="D1486" s="1">
        <v>38.753997802734375</v>
      </c>
      <c r="E1486" s="1">
        <v>38.660995483398438</v>
      </c>
      <c r="F1486" s="1">
        <v>38.6929931640625</v>
      </c>
      <c r="G1486" s="1">
        <v>38.436996459960937</v>
      </c>
      <c r="H1486" s="1">
        <v>38.3699951171875</v>
      </c>
      <c r="I1486" s="1">
        <v>38.604995727539063</v>
      </c>
      <c r="J1486" s="1">
        <v>38.847991943359375</v>
      </c>
      <c r="K1486" s="1">
        <v>38.195999145507812</v>
      </c>
      <c r="L1486" s="1">
        <v>38.130996704101563</v>
      </c>
      <c r="M1486" s="1">
        <v>38.281997680664063</v>
      </c>
      <c r="N1486" s="1">
        <v>38.35198974609375</v>
      </c>
      <c r="O1486" s="1">
        <v>38.243988037109375</v>
      </c>
      <c r="P1486" s="1">
        <v>38.740997314453125</v>
      </c>
      <c r="Q1486" s="1">
        <v>38.807998657226563</v>
      </c>
      <c r="R1486" s="1">
        <v>38.798995971679688</v>
      </c>
      <c r="S1486" s="1">
        <v>39.625</v>
      </c>
      <c r="T1486" s="1">
        <v>39.755996704101563</v>
      </c>
      <c r="U1486" s="1">
        <v>39.968994140625</v>
      </c>
      <c r="V1486" s="1">
        <v>40.0679931640625</v>
      </c>
      <c r="W1486" s="1">
        <v>40.42999267578125</v>
      </c>
      <c r="X1486" s="1">
        <v>40.3699951171875</v>
      </c>
      <c r="Y1486" s="1">
        <v>40.352996826171875</v>
      </c>
      <c r="Z1486" s="1">
        <v>40.298995971679688</v>
      </c>
      <c r="AA1486" s="1">
        <v>40.209991455078125</v>
      </c>
      <c r="AB1486" s="1">
        <v>40.198989868164063</v>
      </c>
      <c r="AC1486" s="1">
        <v>40.186996459960938</v>
      </c>
      <c r="AD1486" s="1">
        <v>40.185989379882813</v>
      </c>
      <c r="AE1486" s="1" t="str">
        <v>@NA</v>
      </c>
      <c r="AF1486" s="1" t="str">
        <v>@NA</v>
      </c>
      <c r="AG1486" s="1" t="str">
        <v>@NA</v>
      </c>
      <c r="AH1486" s="1" t="str">
        <v>@NA</v>
      </c>
      <c r="AI1486" s="1" t="str">
        <v>@NA</v>
      </c>
      <c r="AJ1486" s="1" t="str">
        <v>@NA</v>
      </c>
      <c r="AK1486" s="1" t="str">
        <v>@NA</v>
      </c>
      <c r="AL1486" s="1" t="str">
        <v>@NA</v>
      </c>
      <c r="AM1486" s="1" t="str">
        <v>@NA</v>
      </c>
      <c r="AN1486" s="1" t="str">
        <v>@NA</v>
      </c>
      <c r="AO1486" s="1" t="str">
        <v>@NA</v>
      </c>
      <c r="AP1486" s="1" t="str">
        <v>@NA</v>
      </c>
      <c r="AQ1486" s="1" t="str">
        <v>@NA</v>
      </c>
      <c r="AR1486" s="1" t="str">
        <v>@NA</v>
      </c>
      <c r="AS1486" s="1" t="str">
        <v>@NA</v>
      </c>
      <c r="AT1486" s="1" t="str">
        <v>@NA</v>
      </c>
      <c r="AU1486" s="1" t="str">
        <v>@NA</v>
      </c>
      <c r="AV1486" s="1" t="str">
        <v>@NA</v>
      </c>
      <c r="AW1486" s="1" t="str">
        <v>@NA</v>
      </c>
      <c r="AX1486" s="1" t="str">
        <v>@NA</v>
      </c>
      <c r="AY1486" s="1" t="str">
        <v>@NA</v>
      </c>
    </row>
    <row r="1487" spans="1:51">
      <c r="A1487" s="1" t="str">
        <v>WYNDHAM WORLDWIDE CORP</v>
      </c>
      <c r="C1487" s="1">
        <v>145.62699890136719</v>
      </c>
      <c r="D1487" s="1">
        <v>147.05799865722656</v>
      </c>
      <c r="E1487" s="1">
        <v>153.64500427246094</v>
      </c>
      <c r="F1487" s="1">
        <v>163.78900146484375</v>
      </c>
      <c r="G1487" s="1">
        <v>169.68299865722656</v>
      </c>
      <c r="H1487" s="1">
        <v>173.38800048828125</v>
      </c>
      <c r="I1487" s="1">
        <v>174.697998046875</v>
      </c>
      <c r="J1487" s="1">
        <v>178.39500427246094</v>
      </c>
      <c r="K1487" s="1">
        <v>179.76499938964844</v>
      </c>
      <c r="L1487" s="1">
        <v>178.60600280761719</v>
      </c>
      <c r="M1487" s="1">
        <v>178.46600341796875</v>
      </c>
      <c r="N1487" s="1">
        <v>178.46600341796875</v>
      </c>
      <c r="O1487" s="1">
        <v>177.92900085449219</v>
      </c>
      <c r="P1487" s="1">
        <v>177.36099243164062</v>
      </c>
      <c r="Q1487" s="1">
        <v>177.32400512695312</v>
      </c>
      <c r="R1487" s="1">
        <v>177.31900024414062</v>
      </c>
      <c r="S1487" s="1">
        <v>176.83200073242187</v>
      </c>
      <c r="T1487" s="1">
        <v>177.21699523925781</v>
      </c>
      <c r="U1487" s="1">
        <v>177.99600219726562</v>
      </c>
      <c r="V1487" s="1">
        <v>178.38200378417969</v>
      </c>
      <c r="W1487" s="1">
        <v>184.24099731445312</v>
      </c>
      <c r="X1487" s="1">
        <v>190.41700744628906</v>
      </c>
      <c r="Y1487" s="1">
        <v>197.15299987792969</v>
      </c>
      <c r="Z1487" s="1">
        <v>200.36199951171875</v>
      </c>
      <c r="AA1487" s="1" t="str">
        <v>@NA</v>
      </c>
      <c r="AB1487" s="1" t="str">
        <v>@NA</v>
      </c>
      <c r="AC1487" s="1" t="str">
        <v>@NA</v>
      </c>
      <c r="AD1487" s="1" t="str">
        <v>@NA</v>
      </c>
      <c r="AE1487" s="1" t="str">
        <v>@NA</v>
      </c>
      <c r="AF1487" s="1" t="str">
        <v>@NA</v>
      </c>
      <c r="AG1487" s="1" t="str">
        <v>@NA</v>
      </c>
      <c r="AH1487" s="1" t="str">
        <v>@NA</v>
      </c>
      <c r="AI1487" s="1" t="str">
        <v>@NA</v>
      </c>
      <c r="AJ1487" s="1" t="str">
        <v>@NA</v>
      </c>
      <c r="AK1487" s="1" t="str">
        <v>@NA</v>
      </c>
      <c r="AL1487" s="1" t="str">
        <v>@NA</v>
      </c>
      <c r="AM1487" s="1" t="str">
        <v>@NA</v>
      </c>
      <c r="AN1487" s="1" t="str">
        <v>@NA</v>
      </c>
      <c r="AO1487" s="1" t="str">
        <v>@NA</v>
      </c>
      <c r="AP1487" s="1" t="str">
        <v>@NA</v>
      </c>
      <c r="AQ1487" s="1" t="str">
        <v>@NA</v>
      </c>
      <c r="AR1487" s="1" t="str">
        <v>@NA</v>
      </c>
      <c r="AS1487" s="1" t="str">
        <v>@NA</v>
      </c>
      <c r="AT1487" s="1" t="str">
        <v>@NA</v>
      </c>
      <c r="AU1487" s="1" t="str">
        <v>@NA</v>
      </c>
      <c r="AV1487" s="1" t="str">
        <v>@NA</v>
      </c>
      <c r="AW1487" s="1" t="str">
        <v>@NA</v>
      </c>
      <c r="AX1487" s="1" t="str">
        <v>@NA</v>
      </c>
      <c r="AY1487" s="1" t="str">
        <v>@NA</v>
      </c>
    </row>
    <row r="1488" spans="1:51">
      <c r="A1488" s="1" t="str">
        <v>WYNN RESORTS LTD</v>
      </c>
      <c r="C1488" s="1">
        <v>125.08099365234375</v>
      </c>
      <c r="D1488" s="1">
        <v>124.95700073242187</v>
      </c>
      <c r="E1488" s="1">
        <v>124.94200134277344</v>
      </c>
      <c r="F1488" s="1">
        <v>124.67298889160156</v>
      </c>
      <c r="G1488" s="1">
        <v>124.59999084472656</v>
      </c>
      <c r="H1488" s="1">
        <v>123.94400024414062</v>
      </c>
      <c r="I1488" s="1">
        <v>123.48799133300781</v>
      </c>
      <c r="J1488" s="1">
        <v>123.31098937988281</v>
      </c>
      <c r="K1488" s="1">
        <v>123.29299926757812</v>
      </c>
      <c r="L1488" s="1">
        <v>123.125</v>
      </c>
      <c r="M1488" s="1">
        <v>123.09500122070312</v>
      </c>
      <c r="N1488" s="1">
        <v>123.05400085449219</v>
      </c>
      <c r="O1488" s="1">
        <v>112.01300048828125</v>
      </c>
      <c r="P1488" s="1">
        <v>104.00799560546875</v>
      </c>
      <c r="Q1488" s="1">
        <v>107.98699951171875</v>
      </c>
      <c r="R1488" s="1">
        <v>111.83299255371094</v>
      </c>
      <c r="S1488" s="1">
        <v>114.3699951171875</v>
      </c>
      <c r="T1488" s="1">
        <v>110.00599670410156</v>
      </c>
      <c r="U1488" s="1">
        <v>100.74600219726562</v>
      </c>
      <c r="V1488" s="1">
        <v>101.95500183105469</v>
      </c>
      <c r="W1488" s="1">
        <v>101.88699340820312</v>
      </c>
      <c r="X1488" s="1">
        <v>101.52699279785156</v>
      </c>
      <c r="Y1488" s="1">
        <v>100.70700073242187</v>
      </c>
      <c r="Z1488" s="1">
        <v>100.06900024414062</v>
      </c>
      <c r="AA1488" s="1">
        <v>99.33099365234375</v>
      </c>
      <c r="AB1488" s="1">
        <v>99.323989868164063</v>
      </c>
      <c r="AC1488" s="1">
        <v>99.310989379882813</v>
      </c>
      <c r="AD1488" s="1">
        <v>99.2919921875</v>
      </c>
      <c r="AE1488" s="1">
        <v>98.983001708984375</v>
      </c>
      <c r="AF1488" s="1">
        <v>90.326995849609375</v>
      </c>
      <c r="AG1488" s="1">
        <v>88.978988647460938</v>
      </c>
      <c r="AH1488" s="1">
        <v>81.978988647460938</v>
      </c>
      <c r="AI1488" s="1">
        <v>82.167999267578125</v>
      </c>
      <c r="AJ1488" s="1">
        <v>82.162002563476562</v>
      </c>
      <c r="AK1488" s="1">
        <v>82.162002563476562</v>
      </c>
      <c r="AL1488" s="1">
        <v>78.972991943359375</v>
      </c>
      <c r="AM1488" s="1">
        <v>78.972991943359375</v>
      </c>
      <c r="AN1488" s="1">
        <v>40</v>
      </c>
      <c r="AO1488" s="1">
        <v>0.21099996566772461</v>
      </c>
      <c r="AP1488" s="1">
        <v>0.20800000429153442</v>
      </c>
      <c r="AQ1488" s="1">
        <v>0.20800000429153442</v>
      </c>
      <c r="AR1488" s="1" t="str">
        <v>@NA</v>
      </c>
      <c r="AS1488" s="1" t="str">
        <v>@NA</v>
      </c>
      <c r="AT1488" s="1" t="str">
        <v>@NA</v>
      </c>
      <c r="AU1488" s="1">
        <v>0.2</v>
      </c>
      <c r="AV1488" s="1" t="str">
        <v>@NA</v>
      </c>
      <c r="AW1488" s="1" t="str">
        <v>@NA</v>
      </c>
      <c r="AX1488" s="1" t="str">
        <v>@NA</v>
      </c>
      <c r="AY1488" s="1" t="str">
        <v>@NA</v>
      </c>
    </row>
    <row r="1489" spans="1:51">
      <c r="A1489" s="1" t="str">
        <v>XCEL ENERGY INC</v>
      </c>
      <c r="C1489" s="1">
        <v>486.493896484375</v>
      </c>
      <c r="D1489" s="1">
        <v>486.493896484375</v>
      </c>
      <c r="E1489" s="1">
        <v>484.947998046875</v>
      </c>
      <c r="F1489" s="1">
        <v>484.54296875</v>
      </c>
      <c r="G1489" s="1">
        <v>484.164794921875</v>
      </c>
      <c r="H1489" s="1">
        <v>482.333984375</v>
      </c>
      <c r="I1489" s="1">
        <v>460.10498046875</v>
      </c>
      <c r="J1489" s="1">
        <v>459.626953125</v>
      </c>
      <c r="K1489" s="1">
        <v>459.21484375</v>
      </c>
      <c r="L1489" s="1">
        <v>457.5087890625</v>
      </c>
      <c r="M1489" s="1">
        <v>456.2509765625</v>
      </c>
      <c r="N1489" s="1">
        <v>455.716796875</v>
      </c>
      <c r="O1489" s="1">
        <v>455.255859375</v>
      </c>
      <c r="P1489" s="1">
        <v>453.7919921875</v>
      </c>
      <c r="Q1489" s="1">
        <v>448.615966796875</v>
      </c>
      <c r="R1489" s="1">
        <v>430.9169921875</v>
      </c>
      <c r="S1489" s="1">
        <v>430.511962890625</v>
      </c>
      <c r="T1489" s="1">
        <v>428.782958984375</v>
      </c>
      <c r="U1489" s="1">
        <v>419.92578125</v>
      </c>
      <c r="V1489" s="1">
        <v>419.510009765625</v>
      </c>
      <c r="W1489" s="1">
        <v>408.86083984375</v>
      </c>
      <c r="X1489" s="1">
        <v>407.296875</v>
      </c>
      <c r="Y1489" s="1">
        <v>406.52490234375</v>
      </c>
      <c r="Z1489" s="1">
        <v>405.559814453125</v>
      </c>
      <c r="AA1489" s="1">
        <v>405.0869140625</v>
      </c>
      <c r="AB1489" s="1">
        <v>403.386962890625</v>
      </c>
      <c r="AC1489" s="1">
        <v>402.8818359375</v>
      </c>
      <c r="AD1489" s="1">
        <v>402.35791015625</v>
      </c>
      <c r="AE1489" s="1">
        <v>401.8349609375</v>
      </c>
      <c r="AF1489" s="1">
        <v>400.4619140625</v>
      </c>
      <c r="AG1489" s="1">
        <v>399.912841796875</v>
      </c>
      <c r="AH1489" s="1">
        <v>399.394775390625</v>
      </c>
      <c r="AI1489" s="1">
        <v>398.8818359375</v>
      </c>
      <c r="AJ1489" s="1">
        <v>398.96484375</v>
      </c>
      <c r="AK1489" s="1">
        <v>398.77880859375</v>
      </c>
      <c r="AL1489" s="1">
        <v>398.73193359375</v>
      </c>
      <c r="AM1489" s="1">
        <v>398.7138671875</v>
      </c>
      <c r="AN1489" s="1">
        <v>398.7138671875</v>
      </c>
      <c r="AO1489" s="1">
        <v>398.7138671875</v>
      </c>
      <c r="AP1489" s="1">
        <v>396.93994140625</v>
      </c>
      <c r="AQ1489" s="1">
        <v>370.18896484375</v>
      </c>
      <c r="AR1489" s="1">
        <v>345.80078125</v>
      </c>
      <c r="AS1489" s="1">
        <v>344.914794921875</v>
      </c>
      <c r="AT1489" s="1">
        <v>344.098876953125</v>
      </c>
      <c r="AU1489" s="1">
        <v>342.515869140625</v>
      </c>
      <c r="AV1489" s="1">
        <v>340.834</v>
      </c>
      <c r="AW1489" s="1">
        <v>340.589</v>
      </c>
      <c r="AX1489" s="1">
        <v>157.28700000000001</v>
      </c>
      <c r="AY1489" s="1">
        <v>156.608</v>
      </c>
    </row>
    <row r="1490" spans="1:51">
      <c r="A1490" s="1" t="str">
        <v>XEROX CORP</v>
      </c>
      <c r="C1490" s="1">
        <v>1347.748046875</v>
      </c>
      <c r="D1490" s="1">
        <v>1337.3408203125</v>
      </c>
      <c r="E1490" s="1">
        <v>1387.052978515625</v>
      </c>
      <c r="F1490" s="1">
        <v>1403.473876953125</v>
      </c>
      <c r="G1490" s="1">
        <v>1401.18603515625</v>
      </c>
      <c r="H1490" s="1">
        <v>1397.577880859375</v>
      </c>
      <c r="I1490" s="1">
        <v>1387.197021484375</v>
      </c>
      <c r="J1490" s="1">
        <v>1383.046875</v>
      </c>
      <c r="K1490" s="1">
        <v>1379.0400390625</v>
      </c>
      <c r="L1490" s="1">
        <v>869.380859375</v>
      </c>
      <c r="M1490" s="1">
        <v>869.244873046875</v>
      </c>
      <c r="N1490" s="1">
        <v>869.080810546875</v>
      </c>
      <c r="O1490" s="1">
        <v>864.786865234375</v>
      </c>
      <c r="P1490" s="1">
        <v>864.77685546875</v>
      </c>
      <c r="Q1490" s="1">
        <v>865.599853515625</v>
      </c>
      <c r="R1490" s="1">
        <v>872.23388671875</v>
      </c>
      <c r="S1490" s="1">
        <v>899.1279296875</v>
      </c>
      <c r="T1490" s="1">
        <v>917.177001953125</v>
      </c>
      <c r="U1490" s="1">
        <v>924.426025390625</v>
      </c>
      <c r="V1490" s="1">
        <v>935.85595703125</v>
      </c>
      <c r="W1490" s="1">
        <v>937.345947265625</v>
      </c>
      <c r="X1490" s="1">
        <v>946.204833984375</v>
      </c>
      <c r="Y1490" s="1">
        <v>965.27783203125</v>
      </c>
      <c r="Z1490" s="1">
        <v>903.41796875</v>
      </c>
      <c r="AA1490" s="1">
        <v>918.282958984375</v>
      </c>
      <c r="AB1490" s="1">
        <v>931.18896484375</v>
      </c>
      <c r="AC1490" s="1">
        <v>960.40185546875</v>
      </c>
      <c r="AD1490" s="1">
        <v>959.476806640625</v>
      </c>
      <c r="AE1490" s="1">
        <v>958.185791015625</v>
      </c>
      <c r="AF1490" s="1">
        <v>955.996826171875</v>
      </c>
      <c r="AG1490" s="1">
        <v>840.176025390625</v>
      </c>
      <c r="AH1490" s="1">
        <v>839.10693359375</v>
      </c>
      <c r="AI1490" s="1">
        <v>800.243896484375</v>
      </c>
      <c r="AJ1490" s="1">
        <v>793.8837890625</v>
      </c>
      <c r="AK1490" s="1">
        <v>791.85693359375</v>
      </c>
      <c r="AL1490" s="1">
        <v>789.664794921875</v>
      </c>
      <c r="AM1490" s="1">
        <v>741.574951171875</v>
      </c>
      <c r="AN1490" s="1">
        <v>738.27294921875</v>
      </c>
      <c r="AO1490" s="1">
        <v>735.298828125</v>
      </c>
      <c r="AP1490" s="1">
        <v>730.139892578125</v>
      </c>
      <c r="AQ1490" s="1">
        <v>727.048828125</v>
      </c>
      <c r="AR1490" s="1">
        <v>722.31396484375</v>
      </c>
      <c r="AS1490" s="1">
        <v>717.517822265625</v>
      </c>
      <c r="AT1490" s="1">
        <v>715.3740234375</v>
      </c>
      <c r="AU1490" s="1">
        <v>693.35302734375</v>
      </c>
      <c r="AV1490" s="1">
        <v>668.57600000000002</v>
      </c>
      <c r="AW1490" s="1">
        <v>667.005</v>
      </c>
      <c r="AX1490" s="1">
        <v>666.58399999999995</v>
      </c>
      <c r="AY1490" s="1">
        <v>666.16399999999999</v>
      </c>
    </row>
    <row r="1491" spans="1:51">
      <c r="A1491" s="1" t="str">
        <v>XILINX INC</v>
      </c>
      <c r="C1491" s="1">
        <v>261.5</v>
      </c>
      <c r="D1491" s="1">
        <v>261.5</v>
      </c>
      <c r="E1491" s="1">
        <v>262.39990234375</v>
      </c>
      <c r="F1491" s="1">
        <v>264.2998046875</v>
      </c>
      <c r="G1491" s="1">
        <v>264.601806640625</v>
      </c>
      <c r="H1491" s="1">
        <v>260</v>
      </c>
      <c r="I1491" s="1">
        <v>259</v>
      </c>
      <c r="J1491" s="1">
        <v>258</v>
      </c>
      <c r="K1491" s="1">
        <v>273.48681640625</v>
      </c>
      <c r="L1491" s="1">
        <v>276.5</v>
      </c>
      <c r="M1491" s="1">
        <v>276.7998046875</v>
      </c>
      <c r="N1491" s="1">
        <v>275.599853515625</v>
      </c>
      <c r="O1491" s="1">
        <v>275.5068359375</v>
      </c>
      <c r="P1491" s="1">
        <v>274.099853515625</v>
      </c>
      <c r="Q1491" s="1">
        <v>273.89990234375</v>
      </c>
      <c r="R1491" s="1">
        <v>276.099853515625</v>
      </c>
      <c r="S1491" s="1">
        <v>280.518798828125</v>
      </c>
      <c r="T1491" s="1">
        <v>286.199951171875</v>
      </c>
      <c r="U1491" s="1">
        <v>293.7998046875</v>
      </c>
      <c r="V1491" s="1">
        <v>298.099853515625</v>
      </c>
      <c r="W1491" s="1">
        <v>295.90185546875</v>
      </c>
      <c r="X1491" s="1">
        <v>331.699951171875</v>
      </c>
      <c r="Y1491" s="1">
        <v>335.7998046875</v>
      </c>
      <c r="Z1491" s="1">
        <v>339.699951171875</v>
      </c>
      <c r="AA1491" s="1">
        <v>342.617919921875</v>
      </c>
      <c r="AB1491" s="1">
        <v>344.2998046875</v>
      </c>
      <c r="AC1491" s="1">
        <v>348.52099609375</v>
      </c>
      <c r="AD1491" s="1">
        <v>349.492919921875</v>
      </c>
      <c r="AE1491" s="1">
        <v>350.160888671875</v>
      </c>
      <c r="AF1491" s="1">
        <v>348.511962890625</v>
      </c>
      <c r="AG1491" s="1">
        <v>348.31298828125</v>
      </c>
      <c r="AH1491" s="1">
        <v>347.079833984375</v>
      </c>
      <c r="AI1491" s="1">
        <v>346.9619140625</v>
      </c>
      <c r="AJ1491" s="1">
        <v>344.75390625</v>
      </c>
      <c r="AK1491" s="1">
        <v>342.337890625</v>
      </c>
      <c r="AL1491" s="1">
        <v>340.852783203125</v>
      </c>
      <c r="AM1491" s="1">
        <v>339.0048828125</v>
      </c>
      <c r="AN1491" s="1">
        <v>337.408935546875</v>
      </c>
      <c r="AO1491" s="1">
        <v>337.10888671875</v>
      </c>
      <c r="AP1491" s="1">
        <v>337.535888671875</v>
      </c>
      <c r="AQ1491" s="1">
        <v>336.18798828125</v>
      </c>
      <c r="AR1491" s="1">
        <v>335.516845703125</v>
      </c>
      <c r="AS1491" s="1">
        <v>334.02587890625</v>
      </c>
      <c r="AT1491" s="1">
        <v>333.56494140625</v>
      </c>
      <c r="AU1491" s="1">
        <v>331.14</v>
      </c>
      <c r="AV1491" s="1">
        <v>329.99</v>
      </c>
      <c r="AW1491" s="1">
        <v>329.7</v>
      </c>
      <c r="AX1491" s="1">
        <v>326.7</v>
      </c>
      <c r="AY1491" s="1">
        <v>325.512</v>
      </c>
    </row>
    <row r="1492" spans="1:51">
      <c r="A1492" s="1" t="str">
        <v>XL GROUP PLC</v>
      </c>
      <c r="C1492" s="1">
        <v>315.64599609375</v>
      </c>
      <c r="D1492" s="1">
        <v>320.516845703125</v>
      </c>
      <c r="E1492" s="1">
        <v>305.161865234375</v>
      </c>
      <c r="F1492" s="1">
        <v>309.36181640625</v>
      </c>
      <c r="G1492" s="1">
        <v>316.39599609375</v>
      </c>
      <c r="H1492" s="1">
        <v>328.15283203125</v>
      </c>
      <c r="I1492" s="1">
        <v>342.010986328125</v>
      </c>
      <c r="J1492" s="1">
        <v>342.083984375</v>
      </c>
      <c r="K1492" s="1">
        <v>342.118896484375</v>
      </c>
      <c r="L1492" s="1">
        <v>342.12890625</v>
      </c>
      <c r="M1492" s="1">
        <v>342.1748046875</v>
      </c>
      <c r="N1492" s="1">
        <v>342.10986328125</v>
      </c>
      <c r="O1492" s="1">
        <v>330.81201171875</v>
      </c>
      <c r="P1492" s="1">
        <v>330.787841796875</v>
      </c>
      <c r="Q1492" s="1">
        <v>179.052001953125</v>
      </c>
      <c r="R1492" s="1">
        <v>179.03399658203125</v>
      </c>
      <c r="S1492" s="1">
        <v>177.91000366210937</v>
      </c>
      <c r="T1492" s="1">
        <v>179.697998046875</v>
      </c>
      <c r="U1492" s="1">
        <v>181.88400268554687</v>
      </c>
      <c r="V1492" s="1">
        <v>178.25199890136719</v>
      </c>
      <c r="W1492" s="1">
        <v>180.98399353027344</v>
      </c>
      <c r="X1492" s="1">
        <v>180.50799560546875</v>
      </c>
      <c r="Y1492" s="1">
        <v>180.39399719238281</v>
      </c>
      <c r="Z1492" s="1">
        <v>180.28500366210937</v>
      </c>
      <c r="AA1492" s="1">
        <v>179.52900695800781</v>
      </c>
      <c r="AB1492" s="1">
        <v>140.52499389648438</v>
      </c>
      <c r="AC1492" s="1">
        <v>140.38900756835937</v>
      </c>
      <c r="AD1492" s="1">
        <v>139.99699401855469</v>
      </c>
      <c r="AE1492" s="1">
        <v>138.9320068359375</v>
      </c>
      <c r="AF1492" s="1">
        <v>138.62300109863281</v>
      </c>
      <c r="AG1492" s="1">
        <v>138.38099670410156</v>
      </c>
      <c r="AH1492" s="1">
        <v>138.07699584960937</v>
      </c>
      <c r="AI1492" s="1">
        <v>137.34300231933594</v>
      </c>
      <c r="AJ1492" s="1">
        <v>137.25799560546875</v>
      </c>
      <c r="AK1492" s="1">
        <v>137.125</v>
      </c>
      <c r="AL1492" s="1">
        <v>136.55999755859375</v>
      </c>
      <c r="AM1492" s="1">
        <v>136.06300354003906</v>
      </c>
      <c r="AN1492" s="1">
        <v>135.82400512695312</v>
      </c>
      <c r="AO1492" s="1">
        <v>135.75599670410156</v>
      </c>
      <c r="AP1492" s="1">
        <v>135.51100158691406</v>
      </c>
      <c r="AQ1492" s="1">
        <v>134.73399353027344</v>
      </c>
      <c r="AR1492" s="1">
        <v>124.51300048828125</v>
      </c>
      <c r="AS1492" s="1">
        <v>125.65499877929687</v>
      </c>
      <c r="AT1492" s="1">
        <v>125.1719970703125</v>
      </c>
      <c r="AU1492" s="1">
        <v>125.021</v>
      </c>
      <c r="AV1492" s="1">
        <v>124.271</v>
      </c>
      <c r="AW1492" s="1">
        <v>123.806</v>
      </c>
      <c r="AX1492" s="1">
        <v>124.449</v>
      </c>
      <c r="AY1492" s="1">
        <v>127.807</v>
      </c>
    </row>
    <row r="1493" spans="1:51">
      <c r="A1493" s="1" t="str">
        <v>XO GROUP INC</v>
      </c>
      <c r="C1493" s="1">
        <v>27.64898681640625</v>
      </c>
      <c r="D1493" s="1">
        <v>29.017990112304687</v>
      </c>
      <c r="E1493" s="1">
        <v>30.617996215820313</v>
      </c>
      <c r="F1493" s="1">
        <v>31.605987548828125</v>
      </c>
      <c r="G1493" s="1">
        <v>34.267990112304688</v>
      </c>
      <c r="H1493" s="1">
        <v>34.284988403320312</v>
      </c>
      <c r="I1493" s="1">
        <v>34.08599853515625</v>
      </c>
      <c r="J1493" s="1">
        <v>33.769989013671875</v>
      </c>
      <c r="K1493" s="1">
        <v>33.707000732421875</v>
      </c>
      <c r="L1493" s="1">
        <v>33.727996826171875</v>
      </c>
      <c r="M1493" s="1">
        <v>33.724990844726563</v>
      </c>
      <c r="N1493" s="1">
        <v>33.72698974609375</v>
      </c>
      <c r="O1493" s="1">
        <v>32.340988159179688</v>
      </c>
      <c r="P1493" s="1">
        <v>32.30499267578125</v>
      </c>
      <c r="Q1493" s="1">
        <v>32.05499267578125</v>
      </c>
      <c r="R1493" s="1">
        <v>31.855987548828125</v>
      </c>
      <c r="S1493" s="1">
        <v>31.577987670898438</v>
      </c>
      <c r="T1493" s="1">
        <v>31.50299072265625</v>
      </c>
      <c r="U1493" s="1">
        <v>31.417999267578125</v>
      </c>
      <c r="V1493" s="1">
        <v>31.28399658203125</v>
      </c>
      <c r="W1493" s="1">
        <v>31.129989624023437</v>
      </c>
      <c r="X1493" s="1">
        <v>30.972000122070313</v>
      </c>
      <c r="Y1493" s="1">
        <v>23.447998046875</v>
      </c>
      <c r="Z1493" s="1">
        <v>23.363998413085937</v>
      </c>
      <c r="AA1493" s="1">
        <v>23.048995971679688</v>
      </c>
      <c r="AB1493" s="1">
        <v>22.985992431640625</v>
      </c>
      <c r="AC1493" s="1">
        <v>22.688995361328125</v>
      </c>
      <c r="AD1493" s="1">
        <v>22.600997924804688</v>
      </c>
      <c r="AE1493" s="1">
        <v>22.264999389648438</v>
      </c>
      <c r="AF1493" s="1">
        <v>22.23199462890625</v>
      </c>
      <c r="AG1493" s="1">
        <v>22.094985961914063</v>
      </c>
      <c r="AH1493" s="1">
        <v>21.995986938476563</v>
      </c>
      <c r="AI1493" s="1">
        <v>21.735000610351563</v>
      </c>
      <c r="AJ1493" s="1">
        <v>18.879989624023437</v>
      </c>
      <c r="AK1493" s="1">
        <v>18.4169921875</v>
      </c>
      <c r="AL1493" s="1">
        <v>18.40399169921875</v>
      </c>
      <c r="AM1493" s="1">
        <v>18.37298583984375</v>
      </c>
      <c r="AN1493" s="1">
        <v>18.37298583984375</v>
      </c>
      <c r="AO1493" s="1">
        <v>18.336990356445312</v>
      </c>
      <c r="AP1493" s="1">
        <v>18.336990356445312</v>
      </c>
      <c r="AQ1493" s="1">
        <v>14.736000061035156</v>
      </c>
      <c r="AR1493" s="1">
        <v>14.736000061035156</v>
      </c>
      <c r="AS1493" s="1">
        <v>14.71399974822998</v>
      </c>
      <c r="AT1493" s="1">
        <v>14.701000213623047</v>
      </c>
      <c r="AU1493" s="1">
        <v>14.676</v>
      </c>
      <c r="AV1493" s="1">
        <v>14.651</v>
      </c>
      <c r="AW1493" s="1">
        <v>14.6</v>
      </c>
      <c r="AX1493" s="1">
        <v>14.531000000000001</v>
      </c>
      <c r="AY1493" s="1">
        <v>14.510999999999999</v>
      </c>
    </row>
    <row r="1494" spans="1:51">
      <c r="A1494" s="1" t="str">
        <v>XYLEM INC</v>
      </c>
      <c r="C1494" s="1">
        <v>184.60000610351562</v>
      </c>
      <c r="D1494" s="1">
        <v>184</v>
      </c>
      <c r="E1494" s="1" t="str">
        <v>@NA</v>
      </c>
      <c r="F1494" s="1" t="str">
        <v>@NA</v>
      </c>
      <c r="G1494" s="1" t="str">
        <v>@NA</v>
      </c>
      <c r="H1494" s="1" t="str">
        <v>@NA</v>
      </c>
      <c r="I1494" s="1" t="str">
        <v>@NA</v>
      </c>
      <c r="J1494" s="1" t="str">
        <v>@NA</v>
      </c>
      <c r="K1494" s="1" t="str">
        <v>@NA</v>
      </c>
      <c r="L1494" s="1" t="str">
        <v>@NA</v>
      </c>
      <c r="M1494" s="1" t="str">
        <v>@NA</v>
      </c>
      <c r="N1494" s="1" t="str">
        <v>@NA</v>
      </c>
      <c r="O1494" s="1" t="str">
        <v>@NA</v>
      </c>
      <c r="P1494" s="1" t="str">
        <v>@NA</v>
      </c>
      <c r="Q1494" s="1" t="str">
        <v>@NA</v>
      </c>
      <c r="R1494" s="1" t="str">
        <v>@NA</v>
      </c>
      <c r="S1494" s="1" t="str">
        <v>@NA</v>
      </c>
      <c r="T1494" s="1" t="str">
        <v>@NA</v>
      </c>
      <c r="U1494" s="1" t="str">
        <v>@NA</v>
      </c>
      <c r="V1494" s="1" t="str">
        <v>@NA</v>
      </c>
      <c r="W1494" s="1" t="str">
        <v>@NA</v>
      </c>
      <c r="X1494" s="1" t="str">
        <v>@NA</v>
      </c>
      <c r="Y1494" s="1" t="str">
        <v>@NA</v>
      </c>
      <c r="Z1494" s="1" t="str">
        <v>@NA</v>
      </c>
      <c r="AA1494" s="1" t="str">
        <v>@NA</v>
      </c>
      <c r="AB1494" s="1" t="str">
        <v>@NA</v>
      </c>
      <c r="AC1494" s="1" t="str">
        <v>@NA</v>
      </c>
      <c r="AD1494" s="1" t="str">
        <v>@NA</v>
      </c>
      <c r="AE1494" s="1" t="str">
        <v>@NA</v>
      </c>
      <c r="AF1494" s="1" t="str">
        <v>@NA</v>
      </c>
      <c r="AG1494" s="1" t="str">
        <v>@NA</v>
      </c>
      <c r="AH1494" s="1" t="str">
        <v>@NA</v>
      </c>
      <c r="AI1494" s="1" t="str">
        <v>@NA</v>
      </c>
      <c r="AJ1494" s="1" t="str">
        <v>@NA</v>
      </c>
      <c r="AK1494" s="1" t="str">
        <v>@NA</v>
      </c>
      <c r="AL1494" s="1" t="str">
        <v>@NA</v>
      </c>
      <c r="AM1494" s="1" t="str">
        <v>@NA</v>
      </c>
      <c r="AN1494" s="1" t="str">
        <v>@NA</v>
      </c>
      <c r="AO1494" s="1" t="str">
        <v>@NA</v>
      </c>
      <c r="AP1494" s="1" t="str">
        <v>@NA</v>
      </c>
      <c r="AQ1494" s="1" t="str">
        <v>@NA</v>
      </c>
      <c r="AR1494" s="1" t="str">
        <v>@NA</v>
      </c>
      <c r="AS1494" s="1" t="str">
        <v>@NA</v>
      </c>
      <c r="AT1494" s="1" t="str">
        <v>@NA</v>
      </c>
      <c r="AU1494" s="1" t="str">
        <v>@NA</v>
      </c>
      <c r="AV1494" s="1" t="str">
        <v>@NA</v>
      </c>
      <c r="AW1494" s="1" t="str">
        <v>@NA</v>
      </c>
      <c r="AX1494" s="1" t="str">
        <v>@NA</v>
      </c>
      <c r="AY1494" s="1" t="str">
        <v>@NA</v>
      </c>
    </row>
    <row r="1495" spans="1:51">
      <c r="A1495" s="1" t="str">
        <v>YAHOO INC</v>
      </c>
      <c r="C1495" s="1">
        <v>1190.005859375</v>
      </c>
      <c r="D1495" s="1">
        <v>1190.005859375</v>
      </c>
      <c r="E1495" s="1">
        <v>1239.718994140625</v>
      </c>
      <c r="F1495" s="1">
        <v>1281.803955078125</v>
      </c>
      <c r="G1495" s="1">
        <v>1305.2060546875</v>
      </c>
      <c r="H1495" s="1">
        <v>1308.8359375</v>
      </c>
      <c r="I1495" s="1">
        <v>1301.85791015625</v>
      </c>
      <c r="J1495" s="1">
        <v>1361.5830078125</v>
      </c>
      <c r="K1495" s="1">
        <v>1385.56298828125</v>
      </c>
      <c r="L1495" s="1">
        <v>1406.074951171875</v>
      </c>
      <c r="M1495" s="1">
        <v>1399.43798828125</v>
      </c>
      <c r="N1495" s="1">
        <v>1402.991943359375</v>
      </c>
      <c r="O1495" s="1">
        <v>1394.18994140625</v>
      </c>
      <c r="P1495" s="1">
        <v>1391.56005859375</v>
      </c>
      <c r="Q1495" s="1">
        <v>1386.5068359375</v>
      </c>
      <c r="R1495" s="1">
        <v>1385.114990234375</v>
      </c>
      <c r="S1495" s="1">
        <v>1346.47705078125</v>
      </c>
      <c r="T1495" s="1">
        <v>1330.827880859375</v>
      </c>
      <c r="U1495" s="1">
        <v>1330.06298828125</v>
      </c>
      <c r="V1495" s="1">
        <v>1340.6259765625</v>
      </c>
      <c r="W1495" s="1">
        <v>1347.177978515625</v>
      </c>
      <c r="X1495" s="1">
        <v>1360.246826171875</v>
      </c>
      <c r="Y1495" s="1">
        <v>1362.47900390625</v>
      </c>
      <c r="Z1495" s="1">
        <v>1414.421875</v>
      </c>
      <c r="AA1495" s="1">
        <v>1414.421875</v>
      </c>
      <c r="AB1495" s="1">
        <v>1430.161865234375</v>
      </c>
      <c r="AC1495" s="1">
        <v>1407.69091796875</v>
      </c>
      <c r="AD1495" s="1">
        <v>1405.69091796875</v>
      </c>
      <c r="AE1495" s="1">
        <v>1388.169921875</v>
      </c>
      <c r="AF1495" s="1">
        <v>1383.583984375</v>
      </c>
      <c r="AG1495" s="1">
        <v>1365.22802734375</v>
      </c>
      <c r="AH1495" s="1">
        <v>1354.237060546875</v>
      </c>
      <c r="AI1495" s="1">
        <v>1331.9697265625</v>
      </c>
      <c r="AJ1495" s="1">
        <v>1321.40771484375</v>
      </c>
      <c r="AK1495" s="1">
        <v>1225.31201171875</v>
      </c>
      <c r="AL1495" s="1">
        <v>1214.69970703125</v>
      </c>
      <c r="AM1495" s="1">
        <v>1206.44384765625</v>
      </c>
      <c r="AN1495" s="1">
        <v>1189.7197265625</v>
      </c>
      <c r="AO1495" s="1">
        <v>1181.7900390625</v>
      </c>
      <c r="AP1495" s="1">
        <v>1201.1416015625</v>
      </c>
      <c r="AQ1495" s="1">
        <v>1195.78173828125</v>
      </c>
      <c r="AR1495" s="1">
        <v>1151.0400390625</v>
      </c>
      <c r="AS1495" s="1">
        <v>1139.2236328125</v>
      </c>
      <c r="AT1495" s="1">
        <v>1145.7060546875</v>
      </c>
      <c r="AU1495" s="1">
        <v>1133.81005859375</v>
      </c>
      <c r="AV1495" s="1">
        <v>1123.3019999999999</v>
      </c>
      <c r="AW1495" s="1">
        <v>1116.846</v>
      </c>
      <c r="AX1495" s="1">
        <v>1098.674</v>
      </c>
      <c r="AY1495" s="1">
        <v>1086.528</v>
      </c>
    </row>
    <row r="1496" spans="1:51">
      <c r="A1496" s="1" t="str">
        <v>YUM BRANDS INC</v>
      </c>
      <c r="C1496" s="1">
        <v>460</v>
      </c>
      <c r="D1496" s="1">
        <v>460</v>
      </c>
      <c r="E1496" s="1">
        <v>461</v>
      </c>
      <c r="F1496" s="1">
        <v>465</v>
      </c>
      <c r="G1496" s="1">
        <v>467</v>
      </c>
      <c r="H1496" s="1">
        <v>469</v>
      </c>
      <c r="I1496" s="1">
        <v>468</v>
      </c>
      <c r="J1496" s="1">
        <v>467</v>
      </c>
      <c r="K1496" s="1">
        <v>467</v>
      </c>
      <c r="L1496" s="1">
        <v>469</v>
      </c>
      <c r="M1496" s="1">
        <v>468</v>
      </c>
      <c r="N1496" s="1">
        <v>466</v>
      </c>
      <c r="O1496" s="1">
        <v>461</v>
      </c>
      <c r="P1496" s="1">
        <v>459</v>
      </c>
      <c r="Q1496" s="1">
        <v>462</v>
      </c>
      <c r="R1496" s="1">
        <v>475</v>
      </c>
      <c r="S1496" s="1">
        <v>473</v>
      </c>
      <c r="T1496" s="1">
        <v>499</v>
      </c>
      <c r="U1496" s="1">
        <v>512</v>
      </c>
      <c r="V1496" s="1">
        <v>521</v>
      </c>
      <c r="W1496" s="1">
        <v>524</v>
      </c>
      <c r="X1496" s="1">
        <v>530</v>
      </c>
      <c r="Y1496" s="1">
        <v>530</v>
      </c>
      <c r="Z1496" s="1">
        <v>544</v>
      </c>
      <c r="AA1496" s="1">
        <v>546</v>
      </c>
      <c r="AB1496" s="1">
        <v>556</v>
      </c>
      <c r="AC1496" s="1">
        <v>568</v>
      </c>
      <c r="AD1496" s="1">
        <v>572</v>
      </c>
      <c r="AE1496" s="1">
        <v>582</v>
      </c>
      <c r="AF1496" s="1">
        <v>580</v>
      </c>
      <c r="AG1496" s="1">
        <v>584</v>
      </c>
      <c r="AH1496" s="1">
        <v>580</v>
      </c>
      <c r="AI1496" s="1">
        <v>580</v>
      </c>
      <c r="AJ1496" s="1">
        <v>584</v>
      </c>
      <c r="AK1496" s="1">
        <v>588</v>
      </c>
      <c r="AL1496" s="1">
        <v>586</v>
      </c>
      <c r="AM1496" s="1">
        <v>586</v>
      </c>
      <c r="AN1496" s="1">
        <v>588</v>
      </c>
      <c r="AO1496" s="1">
        <v>592</v>
      </c>
      <c r="AP1496" s="1">
        <v>596</v>
      </c>
      <c r="AQ1496" s="1">
        <v>592</v>
      </c>
      <c r="AR1496" s="1">
        <v>584</v>
      </c>
      <c r="AS1496" s="1">
        <v>584</v>
      </c>
      <c r="AT1496" s="1">
        <v>588</v>
      </c>
      <c r="AU1496" s="1">
        <v>588</v>
      </c>
      <c r="AV1496" s="1">
        <v>588</v>
      </c>
      <c r="AW1496" s="1">
        <v>584</v>
      </c>
      <c r="AX1496" s="1">
        <v>584</v>
      </c>
      <c r="AY1496" s="1">
        <v>592</v>
      </c>
    </row>
    <row r="1497" spans="1:51">
      <c r="A1497" s="1" t="str">
        <v>ZALE CORP</v>
      </c>
      <c r="C1497" s="1">
        <v>32.211990356445313</v>
      </c>
      <c r="D1497" s="1">
        <v>32.190994262695312</v>
      </c>
      <c r="E1497" s="1">
        <v>32.15899658203125</v>
      </c>
      <c r="F1497" s="1">
        <v>32.155990600585938</v>
      </c>
      <c r="G1497" s="1">
        <v>32.133987426757813</v>
      </c>
      <c r="H1497" s="1">
        <v>32.123992919921875</v>
      </c>
      <c r="I1497" s="1">
        <v>32.10699462890625</v>
      </c>
      <c r="J1497" s="1">
        <v>32.10699462890625</v>
      </c>
      <c r="K1497" s="1">
        <v>32.10699462890625</v>
      </c>
      <c r="L1497" s="1">
        <v>32.039993286132812</v>
      </c>
      <c r="M1497" s="1">
        <v>31.968994140625</v>
      </c>
      <c r="N1497" s="1">
        <v>31.983993530273438</v>
      </c>
      <c r="O1497" s="1">
        <v>31.983993530273438</v>
      </c>
      <c r="P1497" s="1">
        <v>31.886993408203125</v>
      </c>
      <c r="Q1497" s="1">
        <v>31.61199951171875</v>
      </c>
      <c r="R1497" s="1">
        <v>35.5</v>
      </c>
      <c r="S1497" s="1">
        <v>42.745986938476562</v>
      </c>
      <c r="T1497" s="1">
        <v>44.605987548828125</v>
      </c>
      <c r="U1497" s="1">
        <v>49.052993774414063</v>
      </c>
      <c r="V1497" s="1">
        <v>49.029998779296875</v>
      </c>
      <c r="W1497" s="1">
        <v>48.972991943359375</v>
      </c>
      <c r="X1497" s="1">
        <v>48.587997436523438</v>
      </c>
      <c r="Y1497" s="1">
        <v>48.173995971679688</v>
      </c>
      <c r="Z1497" s="1">
        <v>48.181991577148438</v>
      </c>
      <c r="AA1497" s="1">
        <v>47.893997192382813</v>
      </c>
      <c r="AB1497" s="1">
        <v>48.860000610351563</v>
      </c>
      <c r="AC1497" s="1">
        <v>51.238998413085938</v>
      </c>
      <c r="AD1497" s="1">
        <v>51.189987182617188</v>
      </c>
      <c r="AE1497" s="1">
        <v>50.48699951171875</v>
      </c>
      <c r="AF1497" s="1">
        <v>51.176986694335938</v>
      </c>
      <c r="AG1497" s="1">
        <v>52.110000610351563</v>
      </c>
      <c r="AH1497" s="1">
        <v>51.965972900390625</v>
      </c>
      <c r="AI1497" s="1">
        <v>52.97198486328125</v>
      </c>
      <c r="AJ1497" s="1">
        <v>51.91400146484375</v>
      </c>
      <c r="AK1497" s="1">
        <v>55.22198486328125</v>
      </c>
      <c r="AL1497" s="1">
        <v>64.061981201171875</v>
      </c>
      <c r="AM1497" s="1">
        <v>64.1719970703125</v>
      </c>
      <c r="AN1497" s="1">
        <v>64.160003662109375</v>
      </c>
      <c r="AO1497" s="1">
        <v>67.13800048828125</v>
      </c>
      <c r="AP1497" s="1">
        <v>68.23797607421875</v>
      </c>
      <c r="AQ1497" s="1">
        <v>70.131988525390625</v>
      </c>
      <c r="AR1497" s="1">
        <v>69.725982666015625</v>
      </c>
      <c r="AS1497" s="1">
        <v>69.629974365234375</v>
      </c>
      <c r="AT1497" s="1">
        <v>68.989990234375</v>
      </c>
      <c r="AU1497" s="1">
        <v>68.717987060546875</v>
      </c>
      <c r="AV1497" s="1">
        <v>69.355987548828125</v>
      </c>
      <c r="AW1497" s="1">
        <v>70.522000000000006</v>
      </c>
      <c r="AX1497" s="1">
        <v>70.481999999999999</v>
      </c>
      <c r="AY1497" s="1">
        <v>70.17</v>
      </c>
    </row>
    <row r="1498" spans="1:51">
      <c r="A1498" s="1" t="str">
        <v>ZEBRA TECHNOLOGIES CP  -CL A</v>
      </c>
      <c r="C1498" s="1">
        <v>51.907989501953125</v>
      </c>
      <c r="D1498" s="1">
        <v>52.095001220703125</v>
      </c>
      <c r="E1498" s="1">
        <v>52.388992309570313</v>
      </c>
      <c r="F1498" s="1">
        <v>54.169998168945313</v>
      </c>
      <c r="G1498" s="1">
        <v>54.730987548828125</v>
      </c>
      <c r="H1498" s="1">
        <v>55.71099853515625</v>
      </c>
      <c r="I1498" s="1">
        <v>56.519989013671875</v>
      </c>
      <c r="J1498" s="1">
        <v>57.195999145507813</v>
      </c>
      <c r="K1498" s="1">
        <v>57.724990844726563</v>
      </c>
      <c r="L1498" s="1">
        <v>58.319000244140625</v>
      </c>
      <c r="M1498" s="1">
        <v>58.832992553710938</v>
      </c>
      <c r="N1498" s="1">
        <v>59.087997436523438</v>
      </c>
      <c r="O1498" s="1">
        <v>59.39898681640625</v>
      </c>
      <c r="P1498" s="1">
        <v>60.86199951171875</v>
      </c>
      <c r="Q1498" s="1">
        <v>63.33599853515625</v>
      </c>
      <c r="R1498" s="1">
        <v>65.056991577148438</v>
      </c>
      <c r="S1498" s="1">
        <v>65.397003173828125</v>
      </c>
      <c r="T1498" s="1">
        <v>66.3699951171875</v>
      </c>
      <c r="U1498" s="1">
        <v>68.018997192382813</v>
      </c>
      <c r="V1498" s="1">
        <v>69.147003173828125</v>
      </c>
      <c r="W1498" s="1">
        <v>69.052001953125</v>
      </c>
      <c r="X1498" s="1">
        <v>68.830001831054688</v>
      </c>
      <c r="Y1498" s="1">
        <v>70.739990234375</v>
      </c>
      <c r="Z1498" s="1">
        <v>70.813995361328125</v>
      </c>
      <c r="AA1498" s="1">
        <v>70.761993408203125</v>
      </c>
      <c r="AB1498" s="1">
        <v>70.45098876953125</v>
      </c>
      <c r="AC1498" s="1">
        <v>70.343002319335938</v>
      </c>
      <c r="AD1498" s="1">
        <v>72.097991943359375</v>
      </c>
      <c r="AE1498" s="1">
        <v>71.970001220703125</v>
      </c>
      <c r="AF1498" s="1">
        <v>71.819992065429687</v>
      </c>
      <c r="AG1498" s="1">
        <v>71.750991821289063</v>
      </c>
      <c r="AH1498" s="1">
        <v>71.671485900878906</v>
      </c>
      <c r="AI1498" s="1">
        <v>71.459999084472656</v>
      </c>
      <c r="AJ1498" s="1">
        <v>71.098480224609375</v>
      </c>
      <c r="AK1498" s="1">
        <v>70.918487548828125</v>
      </c>
      <c r="AL1498" s="1">
        <v>70.832221984863281</v>
      </c>
      <c r="AM1498" s="1">
        <v>70.330490112304688</v>
      </c>
      <c r="AN1498" s="1">
        <v>70.127998352050781</v>
      </c>
      <c r="AO1498" s="1">
        <v>69.851245880126953</v>
      </c>
      <c r="AP1498" s="1">
        <v>69.729743957519531</v>
      </c>
      <c r="AQ1498" s="1">
        <v>69.333721160888672</v>
      </c>
      <c r="AR1498" s="1">
        <v>69.263992309570313</v>
      </c>
      <c r="AS1498" s="1">
        <v>69.045742034912109</v>
      </c>
      <c r="AT1498" s="1">
        <v>68.912979125976563</v>
      </c>
      <c r="AU1498" s="1">
        <v>68.793743133544922</v>
      </c>
      <c r="AV1498" s="1">
        <v>68.597999999999999</v>
      </c>
      <c r="AW1498" s="1">
        <v>68.510249999999999</v>
      </c>
      <c r="AX1498" s="1">
        <v>69.075000000000003</v>
      </c>
      <c r="AY1498" s="1">
        <v>70.967250000000007</v>
      </c>
    </row>
    <row r="1499" spans="1:51">
      <c r="A1499" s="1" t="str">
        <v>ZEP INC</v>
      </c>
      <c r="C1499" s="1">
        <v>21.793991088867188</v>
      </c>
      <c r="D1499" s="1">
        <v>21.73699951171875</v>
      </c>
      <c r="E1499" s="1">
        <v>21.631988525390625</v>
      </c>
      <c r="F1499" s="1">
        <v>21.564987182617188</v>
      </c>
      <c r="G1499" s="1">
        <v>21.535995483398437</v>
      </c>
      <c r="H1499" s="1">
        <v>21.46099853515625</v>
      </c>
      <c r="I1499" s="1">
        <v>21.33599853515625</v>
      </c>
      <c r="J1499" s="1">
        <v>21.295989990234375</v>
      </c>
      <c r="K1499" s="1">
        <v>21.289993286132812</v>
      </c>
      <c r="L1499" s="1">
        <v>21.26300048828125</v>
      </c>
      <c r="M1499" s="1">
        <v>21.15899658203125</v>
      </c>
      <c r="N1499" s="1">
        <v>21.141998291015625</v>
      </c>
      <c r="O1499" s="1">
        <v>21.115997314453125</v>
      </c>
      <c r="P1499" s="1">
        <v>21.0679931640625</v>
      </c>
      <c r="Q1499" s="1">
        <v>20.957992553710938</v>
      </c>
      <c r="R1499" s="1">
        <v>20.913986206054687</v>
      </c>
      <c r="S1499" s="1">
        <v>20.902999877929688</v>
      </c>
      <c r="T1499" s="1">
        <v>20.815994262695312</v>
      </c>
      <c r="U1499" s="1" t="str">
        <v>@NA</v>
      </c>
      <c r="V1499" s="1" t="str">
        <v>@NA</v>
      </c>
      <c r="W1499" s="1" t="str">
        <v>@NA</v>
      </c>
      <c r="X1499" s="1" t="str">
        <v>@NA</v>
      </c>
      <c r="Y1499" s="1" t="str">
        <v>@NA</v>
      </c>
      <c r="Z1499" s="1" t="str">
        <v>@NA</v>
      </c>
      <c r="AA1499" s="1" t="str">
        <v>@NA</v>
      </c>
      <c r="AB1499" s="1" t="str">
        <v>@NA</v>
      </c>
      <c r="AC1499" s="1" t="str">
        <v>@NA</v>
      </c>
      <c r="AD1499" s="1" t="str">
        <v>@NA</v>
      </c>
      <c r="AE1499" s="1" t="str">
        <v>@NA</v>
      </c>
      <c r="AF1499" s="1" t="str">
        <v>@NA</v>
      </c>
      <c r="AG1499" s="1" t="str">
        <v>@NA</v>
      </c>
      <c r="AH1499" s="1" t="str">
        <v>@NA</v>
      </c>
      <c r="AI1499" s="1" t="str">
        <v>@NA</v>
      </c>
      <c r="AJ1499" s="1" t="str">
        <v>@NA</v>
      </c>
      <c r="AK1499" s="1" t="str">
        <v>@NA</v>
      </c>
      <c r="AL1499" s="1" t="str">
        <v>@NA</v>
      </c>
      <c r="AM1499" s="1" t="str">
        <v>@NA</v>
      </c>
      <c r="AN1499" s="1" t="str">
        <v>@NA</v>
      </c>
      <c r="AO1499" s="1" t="str">
        <v>@NA</v>
      </c>
      <c r="AP1499" s="1" t="str">
        <v>@NA</v>
      </c>
      <c r="AQ1499" s="1" t="str">
        <v>@NA</v>
      </c>
      <c r="AR1499" s="1" t="str">
        <v>@NA</v>
      </c>
      <c r="AS1499" s="1" t="str">
        <v>@NA</v>
      </c>
      <c r="AT1499" s="1" t="str">
        <v>@NA</v>
      </c>
      <c r="AU1499" s="1" t="str">
        <v>@NA</v>
      </c>
      <c r="AV1499" s="1" t="str">
        <v>@NA</v>
      </c>
      <c r="AW1499" s="1" t="str">
        <v>@NA</v>
      </c>
      <c r="AX1499" s="1" t="str">
        <v>@NA</v>
      </c>
      <c r="AY1499" s="1" t="str">
        <v>@NA</v>
      </c>
    </row>
    <row r="1500" spans="1:51">
      <c r="A1500" s="1" t="str">
        <v>ZIMMER HOLDINGS INC</v>
      </c>
      <c r="C1500" s="1">
        <v>178</v>
      </c>
      <c r="D1500" s="1">
        <v>178</v>
      </c>
      <c r="E1500" s="1">
        <v>180.39999389648437</v>
      </c>
      <c r="F1500" s="1">
        <v>190.39999389648437</v>
      </c>
      <c r="G1500" s="1">
        <v>192</v>
      </c>
      <c r="H1500" s="1">
        <v>195.60000610351562</v>
      </c>
      <c r="I1500" s="1">
        <v>197.5</v>
      </c>
      <c r="J1500" s="1">
        <v>201.5</v>
      </c>
      <c r="K1500" s="1">
        <v>202.80000305175781</v>
      </c>
      <c r="L1500" s="1">
        <v>204.19999694824219</v>
      </c>
      <c r="M1500" s="1">
        <v>213</v>
      </c>
      <c r="N1500" s="1">
        <v>214.30000305175781</v>
      </c>
      <c r="O1500" s="1">
        <v>215.10000610351562</v>
      </c>
      <c r="P1500" s="1">
        <v>223.60000610351562</v>
      </c>
      <c r="Q1500" s="1">
        <v>224.60000610351562</v>
      </c>
      <c r="R1500" s="1">
        <v>225.19999694824219</v>
      </c>
      <c r="S1500" s="1">
        <v>231.5</v>
      </c>
      <c r="T1500" s="1">
        <v>232.89999389648437</v>
      </c>
      <c r="U1500" s="1">
        <v>234.39999389648437</v>
      </c>
      <c r="V1500" s="1">
        <v>236</v>
      </c>
      <c r="W1500" s="1">
        <v>236.69999694824219</v>
      </c>
      <c r="X1500" s="1">
        <v>236.80000305175781</v>
      </c>
      <c r="Y1500" s="1">
        <v>238.5</v>
      </c>
      <c r="Z1500" s="1">
        <v>243.10000610351562</v>
      </c>
      <c r="AA1500" s="1">
        <v>247.93699645996094</v>
      </c>
      <c r="AB1500" s="1">
        <v>247.74099731445312</v>
      </c>
      <c r="AC1500" s="1">
        <v>247.80000305175781</v>
      </c>
      <c r="AD1500" s="1">
        <v>247.19999694824219</v>
      </c>
      <c r="AE1500" s="1">
        <v>246.89999389648437</v>
      </c>
      <c r="AF1500" s="1">
        <v>245.5</v>
      </c>
      <c r="AG1500" s="1">
        <v>245.30000305175781</v>
      </c>
      <c r="AH1500" s="1">
        <v>245</v>
      </c>
      <c r="AI1500" s="1">
        <v>243.89999389648437</v>
      </c>
      <c r="AJ1500" s="1">
        <v>242.39999389648437</v>
      </c>
      <c r="AK1500" s="1">
        <v>197.10000610351562</v>
      </c>
      <c r="AL1500" s="1">
        <v>196.69999694824219</v>
      </c>
      <c r="AM1500" s="1">
        <v>196.39999389648437</v>
      </c>
      <c r="AN1500" s="1">
        <v>195.19999694824219</v>
      </c>
      <c r="AO1500" s="1">
        <v>194.89999389648437</v>
      </c>
      <c r="AP1500" s="1">
        <v>194.39999389648437</v>
      </c>
      <c r="AQ1500" s="1">
        <v>194.19999694824219</v>
      </c>
      <c r="AR1500" s="1">
        <v>193.89999389648437</v>
      </c>
      <c r="AS1500" s="1">
        <v>193.75399780273438</v>
      </c>
      <c r="AT1500" s="1">
        <v>193.61099243164062</v>
      </c>
      <c r="AU1500" s="1" t="str">
        <v>@NA</v>
      </c>
      <c r="AV1500" s="1" t="str">
        <v>@NA</v>
      </c>
      <c r="AW1500" s="1" t="str">
        <v>@NA</v>
      </c>
      <c r="AX1500" s="1" t="str">
        <v>@NA</v>
      </c>
      <c r="AY1500" s="1" t="str">
        <v>@NA</v>
      </c>
    </row>
    <row r="1501" spans="1:51">
      <c r="A1501" s="1" t="str">
        <v>ZIONS BANCORPORATION</v>
      </c>
      <c r="C1501" s="1">
        <v>184.22799682617187</v>
      </c>
      <c r="D1501" s="1">
        <v>184.13499450683594</v>
      </c>
      <c r="E1501" s="1">
        <v>184.29499816894531</v>
      </c>
      <c r="F1501" s="1">
        <v>184.31100463867187</v>
      </c>
      <c r="G1501" s="1">
        <v>183.85400390625</v>
      </c>
      <c r="H1501" s="1">
        <v>182.78399658203125</v>
      </c>
      <c r="I1501" s="1">
        <v>177.20199584960937</v>
      </c>
      <c r="J1501" s="1">
        <v>173.33099365234375</v>
      </c>
      <c r="K1501" s="1">
        <v>160.30000305175781</v>
      </c>
      <c r="L1501" s="1">
        <v>150.42500305175781</v>
      </c>
      <c r="M1501" s="1">
        <v>136.39799499511719</v>
      </c>
      <c r="N1501" s="1">
        <v>125.09500122070313</v>
      </c>
      <c r="O1501" s="1">
        <v>115.33599853515625</v>
      </c>
      <c r="P1501" s="1">
        <v>115.34500122070312</v>
      </c>
      <c r="Q1501" s="1">
        <v>115.30299377441406</v>
      </c>
      <c r="R1501" s="1">
        <v>107.51899719238281</v>
      </c>
      <c r="S1501" s="1">
        <v>107.13899230957031</v>
      </c>
      <c r="T1501" s="1">
        <v>107.11698913574219</v>
      </c>
      <c r="U1501" s="1">
        <v>106.93399047851562</v>
      </c>
      <c r="V1501" s="1">
        <v>108.03399658203125</v>
      </c>
      <c r="W1501" s="1">
        <v>109.052001953125</v>
      </c>
      <c r="X1501" s="1">
        <v>106.72099304199219</v>
      </c>
      <c r="Y1501" s="1">
        <v>106.80499267578125</v>
      </c>
      <c r="Z1501" s="1">
        <v>106.61199951171875</v>
      </c>
      <c r="AA1501" s="1">
        <v>106.06999206542969</v>
      </c>
      <c r="AB1501" s="1">
        <v>105.14799499511719</v>
      </c>
      <c r="AC1501" s="1">
        <v>90.067001342773438</v>
      </c>
      <c r="AD1501" s="1">
        <v>90.063003540039062</v>
      </c>
      <c r="AE1501" s="1">
        <v>89.8909912109375</v>
      </c>
      <c r="AF1501" s="1">
        <v>89.830001831054688</v>
      </c>
      <c r="AG1501" s="1">
        <v>89.638992309570313</v>
      </c>
      <c r="AH1501" s="1">
        <v>89.751998901367188</v>
      </c>
      <c r="AI1501" s="1">
        <v>89.694000244140625</v>
      </c>
      <c r="AJ1501" s="1">
        <v>89.84100341796875</v>
      </c>
      <c r="AK1501" s="1">
        <v>89.863998413085938</v>
      </c>
      <c r="AL1501" s="1">
        <v>89.724990844726563</v>
      </c>
      <c r="AM1501" s="1">
        <v>90.214996337890625</v>
      </c>
      <c r="AN1501" s="1">
        <v>90.718002319335937</v>
      </c>
      <c r="AO1501" s="1">
        <v>91.154998779296875</v>
      </c>
      <c r="AP1501" s="1">
        <v>91.701995849609375</v>
      </c>
      <c r="AQ1501" s="1">
        <v>91.985992431640625</v>
      </c>
      <c r="AR1501" s="1">
        <v>92.208999633789063</v>
      </c>
      <c r="AS1501" s="1">
        <v>92.000991821289063</v>
      </c>
      <c r="AT1501" s="1">
        <v>92.3280029296875</v>
      </c>
      <c r="AU1501" s="1">
        <v>92.05999755859375</v>
      </c>
      <c r="AV1501" s="1">
        <v>87.1</v>
      </c>
      <c r="AW1501" s="1">
        <v>86.963999999999999</v>
      </c>
      <c r="AX1501" s="1">
        <v>85.725999999999999</v>
      </c>
      <c r="AY1501" s="1">
        <v>85.694000000000003</v>
      </c>
    </row>
    <row r="1502" spans="1:51">
      <c r="A1502" s="1" t="str">
        <v>ZUMIEZ INC</v>
      </c>
      <c r="C1502" s="1">
        <v>31.169998168945313</v>
      </c>
      <c r="D1502" s="1">
        <v>31.128997802734375</v>
      </c>
      <c r="E1502" s="1">
        <v>31.093994140625</v>
      </c>
      <c r="F1502" s="1">
        <v>31.006988525390625</v>
      </c>
      <c r="G1502" s="1">
        <v>30.834991455078125</v>
      </c>
      <c r="H1502" s="1">
        <v>30.668991088867188</v>
      </c>
      <c r="I1502" s="1">
        <v>30.599990844726562</v>
      </c>
      <c r="J1502" s="1">
        <v>30.563995361328125</v>
      </c>
      <c r="K1502" s="1">
        <v>30.250991821289063</v>
      </c>
      <c r="L1502" s="1">
        <v>30.254989624023437</v>
      </c>
      <c r="M1502" s="1">
        <v>30.154998779296875</v>
      </c>
      <c r="N1502" s="1">
        <v>30.115997314453125</v>
      </c>
      <c r="O1502" s="1">
        <v>29.532989501953125</v>
      </c>
      <c r="P1502" s="1">
        <v>29.578994750976563</v>
      </c>
      <c r="Q1502" s="1">
        <v>29.399993896484375</v>
      </c>
      <c r="R1502" s="1">
        <v>29.306991577148437</v>
      </c>
      <c r="S1502" s="1">
        <v>29.00299072265625</v>
      </c>
      <c r="T1502" s="1">
        <v>29.00299072265625</v>
      </c>
      <c r="U1502" s="1">
        <v>28.688995361328125</v>
      </c>
      <c r="V1502" s="1">
        <v>28.381988525390625</v>
      </c>
      <c r="W1502" s="1">
        <v>27.880996704101563</v>
      </c>
      <c r="X1502" s="1">
        <v>27.6409912109375</v>
      </c>
      <c r="Y1502" s="1">
        <v>27.552993774414062</v>
      </c>
      <c r="Z1502" s="1">
        <v>27.35699462890625</v>
      </c>
      <c r="AA1502" s="1">
        <v>27.260000228881836</v>
      </c>
      <c r="AB1502" s="1">
        <v>27.222000122070313</v>
      </c>
      <c r="AC1502" s="1">
        <v>26.913999557495117</v>
      </c>
      <c r="AD1502" s="1">
        <v>26.913999557495117</v>
      </c>
      <c r="AE1502" s="1">
        <v>22.610000610351563</v>
      </c>
      <c r="AF1502" s="1" t="str">
        <v>@NA</v>
      </c>
      <c r="AG1502" s="1" t="str">
        <v>@NA</v>
      </c>
      <c r="AH1502" s="1" t="str">
        <v>@NA</v>
      </c>
      <c r="AI1502" s="1">
        <v>22.610000610351563</v>
      </c>
      <c r="AJ1502" s="1" t="str">
        <v>@NA</v>
      </c>
      <c r="AK1502" s="1" t="str">
        <v>@NA</v>
      </c>
      <c r="AL1502" s="1" t="str">
        <v>@NA</v>
      </c>
      <c r="AM1502" s="1" t="str">
        <v>@NA</v>
      </c>
      <c r="AN1502" s="1" t="str">
        <v>@NA</v>
      </c>
      <c r="AO1502" s="1" t="str">
        <v>@NA</v>
      </c>
      <c r="AP1502" s="1" t="str">
        <v>@NA</v>
      </c>
      <c r="AQ1502" s="1" t="str">
        <v>@NA</v>
      </c>
      <c r="AR1502" s="1" t="str">
        <v>@NA</v>
      </c>
      <c r="AS1502" s="1" t="str">
        <v>@NA</v>
      </c>
      <c r="AT1502" s="1" t="str">
        <v>@NA</v>
      </c>
      <c r="AU1502" s="1" t="str">
        <v>@NA</v>
      </c>
      <c r="AV1502" s="1" t="str">
        <v>@NA</v>
      </c>
      <c r="AW1502" s="1" t="str">
        <v>@NA</v>
      </c>
      <c r="AX1502" s="1" t="str">
        <v>@NA</v>
      </c>
      <c r="AY1502" s="1" t="str">
        <v>@NA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Compustat</dc:creator>
  <cp:lastModifiedBy>Compustat</cp:lastModifiedBy>
  <dcterms:created xsi:type="dcterms:W3CDTF">2012-10-24T15:03:37Z</dcterms:created>
  <dcterms:modified xsi:type="dcterms:W3CDTF">2012-10-24T15:05:22Z</dcterms:modified>
</cp:coreProperties>
</file>