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8F26B8B3-9CA9-40F7-8820-428575B4D225}" xr6:coauthVersionLast="36" xr6:coauthVersionMax="36" xr10:uidLastSave="{00000000-0000-0000-0000-000000000000}"/>
  <bookViews>
    <workbookView xWindow="0" yWindow="0" windowWidth="7695" windowHeight="780" firstSheet="1" activeTab="2" xr2:uid="{919C0E0C-9B67-4FC9-AA8D-F9C1480235B9}"/>
  </bookViews>
  <sheets>
    <sheet name="UserRL" sheetId="1" r:id="rId1"/>
    <sheet name="Prepare data for run automate" sheetId="2" r:id="rId2"/>
    <sheet name="Virual_Umay+_Card" sheetId="5" r:id="rId3"/>
    <sheet name="Virual_Premier_Card" sheetId="6" r:id="rId4"/>
    <sheet name="Umay+_Card" sheetId="4" r:id="rId5"/>
    <sheet name="Premier_Card" sheetId="7" r:id="rId6"/>
  </sheets>
  <definedNames>
    <definedName name="_xlnm.Print_Area" localSheetId="0">UserRL!$A$1:$H$9</definedName>
    <definedName name="Z_94DE7AC5_7A8C_40AF_AD84_5EAC9BD899B5_.wvu.PrintArea" localSheetId="0" hidden="1">UserRL!$A$1:$H$9</definedName>
    <definedName name="Z_A97DD437_511A_40C9_970F_E0350AC5EB4B_.wvu.PrintArea" localSheetId="0" hidden="1">UserRL!$A$1:$H$9</definedName>
  </definedNames>
  <calcPr calcId="191029"/>
  <customWorkbookViews>
    <customWorkbookView name="ป้าเปรี้ยวคนสวย - Personal View" guid="{94DE7AC5-7A8C-40AF-AD84-5EAC9BD899B5}" mergeInterval="0" personalView="1" maximized="1" xWindow="-8" yWindow="-8" windowWidth="1936" windowHeight="918" activeSheetId="4"/>
    <customWorkbookView name="Administrator - Personal View" guid="{A97DD437-511A-40C9-970F-E0350AC5EB4B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" i="5" l="1"/>
  <c r="R17" i="7" l="1"/>
  <c r="AI17" i="7"/>
  <c r="AN17" i="7"/>
  <c r="AM17" i="7"/>
  <c r="AL17" i="7"/>
  <c r="AK17" i="7"/>
  <c r="AJ17" i="7"/>
  <c r="AF17" i="7"/>
  <c r="AE17" i="7"/>
  <c r="AD17" i="7"/>
  <c r="AC17" i="7"/>
  <c r="AB17" i="7"/>
  <c r="AA17" i="7"/>
  <c r="Z17" i="7"/>
  <c r="Y16" i="7"/>
  <c r="Y17" i="7"/>
  <c r="X17" i="7"/>
  <c r="W17" i="7"/>
  <c r="V17" i="7"/>
  <c r="U17" i="7"/>
  <c r="T17" i="7"/>
  <c r="S17" i="7"/>
  <c r="R16" i="7"/>
  <c r="AI16" i="7"/>
  <c r="AN16" i="7"/>
  <c r="AM16" i="7"/>
  <c r="AL16" i="7"/>
  <c r="AK16" i="7"/>
  <c r="AJ16" i="7"/>
  <c r="AF16" i="7"/>
  <c r="AE16" i="7"/>
  <c r="AD16" i="7"/>
  <c r="AC16" i="7"/>
  <c r="AB16" i="7"/>
  <c r="AA16" i="7"/>
  <c r="Z16" i="7"/>
  <c r="X16" i="7"/>
  <c r="W16" i="7"/>
  <c r="V16" i="7"/>
  <c r="U16" i="7"/>
  <c r="T16" i="7"/>
  <c r="S16" i="7"/>
  <c r="R15" i="7"/>
  <c r="A16" i="7"/>
  <c r="J16" i="7"/>
  <c r="N16" i="7"/>
  <c r="O16" i="7"/>
  <c r="P16" i="7" s="1"/>
  <c r="A17" i="7"/>
  <c r="J17" i="7" s="1"/>
  <c r="N17" i="7"/>
  <c r="O17" i="7"/>
  <c r="P17" i="7"/>
  <c r="AI18" i="4"/>
  <c r="AN18" i="4"/>
  <c r="AL18" i="4"/>
  <c r="AK18" i="4"/>
  <c r="AJ18" i="4"/>
  <c r="AF18" i="4"/>
  <c r="AE18" i="4"/>
  <c r="AD18" i="4"/>
  <c r="AC18" i="4"/>
  <c r="AB18" i="4"/>
  <c r="AA18" i="4"/>
  <c r="Z18" i="4"/>
  <c r="Y18" i="4"/>
  <c r="X18" i="4"/>
  <c r="V18" i="4"/>
  <c r="U18" i="4"/>
  <c r="T18" i="4"/>
  <c r="S18" i="4"/>
  <c r="R17" i="4"/>
  <c r="AN17" i="4"/>
  <c r="AM17" i="4"/>
  <c r="AK17" i="4"/>
  <c r="AJ17" i="4"/>
  <c r="AI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A17" i="4"/>
  <c r="J17" i="4"/>
  <c r="N17" i="4"/>
  <c r="O17" i="4"/>
  <c r="P17" i="4" s="1"/>
  <c r="A18" i="4"/>
  <c r="J18" i="4"/>
  <c r="N18" i="4"/>
  <c r="O18" i="4"/>
  <c r="P18" i="4" s="1"/>
  <c r="T15" i="6"/>
  <c r="AC15" i="6"/>
  <c r="AB15" i="6"/>
  <c r="AA15" i="6"/>
  <c r="Z15" i="6"/>
  <c r="Y15" i="6"/>
  <c r="X15" i="6"/>
  <c r="W15" i="6"/>
  <c r="V15" i="6"/>
  <c r="U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J15" i="5"/>
  <c r="K15" i="5"/>
  <c r="L15" i="5"/>
  <c r="M15" i="5"/>
  <c r="N15" i="5"/>
  <c r="O15" i="5"/>
  <c r="P15" i="5"/>
  <c r="Q15" i="5"/>
  <c r="R15" i="5"/>
  <c r="S15" i="5"/>
  <c r="U15" i="5"/>
  <c r="V15" i="5"/>
  <c r="W15" i="5"/>
  <c r="X15" i="5"/>
  <c r="Y15" i="5"/>
  <c r="Z15" i="5"/>
  <c r="AA15" i="5"/>
  <c r="AB15" i="5"/>
  <c r="AC15" i="5"/>
  <c r="I15" i="5"/>
  <c r="H15" i="5"/>
  <c r="G15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I14" i="5"/>
  <c r="G14" i="5"/>
  <c r="AN15" i="7"/>
  <c r="AM15" i="7"/>
  <c r="AL15" i="7"/>
  <c r="AK15" i="7"/>
  <c r="AJ15" i="7"/>
  <c r="AI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O15" i="7"/>
  <c r="P15" i="7" s="1"/>
  <c r="J15" i="7"/>
  <c r="A15" i="7"/>
  <c r="N15" i="7" s="1"/>
  <c r="Y16" i="4"/>
  <c r="R16" i="4"/>
  <c r="S16" i="4"/>
  <c r="AE16" i="4"/>
  <c r="AN16" i="4"/>
  <c r="AM16" i="4"/>
  <c r="AL16" i="4"/>
  <c r="AK16" i="4"/>
  <c r="AJ16" i="4"/>
  <c r="AI16" i="4"/>
  <c r="AF16" i="4"/>
  <c r="AD16" i="4"/>
  <c r="AC16" i="4"/>
  <c r="AB16" i="4"/>
  <c r="AA16" i="4"/>
  <c r="Z16" i="4"/>
  <c r="X16" i="4"/>
  <c r="W16" i="4"/>
  <c r="V16" i="4"/>
  <c r="U16" i="4"/>
  <c r="T16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I15" i="4"/>
  <c r="AJ15" i="4"/>
  <c r="AK15" i="4"/>
  <c r="AL15" i="4"/>
  <c r="P16" i="4"/>
  <c r="O16" i="4"/>
  <c r="A16" i="4"/>
  <c r="J16" i="4" s="1"/>
  <c r="I13" i="6"/>
  <c r="J13" i="6" a="1"/>
  <c r="AB13" i="6" s="1"/>
  <c r="H13" i="6"/>
  <c r="G13" i="6"/>
  <c r="I13" i="5"/>
  <c r="J13" i="5" a="1"/>
  <c r="AB13" i="5" s="1"/>
  <c r="G13" i="5"/>
  <c r="N16" i="4" l="1"/>
  <c r="K13" i="6"/>
  <c r="M13" i="6"/>
  <c r="O13" i="6"/>
  <c r="Q13" i="6"/>
  <c r="S13" i="6"/>
  <c r="U13" i="6"/>
  <c r="W13" i="6"/>
  <c r="Y13" i="6"/>
  <c r="AA13" i="6"/>
  <c r="AC13" i="6"/>
  <c r="J13" i="6"/>
  <c r="L13" i="6"/>
  <c r="N13" i="6"/>
  <c r="P13" i="6"/>
  <c r="R13" i="6"/>
  <c r="T13" i="6"/>
  <c r="V13" i="6"/>
  <c r="X13" i="6"/>
  <c r="Z13" i="6"/>
  <c r="K13" i="5"/>
  <c r="M13" i="5"/>
  <c r="O13" i="5"/>
  <c r="Q13" i="5"/>
  <c r="S13" i="5"/>
  <c r="U13" i="5"/>
  <c r="W13" i="5"/>
  <c r="Y13" i="5"/>
  <c r="AA13" i="5"/>
  <c r="AC13" i="5"/>
  <c r="J13" i="5"/>
  <c r="L13" i="5"/>
  <c r="N13" i="5"/>
  <c r="P13" i="5"/>
  <c r="R13" i="5"/>
  <c r="T13" i="5"/>
  <c r="V13" i="5"/>
  <c r="X13" i="5"/>
  <c r="Z13" i="5"/>
  <c r="AM14" i="7"/>
  <c r="AL14" i="7"/>
  <c r="AK14" i="7"/>
  <c r="AJ14" i="7"/>
  <c r="AI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M15" i="4"/>
  <c r="R15" i="4"/>
  <c r="AN15" i="4"/>
  <c r="P15" i="4"/>
  <c r="O15" i="4"/>
  <c r="A15" i="4"/>
  <c r="J15" i="4" s="1"/>
  <c r="N15" i="4" l="1"/>
  <c r="I12" i="6" a="1"/>
  <c r="AA12" i="6" s="1"/>
  <c r="I12" i="5" a="1"/>
  <c r="I12" i="5" s="1"/>
  <c r="P14" i="7"/>
  <c r="O14" i="7"/>
  <c r="A14" i="7"/>
  <c r="J14" i="7" s="1"/>
  <c r="AC12" i="5"/>
  <c r="G12" i="5"/>
  <c r="AC12" i="6"/>
  <c r="H12" i="6"/>
  <c r="G12" i="6"/>
  <c r="J12" i="6" l="1"/>
  <c r="L12" i="6"/>
  <c r="N12" i="6"/>
  <c r="P12" i="6"/>
  <c r="R12" i="6"/>
  <c r="T12" i="6"/>
  <c r="V12" i="6"/>
  <c r="X12" i="6"/>
  <c r="Z12" i="6"/>
  <c r="AB12" i="6"/>
  <c r="I12" i="6"/>
  <c r="K12" i="6"/>
  <c r="M12" i="6"/>
  <c r="O12" i="6"/>
  <c r="Q12" i="6"/>
  <c r="S12" i="6"/>
  <c r="U12" i="6"/>
  <c r="W12" i="6"/>
  <c r="Y12" i="6"/>
  <c r="AB12" i="5"/>
  <c r="Z12" i="5"/>
  <c r="X12" i="5"/>
  <c r="V12" i="5"/>
  <c r="T12" i="5"/>
  <c r="R12" i="5"/>
  <c r="P12" i="5"/>
  <c r="N12" i="5"/>
  <c r="L12" i="5"/>
  <c r="J12" i="5"/>
  <c r="AA12" i="5"/>
  <c r="Y12" i="5"/>
  <c r="W12" i="5"/>
  <c r="U12" i="5"/>
  <c r="S12" i="5"/>
  <c r="Q12" i="5"/>
  <c r="O12" i="5"/>
  <c r="M12" i="5"/>
  <c r="K12" i="5"/>
  <c r="N14" i="7"/>
  <c r="AN13" i="7"/>
  <c r="AN12" i="7"/>
  <c r="AN11" i="7"/>
  <c r="AN10" i="7"/>
  <c r="AN9" i="7"/>
  <c r="AN8" i="7"/>
  <c r="AN7" i="7"/>
  <c r="AN6" i="7"/>
  <c r="AN14" i="4"/>
  <c r="AN13" i="4"/>
  <c r="AN12" i="4"/>
  <c r="AN11" i="4"/>
  <c r="AN10" i="4"/>
  <c r="AN9" i="4"/>
  <c r="AN8" i="4"/>
  <c r="AN7" i="4"/>
  <c r="AC11" i="6"/>
  <c r="AC10" i="6"/>
  <c r="AC9" i="6"/>
  <c r="AC8" i="6"/>
  <c r="AC7" i="6"/>
  <c r="AC6" i="6"/>
  <c r="AC5" i="6"/>
  <c r="AC4" i="6"/>
  <c r="AC11" i="5"/>
  <c r="AC10" i="5"/>
  <c r="AC9" i="5"/>
  <c r="AC8" i="5"/>
  <c r="AC7" i="5"/>
  <c r="AC6" i="5"/>
  <c r="AC5" i="5"/>
  <c r="AC4" i="5"/>
  <c r="AM13" i="7" l="1"/>
  <c r="AL13" i="7"/>
  <c r="AK13" i="7"/>
  <c r="AJ13" i="7"/>
  <c r="AI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O13" i="7"/>
  <c r="P13" i="7" s="1"/>
  <c r="A13" i="7"/>
  <c r="N13" i="7" s="1"/>
  <c r="AM12" i="7"/>
  <c r="AL12" i="7"/>
  <c r="AK12" i="7"/>
  <c r="AJ12" i="7"/>
  <c r="AI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O12" i="7"/>
  <c r="P12" i="7" s="1"/>
  <c r="A12" i="7"/>
  <c r="J12" i="7" s="1"/>
  <c r="AM11" i="7"/>
  <c r="AL11" i="7"/>
  <c r="AK11" i="7"/>
  <c r="AJ11" i="7"/>
  <c r="AI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O11" i="7"/>
  <c r="P11" i="7" s="1"/>
  <c r="A11" i="7"/>
  <c r="N11" i="7" s="1"/>
  <c r="AM10" i="7"/>
  <c r="AL10" i="7"/>
  <c r="AK10" i="7"/>
  <c r="AJ10" i="7"/>
  <c r="AI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O10" i="7"/>
  <c r="P10" i="7" s="1"/>
  <c r="A10" i="7"/>
  <c r="J10" i="7" s="1"/>
  <c r="AM9" i="7"/>
  <c r="AL9" i="7"/>
  <c r="AK9" i="7"/>
  <c r="AJ9" i="7"/>
  <c r="AI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O9" i="7"/>
  <c r="P9" i="7" s="1"/>
  <c r="A9" i="7"/>
  <c r="N9" i="7" s="1"/>
  <c r="AM8" i="7"/>
  <c r="AL8" i="7"/>
  <c r="AK8" i="7"/>
  <c r="AJ8" i="7"/>
  <c r="AI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O8" i="7"/>
  <c r="P8" i="7" s="1"/>
  <c r="A8" i="7"/>
  <c r="J8" i="7" s="1"/>
  <c r="AM7" i="7"/>
  <c r="AL7" i="7"/>
  <c r="AK7" i="7"/>
  <c r="AJ7" i="7"/>
  <c r="AI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O7" i="7"/>
  <c r="P7" i="7" s="1"/>
  <c r="A7" i="7"/>
  <c r="N7" i="7" s="1"/>
  <c r="AM6" i="7"/>
  <c r="AL6" i="7"/>
  <c r="AK6" i="7"/>
  <c r="AJ6" i="7"/>
  <c r="AI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O6" i="7"/>
  <c r="P6" i="7" s="1"/>
  <c r="A6" i="7"/>
  <c r="N6" i="7" s="1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G11" i="6"/>
  <c r="H11" i="6" s="1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G10" i="6"/>
  <c r="H10" i="6" s="1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G9" i="6"/>
  <c r="H9" i="6" s="1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G8" i="6"/>
  <c r="H8" i="6" s="1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G7" i="6"/>
  <c r="H7" i="6" s="1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G6" i="6"/>
  <c r="H6" i="6" s="1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G5" i="6"/>
  <c r="H5" i="6" s="1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G4" i="6"/>
  <c r="H4" i="6" s="1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G11" i="5"/>
  <c r="H11" i="5" s="1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G10" i="5"/>
  <c r="H10" i="5" s="1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G9" i="5"/>
  <c r="H9" i="5" s="1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G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G7" i="5"/>
  <c r="H7" i="5" s="1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G6" i="5"/>
  <c r="H6" i="5" s="1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G5" i="5"/>
  <c r="H5" i="5" s="1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G4" i="5"/>
  <c r="H4" i="5" s="1"/>
  <c r="H8" i="5" l="1"/>
  <c r="H13" i="5"/>
  <c r="H14" i="5"/>
  <c r="H12" i="5"/>
  <c r="J6" i="7"/>
  <c r="J7" i="7"/>
  <c r="J9" i="7"/>
  <c r="J11" i="7"/>
  <c r="J13" i="7"/>
  <c r="N8" i="7"/>
  <c r="N10" i="7"/>
  <c r="N12" i="7"/>
  <c r="E2" i="4"/>
  <c r="A14" i="4" l="1"/>
  <c r="N14" i="4" s="1"/>
  <c r="O14" i="4"/>
  <c r="P14" i="4" s="1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I14" i="4"/>
  <c r="AJ14" i="4"/>
  <c r="AK14" i="4"/>
  <c r="AL14" i="4"/>
  <c r="AM14" i="4"/>
  <c r="J14" i="4" l="1"/>
  <c r="Q7" i="4"/>
  <c r="F12" i="1" l="1"/>
  <c r="AL13" i="4" l="1"/>
  <c r="AK13" i="4"/>
  <c r="U13" i="4" l="1"/>
  <c r="U12" i="4"/>
  <c r="U11" i="4"/>
  <c r="U10" i="4"/>
  <c r="U9" i="4"/>
  <c r="U8" i="4"/>
  <c r="V13" i="4"/>
  <c r="V12" i="4"/>
  <c r="V11" i="4"/>
  <c r="V10" i="4"/>
  <c r="V9" i="4"/>
  <c r="V8" i="4"/>
  <c r="W13" i="4"/>
  <c r="W12" i="4"/>
  <c r="W11" i="4"/>
  <c r="W10" i="4"/>
  <c r="W9" i="4"/>
  <c r="W8" i="4"/>
  <c r="X13" i="4"/>
  <c r="X12" i="4"/>
  <c r="X11" i="4"/>
  <c r="X10" i="4"/>
  <c r="X9" i="4"/>
  <c r="X8" i="4"/>
  <c r="Y13" i="4"/>
  <c r="Y12" i="4"/>
  <c r="Y11" i="4"/>
  <c r="Y10" i="4"/>
  <c r="Y9" i="4"/>
  <c r="Y8" i="4"/>
  <c r="Z13" i="4"/>
  <c r="Z12" i="4"/>
  <c r="Z11" i="4"/>
  <c r="Z10" i="4"/>
  <c r="Z9" i="4"/>
  <c r="Z8" i="4"/>
  <c r="AA13" i="4"/>
  <c r="AA12" i="4"/>
  <c r="AA11" i="4"/>
  <c r="AA10" i="4"/>
  <c r="AA9" i="4"/>
  <c r="AB13" i="4"/>
  <c r="AB11" i="4"/>
  <c r="AB10" i="4"/>
  <c r="AB9" i="4"/>
  <c r="AB8" i="4"/>
  <c r="AC13" i="4"/>
  <c r="AC12" i="4"/>
  <c r="AC11" i="4"/>
  <c r="AC10" i="4"/>
  <c r="AC9" i="4"/>
  <c r="AC8" i="4"/>
  <c r="AD13" i="4"/>
  <c r="AD12" i="4"/>
  <c r="AD10" i="4"/>
  <c r="AD9" i="4"/>
  <c r="AD8" i="4"/>
  <c r="AE13" i="4"/>
  <c r="AE12" i="4"/>
  <c r="AE11" i="4"/>
  <c r="AE10" i="4"/>
  <c r="AE9" i="4"/>
  <c r="AE8" i="4"/>
  <c r="AF13" i="4"/>
  <c r="AF12" i="4"/>
  <c r="AF11" i="4"/>
  <c r="AF10" i="4"/>
  <c r="AF9" i="4"/>
  <c r="AF8" i="4"/>
  <c r="AI12" i="4"/>
  <c r="AI11" i="4"/>
  <c r="AI10" i="4"/>
  <c r="AI9" i="4"/>
  <c r="AI8" i="4"/>
  <c r="AJ13" i="4"/>
  <c r="AJ12" i="4"/>
  <c r="AJ11" i="4"/>
  <c r="AJ10" i="4"/>
  <c r="AJ9" i="4"/>
  <c r="AJ8" i="4"/>
  <c r="AJ7" i="4"/>
  <c r="AK12" i="4"/>
  <c r="AK11" i="4"/>
  <c r="AK10" i="4"/>
  <c r="AK9" i="4"/>
  <c r="AK8" i="4"/>
  <c r="AL12" i="4"/>
  <c r="AL11" i="4"/>
  <c r="AL10" i="4"/>
  <c r="AL9" i="4"/>
  <c r="AL8" i="4"/>
  <c r="AI13" i="4"/>
  <c r="T13" i="4"/>
  <c r="T12" i="4"/>
  <c r="T11" i="4"/>
  <c r="T10" i="4"/>
  <c r="T9" i="4"/>
  <c r="T8" i="4"/>
  <c r="S13" i="4"/>
  <c r="S12" i="4"/>
  <c r="S11" i="4"/>
  <c r="S10" i="4"/>
  <c r="S9" i="4"/>
  <c r="S8" i="4"/>
  <c r="R13" i="4"/>
  <c r="R12" i="4"/>
  <c r="R11" i="4"/>
  <c r="R10" i="4"/>
  <c r="R9" i="4"/>
  <c r="R8" i="4"/>
  <c r="O11" i="4"/>
  <c r="AA8" i="4"/>
  <c r="AB12" i="4"/>
  <c r="AD11" i="4"/>
  <c r="AM13" i="4"/>
  <c r="AM12" i="4"/>
  <c r="AM11" i="4"/>
  <c r="AM10" i="4"/>
  <c r="O13" i="4" l="1"/>
  <c r="P13" i="4" s="1"/>
  <c r="A13" i="4"/>
  <c r="J13" i="4" s="1"/>
  <c r="O12" i="4"/>
  <c r="P12" i="4" s="1"/>
  <c r="A12" i="4"/>
  <c r="N12" i="4" s="1"/>
  <c r="P11" i="4"/>
  <c r="A11" i="4"/>
  <c r="N11" i="4" s="1"/>
  <c r="O10" i="4"/>
  <c r="P10" i="4" s="1"/>
  <c r="A10" i="4"/>
  <c r="J10" i="4" s="1"/>
  <c r="AM9" i="4"/>
  <c r="O9" i="4"/>
  <c r="P9" i="4" s="1"/>
  <c r="A9" i="4"/>
  <c r="J9" i="4" s="1"/>
  <c r="AM8" i="4"/>
  <c r="O8" i="4"/>
  <c r="P8" i="4" s="1"/>
  <c r="A8" i="4"/>
  <c r="J8" i="4" s="1"/>
  <c r="AM7" i="4"/>
  <c r="AL7" i="4"/>
  <c r="AK7" i="4"/>
  <c r="AI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O7" i="4"/>
  <c r="P7" i="4" s="1"/>
  <c r="A7" i="4"/>
  <c r="J7" i="4" s="1"/>
  <c r="J12" i="4" l="1"/>
  <c r="J11" i="4"/>
  <c r="N7" i="4"/>
  <c r="N8" i="4"/>
  <c r="N9" i="4"/>
  <c r="N10" i="4"/>
  <c r="N13" i="4"/>
</calcChain>
</file>

<file path=xl/sharedStrings.xml><?xml version="1.0" encoding="utf-8"?>
<sst xmlns="http://schemas.openxmlformats.org/spreadsheetml/2006/main" count="778" uniqueCount="229">
  <si>
    <t>TS0001</t>
  </si>
  <si>
    <t>TS0002</t>
  </si>
  <si>
    <t>TS0003</t>
  </si>
  <si>
    <t>TS0004</t>
  </si>
  <si>
    <t>TS0006</t>
  </si>
  <si>
    <t>TS0007</t>
  </si>
  <si>
    <t>TS0008</t>
  </si>
  <si>
    <t>ID</t>
  </si>
  <si>
    <t>Title</t>
  </si>
  <si>
    <t>Surname</t>
  </si>
  <si>
    <t>Lastname</t>
  </si>
  <si>
    <t>Birth Day</t>
  </si>
  <si>
    <t>Birth Month</t>
  </si>
  <si>
    <t>Birth Year</t>
  </si>
  <si>
    <t>Expire Day</t>
  </si>
  <si>
    <t>Expire Month</t>
  </si>
  <si>
    <t>Expire Year</t>
  </si>
  <si>
    <t>Mobile No</t>
  </si>
  <si>
    <t>Apply Type</t>
  </si>
  <si>
    <t>Apply Via</t>
  </si>
  <si>
    <t>Apply Channal</t>
  </si>
  <si>
    <t>Sub Apply Channel</t>
  </si>
  <si>
    <t>SaleAgent</t>
  </si>
  <si>
    <t>Campaign</t>
  </si>
  <si>
    <t>Campaign2</t>
  </si>
  <si>
    <t>Campaign3</t>
  </si>
  <si>
    <t>Activity Code</t>
  </si>
  <si>
    <t>Special Case</t>
  </si>
  <si>
    <t>Status</t>
  </si>
  <si>
    <r>
      <t xml:space="preserve">ถ้าต้องการ Run Umay+ Card ให้ใส่ </t>
    </r>
    <r>
      <rPr>
        <b/>
        <sz val="11"/>
        <color rgb="FF00B050"/>
        <rFont val="Tahoma"/>
        <family val="2"/>
        <scheme val="minor"/>
      </rPr>
      <t>ACTIVE</t>
    </r>
    <r>
      <rPr>
        <b/>
        <sz val="11"/>
        <color theme="5"/>
        <rFont val="Tahoma"/>
        <family val="2"/>
        <scheme val="minor"/>
      </rPr>
      <t xml:space="preserve"> ถ้าไม่ต้องการ Run ให้ใส่ </t>
    </r>
    <r>
      <rPr>
        <b/>
        <sz val="11"/>
        <color rgb="FFFF0000"/>
        <rFont val="Tahoma"/>
        <family val="2"/>
        <scheme val="minor"/>
      </rPr>
      <t>INACTIVE</t>
    </r>
    <r>
      <rPr>
        <b/>
        <sz val="11"/>
        <color theme="5"/>
        <rFont val="Tahoma"/>
        <family val="2"/>
        <scheme val="minor"/>
      </rPr>
      <t xml:space="preserve"> ในช่อง Status</t>
    </r>
  </si>
  <si>
    <t>นาย</t>
  </si>
  <si>
    <t>/01</t>
  </si>
  <si>
    <t>/0812345678</t>
  </si>
  <si>
    <t>18 : SPEEDY TO BOTEN-Taddy</t>
  </si>
  <si>
    <t>J : สมัครโดยตรง ที่สาขา-Taddy</t>
  </si>
  <si>
    <t>005 : โทรทัศน์-Taddy</t>
  </si>
  <si>
    <t>MGM Online</t>
  </si>
  <si>
    <t>FWDNONE</t>
  </si>
  <si>
    <t>ACTNONE</t>
  </si>
  <si>
    <t>none</t>
  </si>
  <si>
    <t>TC</t>
  </si>
  <si>
    <t>Test Description</t>
  </si>
  <si>
    <t>popup_error</t>
  </si>
  <si>
    <t>tc_amount</t>
  </si>
  <si>
    <t>Branch</t>
  </si>
  <si>
    <t>CardType</t>
  </si>
  <si>
    <t>Confirm ID</t>
  </si>
  <si>
    <t>Hearder</t>
  </si>
  <si>
    <t>SILOM</t>
  </si>
  <si>
    <t>TS0011 ต้องเปลี่ยนไอดีทุกครั้งแลกต้อง ต้องท้ายด้วย 1 และทำ Dopa ก่อนรัน</t>
  </si>
  <si>
    <t>TS0001_1</t>
  </si>
  <si>
    <t>.Auto Reject ID01 : Id No. Incorrect Digit</t>
  </si>
  <si>
    <t>TS0002_1</t>
  </si>
  <si>
    <t>.Auto Reject CL4 : Reject Age &lt; 20 year or Age &gt;= 55 year</t>
  </si>
  <si>
    <t>TS0003_1</t>
  </si>
  <si>
    <t>.Auto Reject BL4 : Reject AMLO List Customer</t>
  </si>
  <si>
    <t>TS0004_1</t>
  </si>
  <si>
    <t>.Auto Reject BL2 : Customer Blacklist 100%</t>
  </si>
  <si>
    <t>TS0006_1</t>
  </si>
  <si>
    <t>.Auto Reject BL2 : Reject Write off [Loan business]</t>
  </si>
  <si>
    <t>TS0007_1</t>
  </si>
  <si>
    <t>.Auto Reject IL9 : Reject P-Part/Re-finance/Compromise customer</t>
  </si>
  <si>
    <t>TS0008_1</t>
  </si>
  <si>
    <t>.Auto Reject IL9 : Reject Fraud customer</t>
  </si>
  <si>
    <t>.Auto Reject IL8 : Reject Payment history OD3 up all business</t>
  </si>
  <si>
    <t>TS0009_1</t>
  </si>
  <si>
    <t>TS0010_1</t>
  </si>
  <si>
    <t>.Auto Reject SL31 : Reject RL1 Active</t>
  </si>
  <si>
    <t>TS0011_1</t>
  </si>
  <si>
    <t>Credit Bureau Result : Reject &amp; Blacklist</t>
  </si>
  <si>
    <t>BOTEN</t>
  </si>
  <si>
    <t>SECTION</t>
  </si>
  <si>
    <t>TEAM</t>
  </si>
  <si>
    <t>Password</t>
  </si>
  <si>
    <t>Menu</t>
  </si>
  <si>
    <t>LINK</t>
  </si>
  <si>
    <t>RL SCREEN SYSTEM</t>
  </si>
  <si>
    <t>Key1</t>
  </si>
  <si>
    <t>Key2</t>
  </si>
  <si>
    <t>905</t>
  </si>
  <si>
    <t>CARD3</t>
  </si>
  <si>
    <t>T2</t>
  </si>
  <si>
    <t>Verify</t>
  </si>
  <si>
    <t>Kessai</t>
  </si>
  <si>
    <t>Keyinstep1</t>
  </si>
  <si>
    <t>KEY IN STEP 1</t>
  </si>
  <si>
    <t>ManageApp</t>
  </si>
  <si>
    <t>MANAGE APPLICATION ONLINE</t>
  </si>
  <si>
    <t>Umay_1</t>
  </si>
  <si>
    <t>Umay_2</t>
  </si>
  <si>
    <t>Umay_3</t>
  </si>
  <si>
    <t>Umay_4</t>
  </si>
  <si>
    <t>Confirm_Umay_1</t>
  </si>
  <si>
    <t>Confirm_Umay_2</t>
  </si>
  <si>
    <t>Confirm_Umay_3</t>
  </si>
  <si>
    <t>Confirm_Umay_4</t>
  </si>
  <si>
    <t>Introducer</t>
  </si>
  <si>
    <t>Premium Delivery</t>
  </si>
  <si>
    <t>Status_Run_Case</t>
  </si>
  <si>
    <r>
      <t>Umay+ Card</t>
    </r>
    <r>
      <rPr>
        <b/>
        <sz val="11"/>
        <color rgb="FFFF0000"/>
        <rFont val="Leelawadee"/>
        <family val="2"/>
      </rPr>
      <t xml:space="preserve"> (ห้ามเปลี่ยน ID , Surname , Title, Lastname เด็ดขาด)</t>
    </r>
  </si>
  <si>
    <r>
      <t xml:space="preserve">ก่อนเล่น ต้องเปลี่ยนเลข Card ทุกครั้ง (การ์ดใช้ได้ครั้งเดียว) </t>
    </r>
    <r>
      <rPr>
        <b/>
        <sz val="11"/>
        <color theme="1"/>
        <rFont val="Leelawadee"/>
        <family val="2"/>
      </rPr>
      <t>เล่น Case Umay+ Card ต้องเปลี่ยน tc_amount [sheet Virual_Card] column D = 0</t>
    </r>
  </si>
  <si>
    <t>6273</t>
  </si>
  <si>
    <t>7792</t>
  </si>
  <si>
    <t>/0279</t>
  </si>
  <si>
    <t>/0276</t>
  </si>
  <si>
    <t>6273-7792-04978250</t>
  </si>
  <si>
    <t>6273-7792-04979230</t>
  </si>
  <si>
    <t>6273-7792-04978340</t>
  </si>
  <si>
    <t>6273-7792-04979320</t>
  </si>
  <si>
    <t>6273-7792-04977450</t>
  </si>
  <si>
    <t>6273-7792-04979410</t>
  </si>
  <si>
    <t>6273-7792-04977540</t>
  </si>
  <si>
    <t>6273-7792-04979590</t>
  </si>
  <si>
    <t>6273-7792-04977630</t>
  </si>
  <si>
    <t>6273-7792-04979680</t>
  </si>
  <si>
    <t>6273-7792-04977720</t>
  </si>
  <si>
    <t>6273-7792-04979770</t>
  </si>
  <si>
    <t>6273-7792-04977810</t>
  </si>
  <si>
    <t>6273-7792-04979860</t>
  </si>
  <si>
    <t>6273-7792-04977990</t>
  </si>
  <si>
    <t>6273-7792-04978070</t>
  </si>
  <si>
    <t>6273-7792-04978160</t>
  </si>
  <si>
    <t>2530</t>
  </si>
  <si>
    <r>
      <t xml:space="preserve">2. กรณีต้องการ Run Mode Umay+ Card พร้อมกับ Virual Card ให้ใส่ </t>
    </r>
    <r>
      <rPr>
        <b/>
        <sz val="11"/>
        <color rgb="FF00B050"/>
        <rFont val="Tahoma"/>
        <family val="2"/>
        <scheme val="minor"/>
      </rPr>
      <t>ACTIVE</t>
    </r>
    <r>
      <rPr>
        <b/>
        <sz val="11"/>
        <color theme="5"/>
        <rFont val="Tahoma"/>
        <family val="2"/>
        <scheme val="minor"/>
      </rPr>
      <t xml:space="preserve"> ถ้าไม่ต้องการ Run ให้ใส่ </t>
    </r>
    <r>
      <rPr>
        <b/>
        <sz val="11"/>
        <color rgb="FFFF0000"/>
        <rFont val="Tahoma"/>
        <family val="2"/>
        <scheme val="minor"/>
      </rPr>
      <t>INACTIVE</t>
    </r>
    <r>
      <rPr>
        <b/>
        <sz val="11"/>
        <color theme="5"/>
        <rFont val="Tahoma"/>
        <family val="2"/>
        <scheme val="minor"/>
      </rPr>
      <t xml:space="preserve"> ในช่อง Status</t>
    </r>
  </si>
  <si>
    <t>3. กรณีต้องการ Run Mode Umay+ Card พร้อมกับ Virual Card จะต้องใส่เลข Card ใหม่ทุกครั้ง</t>
  </si>
  <si>
    <t>Card No.</t>
  </si>
  <si>
    <t>4. กรณีมีการเปลี่ยนแปลง ข้อความ Auto Reject ในแต่ละ Test case</t>
  </si>
  <si>
    <t>AA66AA66*</t>
  </si>
  <si>
    <t>P2207026</t>
  </si>
  <si>
    <t>P6202130</t>
  </si>
  <si>
    <t>P3301024</t>
  </si>
  <si>
    <t>P6500329</t>
  </si>
  <si>
    <t>User</t>
  </si>
  <si>
    <t>คนใช้งาน</t>
  </si>
  <si>
    <t>Level</t>
  </si>
  <si>
    <t>Default Work Process</t>
  </si>
  <si>
    <t>Boten</t>
  </si>
  <si>
    <t>Section</t>
  </si>
  <si>
    <t>Team</t>
  </si>
  <si>
    <t>P6202102</t>
  </si>
  <si>
    <t>Fon</t>
  </si>
  <si>
    <t>INT</t>
  </si>
  <si>
    <t>MM11MM11*</t>
  </si>
  <si>
    <t>1. Key in</t>
  </si>
  <si>
    <t>CARD2</t>
  </si>
  <si>
    <t>P2702067</t>
  </si>
  <si>
    <t>SS11SS11*</t>
  </si>
  <si>
    <t>3. Verify</t>
  </si>
  <si>
    <t>P3809040</t>
  </si>
  <si>
    <t>KES</t>
  </si>
  <si>
    <t>NN11NN11*</t>
  </si>
  <si>
    <t>4. Kessai</t>
  </si>
  <si>
    <t>P3702356</t>
  </si>
  <si>
    <t>MB</t>
  </si>
  <si>
    <t>CL</t>
  </si>
  <si>
    <t>P2205044</t>
  </si>
  <si>
    <t>KEY 1</t>
  </si>
  <si>
    <t>CL120002</t>
  </si>
  <si>
    <t>P2511050</t>
  </si>
  <si>
    <t>BB22BB22*</t>
  </si>
  <si>
    <t>ลูกค้าใหม่</t>
  </si>
  <si>
    <t>Barcode</t>
  </si>
  <si>
    <t>1536807199558</t>
  </si>
  <si>
    <t>1250100105358</t>
  </si>
  <si>
    <t>ลูกค้าเก่า</t>
  </si>
  <si>
    <t>เคสปกติ</t>
  </si>
  <si>
    <t>เพลนดิ้ง</t>
  </si>
  <si>
    <t>1662284752988</t>
  </si>
  <si>
    <t>เพลนดิ้งแฮฟคอนเซน</t>
  </si>
  <si>
    <t>TS0005</t>
  </si>
  <si>
    <t>เพลนดิ้งเซนดอค</t>
  </si>
  <si>
    <t>1693410785518</t>
  </si>
  <si>
    <t>1715551651268</t>
  </si>
  <si>
    <t>1462769054508</t>
  </si>
  <si>
    <t>1384163015448</t>
  </si>
  <si>
    <t>1651085560018</t>
  </si>
  <si>
    <t>1650908570018</t>
  </si>
  <si>
    <t>1650737660018</t>
  </si>
  <si>
    <t>1650681220018</t>
  </si>
  <si>
    <t>REJECT COMPLETE : PD29 ; [Save note Completed] (SEND SMS TO CUSTOMER)</t>
  </si>
  <si>
    <t>Reject_PD29</t>
  </si>
  <si>
    <t>Card_Type</t>
  </si>
  <si>
    <t>Premier</t>
  </si>
  <si>
    <t>Umay+</t>
  </si>
  <si>
    <t xml:space="preserve">1. เติมข้อมูล ID,Barcode และเลือก Card Type ก่อน RUN </t>
  </si>
  <si>
    <t>111</t>
  </si>
  <si>
    <t>INACTIVE</t>
  </si>
  <si>
    <t>2</t>
  </si>
  <si>
    <t>3</t>
  </si>
  <si>
    <t>5</t>
  </si>
  <si>
    <t>4</t>
  </si>
  <si>
    <t>1</t>
  </si>
  <si>
    <t>6</t>
  </si>
  <si>
    <t>7</t>
  </si>
  <si>
    <t>8</t>
  </si>
  <si>
    <t>AAAA</t>
  </si>
  <si>
    <t>P6708001</t>
  </si>
  <si>
    <t>1170905976638</t>
  </si>
  <si>
    <t>TS0009</t>
  </si>
  <si>
    <t/>
  </si>
  <si>
    <t>OCX10001</t>
  </si>
  <si>
    <t>CL110001</t>
  </si>
  <si>
    <t>Card_type</t>
  </si>
  <si>
    <t>Umay+ Virtual Card/Premier+</t>
  </si>
  <si>
    <t>TS0010</t>
  </si>
  <si>
    <t>TS0011</t>
  </si>
  <si>
    <t>TS0012</t>
  </si>
  <si>
    <t>/0280</t>
  </si>
  <si>
    <t>/0281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</si>
  <si>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</si>
  <si>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</si>
  <si>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</si>
  <si>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</si>
  <si>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</si>
  <si>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</si>
  <si>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</si>
  <si>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</si>
  <si>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</si>
  <si>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</si>
  <si>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</si>
  <si>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</si>
  <si>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KS1_Apply_Channel</t>
  </si>
  <si>
    <t>KS1_Sub_Apply_Channel</t>
  </si>
  <si>
    <t>KS1_SaleAgent</t>
  </si>
  <si>
    <t>KS1_Campaign</t>
  </si>
  <si>
    <t>KS1_Campaign2</t>
  </si>
  <si>
    <t>KS1_Campaign3</t>
  </si>
  <si>
    <t>KS1_Activity_Code</t>
  </si>
  <si>
    <t>KS1_Special_Case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</si>
</sst>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Leelawadee"/>
      <family val="2"/>
    </font>
    <font>
      <b/>
      <sz val="11"/>
      <color theme="5"/>
      <name val="Tahoma"/>
      <family val="2"/>
      <scheme val="minor"/>
    </font>
    <font>
      <b/>
      <sz val="11"/>
      <color rgb="FF00B05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Leelawadee"/>
      <family val="2"/>
    </font>
    <font>
      <b/>
      <sz val="11"/>
      <color rgb="FFFF0000"/>
      <name val="Leelawadee"/>
      <family val="2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theme="0"/>
      <name val="Leelawadee"/>
      <family val="2"/>
    </font>
    <font>
      <sz val="11"/>
      <color rgb="FFFF0000"/>
      <name val="Leelawadee"/>
      <family val="2"/>
    </font>
    <font>
      <sz val="10"/>
      <color theme="1"/>
      <name val="Leelawadee"/>
      <family val="2"/>
    </font>
    <font>
      <b/>
      <sz val="10"/>
      <color theme="1"/>
      <name val="Leelawadee"/>
      <family val="2"/>
      <charset val="222"/>
    </font>
    <font>
      <b/>
      <sz val="10"/>
      <color theme="1"/>
      <name val="Leelawadee"/>
      <family val="2"/>
    </font>
    <font>
      <b/>
      <sz val="10"/>
      <color theme="0"/>
      <name val="Leelawadee"/>
      <family val="2"/>
    </font>
    <font>
      <sz val="10"/>
      <color theme="1"/>
      <name val="Leelawadee"/>
      <family val="2"/>
      <charset val="222"/>
    </font>
    <font>
      <sz val="11"/>
      <color rgb="FFFF0000"/>
      <name val="Tahoma"/>
      <family val="2"/>
      <charset val="222"/>
      <scheme val="minor"/>
    </font>
    <font>
      <b/>
      <sz val="10"/>
      <color rgb="FFFF0000"/>
      <name val="Leelawadee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125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4" borderId="1" xfId="0" applyNumberFormat="1" applyFont="1" applyFill="1" applyBorder="1" applyAlignment="1">
      <alignment horizontal="center" vertical="top"/>
    </xf>
    <xf numFmtId="0" fontId="1" fillId="6" borderId="1" xfId="0" applyNumberFormat="1" applyFont="1" applyFill="1" applyBorder="1" applyAlignment="1">
      <alignment horizontal="center" vertical="top"/>
    </xf>
    <xf numFmtId="0" fontId="1" fillId="5" borderId="1" xfId="0" applyNumberFormat="1" applyFont="1" applyFill="1" applyBorder="1" applyAlignment="1">
      <alignment horizontal="center" vertical="top"/>
    </xf>
    <xf numFmtId="0" fontId="1" fillId="4" borderId="0" xfId="0" applyNumberFormat="1" applyFont="1" applyFill="1" applyAlignment="1">
      <alignment horizontal="center" vertical="top"/>
    </xf>
    <xf numFmtId="49" fontId="8" fillId="6" borderId="1" xfId="1" applyNumberFormat="1" applyFont="1" applyFill="1" applyBorder="1" applyAlignment="1">
      <alignment horizontal="center"/>
    </xf>
    <xf numFmtId="49" fontId="8" fillId="9" borderId="1" xfId="1" applyNumberFormat="1" applyFont="1" applyFill="1" applyBorder="1" applyAlignment="1">
      <alignment horizontal="center"/>
    </xf>
    <xf numFmtId="0" fontId="7" fillId="0" borderId="0" xfId="1"/>
    <xf numFmtId="49" fontId="8" fillId="4" borderId="1" xfId="1" applyNumberFormat="1" applyFont="1" applyFill="1" applyBorder="1" applyAlignment="1">
      <alignment horizontal="center"/>
    </xf>
    <xf numFmtId="49" fontId="8" fillId="7" borderId="1" xfId="1" applyNumberFormat="1" applyFont="1" applyFill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49" fontId="7" fillId="0" borderId="1" xfId="1" applyNumberFormat="1" applyBorder="1" applyAlignment="1">
      <alignment horizontal="center"/>
    </xf>
    <xf numFmtId="49" fontId="7" fillId="0" borderId="1" xfId="1" quotePrefix="1" applyNumberFormat="1" applyBorder="1" applyAlignment="1">
      <alignment horizontal="center"/>
    </xf>
    <xf numFmtId="0" fontId="5" fillId="2" borderId="1" xfId="0" applyNumberFormat="1" applyFont="1" applyFill="1" applyBorder="1" applyAlignment="1">
      <alignment vertical="top"/>
    </xf>
    <xf numFmtId="49" fontId="1" fillId="6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49" fontId="10" fillId="11" borderId="0" xfId="0" applyNumberFormat="1" applyFont="1" applyFill="1" applyBorder="1" applyAlignment="1">
      <alignment horizontal="center" vertical="center"/>
    </xf>
    <xf numFmtId="49" fontId="10" fillId="1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49" fontId="1" fillId="12" borderId="0" xfId="0" applyNumberFormat="1" applyFont="1" applyFill="1" applyBorder="1" applyAlignment="1">
      <alignment horizontal="left" vertical="center" wrapText="1"/>
    </xf>
    <xf numFmtId="49" fontId="1" fillId="13" borderId="0" xfId="0" applyNumberFormat="1" applyFont="1" applyFill="1" applyBorder="1" applyAlignment="1">
      <alignment horizontal="left" vertical="center" wrapText="1"/>
    </xf>
    <xf numFmtId="49" fontId="1" fillId="14" borderId="0" xfId="0" applyNumberFormat="1" applyFont="1" applyFill="1" applyBorder="1" applyAlignment="1">
      <alignment horizontal="left" vertical="center" wrapText="1"/>
    </xf>
    <xf numFmtId="49" fontId="1" fillId="15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left" vertical="center"/>
    </xf>
    <xf numFmtId="49" fontId="11" fillId="4" borderId="0" xfId="0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top" wrapText="1"/>
    </xf>
    <xf numFmtId="0" fontId="1" fillId="0" borderId="0" xfId="1" applyNumberFormat="1" applyFont="1" applyBorder="1" applyAlignment="1">
      <alignment horizontal="center" vertical="top" wrapText="1"/>
    </xf>
    <xf numFmtId="0" fontId="1" fillId="6" borderId="0" xfId="1" applyNumberFormat="1" applyFont="1" applyFill="1" applyBorder="1" applyAlignment="1">
      <alignment horizontal="center" vertical="top" wrapText="1"/>
    </xf>
    <xf numFmtId="0" fontId="1" fillId="6" borderId="0" xfId="1" applyNumberFormat="1" applyFont="1" applyFill="1" applyBorder="1" applyAlignment="1">
      <alignment horizontal="left" vertical="top" wrapText="1"/>
    </xf>
    <xf numFmtId="0" fontId="1" fillId="5" borderId="0" xfId="1" applyNumberFormat="1" applyFont="1" applyFill="1" applyBorder="1" applyAlignment="1">
      <alignment horizontal="center" vertical="top" wrapText="1"/>
    </xf>
    <xf numFmtId="0" fontId="1" fillId="0" borderId="0" xfId="1" applyNumberFormat="1" applyFont="1" applyFill="1" applyBorder="1" applyAlignment="1">
      <alignment horizontal="center" vertical="top" wrapText="1"/>
    </xf>
    <xf numFmtId="0" fontId="1" fillId="4" borderId="0" xfId="1" applyNumberFormat="1" applyFont="1" applyFill="1" applyBorder="1" applyAlignment="1">
      <alignment horizontal="center" vertical="top" wrapText="1"/>
    </xf>
    <xf numFmtId="0" fontId="1" fillId="4" borderId="0" xfId="1" applyNumberFormat="1" applyFont="1" applyFill="1" applyBorder="1" applyAlignment="1">
      <alignment horizontal="left" vertical="top" wrapText="1"/>
    </xf>
    <xf numFmtId="0" fontId="1" fillId="2" borderId="0" xfId="1" applyNumberFormat="1" applyFont="1" applyFill="1" applyBorder="1" applyAlignment="1">
      <alignment horizontal="center" vertical="top" wrapText="1"/>
    </xf>
    <xf numFmtId="0" fontId="5" fillId="7" borderId="0" xfId="1" applyNumberFormat="1" applyFont="1" applyFill="1" applyBorder="1" applyAlignment="1">
      <alignment vertical="top" wrapText="1"/>
    </xf>
    <xf numFmtId="0" fontId="1" fillId="0" borderId="0" xfId="1" applyNumberFormat="1" applyFont="1" applyBorder="1" applyAlignment="1">
      <alignment horizontal="left" vertical="top" wrapText="1"/>
    </xf>
    <xf numFmtId="0" fontId="1" fillId="0" borderId="0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horizontal="center" vertical="top" wrapText="1"/>
    </xf>
    <xf numFmtId="0" fontId="1" fillId="4" borderId="1" xfId="1" applyNumberFormat="1" applyFont="1" applyFill="1" applyBorder="1" applyAlignment="1">
      <alignment horizontal="center" vertical="top" wrapText="1"/>
    </xf>
    <xf numFmtId="0" fontId="1" fillId="4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left" vertical="top" wrapText="1"/>
    </xf>
    <xf numFmtId="0" fontId="1" fillId="8" borderId="1" xfId="1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49" fontId="1" fillId="4" borderId="1" xfId="1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3" fillId="14" borderId="0" xfId="0" quotePrefix="1" applyNumberFormat="1" applyFont="1" applyFill="1" applyBorder="1" applyAlignment="1">
      <alignment horizontal="center" vertical="top"/>
    </xf>
    <xf numFmtId="0" fontId="14" fillId="16" borderId="0" xfId="0" applyFont="1" applyFill="1" applyBorder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15" fillId="17" borderId="0" xfId="0" applyFont="1" applyFill="1" applyBorder="1" applyAlignment="1">
      <alignment horizontal="center" vertical="center"/>
    </xf>
    <xf numFmtId="0" fontId="15" fillId="17" borderId="0" xfId="0" applyFont="1" applyFill="1" applyAlignment="1">
      <alignment vertical="center"/>
    </xf>
    <xf numFmtId="0" fontId="14" fillId="18" borderId="0" xfId="0" applyFont="1" applyFill="1" applyBorder="1" applyAlignment="1">
      <alignment horizontal="center" vertical="center"/>
    </xf>
    <xf numFmtId="0" fontId="14" fillId="18" borderId="0" xfId="2" applyFont="1" applyFill="1" applyBorder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vertical="top" wrapText="1"/>
    </xf>
    <xf numFmtId="49" fontId="10" fillId="19" borderId="0" xfId="0" applyNumberFormat="1" applyFont="1" applyFill="1" applyBorder="1" applyAlignment="1">
      <alignment horizontal="left" vertical="center" wrapText="1"/>
    </xf>
    <xf numFmtId="49" fontId="10" fillId="6" borderId="0" xfId="0" applyNumberFormat="1" applyFont="1" applyFill="1" applyBorder="1" applyAlignment="1">
      <alignment horizontal="left" vertical="center" wrapText="1"/>
    </xf>
    <xf numFmtId="49" fontId="10" fillId="20" borderId="0" xfId="0" applyNumberFormat="1" applyFont="1" applyFill="1" applyBorder="1" applyAlignment="1">
      <alignment horizontal="left" vertical="center" wrapText="1"/>
    </xf>
    <xf numFmtId="0" fontId="0" fillId="10" borderId="0" xfId="0" applyFill="1" applyBorder="1" applyAlignment="1">
      <alignment vertical="center"/>
    </xf>
    <xf numFmtId="49" fontId="1" fillId="21" borderId="0" xfId="0" applyNumberFormat="1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21" borderId="0" xfId="0" applyFill="1" applyBorder="1" applyAlignment="1">
      <alignment vertical="center"/>
    </xf>
    <xf numFmtId="49" fontId="1" fillId="21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1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5" fillId="2" borderId="0" xfId="1" applyNumberFormat="1" applyFont="1" applyFill="1" applyBorder="1" applyAlignment="1">
      <alignment horizontal="left" vertical="top" wrapText="1"/>
    </xf>
    <xf numFmtId="0" fontId="6" fillId="2" borderId="0" xfId="1" applyNumberFormat="1" applyFont="1" applyFill="1" applyBorder="1" applyAlignment="1">
      <alignment horizontal="left" vertical="top" wrapText="1"/>
    </xf>
    <xf numFmtId="0" fontId="5" fillId="7" borderId="0" xfId="1" applyNumberFormat="1" applyFont="1" applyFill="1" applyBorder="1" applyAlignment="1">
      <alignment horizontal="center" vertical="top" wrapText="1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1" fillId="4" borderId="0" xfId="0" applyNumberFormat="1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5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8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 wrapText="1"/>
    </xf>
    <xf numFmtId="0" fontId="12" fillId="5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4" borderId="0" xfId="0" applyNumberFormat="1" applyFont="1" applyFill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18" fillId="2" borderId="0" xfId="0" applyNumberFormat="1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2" fillId="8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97915FC7-9F52-48DF-9EAD-6C95BF583D59}"/>
    <cellStyle name="Normal 2 2" xfId="2" xr:uid="{ACBB3201-96CA-4F45-BEE5-9D342A34EEF7}"/>
  </cellStyles>
  <dxfs count="119"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  <color rgb="FFFF0066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74B0-CBD3-4D7E-BEBE-2EBFC231D4E1}">
  <dimension ref="A1:J21"/>
  <sheetViews>
    <sheetView view="pageBreakPreview" zoomScale="115" zoomScaleNormal="100" zoomScaleSheetLayoutView="115" workbookViewId="0">
      <selection activeCell="E22" sqref="E22"/>
    </sheetView>
  </sheetViews>
  <sheetFormatPr defaultRowHeight="14.25" x14ac:dyDescent="0.2"/>
  <cols>
    <col min="1" max="1" width="11.875" style="8" bestFit="1" customWidth="1"/>
    <col min="2" max="2" width="8.625" style="8" customWidth="1"/>
    <col min="3" max="3" width="36.75" style="8" customWidth="1"/>
    <col min="4" max="4" width="6.25" style="8" bestFit="1" customWidth="1"/>
    <col min="5" max="5" width="11.125" style="8" bestFit="1" customWidth="1"/>
    <col min="6" max="6" width="11.875" style="8" bestFit="1" customWidth="1"/>
    <col min="7" max="7" width="31.75" style="8" bestFit="1" customWidth="1"/>
    <col min="8" max="8" width="23.25" style="8" bestFit="1" customWidth="1"/>
    <col min="9" max="16384" width="9" style="8"/>
  </cols>
  <sheetData>
    <row r="1" spans="1:10" x14ac:dyDescent="0.2">
      <c r="A1" s="6" t="s">
        <v>40</v>
      </c>
      <c r="B1" s="7" t="s">
        <v>70</v>
      </c>
      <c r="C1" s="7" t="s">
        <v>71</v>
      </c>
      <c r="D1" s="7" t="s">
        <v>72</v>
      </c>
      <c r="E1" s="7" t="s">
        <v>7</v>
      </c>
      <c r="F1" s="7" t="s">
        <v>73</v>
      </c>
      <c r="G1" s="6" t="s">
        <v>74</v>
      </c>
      <c r="H1" s="7" t="s">
        <v>75</v>
      </c>
    </row>
    <row r="2" spans="1:10" x14ac:dyDescent="0.2">
      <c r="A2" s="9" t="s">
        <v>44</v>
      </c>
      <c r="B2" s="10"/>
      <c r="C2" s="10"/>
      <c r="D2" s="10"/>
      <c r="E2" s="10"/>
      <c r="F2" s="10"/>
      <c r="G2" s="10"/>
      <c r="H2" s="9" t="s">
        <v>76</v>
      </c>
    </row>
    <row r="3" spans="1:10" x14ac:dyDescent="0.2">
      <c r="A3" s="11" t="s">
        <v>77</v>
      </c>
      <c r="B3" s="12"/>
      <c r="C3" s="12"/>
      <c r="D3" s="12"/>
      <c r="G3" s="10"/>
      <c r="H3" s="10"/>
    </row>
    <row r="4" spans="1:10" x14ac:dyDescent="0.2">
      <c r="A4" s="11" t="s">
        <v>78</v>
      </c>
      <c r="B4" s="13" t="s">
        <v>79</v>
      </c>
      <c r="C4" s="13" t="s">
        <v>80</v>
      </c>
      <c r="D4" s="13" t="s">
        <v>81</v>
      </c>
      <c r="E4" s="53" t="s">
        <v>129</v>
      </c>
      <c r="F4" s="54" t="s">
        <v>127</v>
      </c>
      <c r="G4" s="10"/>
      <c r="H4" s="10"/>
    </row>
    <row r="5" spans="1:10" x14ac:dyDescent="0.2">
      <c r="A5" s="11" t="s">
        <v>82</v>
      </c>
      <c r="B5" s="13" t="s">
        <v>79</v>
      </c>
      <c r="C5" s="13" t="s">
        <v>80</v>
      </c>
      <c r="D5" s="13" t="s">
        <v>81</v>
      </c>
      <c r="E5" s="52" t="s">
        <v>130</v>
      </c>
      <c r="F5" s="54" t="s">
        <v>127</v>
      </c>
      <c r="G5" s="10"/>
      <c r="H5" s="10"/>
    </row>
    <row r="6" spans="1:10" x14ac:dyDescent="0.2">
      <c r="A6" s="11" t="s">
        <v>83</v>
      </c>
      <c r="B6" s="13" t="s">
        <v>79</v>
      </c>
      <c r="C6" s="13" t="s">
        <v>80</v>
      </c>
      <c r="D6" s="13" t="s">
        <v>81</v>
      </c>
      <c r="E6" s="52" t="s">
        <v>131</v>
      </c>
      <c r="F6" s="54" t="s">
        <v>127</v>
      </c>
      <c r="G6" s="10"/>
      <c r="H6" s="10"/>
    </row>
    <row r="7" spans="1:10" x14ac:dyDescent="0.2">
      <c r="A7" s="11" t="s">
        <v>84</v>
      </c>
      <c r="B7" s="10"/>
      <c r="C7" s="10"/>
      <c r="D7" s="10"/>
      <c r="E7" s="10"/>
      <c r="F7" s="10"/>
      <c r="G7" s="11" t="s">
        <v>85</v>
      </c>
      <c r="H7" s="10"/>
    </row>
    <row r="8" spans="1:10" x14ac:dyDescent="0.2">
      <c r="A8" s="11" t="s">
        <v>86</v>
      </c>
      <c r="B8" s="10"/>
      <c r="C8" s="10"/>
      <c r="D8" s="10"/>
      <c r="E8" s="10"/>
      <c r="F8" s="10"/>
      <c r="G8" s="11" t="s">
        <v>87</v>
      </c>
      <c r="H8" s="10"/>
    </row>
    <row r="12" spans="1:10" x14ac:dyDescent="0.2">
      <c r="B12" s="55" t="s">
        <v>132</v>
      </c>
      <c r="C12" s="55" t="s">
        <v>133</v>
      </c>
      <c r="D12" s="55" t="s">
        <v>134</v>
      </c>
      <c r="E12" s="55" t="s">
        <v>199</v>
      </c>
      <c r="F12" s="56" t="str">
        <f>IFERROR(VLOOKUP(B12,#REF!,2,0),"")</f>
        <v/>
      </c>
      <c r="G12" s="57" t="s">
        <v>135</v>
      </c>
      <c r="H12" s="56" t="s">
        <v>136</v>
      </c>
      <c r="I12" s="56" t="s">
        <v>137</v>
      </c>
      <c r="J12" s="56" t="s">
        <v>138</v>
      </c>
    </row>
    <row r="13" spans="1:10" x14ac:dyDescent="0.2">
      <c r="B13" s="58" t="s">
        <v>139</v>
      </c>
      <c r="C13" s="58" t="s">
        <v>140</v>
      </c>
      <c r="D13" s="58" t="s">
        <v>141</v>
      </c>
      <c r="E13" s="58" t="s">
        <v>200</v>
      </c>
      <c r="F13" s="58" t="s">
        <v>142</v>
      </c>
      <c r="G13" s="58" t="s">
        <v>143</v>
      </c>
      <c r="H13" s="59">
        <v>901</v>
      </c>
      <c r="I13" s="59" t="s">
        <v>144</v>
      </c>
      <c r="J13" s="59" t="s">
        <v>81</v>
      </c>
    </row>
    <row r="14" spans="1:10" x14ac:dyDescent="0.2">
      <c r="B14" s="58" t="s">
        <v>145</v>
      </c>
      <c r="C14" s="58" t="s">
        <v>140</v>
      </c>
      <c r="D14" s="58" t="s">
        <v>82</v>
      </c>
      <c r="E14" s="58" t="s">
        <v>200</v>
      </c>
      <c r="F14" s="58" t="s">
        <v>146</v>
      </c>
      <c r="G14" s="58" t="s">
        <v>147</v>
      </c>
      <c r="H14" s="59">
        <v>901</v>
      </c>
      <c r="I14" s="59" t="s">
        <v>144</v>
      </c>
      <c r="J14" s="59" t="s">
        <v>81</v>
      </c>
    </row>
    <row r="15" spans="1:10" x14ac:dyDescent="0.2">
      <c r="B15" s="58" t="s">
        <v>148</v>
      </c>
      <c r="C15" s="58" t="s">
        <v>140</v>
      </c>
      <c r="D15" s="58" t="s">
        <v>149</v>
      </c>
      <c r="E15" s="58" t="s">
        <v>200</v>
      </c>
      <c r="F15" s="58" t="s">
        <v>150</v>
      </c>
      <c r="G15" s="58" t="s">
        <v>151</v>
      </c>
      <c r="H15" s="59">
        <v>901</v>
      </c>
      <c r="I15" s="59" t="s">
        <v>144</v>
      </c>
      <c r="J15" s="59" t="s">
        <v>81</v>
      </c>
    </row>
    <row r="16" spans="1:10" x14ac:dyDescent="0.2">
      <c r="B16"/>
      <c r="C16"/>
      <c r="D16"/>
      <c r="E16"/>
      <c r="F16"/>
      <c r="G16"/>
      <c r="H16"/>
      <c r="I16"/>
      <c r="J16"/>
    </row>
    <row r="17" spans="2:10" x14ac:dyDescent="0.2">
      <c r="B17"/>
      <c r="C17"/>
      <c r="D17"/>
      <c r="E17"/>
      <c r="F17"/>
      <c r="G17"/>
      <c r="H17"/>
      <c r="I17"/>
      <c r="J17"/>
    </row>
    <row r="18" spans="2:10" x14ac:dyDescent="0.2">
      <c r="B18" s="60" t="s">
        <v>152</v>
      </c>
      <c r="C18" s="60" t="s">
        <v>140</v>
      </c>
      <c r="D18" s="60" t="s">
        <v>153</v>
      </c>
      <c r="E18" s="60" t="s">
        <v>201</v>
      </c>
      <c r="F18" s="60" t="s">
        <v>150</v>
      </c>
      <c r="G18" s="61" t="s">
        <v>143</v>
      </c>
      <c r="H18" s="60" t="s">
        <v>154</v>
      </c>
      <c r="I18" s="62"/>
      <c r="J18" s="63"/>
    </row>
    <row r="19" spans="2:10" x14ac:dyDescent="0.2">
      <c r="B19" s="60" t="s">
        <v>155</v>
      </c>
      <c r="C19" s="60" t="s">
        <v>140</v>
      </c>
      <c r="D19" s="60" t="s">
        <v>156</v>
      </c>
      <c r="E19" s="60" t="s">
        <v>157</v>
      </c>
      <c r="F19" s="60" t="s">
        <v>150</v>
      </c>
      <c r="G19" s="61" t="s">
        <v>143</v>
      </c>
      <c r="H19" s="60" t="s">
        <v>154</v>
      </c>
      <c r="I19"/>
      <c r="J19"/>
    </row>
    <row r="20" spans="2:10" x14ac:dyDescent="0.2">
      <c r="B20"/>
      <c r="C20"/>
      <c r="D20"/>
      <c r="E20"/>
      <c r="F20"/>
      <c r="G20"/>
      <c r="H20"/>
      <c r="I20"/>
      <c r="J20"/>
    </row>
    <row r="21" spans="2:10" x14ac:dyDescent="0.2">
      <c r="B21" s="58" t="s">
        <v>158</v>
      </c>
      <c r="C21" s="58" t="s">
        <v>159</v>
      </c>
      <c r="D21"/>
      <c r="E21" s="64" t="s">
        <v>128</v>
      </c>
      <c r="F21" s="65" t="s">
        <v>127</v>
      </c>
      <c r="G21"/>
      <c r="H21"/>
      <c r="I21"/>
      <c r="J21"/>
    </row>
  </sheetData>
  <customSheetViews>
    <customSheetView guid="{94DE7AC5-7A8C-40AF-AD84-5EAC9BD899B5}" scale="115" showPageBreaks="1" printArea="1" view="pageBreakPreview">
      <selection activeCell="C20" sqref="C20"/>
      <pageMargins left="0.7" right="0.7" top="0.75" bottom="0.75" header="0.3" footer="0.3"/>
      <pageSetup paperSize="9" scale="71" orientation="portrait" r:id="rId1"/>
    </customSheetView>
    <customSheetView guid="{A97DD437-511A-40C9-970F-E0350AC5EB4B}" scale="115" showPageBreaks="1" printArea="1" view="pageBreakPreview">
      <selection activeCell="G25" sqref="G25"/>
      <pageMargins left="0.7" right="0.7" top="0.75" bottom="0.75" header="0.3" footer="0.3"/>
      <pageSetup paperSize="9" scale="71" orientation="portrait" r:id="rId2"/>
    </customSheetView>
  </customSheetViews>
  <pageMargins left="0.7" right="0.7" top="0.75" bottom="0.75" header="0.3" footer="0.3"/>
  <pageSetup paperSize="9" scale="71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F034-FF0C-4F95-B434-06C283FE9C2D}">
  <dimension ref="A1:S79"/>
  <sheetViews>
    <sheetView showGridLines="0" topLeftCell="F1" zoomScale="85" zoomScaleNormal="85" workbookViewId="0">
      <selection activeCell="N6" sqref="N6:N25"/>
    </sheetView>
  </sheetViews>
  <sheetFormatPr defaultRowHeight="20.100000000000001" customHeight="1" x14ac:dyDescent="0.2"/>
  <cols>
    <col min="1" max="1" width="9.125" style="17" customWidth="1"/>
    <col min="2" max="2" width="18.375" style="17" bestFit="1" customWidth="1"/>
    <col min="3" max="3" width="29.875" style="17" customWidth="1"/>
    <col min="4" max="13" width="26.5" style="17" bestFit="1" customWidth="1"/>
    <col min="14" max="14" width="24" style="17" customWidth="1"/>
    <col min="15" max="15" width="24.5" style="17" customWidth="1"/>
    <col min="16" max="16" width="24.375" style="17" customWidth="1"/>
    <col min="17" max="17" width="24.5" style="17" customWidth="1"/>
    <col min="18" max="18" width="24.625" style="17" customWidth="1"/>
    <col min="19" max="19" width="31.25" style="17" bestFit="1" customWidth="1"/>
    <col min="20" max="16384" width="9" style="17"/>
  </cols>
  <sheetData>
    <row r="1" spans="1:19" s="18" customFormat="1" ht="78.75" customHeight="1" x14ac:dyDescent="0.2"/>
    <row r="2" spans="1:19" s="19" customFormat="1" ht="20.100000000000001" customHeight="1" x14ac:dyDescent="0.2">
      <c r="A2" s="19" t="s">
        <v>184</v>
      </c>
    </row>
    <row r="3" spans="1:19" ht="20.100000000000001" customHeight="1" x14ac:dyDescent="0.2">
      <c r="C3" s="20" t="s">
        <v>0</v>
      </c>
      <c r="D3" s="20" t="s">
        <v>1</v>
      </c>
      <c r="E3" s="20" t="s">
        <v>2</v>
      </c>
      <c r="F3" s="20" t="s">
        <v>3</v>
      </c>
      <c r="G3" s="77" t="s">
        <v>169</v>
      </c>
      <c r="H3" s="20" t="s">
        <v>4</v>
      </c>
      <c r="I3" s="77" t="s">
        <v>5</v>
      </c>
      <c r="J3" s="20" t="s">
        <v>6</v>
      </c>
      <c r="K3" s="77" t="s">
        <v>198</v>
      </c>
      <c r="L3" s="77" t="s">
        <v>204</v>
      </c>
      <c r="M3" s="77" t="s">
        <v>205</v>
      </c>
      <c r="N3" s="77" t="s">
        <v>206</v>
      </c>
      <c r="O3" s="20"/>
      <c r="P3" s="20"/>
      <c r="Q3" s="20"/>
      <c r="R3"/>
      <c r="S3"/>
    </row>
    <row r="4" spans="1:19" ht="20.100000000000001" customHeight="1" x14ac:dyDescent="0.2">
      <c r="B4" s="72" t="s">
        <v>7</v>
      </c>
      <c r="C4" s="21"/>
      <c r="D4" s="21" t="s">
        <v>163</v>
      </c>
      <c r="E4" s="68" t="s">
        <v>167</v>
      </c>
      <c r="F4" s="68" t="s">
        <v>185</v>
      </c>
      <c r="G4" s="69" t="s">
        <v>197</v>
      </c>
      <c r="H4" s="69" t="s">
        <v>175</v>
      </c>
      <c r="I4" s="70" t="s">
        <v>173</v>
      </c>
      <c r="J4" s="70" t="s">
        <v>178</v>
      </c>
      <c r="K4" s="69"/>
      <c r="L4" s="69"/>
      <c r="M4" s="69"/>
      <c r="N4" s="69"/>
      <c r="O4"/>
      <c r="P4"/>
      <c r="Q4"/>
      <c r="R4"/>
      <c r="S4"/>
    </row>
    <row r="5" spans="1:19" ht="20.100000000000001" customHeight="1" x14ac:dyDescent="0.2">
      <c r="B5" s="72" t="s">
        <v>161</v>
      </c>
      <c r="C5" s="21"/>
      <c r="D5" s="21" t="s">
        <v>187</v>
      </c>
      <c r="E5" s="68" t="s">
        <v>188</v>
      </c>
      <c r="F5" s="68" t="s">
        <v>190</v>
      </c>
      <c r="G5" s="69"/>
      <c r="H5" s="69"/>
      <c r="I5" s="70"/>
      <c r="J5" s="70"/>
      <c r="K5" s="69"/>
      <c r="L5" s="69"/>
      <c r="M5" s="69"/>
      <c r="N5" s="69"/>
      <c r="O5"/>
      <c r="P5"/>
      <c r="Q5"/>
      <c r="R5"/>
      <c r="S5"/>
    </row>
    <row r="6" spans="1:19" ht="20.100000000000001" customHeight="1" x14ac:dyDescent="0.2">
      <c r="B6" s="22" t="s">
        <v>8</v>
      </c>
      <c r="C6" s="25" t="s">
        <v>30</v>
      </c>
      <c r="D6" s="25" t="s">
        <v>30</v>
      </c>
      <c r="E6" s="26" t="s">
        <v>30</v>
      </c>
      <c r="F6" s="26" t="s">
        <v>30</v>
      </c>
      <c r="G6" s="27" t="s">
        <v>30</v>
      </c>
      <c r="H6" s="27" t="s">
        <v>30</v>
      </c>
      <c r="I6" s="28" t="s">
        <v>30</v>
      </c>
      <c r="J6" s="28" t="s">
        <v>30</v>
      </c>
      <c r="K6" s="27" t="s">
        <v>30</v>
      </c>
      <c r="L6" s="27" t="s">
        <v>30</v>
      </c>
      <c r="M6" s="27" t="s">
        <v>30</v>
      </c>
      <c r="N6" s="27" t="s">
        <v>30</v>
      </c>
      <c r="O6" s="26"/>
      <c r="P6" s="26"/>
      <c r="Q6" s="26"/>
      <c r="R6"/>
      <c r="S6"/>
    </row>
    <row r="7" spans="1:19" ht="20.100000000000001" customHeight="1" x14ac:dyDescent="0.2">
      <c r="B7" s="22" t="s">
        <v>9</v>
      </c>
      <c r="C7" s="25" t="s">
        <v>160</v>
      </c>
      <c r="D7" s="25" t="s">
        <v>164</v>
      </c>
      <c r="E7" s="26" t="s">
        <v>160</v>
      </c>
      <c r="F7" s="26" t="s">
        <v>164</v>
      </c>
      <c r="G7" s="27" t="s">
        <v>160</v>
      </c>
      <c r="H7" s="27" t="s">
        <v>164</v>
      </c>
      <c r="I7" s="28" t="s">
        <v>160</v>
      </c>
      <c r="J7" s="28" t="s">
        <v>164</v>
      </c>
      <c r="K7" s="27" t="s">
        <v>160</v>
      </c>
      <c r="L7" s="27" t="s">
        <v>160</v>
      </c>
      <c r="M7" s="27" t="s">
        <v>160</v>
      </c>
      <c r="N7" s="27" t="s">
        <v>160</v>
      </c>
      <c r="O7" s="26"/>
      <c r="P7" s="26"/>
      <c r="Q7" s="26"/>
      <c r="R7"/>
      <c r="S7"/>
    </row>
    <row r="8" spans="1:19" ht="20.100000000000001" customHeight="1" x14ac:dyDescent="0.2">
      <c r="B8" s="22" t="s">
        <v>10</v>
      </c>
      <c r="C8" s="25" t="s">
        <v>165</v>
      </c>
      <c r="D8" s="25" t="s">
        <v>165</v>
      </c>
      <c r="E8" s="26" t="s">
        <v>166</v>
      </c>
      <c r="F8" s="26" t="s">
        <v>166</v>
      </c>
      <c r="G8" s="27" t="s">
        <v>168</v>
      </c>
      <c r="H8" s="27" t="s">
        <v>168</v>
      </c>
      <c r="I8" s="28" t="s">
        <v>170</v>
      </c>
      <c r="J8" s="28" t="s">
        <v>170</v>
      </c>
      <c r="K8" s="27" t="s">
        <v>168</v>
      </c>
      <c r="L8" s="27" t="s">
        <v>168</v>
      </c>
      <c r="M8" s="27" t="s">
        <v>168</v>
      </c>
      <c r="N8" s="27" t="s">
        <v>168</v>
      </c>
      <c r="O8" s="26"/>
      <c r="P8" s="26"/>
      <c r="Q8" s="26"/>
      <c r="R8"/>
      <c r="S8"/>
    </row>
    <row r="9" spans="1:19" ht="20.100000000000001" customHeight="1" x14ac:dyDescent="0.2">
      <c r="B9" s="22" t="s">
        <v>11</v>
      </c>
      <c r="C9" s="25" t="s">
        <v>31</v>
      </c>
      <c r="D9" s="25" t="s">
        <v>31</v>
      </c>
      <c r="E9" s="26" t="s">
        <v>31</v>
      </c>
      <c r="F9" s="26" t="s">
        <v>31</v>
      </c>
      <c r="G9" s="27" t="s">
        <v>31</v>
      </c>
      <c r="H9" s="27" t="s">
        <v>31</v>
      </c>
      <c r="I9" s="28" t="s">
        <v>31</v>
      </c>
      <c r="J9" s="28" t="s">
        <v>31</v>
      </c>
      <c r="K9" s="27" t="s">
        <v>31</v>
      </c>
      <c r="L9" s="27" t="s">
        <v>31</v>
      </c>
      <c r="M9" s="27" t="s">
        <v>31</v>
      </c>
      <c r="N9" s="27" t="s">
        <v>31</v>
      </c>
      <c r="O9" s="26"/>
      <c r="P9" s="26"/>
      <c r="Q9" s="26"/>
      <c r="R9"/>
      <c r="S9"/>
    </row>
    <row r="10" spans="1:19" ht="20.100000000000001" customHeight="1" x14ac:dyDescent="0.2">
      <c r="B10" s="22" t="s">
        <v>12</v>
      </c>
      <c r="C10" s="25" t="s">
        <v>31</v>
      </c>
      <c r="D10" s="25" t="s">
        <v>31</v>
      </c>
      <c r="E10" s="26" t="s">
        <v>31</v>
      </c>
      <c r="F10" s="26" t="s">
        <v>31</v>
      </c>
      <c r="G10" s="27" t="s">
        <v>31</v>
      </c>
      <c r="H10" s="27" t="s">
        <v>31</v>
      </c>
      <c r="I10" s="28" t="s">
        <v>31</v>
      </c>
      <c r="J10" s="28" t="s">
        <v>31</v>
      </c>
      <c r="K10" s="27" t="s">
        <v>31</v>
      </c>
      <c r="L10" s="27" t="s">
        <v>31</v>
      </c>
      <c r="M10" s="27" t="s">
        <v>31</v>
      </c>
      <c r="N10" s="27" t="s">
        <v>31</v>
      </c>
      <c r="O10" s="26"/>
      <c r="P10" s="26"/>
      <c r="Q10" s="26"/>
      <c r="R10"/>
      <c r="S10"/>
    </row>
    <row r="11" spans="1:19" ht="20.100000000000001" customHeight="1" x14ac:dyDescent="0.2">
      <c r="B11" s="23" t="s">
        <v>13</v>
      </c>
      <c r="C11" s="25" t="s">
        <v>122</v>
      </c>
      <c r="D11" s="25" t="s">
        <v>122</v>
      </c>
      <c r="E11" s="26" t="s">
        <v>122</v>
      </c>
      <c r="F11" s="26" t="s">
        <v>122</v>
      </c>
      <c r="G11" s="27" t="s">
        <v>122</v>
      </c>
      <c r="H11" s="27" t="s">
        <v>122</v>
      </c>
      <c r="I11" s="28" t="s">
        <v>122</v>
      </c>
      <c r="J11" s="28" t="s">
        <v>122</v>
      </c>
      <c r="K11" s="27" t="s">
        <v>122</v>
      </c>
      <c r="L11" s="27" t="s">
        <v>122</v>
      </c>
      <c r="M11" s="27" t="s">
        <v>122</v>
      </c>
      <c r="N11" s="27" t="s">
        <v>122</v>
      </c>
      <c r="O11" s="26"/>
      <c r="P11" s="26"/>
      <c r="Q11" s="26"/>
      <c r="R11"/>
      <c r="S11"/>
    </row>
    <row r="12" spans="1:19" ht="20.100000000000001" customHeight="1" x14ac:dyDescent="0.2">
      <c r="B12" s="22" t="s">
        <v>14</v>
      </c>
      <c r="C12" s="25" t="s">
        <v>31</v>
      </c>
      <c r="D12" s="25" t="s">
        <v>31</v>
      </c>
      <c r="E12" s="26" t="s">
        <v>31</v>
      </c>
      <c r="F12" s="26" t="s">
        <v>31</v>
      </c>
      <c r="G12" s="27" t="s">
        <v>31</v>
      </c>
      <c r="H12" s="27" t="s">
        <v>31</v>
      </c>
      <c r="I12" s="28" t="s">
        <v>31</v>
      </c>
      <c r="J12" s="28" t="s">
        <v>31</v>
      </c>
      <c r="K12" s="27" t="s">
        <v>31</v>
      </c>
      <c r="L12" s="27" t="s">
        <v>31</v>
      </c>
      <c r="M12" s="27" t="s">
        <v>31</v>
      </c>
      <c r="N12" s="27" t="s">
        <v>31</v>
      </c>
      <c r="O12" s="26"/>
      <c r="P12" s="26"/>
      <c r="Q12" s="26"/>
      <c r="R12"/>
      <c r="S12"/>
    </row>
    <row r="13" spans="1:19" ht="20.100000000000001" customHeight="1" x14ac:dyDescent="0.2">
      <c r="B13" s="22" t="s">
        <v>15</v>
      </c>
      <c r="C13" s="25" t="s">
        <v>31</v>
      </c>
      <c r="D13" s="25" t="s">
        <v>31</v>
      </c>
      <c r="E13" s="26" t="s">
        <v>31</v>
      </c>
      <c r="F13" s="26" t="s">
        <v>31</v>
      </c>
      <c r="G13" s="27" t="s">
        <v>31</v>
      </c>
      <c r="H13" s="27" t="s">
        <v>31</v>
      </c>
      <c r="I13" s="28" t="s">
        <v>31</v>
      </c>
      <c r="J13" s="28" t="s">
        <v>31</v>
      </c>
      <c r="K13" s="27" t="s">
        <v>31</v>
      </c>
      <c r="L13" s="27" t="s">
        <v>31</v>
      </c>
      <c r="M13" s="27" t="s">
        <v>31</v>
      </c>
      <c r="N13" s="27" t="s">
        <v>31</v>
      </c>
      <c r="O13" s="26"/>
      <c r="P13" s="26"/>
      <c r="Q13" s="26"/>
      <c r="R13"/>
      <c r="S13"/>
    </row>
    <row r="14" spans="1:19" ht="20.100000000000001" customHeight="1" x14ac:dyDescent="0.2">
      <c r="B14" s="23" t="s">
        <v>16</v>
      </c>
      <c r="C14" s="25">
        <v>2570</v>
      </c>
      <c r="D14" s="25">
        <v>2570</v>
      </c>
      <c r="E14" s="26">
        <v>2570</v>
      </c>
      <c r="F14" s="26">
        <v>2570</v>
      </c>
      <c r="G14" s="27">
        <v>2570</v>
      </c>
      <c r="H14" s="27">
        <v>2570</v>
      </c>
      <c r="I14" s="28">
        <v>2570</v>
      </c>
      <c r="J14" s="28">
        <v>2570</v>
      </c>
      <c r="K14" s="27">
        <v>2570</v>
      </c>
      <c r="L14" s="27">
        <v>2570</v>
      </c>
      <c r="M14" s="27">
        <v>2570</v>
      </c>
      <c r="N14" s="27">
        <v>2570</v>
      </c>
      <c r="O14" s="26"/>
      <c r="P14" s="26"/>
      <c r="Q14" s="26"/>
      <c r="R14"/>
      <c r="S14"/>
    </row>
    <row r="15" spans="1:19" ht="20.100000000000001" customHeight="1" x14ac:dyDescent="0.2">
      <c r="B15" s="24" t="s">
        <v>17</v>
      </c>
      <c r="C15" s="25" t="s">
        <v>32</v>
      </c>
      <c r="D15" s="25" t="s">
        <v>32</v>
      </c>
      <c r="E15" s="26" t="s">
        <v>32</v>
      </c>
      <c r="F15" s="26" t="s">
        <v>32</v>
      </c>
      <c r="G15" s="27" t="s">
        <v>32</v>
      </c>
      <c r="H15" s="27" t="s">
        <v>32</v>
      </c>
      <c r="I15" s="28" t="s">
        <v>32</v>
      </c>
      <c r="J15" s="28" t="s">
        <v>32</v>
      </c>
      <c r="K15" s="27" t="s">
        <v>32</v>
      </c>
      <c r="L15" s="27" t="s">
        <v>32</v>
      </c>
      <c r="M15" s="27" t="s">
        <v>32</v>
      </c>
      <c r="N15" s="27" t="s">
        <v>32</v>
      </c>
      <c r="O15" s="26"/>
      <c r="P15" s="26"/>
      <c r="Q15" s="26"/>
      <c r="R15"/>
      <c r="S15"/>
    </row>
    <row r="16" spans="1:19" ht="20.100000000000001" customHeight="1" x14ac:dyDescent="0.2">
      <c r="B16" s="22" t="s">
        <v>18</v>
      </c>
      <c r="C16" s="25" t="s">
        <v>33</v>
      </c>
      <c r="D16" s="25" t="s">
        <v>33</v>
      </c>
      <c r="E16" s="26" t="s">
        <v>33</v>
      </c>
      <c r="F16" s="26" t="s">
        <v>33</v>
      </c>
      <c r="G16" s="27" t="s">
        <v>33</v>
      </c>
      <c r="H16" s="27" t="s">
        <v>33</v>
      </c>
      <c r="I16" s="28" t="s">
        <v>33</v>
      </c>
      <c r="J16" s="28" t="s">
        <v>33</v>
      </c>
      <c r="K16" s="27" t="s">
        <v>33</v>
      </c>
      <c r="L16" s="27" t="s">
        <v>33</v>
      </c>
      <c r="M16" s="27" t="s">
        <v>33</v>
      </c>
      <c r="N16" s="27" t="s">
        <v>33</v>
      </c>
      <c r="O16" s="26"/>
      <c r="P16" s="26"/>
      <c r="Q16" s="26"/>
      <c r="R16"/>
      <c r="S16"/>
    </row>
    <row r="17" spans="1:19" ht="20.100000000000001" customHeight="1" x14ac:dyDescent="0.2">
      <c r="B17" s="22" t="s">
        <v>19</v>
      </c>
      <c r="C17" s="25" t="s">
        <v>34</v>
      </c>
      <c r="D17" s="25" t="s">
        <v>34</v>
      </c>
      <c r="E17" s="26" t="s">
        <v>34</v>
      </c>
      <c r="F17" s="26" t="s">
        <v>34</v>
      </c>
      <c r="G17" s="27" t="s">
        <v>34</v>
      </c>
      <c r="H17" s="27" t="s">
        <v>34</v>
      </c>
      <c r="I17" s="28" t="s">
        <v>34</v>
      </c>
      <c r="J17" s="28" t="s">
        <v>34</v>
      </c>
      <c r="K17" s="27" t="s">
        <v>34</v>
      </c>
      <c r="L17" s="27" t="s">
        <v>34</v>
      </c>
      <c r="M17" s="27" t="s">
        <v>34</v>
      </c>
      <c r="N17" s="27" t="s">
        <v>34</v>
      </c>
      <c r="O17" s="26"/>
      <c r="P17" s="26"/>
      <c r="Q17" s="26"/>
      <c r="R17"/>
      <c r="S17"/>
    </row>
    <row r="18" spans="1:19" ht="20.100000000000001" customHeight="1" x14ac:dyDescent="0.2">
      <c r="B18" s="22" t="s">
        <v>20</v>
      </c>
      <c r="C18" s="25" t="s">
        <v>35</v>
      </c>
      <c r="D18" s="25" t="s">
        <v>35</v>
      </c>
      <c r="E18" s="26" t="s">
        <v>35</v>
      </c>
      <c r="F18" s="26" t="s">
        <v>35</v>
      </c>
      <c r="G18" s="27" t="s">
        <v>35</v>
      </c>
      <c r="H18" s="27" t="s">
        <v>35</v>
      </c>
      <c r="I18" s="28" t="s">
        <v>35</v>
      </c>
      <c r="J18" s="28" t="s">
        <v>35</v>
      </c>
      <c r="K18" s="27" t="s">
        <v>35</v>
      </c>
      <c r="L18" s="27" t="s">
        <v>35</v>
      </c>
      <c r="M18" s="27" t="s">
        <v>35</v>
      </c>
      <c r="N18" s="27" t="s">
        <v>35</v>
      </c>
      <c r="O18" s="26"/>
      <c r="P18" s="26"/>
      <c r="Q18" s="26"/>
      <c r="R18"/>
      <c r="S18"/>
    </row>
    <row r="19" spans="1:19" ht="20.100000000000001" customHeight="1" x14ac:dyDescent="0.2">
      <c r="B19" s="22" t="s">
        <v>21</v>
      </c>
      <c r="C19" s="25" t="s">
        <v>36</v>
      </c>
      <c r="D19" s="25" t="s">
        <v>36</v>
      </c>
      <c r="E19" s="26" t="s">
        <v>36</v>
      </c>
      <c r="F19" s="26" t="s">
        <v>36</v>
      </c>
      <c r="G19" s="27" t="s">
        <v>36</v>
      </c>
      <c r="H19" s="27" t="s">
        <v>36</v>
      </c>
      <c r="I19" s="28" t="s">
        <v>36</v>
      </c>
      <c r="J19" s="28" t="s">
        <v>36</v>
      </c>
      <c r="K19" s="27" t="s">
        <v>36</v>
      </c>
      <c r="L19" s="27" t="s">
        <v>36</v>
      </c>
      <c r="M19" s="27" t="s">
        <v>36</v>
      </c>
      <c r="N19" s="27" t="s">
        <v>36</v>
      </c>
      <c r="O19" s="26"/>
      <c r="P19" s="26"/>
      <c r="Q19" s="26"/>
      <c r="R19"/>
      <c r="S19"/>
    </row>
    <row r="20" spans="1:19" ht="20.100000000000001" customHeight="1" x14ac:dyDescent="0.2">
      <c r="B20" s="22" t="s">
        <v>22</v>
      </c>
      <c r="C20" s="25" t="s">
        <v>196</v>
      </c>
      <c r="D20" s="25" t="s">
        <v>195</v>
      </c>
      <c r="E20" s="26" t="s">
        <v>195</v>
      </c>
      <c r="F20" s="26" t="s">
        <v>195</v>
      </c>
      <c r="G20" s="27" t="s">
        <v>195</v>
      </c>
      <c r="H20" s="27" t="s">
        <v>195</v>
      </c>
      <c r="I20" s="28" t="s">
        <v>195</v>
      </c>
      <c r="J20" s="28" t="s">
        <v>195</v>
      </c>
      <c r="K20" s="27" t="s">
        <v>195</v>
      </c>
      <c r="L20" s="27" t="s">
        <v>195</v>
      </c>
      <c r="M20" s="27" t="s">
        <v>195</v>
      </c>
      <c r="N20" s="27" t="s">
        <v>195</v>
      </c>
      <c r="O20" s="26"/>
      <c r="P20" s="26"/>
      <c r="Q20" s="26"/>
      <c r="R20"/>
      <c r="S20"/>
    </row>
    <row r="21" spans="1:19" ht="20.100000000000001" customHeight="1" x14ac:dyDescent="0.2">
      <c r="B21" s="22" t="s">
        <v>23</v>
      </c>
      <c r="C21" s="25" t="s">
        <v>37</v>
      </c>
      <c r="D21" s="25" t="s">
        <v>37</v>
      </c>
      <c r="E21" s="26" t="s">
        <v>37</v>
      </c>
      <c r="F21" s="26" t="s">
        <v>37</v>
      </c>
      <c r="G21" s="27" t="s">
        <v>37</v>
      </c>
      <c r="H21" s="27" t="s">
        <v>37</v>
      </c>
      <c r="I21" s="28" t="s">
        <v>37</v>
      </c>
      <c r="J21" s="28" t="s">
        <v>37</v>
      </c>
      <c r="K21" s="27" t="s">
        <v>37</v>
      </c>
      <c r="L21" s="27" t="s">
        <v>37</v>
      </c>
      <c r="M21" s="27" t="s">
        <v>37</v>
      </c>
      <c r="N21" s="27" t="s">
        <v>37</v>
      </c>
      <c r="O21" s="26"/>
      <c r="P21" s="26"/>
      <c r="Q21" s="26"/>
      <c r="R21"/>
      <c r="S21"/>
    </row>
    <row r="22" spans="1:19" ht="20.100000000000001" customHeight="1" x14ac:dyDescent="0.2">
      <c r="B22" s="22" t="s">
        <v>24</v>
      </c>
      <c r="C22" s="25" t="s">
        <v>38</v>
      </c>
      <c r="D22" s="25" t="s">
        <v>38</v>
      </c>
      <c r="E22" s="26" t="s">
        <v>38</v>
      </c>
      <c r="F22" s="26" t="s">
        <v>38</v>
      </c>
      <c r="G22" s="27" t="s">
        <v>38</v>
      </c>
      <c r="H22" s="27" t="s">
        <v>38</v>
      </c>
      <c r="I22" s="28" t="s">
        <v>38</v>
      </c>
      <c r="J22" s="28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6"/>
      <c r="P22" s="26"/>
      <c r="Q22" s="26"/>
      <c r="R22"/>
      <c r="S22"/>
    </row>
    <row r="23" spans="1:19" ht="20.100000000000001" customHeight="1" x14ac:dyDescent="0.2">
      <c r="B23" s="22" t="s">
        <v>25</v>
      </c>
      <c r="C23" s="25" t="s">
        <v>39</v>
      </c>
      <c r="D23" s="25" t="s">
        <v>39</v>
      </c>
      <c r="E23" s="26" t="s">
        <v>39</v>
      </c>
      <c r="F23" s="26" t="s">
        <v>39</v>
      </c>
      <c r="G23" s="27" t="s">
        <v>39</v>
      </c>
      <c r="H23" s="27" t="s">
        <v>39</v>
      </c>
      <c r="I23" s="28" t="s">
        <v>39</v>
      </c>
      <c r="J23" s="28" t="s">
        <v>39</v>
      </c>
      <c r="K23" s="27" t="s">
        <v>39</v>
      </c>
      <c r="L23" s="27" t="s">
        <v>39</v>
      </c>
      <c r="M23" s="27" t="s">
        <v>39</v>
      </c>
      <c r="N23" s="27" t="s">
        <v>39</v>
      </c>
      <c r="O23" s="26"/>
      <c r="P23" s="26"/>
      <c r="Q23" s="26"/>
      <c r="R23"/>
      <c r="S23"/>
    </row>
    <row r="24" spans="1:19" ht="20.100000000000001" customHeight="1" x14ac:dyDescent="0.2">
      <c r="B24" s="22" t="s">
        <v>26</v>
      </c>
      <c r="C24" s="25" t="s">
        <v>39</v>
      </c>
      <c r="D24" s="25" t="s">
        <v>39</v>
      </c>
      <c r="E24" s="26" t="s">
        <v>39</v>
      </c>
      <c r="F24" s="26" t="s">
        <v>39</v>
      </c>
      <c r="G24" s="27" t="s">
        <v>39</v>
      </c>
      <c r="H24" s="27" t="s">
        <v>39</v>
      </c>
      <c r="I24" s="28" t="s">
        <v>39</v>
      </c>
      <c r="J24" s="28" t="s">
        <v>39</v>
      </c>
      <c r="K24" s="27" t="s">
        <v>39</v>
      </c>
      <c r="L24" s="27" t="s">
        <v>39</v>
      </c>
      <c r="M24" s="27" t="s">
        <v>39</v>
      </c>
      <c r="N24" s="27" t="s">
        <v>39</v>
      </c>
      <c r="O24" s="26"/>
      <c r="P24" s="26"/>
      <c r="Q24" s="26"/>
      <c r="R24"/>
      <c r="S24"/>
    </row>
    <row r="25" spans="1:19" ht="20.100000000000001" customHeight="1" x14ac:dyDescent="0.2">
      <c r="B25" s="22" t="s">
        <v>27</v>
      </c>
      <c r="C25" s="25" t="s">
        <v>39</v>
      </c>
      <c r="D25" s="25" t="s">
        <v>39</v>
      </c>
      <c r="E25" s="26" t="s">
        <v>39</v>
      </c>
      <c r="F25" s="26" t="s">
        <v>39</v>
      </c>
      <c r="G25" s="27" t="s">
        <v>39</v>
      </c>
      <c r="H25" s="27" t="s">
        <v>39</v>
      </c>
      <c r="I25" s="28" t="s">
        <v>39</v>
      </c>
      <c r="J25" s="28" t="s">
        <v>39</v>
      </c>
      <c r="K25" s="27" t="s">
        <v>39</v>
      </c>
      <c r="L25" s="27" t="s">
        <v>39</v>
      </c>
      <c r="M25" s="27" t="s">
        <v>39</v>
      </c>
      <c r="N25" s="27" t="s">
        <v>39</v>
      </c>
      <c r="O25" s="26"/>
      <c r="P25" s="26"/>
      <c r="Q25" s="26"/>
      <c r="R25"/>
      <c r="S25"/>
    </row>
    <row r="26" spans="1:19" ht="20.100000000000001" customHeight="1" x14ac:dyDescent="0.2">
      <c r="C26" s="71"/>
      <c r="G26" s="71"/>
      <c r="H26" s="73"/>
      <c r="I26" s="71"/>
      <c r="J26" s="71"/>
    </row>
    <row r="27" spans="1:19" s="19" customFormat="1" ht="20.100000000000001" hidden="1" customHeight="1" x14ac:dyDescent="0.2">
      <c r="A27" s="19" t="s">
        <v>123</v>
      </c>
    </row>
    <row r="28" spans="1:19" ht="20.100000000000001" hidden="1" customHeight="1" x14ac:dyDescent="0.2">
      <c r="B28" s="15" t="s">
        <v>28</v>
      </c>
      <c r="C28" s="76" t="s">
        <v>186</v>
      </c>
      <c r="I28" s="17" t="s">
        <v>179</v>
      </c>
      <c r="L28"/>
      <c r="M28"/>
    </row>
    <row r="29" spans="1:19" ht="20.100000000000001" customHeight="1" x14ac:dyDescent="0.2">
      <c r="L29"/>
      <c r="M29"/>
    </row>
    <row r="30" spans="1:19" ht="20.100000000000001" customHeight="1" x14ac:dyDescent="0.2">
      <c r="L30"/>
      <c r="M30"/>
    </row>
    <row r="31" spans="1:19" s="19" customFormat="1" ht="20.100000000000001" customHeight="1" x14ac:dyDescent="0.2">
      <c r="A31" s="19" t="s">
        <v>124</v>
      </c>
    </row>
    <row r="32" spans="1:19" ht="20.100000000000001" customHeight="1" x14ac:dyDescent="0.2">
      <c r="A32" s="17" t="s">
        <v>45</v>
      </c>
      <c r="C32" s="20" t="s">
        <v>0</v>
      </c>
      <c r="D32" s="20" t="s">
        <v>1</v>
      </c>
      <c r="E32" s="20"/>
      <c r="F32" s="20"/>
      <c r="G32" s="20"/>
      <c r="H32" s="20"/>
      <c r="I32" s="20"/>
      <c r="J32" s="20"/>
      <c r="K32" s="20"/>
      <c r="L32" s="20"/>
    </row>
    <row r="33" spans="1:19" ht="19.5" customHeight="1" x14ac:dyDescent="0.2">
      <c r="B33" s="72"/>
      <c r="C33" s="25" t="s">
        <v>105</v>
      </c>
      <c r="D33" s="25" t="s">
        <v>107</v>
      </c>
      <c r="E33" s="26"/>
      <c r="F33" s="26"/>
      <c r="G33" s="27"/>
      <c r="H33" s="27"/>
      <c r="I33" s="28"/>
      <c r="J33" s="28"/>
      <c r="K33"/>
      <c r="L33"/>
    </row>
    <row r="34" spans="1:19" ht="20.100000000000001" customHeight="1" x14ac:dyDescent="0.2">
      <c r="A34" s="17">
        <v>1</v>
      </c>
      <c r="B34" s="72" t="s">
        <v>125</v>
      </c>
      <c r="C34" s="21" t="s">
        <v>162</v>
      </c>
      <c r="D34" s="21" t="s">
        <v>163</v>
      </c>
      <c r="E34" s="68" t="s">
        <v>167</v>
      </c>
      <c r="F34" s="68"/>
      <c r="G34" s="69" t="s">
        <v>174</v>
      </c>
      <c r="H34" s="69" t="s">
        <v>175</v>
      </c>
      <c r="I34" s="70" t="s">
        <v>173</v>
      </c>
      <c r="J34" s="70" t="s">
        <v>178</v>
      </c>
      <c r="K34"/>
      <c r="L34"/>
      <c r="M34"/>
      <c r="N34"/>
      <c r="O34"/>
      <c r="P34"/>
      <c r="Q34"/>
      <c r="R34"/>
      <c r="S34"/>
    </row>
    <row r="35" spans="1:19" ht="20.100000000000001" customHeight="1" x14ac:dyDescent="0.2">
      <c r="A35" s="17">
        <v>3</v>
      </c>
      <c r="B35" s="72" t="s">
        <v>125</v>
      </c>
      <c r="C35" s="21"/>
      <c r="D35" s="21"/>
      <c r="E35" s="68"/>
      <c r="F35" s="68"/>
      <c r="G35" s="69" t="s">
        <v>171</v>
      </c>
      <c r="H35" s="69" t="s">
        <v>176</v>
      </c>
      <c r="I35" s="70" t="s">
        <v>172</v>
      </c>
      <c r="J35" s="70" t="s">
        <v>177</v>
      </c>
      <c r="K35"/>
      <c r="L35"/>
      <c r="M35"/>
      <c r="N35"/>
      <c r="O35"/>
      <c r="P35"/>
      <c r="Q35"/>
      <c r="R35"/>
      <c r="S35"/>
    </row>
    <row r="36" spans="1:19" ht="20.100000000000001" customHeight="1" x14ac:dyDescent="0.2">
      <c r="B36" s="72" t="s">
        <v>161</v>
      </c>
      <c r="C36" s="25" t="s">
        <v>191</v>
      </c>
      <c r="D36" s="25" t="s">
        <v>187</v>
      </c>
      <c r="E36" s="26" t="s">
        <v>188</v>
      </c>
      <c r="F36" s="26" t="s">
        <v>190</v>
      </c>
      <c r="G36" s="27" t="s">
        <v>189</v>
      </c>
      <c r="H36" s="27" t="s">
        <v>192</v>
      </c>
      <c r="I36" s="28" t="s">
        <v>193</v>
      </c>
      <c r="J36" s="28" t="s">
        <v>194</v>
      </c>
      <c r="K36"/>
      <c r="L36"/>
    </row>
    <row r="39" spans="1:19" s="19" customFormat="1" ht="20.100000000000001" customHeight="1" x14ac:dyDescent="0.2">
      <c r="A39" s="19" t="s">
        <v>126</v>
      </c>
      <c r="E39" s="74" t="s">
        <v>181</v>
      </c>
    </row>
    <row r="40" spans="1:19" ht="20.100000000000001" customHeight="1" x14ac:dyDescent="0.2">
      <c r="B40" s="16" t="s">
        <v>50</v>
      </c>
      <c r="C40" s="29" t="s">
        <v>51</v>
      </c>
      <c r="E40" s="75" t="s">
        <v>182</v>
      </c>
    </row>
    <row r="41" spans="1:19" ht="20.100000000000001" customHeight="1" x14ac:dyDescent="0.2">
      <c r="B41" s="16" t="s">
        <v>52</v>
      </c>
      <c r="C41" s="30" t="s">
        <v>53</v>
      </c>
      <c r="E41" s="75" t="s">
        <v>183</v>
      </c>
    </row>
    <row r="42" spans="1:19" ht="20.100000000000001" customHeight="1" x14ac:dyDescent="0.2">
      <c r="B42" s="16" t="s">
        <v>54</v>
      </c>
      <c r="C42" s="30" t="s">
        <v>55</v>
      </c>
    </row>
    <row r="43" spans="1:19" ht="20.100000000000001" customHeight="1" x14ac:dyDescent="0.2">
      <c r="B43" s="16" t="s">
        <v>56</v>
      </c>
      <c r="C43" s="29" t="s">
        <v>57</v>
      </c>
    </row>
    <row r="44" spans="1:19" ht="20.100000000000001" customHeight="1" x14ac:dyDescent="0.2">
      <c r="B44" s="16" t="s">
        <v>58</v>
      </c>
      <c r="C44" s="30" t="s">
        <v>59</v>
      </c>
    </row>
    <row r="45" spans="1:19" ht="20.100000000000001" customHeight="1" x14ac:dyDescent="0.2">
      <c r="B45" s="16" t="s">
        <v>60</v>
      </c>
      <c r="C45" s="30" t="s">
        <v>61</v>
      </c>
    </row>
    <row r="46" spans="1:19" ht="20.100000000000001" customHeight="1" x14ac:dyDescent="0.2">
      <c r="B46" s="16" t="s">
        <v>62</v>
      </c>
      <c r="C46" s="29" t="s">
        <v>63</v>
      </c>
    </row>
    <row r="47" spans="1:19" ht="20.100000000000001" customHeight="1" x14ac:dyDescent="0.2">
      <c r="B47" s="16" t="s">
        <v>65</v>
      </c>
      <c r="C47" s="30" t="s">
        <v>64</v>
      </c>
    </row>
    <row r="48" spans="1:19" ht="20.100000000000001" customHeight="1" x14ac:dyDescent="0.2">
      <c r="B48" s="16" t="s">
        <v>66</v>
      </c>
      <c r="C48" s="30" t="s">
        <v>67</v>
      </c>
    </row>
    <row r="49" spans="2:3" ht="20.100000000000001" customHeight="1" x14ac:dyDescent="0.2">
      <c r="B49" s="16" t="s">
        <v>68</v>
      </c>
      <c r="C49" s="30" t="s">
        <v>69</v>
      </c>
    </row>
    <row r="50" spans="2:3" ht="20.100000000000001" customHeight="1" x14ac:dyDescent="0.2">
      <c r="B50" s="16" t="s">
        <v>180</v>
      </c>
      <c r="C50" s="30" t="s">
        <v>179</v>
      </c>
    </row>
    <row r="65" spans="2:2" ht="20.100000000000001" customHeight="1" x14ac:dyDescent="0.2">
      <c r="B65" s="17" t="s">
        <v>109</v>
      </c>
    </row>
    <row r="66" spans="2:2" ht="20.100000000000001" customHeight="1" x14ac:dyDescent="0.2">
      <c r="B66" s="17" t="s">
        <v>111</v>
      </c>
    </row>
    <row r="67" spans="2:2" ht="20.100000000000001" customHeight="1" x14ac:dyDescent="0.2">
      <c r="B67" s="17" t="s">
        <v>113</v>
      </c>
    </row>
    <row r="68" spans="2:2" ht="20.100000000000001" customHeight="1" x14ac:dyDescent="0.2">
      <c r="B68" s="17" t="s">
        <v>115</v>
      </c>
    </row>
    <row r="69" spans="2:2" ht="20.100000000000001" customHeight="1" x14ac:dyDescent="0.2">
      <c r="B69" s="17" t="s">
        <v>117</v>
      </c>
    </row>
    <row r="70" spans="2:2" ht="20.100000000000001" customHeight="1" x14ac:dyDescent="0.2">
      <c r="B70" s="17" t="s">
        <v>119</v>
      </c>
    </row>
    <row r="71" spans="2:2" ht="20.100000000000001" customHeight="1" x14ac:dyDescent="0.2">
      <c r="B71" s="17" t="s">
        <v>120</v>
      </c>
    </row>
    <row r="72" spans="2:2" ht="20.100000000000001" customHeight="1" x14ac:dyDescent="0.2">
      <c r="B72" s="17" t="s">
        <v>121</v>
      </c>
    </row>
    <row r="73" spans="2:2" ht="20.100000000000001" customHeight="1" x14ac:dyDescent="0.2">
      <c r="B73" s="17" t="s">
        <v>106</v>
      </c>
    </row>
    <row r="74" spans="2:2" ht="20.100000000000001" customHeight="1" x14ac:dyDescent="0.2">
      <c r="B74" s="17" t="s">
        <v>108</v>
      </c>
    </row>
    <row r="75" spans="2:2" ht="20.100000000000001" customHeight="1" x14ac:dyDescent="0.2">
      <c r="B75" s="17" t="s">
        <v>110</v>
      </c>
    </row>
    <row r="76" spans="2:2" ht="20.100000000000001" customHeight="1" x14ac:dyDescent="0.2">
      <c r="B76" s="17" t="s">
        <v>112</v>
      </c>
    </row>
    <row r="77" spans="2:2" ht="20.100000000000001" customHeight="1" x14ac:dyDescent="0.2">
      <c r="B77" s="17" t="s">
        <v>114</v>
      </c>
    </row>
    <row r="78" spans="2:2" ht="20.100000000000001" customHeight="1" x14ac:dyDescent="0.2">
      <c r="B78" s="17" t="s">
        <v>116</v>
      </c>
    </row>
    <row r="79" spans="2:2" ht="20.100000000000001" customHeight="1" x14ac:dyDescent="0.2">
      <c r="B79" s="17" t="s">
        <v>118</v>
      </c>
    </row>
  </sheetData>
  <customSheetViews>
    <customSheetView guid="{94DE7AC5-7A8C-40AF-AD84-5EAC9BD899B5}" showGridLines="0" topLeftCell="A46">
      <selection activeCell="C66" sqref="C66"/>
      <pageMargins left="0.7" right="0.7" top="0.75" bottom="0.75" header="0.3" footer="0.3"/>
    </customSheetView>
    <customSheetView guid="{A97DD437-511A-40C9-970F-E0350AC5EB4B}" scale="85" showGridLines="0">
      <selection activeCell="I1" sqref="I1"/>
      <pageMargins left="0.7" right="0.7" top="0.75" bottom="0.75" header="0.3" footer="0.3"/>
    </customSheetView>
  </customSheetViews>
  <conditionalFormatting sqref="C4:D5">
    <cfRule type="duplicateValues" dxfId="118" priority="1"/>
  </conditionalFormatting>
  <dataValidations count="3">
    <dataValidation type="list" allowBlank="1" showInputMessage="1" showErrorMessage="1" sqref="C9:N10 C12:N13" xr:uid="{948B3696-77C4-4408-A20B-F1C1647B8D3E}">
      <formula1>"/01,/02,/03,/04,/05,/06,/07,/08,/09,/10,/11,/12"</formula1>
    </dataValidation>
    <dataValidation type="list" allowBlank="1" showInputMessage="1" showErrorMessage="1" sqref="C11" xr:uid="{216CFA60-28B8-486A-A63E-C48BEB75233C}">
      <formula1>"2530,2531,2532,2533,2534,2535,2536,2537,2538,2539,2540"</formula1>
    </dataValidation>
    <dataValidation type="list" allowBlank="1" showInputMessage="1" showErrorMessage="1" sqref="C28" xr:uid="{51784FBB-CA48-4817-8642-BE75E1744402}">
      <formula1>"INACTIVE,ACTIVE"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58B1-644E-444D-B23A-0EB5A1DC6859}">
  <sheetPr>
    <tabColor rgb="FFFFC000"/>
  </sheetPr>
  <dimension ref="A1:AD37"/>
  <sheetViews>
    <sheetView tabSelected="1" topLeftCell="Q1" workbookViewId="0">
      <selection activeCell="T18" sqref="T18"/>
    </sheetView>
  </sheetViews>
  <sheetFormatPr defaultRowHeight="20.100000000000001" customHeight="1" x14ac:dyDescent="0.2"/>
  <cols>
    <col min="1" max="1" width="7.625" style="89" bestFit="1" customWidth="1"/>
    <col min="2" max="2" width="14.375" style="89" bestFit="1" customWidth="1"/>
    <col min="3" max="3" width="11.125" style="89" bestFit="1" customWidth="1"/>
    <col min="4" max="4" width="9.5" style="89" bestFit="1" customWidth="1"/>
    <col min="5" max="5" width="6.5" style="89" bestFit="1" customWidth="1"/>
    <col min="6" max="6" width="9.125" style="89" bestFit="1" customWidth="1"/>
    <col min="7" max="8" width="14" style="89" bestFit="1" customWidth="1"/>
    <col min="9" max="9" width="8.375" style="89" bestFit="1" customWidth="1"/>
    <col min="10" max="10" width="12" style="89" bestFit="1" customWidth="1"/>
    <col min="11" max="11" width="17.25" style="89" bestFit="1" customWidth="1"/>
    <col min="12" max="12" width="12.625" style="89" bestFit="1" customWidth="1"/>
    <col min="13" max="13" width="14.75" style="89" bestFit="1" customWidth="1"/>
    <col min="14" max="14" width="13.125" style="89" bestFit="1" customWidth="1"/>
    <col min="15" max="15" width="14" style="89" bestFit="1" customWidth="1"/>
    <col min="16" max="16" width="16" style="89" bestFit="1" customWidth="1"/>
    <col min="17" max="17" width="14.375" style="89" bestFit="1" customWidth="1"/>
    <col min="18" max="18" width="13.875" style="89" bestFit="1" customWidth="1"/>
    <col min="19" max="19" width="27.5" style="89" bestFit="1" customWidth="1"/>
    <col min="20" max="20" width="25.875" style="89" bestFit="1" customWidth="1"/>
    <col min="21" max="21" width="18.5" style="89" bestFit="1" customWidth="1"/>
    <col min="22" max="22" width="21.25" style="89" bestFit="1" customWidth="1"/>
    <col min="23" max="24" width="13.375" style="89" bestFit="1" customWidth="1"/>
    <col min="25" max="26" width="14.375" style="89" bestFit="1" customWidth="1"/>
    <col min="27" max="27" width="16.125" style="89" bestFit="1" customWidth="1"/>
    <col min="28" max="28" width="15.5" style="89" bestFit="1" customWidth="1"/>
    <col min="29" max="29" width="7.75" style="89" bestFit="1" customWidth="1"/>
    <col min="30" max="16384" width="9" style="89"/>
  </cols>
  <sheetData>
    <row r="1" spans="1:30" ht="20.100000000000001" customHeight="1" x14ac:dyDescent="0.2">
      <c r="A1" s="86" t="s">
        <v>40</v>
      </c>
      <c r="B1" s="87" t="s">
        <v>41</v>
      </c>
      <c r="C1" s="87" t="s">
        <v>42</v>
      </c>
      <c r="D1" s="86" t="s">
        <v>43</v>
      </c>
      <c r="E1" s="86" t="s">
        <v>44</v>
      </c>
      <c r="F1" s="86" t="s">
        <v>202</v>
      </c>
      <c r="G1" s="88" t="s">
        <v>7</v>
      </c>
      <c r="H1" s="88" t="s">
        <v>46</v>
      </c>
      <c r="I1" s="88" t="s">
        <v>209</v>
      </c>
      <c r="J1" s="88" t="s">
        <v>210</v>
      </c>
      <c r="K1" s="88" t="s">
        <v>211</v>
      </c>
      <c r="L1" s="86" t="s">
        <v>212</v>
      </c>
      <c r="M1" s="86" t="s">
        <v>213</v>
      </c>
      <c r="N1" s="86" t="s">
        <v>214</v>
      </c>
      <c r="O1" s="86" t="s">
        <v>215</v>
      </c>
      <c r="P1" s="86" t="s">
        <v>216</v>
      </c>
      <c r="Q1" s="86" t="s">
        <v>217</v>
      </c>
      <c r="R1" s="86" t="s">
        <v>218</v>
      </c>
      <c r="S1" s="86" t="s">
        <v>219</v>
      </c>
      <c r="T1" s="86" t="s">
        <v>220</v>
      </c>
      <c r="U1" s="86" t="s">
        <v>221</v>
      </c>
      <c r="V1" s="86" t="s">
        <v>222</v>
      </c>
      <c r="W1" s="86" t="s">
        <v>223</v>
      </c>
      <c r="X1" s="86" t="s">
        <v>224</v>
      </c>
      <c r="Y1" s="86" t="s">
        <v>225</v>
      </c>
      <c r="Z1" s="86" t="s">
        <v>226</v>
      </c>
      <c r="AA1" s="86" t="s">
        <v>227</v>
      </c>
      <c r="AB1" s="86" t="s">
        <v>228</v>
      </c>
      <c r="AC1" s="86" t="s">
        <v>161</v>
      </c>
    </row>
    <row r="2" spans="1:30" ht="20.100000000000001" customHeight="1" x14ac:dyDescent="0.2">
      <c r="A2" s="90" t="s">
        <v>47</v>
      </c>
      <c r="B2" s="91"/>
      <c r="C2" s="91"/>
      <c r="D2" s="90">
        <v>2</v>
      </c>
      <c r="E2" s="90" t="s">
        <v>48</v>
      </c>
      <c r="F2" s="90" t="s">
        <v>183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2"/>
    </row>
    <row r="3" spans="1:30" ht="20.100000000000001" customHeight="1" x14ac:dyDescent="0.2">
      <c r="A3" s="93"/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7"/>
    </row>
    <row r="4" spans="1:30" ht="20.100000000000001" customHeight="1" x14ac:dyDescent="0.2">
      <c r="A4" s="90" t="s">
        <v>0</v>
      </c>
      <c r="B4" s="91"/>
      <c r="C4" s="98"/>
      <c r="D4" s="99"/>
      <c r="E4" s="99"/>
      <c r="F4" s="90"/>
      <c r="G4" s="100">
        <f>'Prepare data for run automate'!C$4</f>
        <v>0</v>
      </c>
      <c r="H4" s="101">
        <f>G$4</f>
        <v>0</v>
      </c>
      <c r="I4" s="102" t="str">
        <f>'Prepare data for run automate'!C$6</f>
        <v>นาย</v>
      </c>
      <c r="J4" s="90" t="str">
        <f>'Prepare data for run automate'!C$7</f>
        <v>ลูกค้าใหม่</v>
      </c>
      <c r="K4" s="90" t="str">
        <f>'Prepare data for run automate'!C$8</f>
        <v>เคสปกติ</v>
      </c>
      <c r="L4" s="90" t="str">
        <f>'Prepare data for run automate'!C$9</f>
        <v>/01</v>
      </c>
      <c r="M4" s="90" t="str">
        <f>'Prepare data for run automate'!C$10</f>
        <v>/01</v>
      </c>
      <c r="N4" s="90" t="str">
        <f>'Prepare data for run automate'!C$11</f>
        <v>2530</v>
      </c>
      <c r="O4" s="90" t="str">
        <f>'Prepare data for run automate'!C$12</f>
        <v>/01</v>
      </c>
      <c r="P4" s="90" t="str">
        <f>'Prepare data for run automate'!C$13</f>
        <v>/01</v>
      </c>
      <c r="Q4" s="90">
        <f>'Prepare data for run automate'!C$14</f>
        <v>2570</v>
      </c>
      <c r="R4" s="90" t="str">
        <f>'Prepare data for run automate'!C$15</f>
        <v>/0812345678</v>
      </c>
      <c r="S4" s="90" t="str">
        <f>'Prepare data for run automate'!C$16</f>
        <v>18 : SPEEDY TO BOTEN-Taddy</v>
      </c>
      <c r="T4" s="90" t="str">
        <f>'Prepare data for run automate'!C$17</f>
        <v>J : สมัครโดยตรง ที่สาขา-Taddy</v>
      </c>
      <c r="U4" s="90" t="str">
        <f>'Prepare data for run automate'!C$18</f>
        <v>005 : โทรทัศน์-Taddy</v>
      </c>
      <c r="V4" s="90" t="str">
        <f>'Prepare data for run automate'!C$19</f>
        <v>MGM Online</v>
      </c>
      <c r="W4" s="90" t="str">
        <f>'Prepare data for run automate'!C$20</f>
        <v>P6708001</v>
      </c>
      <c r="X4" s="90" t="str">
        <f>'Prepare data for run automate'!C$21</f>
        <v>FWDNONE</v>
      </c>
      <c r="Y4" s="90" t="str">
        <f>'Prepare data for run automate'!C$22</f>
        <v>ACTNONE</v>
      </c>
      <c r="Z4" s="90" t="str">
        <f>'Prepare data for run automate'!C$23</f>
        <v>none</v>
      </c>
      <c r="AA4" s="90" t="str">
        <f>'Prepare data for run automate'!C$24</f>
        <v>none</v>
      </c>
      <c r="AB4" s="102" t="str">
        <f>'Prepare data for run automate'!C$25</f>
        <v>none</v>
      </c>
      <c r="AC4" s="103">
        <f>'Prepare data for run automate'!C5</f>
        <v>0</v>
      </c>
    </row>
    <row r="5" spans="1:30" ht="20.100000000000001" customHeight="1" x14ac:dyDescent="0.2">
      <c r="A5" s="90" t="s">
        <v>1</v>
      </c>
      <c r="B5" s="91"/>
      <c r="C5" s="104"/>
      <c r="D5" s="99"/>
      <c r="E5" s="99"/>
      <c r="F5" s="90"/>
      <c r="G5" s="101" t="str">
        <f>'Prepare data for run automate'!D$4</f>
        <v>1250100105358</v>
      </c>
      <c r="H5" s="101" t="str">
        <f>G$5</f>
        <v>1250100105358</v>
      </c>
      <c r="I5" s="102" t="str">
        <f>'Prepare data for run automate'!D$6</f>
        <v>นาย</v>
      </c>
      <c r="J5" s="90" t="str">
        <f>'Prepare data for run automate'!D$7</f>
        <v>ลูกค้าเก่า</v>
      </c>
      <c r="K5" s="90" t="str">
        <f>'Prepare data for run automate'!D$8</f>
        <v>เคสปกติ</v>
      </c>
      <c r="L5" s="90" t="str">
        <f>'Prepare data for run automate'!D$9</f>
        <v>/01</v>
      </c>
      <c r="M5" s="90" t="str">
        <f>'Prepare data for run automate'!D$10</f>
        <v>/01</v>
      </c>
      <c r="N5" s="90" t="str">
        <f>'Prepare data for run automate'!D$11</f>
        <v>2530</v>
      </c>
      <c r="O5" s="90" t="str">
        <f>'Prepare data for run automate'!D$12</f>
        <v>/01</v>
      </c>
      <c r="P5" s="90" t="str">
        <f>'Prepare data for run automate'!D$13</f>
        <v>/01</v>
      </c>
      <c r="Q5" s="90">
        <f>'Prepare data for run automate'!D$14</f>
        <v>2570</v>
      </c>
      <c r="R5" s="90" t="str">
        <f>'Prepare data for run automate'!$D15</f>
        <v>/0812345678</v>
      </c>
      <c r="S5" s="90" t="str">
        <f>'Prepare data for run automate'!D$16</f>
        <v>18 : SPEEDY TO BOTEN-Taddy</v>
      </c>
      <c r="T5" s="90" t="str">
        <f>'Prepare data for run automate'!D$17</f>
        <v>J : สมัครโดยตรง ที่สาขา-Taddy</v>
      </c>
      <c r="U5" s="90" t="str">
        <f>'Prepare data for run automate'!D$18</f>
        <v>005 : โทรทัศน์-Taddy</v>
      </c>
      <c r="V5" s="90" t="str">
        <f>'Prepare data for run automate'!D$19</f>
        <v>MGM Online</v>
      </c>
      <c r="W5" s="90" t="str">
        <f>'Prepare data for run automate'!D$20</f>
        <v>AAAA</v>
      </c>
      <c r="X5" s="90" t="str">
        <f>'Prepare data for run automate'!D$21</f>
        <v>FWDNONE</v>
      </c>
      <c r="Y5" s="90" t="str">
        <f>'Prepare data for run automate'!D$22</f>
        <v>ACTNONE</v>
      </c>
      <c r="Z5" s="90" t="str">
        <f>'Prepare data for run automate'!D$23</f>
        <v>none</v>
      </c>
      <c r="AA5" s="90" t="str">
        <f>'Prepare data for run automate'!D$24</f>
        <v>none</v>
      </c>
      <c r="AB5" s="102" t="str">
        <f>'Prepare data for run automate'!D$25</f>
        <v>none</v>
      </c>
      <c r="AC5" s="103" t="str">
        <f>'Prepare data for run automate'!D5</f>
        <v>2</v>
      </c>
    </row>
    <row r="6" spans="1:30" ht="20.100000000000001" customHeight="1" x14ac:dyDescent="0.2">
      <c r="A6" s="90" t="s">
        <v>2</v>
      </c>
      <c r="B6" s="91"/>
      <c r="C6" s="104"/>
      <c r="D6" s="99"/>
      <c r="E6" s="99"/>
      <c r="F6" s="90"/>
      <c r="G6" s="101" t="str">
        <f>'Prepare data for run automate'!E$4</f>
        <v>1662284752988</v>
      </c>
      <c r="H6" s="101" t="str">
        <f>G$6</f>
        <v>1662284752988</v>
      </c>
      <c r="I6" s="90" t="str">
        <f>'Prepare data for run automate'!E$6</f>
        <v>นาย</v>
      </c>
      <c r="J6" s="90" t="str">
        <f>'Prepare data for run automate'!E$7</f>
        <v>ลูกค้าใหม่</v>
      </c>
      <c r="K6" s="90" t="str">
        <f>'Prepare data for run automate'!E$8</f>
        <v>เพลนดิ้ง</v>
      </c>
      <c r="L6" s="90" t="str">
        <f>'Prepare data for run automate'!E$9</f>
        <v>/01</v>
      </c>
      <c r="M6" s="90" t="str">
        <f>'Prepare data for run automate'!E$10</f>
        <v>/01</v>
      </c>
      <c r="N6" s="90" t="str">
        <f>'Prepare data for run automate'!E$11</f>
        <v>2530</v>
      </c>
      <c r="O6" s="90" t="str">
        <f>'Prepare data for run automate'!E$12</f>
        <v>/01</v>
      </c>
      <c r="P6" s="90" t="str">
        <f>'Prepare data for run automate'!E$13</f>
        <v>/01</v>
      </c>
      <c r="Q6" s="90">
        <f>'Prepare data for run automate'!E$14</f>
        <v>2570</v>
      </c>
      <c r="R6" s="90" t="str">
        <f>'Prepare data for run automate'!E$15</f>
        <v>/0812345678</v>
      </c>
      <c r="S6" s="90" t="str">
        <f>'Prepare data for run automate'!E$16</f>
        <v>18 : SPEEDY TO BOTEN-Taddy</v>
      </c>
      <c r="T6" s="90" t="str">
        <f>'Prepare data for run automate'!E$17</f>
        <v>J : สมัครโดยตรง ที่สาขา-Taddy</v>
      </c>
      <c r="U6" s="90" t="str">
        <f>'Prepare data for run automate'!E$18</f>
        <v>005 : โทรทัศน์-Taddy</v>
      </c>
      <c r="V6" s="90" t="str">
        <f>'Prepare data for run automate'!E$19</f>
        <v>MGM Online</v>
      </c>
      <c r="W6" s="90" t="str">
        <f>'Prepare data for run automate'!E$20</f>
        <v>AAAA</v>
      </c>
      <c r="X6" s="90" t="str">
        <f>'Prepare data for run automate'!E$21</f>
        <v>FWDNONE</v>
      </c>
      <c r="Y6" s="90" t="str">
        <f>'Prepare data for run automate'!E$22</f>
        <v>ACTNONE</v>
      </c>
      <c r="Z6" s="90" t="str">
        <f>'Prepare data for run automate'!E$23</f>
        <v>none</v>
      </c>
      <c r="AA6" s="90" t="str">
        <f>'Prepare data for run automate'!E$24</f>
        <v>none</v>
      </c>
      <c r="AB6" s="90" t="str">
        <f>'Prepare data for run automate'!E$25</f>
        <v>none</v>
      </c>
      <c r="AC6" s="103" t="str">
        <f>'Prepare data for run automate'!E5</f>
        <v>3</v>
      </c>
    </row>
    <row r="7" spans="1:30" ht="20.100000000000001" customHeight="1" x14ac:dyDescent="0.2">
      <c r="A7" s="90" t="s">
        <v>3</v>
      </c>
      <c r="B7" s="91"/>
      <c r="C7" s="104"/>
      <c r="D7" s="99"/>
      <c r="E7" s="99"/>
      <c r="F7" s="90"/>
      <c r="G7" s="101" t="str">
        <f>'Prepare data for run automate'!F$4</f>
        <v>111</v>
      </c>
      <c r="H7" s="101" t="str">
        <f>G$7</f>
        <v>111</v>
      </c>
      <c r="I7" s="90" t="str">
        <f>'Prepare data for run automate'!F$6</f>
        <v>นาย</v>
      </c>
      <c r="J7" s="90" t="str">
        <f>'Prepare data for run automate'!F$7</f>
        <v>ลูกค้าเก่า</v>
      </c>
      <c r="K7" s="90" t="str">
        <f>'Prepare data for run automate'!F$8</f>
        <v>เพลนดิ้ง</v>
      </c>
      <c r="L7" s="90" t="str">
        <f>'Prepare data for run automate'!F$9</f>
        <v>/01</v>
      </c>
      <c r="M7" s="90" t="str">
        <f>'Prepare data for run automate'!F$10</f>
        <v>/01</v>
      </c>
      <c r="N7" s="90" t="str">
        <f>'Prepare data for run automate'!F$11</f>
        <v>2530</v>
      </c>
      <c r="O7" s="90" t="str">
        <f>'Prepare data for run automate'!F$12</f>
        <v>/01</v>
      </c>
      <c r="P7" s="90" t="str">
        <f>'Prepare data for run automate'!F$13</f>
        <v>/01</v>
      </c>
      <c r="Q7" s="102">
        <f>'Prepare data for run automate'!F$14</f>
        <v>2570</v>
      </c>
      <c r="R7" s="90" t="str">
        <f>'Prepare data for run automate'!F$15</f>
        <v>/0812345678</v>
      </c>
      <c r="S7" s="90" t="str">
        <f>'Prepare data for run automate'!F$16</f>
        <v>18 : SPEEDY TO BOTEN-Taddy</v>
      </c>
      <c r="T7" s="90" t="str">
        <f>'Prepare data for run automate'!F$17</f>
        <v>J : สมัครโดยตรง ที่สาขา-Taddy</v>
      </c>
      <c r="U7" s="90" t="str">
        <f>'Prepare data for run automate'!F$18</f>
        <v>005 : โทรทัศน์-Taddy</v>
      </c>
      <c r="V7" s="90" t="str">
        <f>'Prepare data for run automate'!F$19</f>
        <v>MGM Online</v>
      </c>
      <c r="W7" s="90" t="str">
        <f>'Prepare data for run automate'!F$20</f>
        <v>AAAA</v>
      </c>
      <c r="X7" s="90" t="str">
        <f>'Prepare data for run automate'!F$21</f>
        <v>FWDNONE</v>
      </c>
      <c r="Y7" s="90" t="str">
        <f>'Prepare data for run automate'!F$22</f>
        <v>ACTNONE</v>
      </c>
      <c r="Z7" s="90" t="str">
        <f>'Prepare data for run automate'!F$23</f>
        <v>none</v>
      </c>
      <c r="AA7" s="90" t="str">
        <f>'Prepare data for run automate'!F$24</f>
        <v>none</v>
      </c>
      <c r="AB7" s="90" t="str">
        <f>'Prepare data for run automate'!F$25</f>
        <v>none</v>
      </c>
      <c r="AC7" s="103" t="str">
        <f>'Prepare data for run automate'!F5</f>
        <v>4</v>
      </c>
    </row>
    <row r="8" spans="1:30" ht="20.100000000000001" customHeight="1" x14ac:dyDescent="0.2">
      <c r="A8" s="90" t="s">
        <v>169</v>
      </c>
      <c r="B8" s="91"/>
      <c r="C8" s="104"/>
      <c r="D8" s="99"/>
      <c r="E8" s="99"/>
      <c r="F8" s="90"/>
      <c r="G8" s="100" t="str">
        <f>'Prepare data for run automate'!G$4</f>
        <v>1170905976638</v>
      </c>
      <c r="H8" s="101" t="str">
        <f>G$8</f>
        <v>1170905976638</v>
      </c>
      <c r="I8" s="90" t="str">
        <f>'Prepare data for run automate'!G$6</f>
        <v>นาย</v>
      </c>
      <c r="J8" s="90" t="str">
        <f>'Prepare data for run automate'!G$7</f>
        <v>ลูกค้าใหม่</v>
      </c>
      <c r="K8" s="90" t="str">
        <f>'Prepare data for run automate'!G$8</f>
        <v>เพลนดิ้งแฮฟคอนเซน</v>
      </c>
      <c r="L8" s="90" t="str">
        <f>'Prepare data for run automate'!G$9</f>
        <v>/01</v>
      </c>
      <c r="M8" s="90" t="str">
        <f>'Prepare data for run automate'!G$10</f>
        <v>/01</v>
      </c>
      <c r="N8" s="90" t="str">
        <f>'Prepare data for run automate'!G$11</f>
        <v>2530</v>
      </c>
      <c r="O8" s="90" t="str">
        <f>'Prepare data for run automate'!G$12</f>
        <v>/01</v>
      </c>
      <c r="P8" s="90" t="str">
        <f>'Prepare data for run automate'!G$13</f>
        <v>/01</v>
      </c>
      <c r="Q8" s="90">
        <f>'Prepare data for run automate'!G$14</f>
        <v>2570</v>
      </c>
      <c r="R8" s="90" t="str">
        <f>'Prepare data for run automate'!G$15</f>
        <v>/0812345678</v>
      </c>
      <c r="S8" s="102" t="str">
        <f>'Prepare data for run automate'!G$16</f>
        <v>18 : SPEEDY TO BOTEN-Taddy</v>
      </c>
      <c r="T8" s="90" t="str">
        <f>'Prepare data for run automate'!G$17</f>
        <v>J : สมัครโดยตรง ที่สาขา-Taddy</v>
      </c>
      <c r="U8" s="102" t="str">
        <f>'Prepare data for run automate'!$G18</f>
        <v>005 : โทรทัศน์-Taddy</v>
      </c>
      <c r="V8" s="90" t="str">
        <f>'Prepare data for run automate'!G$19</f>
        <v>MGM Online</v>
      </c>
      <c r="W8" s="90" t="str">
        <f>'Prepare data for run automate'!G$20</f>
        <v>AAAA</v>
      </c>
      <c r="X8" s="102" t="str">
        <f>'Prepare data for run automate'!$G21</f>
        <v>FWDNONE</v>
      </c>
      <c r="Y8" s="90" t="str">
        <f>'Prepare data for run automate'!G$22</f>
        <v>ACTNONE</v>
      </c>
      <c r="Z8" s="90" t="str">
        <f>'Prepare data for run automate'!G$23</f>
        <v>none</v>
      </c>
      <c r="AA8" s="90" t="str">
        <f>'Prepare data for run automate'!$G23</f>
        <v>none</v>
      </c>
      <c r="AB8" s="90" t="str">
        <f>'Prepare data for run automate'!G$25</f>
        <v>none</v>
      </c>
      <c r="AC8" s="103">
        <f>'Prepare data for run automate'!G5</f>
        <v>0</v>
      </c>
    </row>
    <row r="9" spans="1:30" ht="20.100000000000001" customHeight="1" x14ac:dyDescent="0.2">
      <c r="A9" s="90" t="s">
        <v>4</v>
      </c>
      <c r="B9" s="91"/>
      <c r="C9" s="104"/>
      <c r="D9" s="99"/>
      <c r="E9" s="99"/>
      <c r="F9" s="90"/>
      <c r="G9" s="100" t="str">
        <f>'Prepare data for run automate'!H$4</f>
        <v>1651085560018</v>
      </c>
      <c r="H9" s="101" t="str">
        <f>G$9</f>
        <v>1651085560018</v>
      </c>
      <c r="I9" s="90" t="str">
        <f>'Prepare data for run automate'!G$6</f>
        <v>นาย</v>
      </c>
      <c r="J9" s="102" t="str">
        <f>'Prepare data for run automate'!H$7</f>
        <v>ลูกค้าเก่า</v>
      </c>
      <c r="K9" s="102" t="str">
        <f>'Prepare data for run automate'!H$8</f>
        <v>เพลนดิ้งแฮฟคอนเซน</v>
      </c>
      <c r="L9" s="90" t="str">
        <f>'Prepare data for run automate'!G$9</f>
        <v>/01</v>
      </c>
      <c r="M9" s="90" t="str">
        <f>'Prepare data for run automate'!G$10</f>
        <v>/01</v>
      </c>
      <c r="N9" s="90" t="str">
        <f>'Prepare data for run automate'!G$11</f>
        <v>2530</v>
      </c>
      <c r="O9" s="90" t="str">
        <f>'Prepare data for run automate'!G$12</f>
        <v>/01</v>
      </c>
      <c r="P9" s="90" t="str">
        <f>'Prepare data for run automate'!G$13</f>
        <v>/01</v>
      </c>
      <c r="Q9" s="90">
        <f>'Prepare data for run automate'!G$14</f>
        <v>2570</v>
      </c>
      <c r="R9" s="90" t="str">
        <f>'Prepare data for run automate'!G$15</f>
        <v>/0812345678</v>
      </c>
      <c r="S9" s="102" t="str">
        <f>'Prepare data for run automate'!$H16</f>
        <v>18 : SPEEDY TO BOTEN-Taddy</v>
      </c>
      <c r="T9" s="90" t="str">
        <f>'Prepare data for run automate'!G$17</f>
        <v>J : สมัครโดยตรง ที่สาขา-Taddy</v>
      </c>
      <c r="U9" s="90" t="str">
        <f>'Prepare data for run automate'!$G18</f>
        <v>005 : โทรทัศน์-Taddy</v>
      </c>
      <c r="V9" s="90" t="str">
        <f>'Prepare data for run automate'!G$19</f>
        <v>MGM Online</v>
      </c>
      <c r="W9" s="90" t="str">
        <f>'Prepare data for run automate'!G$20</f>
        <v>AAAA</v>
      </c>
      <c r="X9" s="90" t="str">
        <f>'Prepare data for run automate'!$G21</f>
        <v>FWDNONE</v>
      </c>
      <c r="Y9" s="90" t="str">
        <f>'Prepare data for run automate'!G$22</f>
        <v>ACTNONE</v>
      </c>
      <c r="Z9" s="90" t="str">
        <f>'Prepare data for run automate'!G$23</f>
        <v>none</v>
      </c>
      <c r="AA9" s="90" t="str">
        <f>'Prepare data for run automate'!$G24</f>
        <v>none</v>
      </c>
      <c r="AB9" s="90" t="str">
        <f>'Prepare data for run automate'!G$25</f>
        <v>none</v>
      </c>
      <c r="AC9" s="103">
        <f>'Prepare data for run automate'!H5</f>
        <v>0</v>
      </c>
    </row>
    <row r="10" spans="1:30" ht="20.100000000000001" customHeight="1" x14ac:dyDescent="0.2">
      <c r="A10" s="90" t="s">
        <v>5</v>
      </c>
      <c r="B10" s="91"/>
      <c r="C10" s="104"/>
      <c r="D10" s="99"/>
      <c r="E10" s="99"/>
      <c r="F10" s="90"/>
      <c r="G10" s="100" t="str">
        <f>'Prepare data for run automate'!I$4</f>
        <v>1462769054508</v>
      </c>
      <c r="H10" s="101" t="str">
        <f>G$10</f>
        <v>1462769054508</v>
      </c>
      <c r="I10" s="102" t="str">
        <f>'Prepare data for run automate'!I$6</f>
        <v>นาย</v>
      </c>
      <c r="J10" s="102" t="str">
        <f>'Prepare data for run automate'!I$7</f>
        <v>ลูกค้าใหม่</v>
      </c>
      <c r="K10" s="102" t="str">
        <f>'Prepare data for run automate'!I$8</f>
        <v>เพลนดิ้งเซนดอค</v>
      </c>
      <c r="L10" s="90" t="str">
        <f>'Prepare data for run automate'!H$9</f>
        <v>/01</v>
      </c>
      <c r="M10" s="90" t="str">
        <f>'Prepare data for run automate'!$H10</f>
        <v>/01</v>
      </c>
      <c r="N10" s="90" t="str">
        <f>'Prepare data for run automate'!H$11</f>
        <v>2530</v>
      </c>
      <c r="O10" s="90" t="str">
        <f>'Prepare data for run automate'!H$12</f>
        <v>/01</v>
      </c>
      <c r="P10" s="90" t="str">
        <f>'Prepare data for run automate'!H$13</f>
        <v>/01</v>
      </c>
      <c r="Q10" s="90">
        <f>'Prepare data for run automate'!H$14</f>
        <v>2570</v>
      </c>
      <c r="R10" s="90" t="str">
        <f>'Prepare data for run automate'!H$15</f>
        <v>/0812345678</v>
      </c>
      <c r="S10" s="90" t="str">
        <f>'Prepare data for run automate'!I$16</f>
        <v>18 : SPEEDY TO BOTEN-Taddy</v>
      </c>
      <c r="T10" s="90" t="str">
        <f>'Prepare data for run automate'!H$17</f>
        <v>J : สมัครโดยตรง ที่สาขา-Taddy</v>
      </c>
      <c r="U10" s="90" t="str">
        <f>'Prepare data for run automate'!H$18</f>
        <v>005 : โทรทัศน์-Taddy</v>
      </c>
      <c r="V10" s="90" t="str">
        <f>'Prepare data for run automate'!H$19</f>
        <v>MGM Online</v>
      </c>
      <c r="W10" s="90" t="str">
        <f>'Prepare data for run automate'!H$20</f>
        <v>AAAA</v>
      </c>
      <c r="X10" s="90" t="str">
        <f>'Prepare data for run automate'!H$21</f>
        <v>FWDNONE</v>
      </c>
      <c r="Y10" s="90" t="str">
        <f>'Prepare data for run automate'!H$22</f>
        <v>ACTNONE</v>
      </c>
      <c r="Z10" s="90" t="str">
        <f>'Prepare data for run automate'!H$23</f>
        <v>none</v>
      </c>
      <c r="AA10" s="90" t="str">
        <f>'Prepare data for run automate'!H$24</f>
        <v>none</v>
      </c>
      <c r="AB10" s="90" t="str">
        <f>'Prepare data for run automate'!H$25</f>
        <v>none</v>
      </c>
      <c r="AC10" s="103">
        <f>'Prepare data for run automate'!I5</f>
        <v>0</v>
      </c>
    </row>
    <row r="11" spans="1:30" ht="20.100000000000001" customHeight="1" x14ac:dyDescent="0.2">
      <c r="A11" s="90" t="s">
        <v>6</v>
      </c>
      <c r="B11" s="91"/>
      <c r="C11" s="104"/>
      <c r="D11" s="99"/>
      <c r="E11" s="99"/>
      <c r="F11" s="90"/>
      <c r="G11" s="100" t="str">
        <f>'Prepare data for run automate'!J$4</f>
        <v>1650681220018</v>
      </c>
      <c r="H11" s="101" t="str">
        <f>G$11</f>
        <v>1650681220018</v>
      </c>
      <c r="I11" s="102" t="str">
        <f>'Prepare data for run automate'!J$6</f>
        <v>นาย</v>
      </c>
      <c r="J11" s="102" t="str">
        <f>'Prepare data for run automate'!J$7</f>
        <v>ลูกค้าเก่า</v>
      </c>
      <c r="K11" s="102" t="str">
        <f>'Prepare data for run automate'!$J8</f>
        <v>เพลนดิ้งเซนดอค</v>
      </c>
      <c r="L11" s="90" t="str">
        <f>'Prepare data for run automate'!I$9</f>
        <v>/01</v>
      </c>
      <c r="M11" s="90" t="str">
        <f>'Prepare data for run automate'!$I10</f>
        <v>/01</v>
      </c>
      <c r="N11" s="102" t="str">
        <f>'Prepare data for run automate'!I$11</f>
        <v>2530</v>
      </c>
      <c r="O11" s="102" t="str">
        <f>'Prepare data for run automate'!I$12</f>
        <v>/01</v>
      </c>
      <c r="P11" s="90" t="str">
        <f>'Prepare data for run automate'!I$13</f>
        <v>/01</v>
      </c>
      <c r="Q11" s="90">
        <f>'Prepare data for run automate'!I$14</f>
        <v>2570</v>
      </c>
      <c r="R11" s="90" t="str">
        <f>'Prepare data for run automate'!I$15</f>
        <v>/0812345678</v>
      </c>
      <c r="S11" s="90" t="str">
        <f>'Prepare data for run automate'!J$16</f>
        <v>18 : SPEEDY TO BOTEN-Taddy</v>
      </c>
      <c r="T11" s="90" t="str">
        <f>'Prepare data for run automate'!I$17</f>
        <v>J : สมัครโดยตรง ที่สาขา-Taddy</v>
      </c>
      <c r="U11" s="90" t="str">
        <f>'Prepare data for run automate'!I$18</f>
        <v>005 : โทรทัศน์-Taddy</v>
      </c>
      <c r="V11" s="90" t="str">
        <f>'Prepare data for run automate'!I$19</f>
        <v>MGM Online</v>
      </c>
      <c r="W11" s="90" t="str">
        <f>'Prepare data for run automate'!I$20</f>
        <v>AAAA</v>
      </c>
      <c r="X11" s="90" t="str">
        <f>'Prepare data for run automate'!I$21</f>
        <v>FWDNONE</v>
      </c>
      <c r="Y11" s="90" t="str">
        <f>'Prepare data for run automate'!I$22</f>
        <v>ACTNONE</v>
      </c>
      <c r="Z11" s="90" t="str">
        <f>'Prepare data for run automate'!I$23</f>
        <v>none</v>
      </c>
      <c r="AA11" s="90" t="str">
        <f>'Prepare data for run automate'!I$24</f>
        <v>none</v>
      </c>
      <c r="AB11" s="90" t="str">
        <f>'Prepare data for run automate'!I$25</f>
        <v>none</v>
      </c>
      <c r="AC11" s="103">
        <f>'Prepare data for run automate'!J5</f>
        <v>0</v>
      </c>
    </row>
    <row r="12" spans="1:30" ht="20.100000000000001" customHeight="1" x14ac:dyDescent="0.2">
      <c r="A12" s="90" t="s">
        <v>198</v>
      </c>
      <c r="B12" s="91"/>
      <c r="C12" s="104"/>
      <c r="D12" s="99"/>
      <c r="E12" s="99"/>
      <c r="F12" s="90"/>
      <c r="G12" s="100" t="str">
        <f>'Prepare data for run automate'!G$4</f>
        <v>1170905976638</v>
      </c>
      <c r="H12" s="101" t="str">
        <f>G$8</f>
        <v>1170905976638</v>
      </c>
      <c r="I12" s="105" t="str">
        <f t="array" ref="I12:AB12">TRANSPOSE('Prepare data for run automate'!K6:K25)</f>
        <v>นาย</v>
      </c>
      <c r="J12" s="105" t="str">
        <v>ลูกค้าใหม่</v>
      </c>
      <c r="K12" s="105" t="str">
        <v>เพลนดิ้งแฮฟคอนเซน</v>
      </c>
      <c r="L12" s="105" t="str">
        <v>/01</v>
      </c>
      <c r="M12" s="105" t="str">
        <v>/01</v>
      </c>
      <c r="N12" s="105" t="str">
        <v>2530</v>
      </c>
      <c r="O12" s="105" t="str">
        <v>/01</v>
      </c>
      <c r="P12" s="105" t="str">
        <v>/01</v>
      </c>
      <c r="Q12" s="105">
        <v>2570</v>
      </c>
      <c r="R12" s="105" t="str">
        <v>/0812345678</v>
      </c>
      <c r="S12" s="105" t="str">
        <v>18 : SPEEDY TO BOTEN-Taddy</v>
      </c>
      <c r="T12" s="105" t="str">
        <v>J : สมัครโดยตรง ที่สาขา-Taddy</v>
      </c>
      <c r="U12" s="105" t="str">
        <v>005 : โทรทัศน์-Taddy</v>
      </c>
      <c r="V12" s="105" t="str">
        <v>MGM Online</v>
      </c>
      <c r="W12" s="105" t="str">
        <v>AAAA</v>
      </c>
      <c r="X12" s="105" t="str">
        <v>FWDNONE</v>
      </c>
      <c r="Y12" s="105" t="str">
        <v>ACTNONE</v>
      </c>
      <c r="Z12" s="105" t="str">
        <v>none</v>
      </c>
      <c r="AA12" s="105" t="str">
        <v>none</v>
      </c>
      <c r="AB12" s="105" t="str">
        <v>none</v>
      </c>
      <c r="AC12" s="103" t="str">
        <f>'Prepare data for run automate'!G9</f>
        <v>/01</v>
      </c>
    </row>
    <row r="13" spans="1:30" ht="20.100000000000001" customHeight="1" x14ac:dyDescent="0.2">
      <c r="A13" s="90" t="s">
        <v>204</v>
      </c>
      <c r="B13" s="91"/>
      <c r="C13" s="104"/>
      <c r="D13" s="99"/>
      <c r="E13" s="99"/>
      <c r="F13" s="90"/>
      <c r="G13" s="100" t="str">
        <f>'Prepare data for run automate'!G$4</f>
        <v>1170905976638</v>
      </c>
      <c r="H13" s="101" t="str">
        <f>G$8</f>
        <v>1170905976638</v>
      </c>
      <c r="I13" s="106" t="str">
        <f>'Prepare data for run automate'!L6</f>
        <v>นาย</v>
      </c>
      <c r="J13" s="105" t="str">
        <f t="array" ref="J13:AC13">TRANSPOSE('Prepare data for run automate'!L7:L26)</f>
        <v>ลูกค้าใหม่</v>
      </c>
      <c r="K13" s="105" t="str">
        <v>เพลนดิ้งแฮฟคอนเซน</v>
      </c>
      <c r="L13" s="105" t="str">
        <v>/01</v>
      </c>
      <c r="M13" s="105" t="str">
        <v>/01</v>
      </c>
      <c r="N13" s="105" t="str">
        <v>2530</v>
      </c>
      <c r="O13" s="105" t="str">
        <v>/01</v>
      </c>
      <c r="P13" s="105" t="str">
        <v>/01</v>
      </c>
      <c r="Q13" s="105">
        <v>2570</v>
      </c>
      <c r="R13" s="105" t="str">
        <v>/0812345678</v>
      </c>
      <c r="S13" s="105" t="str">
        <v>18 : SPEEDY TO BOTEN-Taddy</v>
      </c>
      <c r="T13" s="105" t="str">
        <v>J : สมัครโดยตรง ที่สาขา-Taddy</v>
      </c>
      <c r="U13" s="105" t="str">
        <v>005 : โทรทัศน์-Taddy</v>
      </c>
      <c r="V13" s="105" t="str">
        <v>MGM Online</v>
      </c>
      <c r="W13" s="105" t="str">
        <v>AAAA</v>
      </c>
      <c r="X13" s="105" t="str">
        <v>FWDNONE</v>
      </c>
      <c r="Y13" s="105" t="str">
        <v>ACTNONE</v>
      </c>
      <c r="Z13" s="105" t="str">
        <v>none</v>
      </c>
      <c r="AA13" s="105" t="str">
        <v>none</v>
      </c>
      <c r="AB13" s="105" t="str">
        <v>none</v>
      </c>
      <c r="AC13" s="105">
        <v>0</v>
      </c>
      <c r="AD13" s="103"/>
    </row>
    <row r="14" spans="1:30" ht="20.100000000000001" customHeight="1" x14ac:dyDescent="0.2">
      <c r="A14" s="90" t="s">
        <v>205</v>
      </c>
      <c r="B14" s="91"/>
      <c r="C14" s="104"/>
      <c r="D14" s="99"/>
      <c r="E14" s="99"/>
      <c r="F14" s="90"/>
      <c r="G14" s="100" t="str">
        <f>'Prepare data for run automate'!G$4</f>
        <v>1170905976638</v>
      </c>
      <c r="H14" s="101" t="str">
        <f>G$8</f>
        <v>1170905976638</v>
      </c>
      <c r="I14" s="105" t="str">
        <f>TRANSPOSE('Prepare data for run automate'!M6)</f>
        <v>นาย</v>
      </c>
      <c r="J14" s="105" t="str">
        <f>TRANSPOSE('Prepare data for run automate'!M7)</f>
        <v>ลูกค้าใหม่</v>
      </c>
      <c r="K14" s="105" t="str">
        <f>TRANSPOSE('Prepare data for run automate'!M8)</f>
        <v>เพลนดิ้งแฮฟคอนเซน</v>
      </c>
      <c r="L14" s="105" t="str">
        <f>TRANSPOSE('Prepare data for run automate'!M9)</f>
        <v>/01</v>
      </c>
      <c r="M14" s="105" t="str">
        <f>TRANSPOSE('Prepare data for run automate'!M10)</f>
        <v>/01</v>
      </c>
      <c r="N14" s="105" t="str">
        <f>TRANSPOSE('Prepare data for run automate'!M11)</f>
        <v>2530</v>
      </c>
      <c r="O14" s="105" t="str">
        <f>TRANSPOSE('Prepare data for run automate'!M12)</f>
        <v>/01</v>
      </c>
      <c r="P14" s="105" t="str">
        <f>TRANSPOSE('Prepare data for run automate'!M13)</f>
        <v>/01</v>
      </c>
      <c r="Q14" s="105">
        <f>TRANSPOSE('Prepare data for run automate'!M14)</f>
        <v>2570</v>
      </c>
      <c r="R14" s="105" t="str">
        <f>TRANSPOSE('Prepare data for run automate'!M15)</f>
        <v>/0812345678</v>
      </c>
      <c r="S14" s="105" t="str">
        <f>TRANSPOSE('Prepare data for run automate'!M16)</f>
        <v>18 : SPEEDY TO BOTEN-Taddy</v>
      </c>
      <c r="T14" s="105" t="str">
        <f>TRANSPOSE('Prepare data for run automate'!M17)</f>
        <v>J : สมัครโดยตรง ที่สาขา-Taddy</v>
      </c>
      <c r="U14" s="105" t="str">
        <f>TRANSPOSE('Prepare data for run automate'!M18)</f>
        <v>005 : โทรทัศน์-Taddy</v>
      </c>
      <c r="V14" s="105" t="str">
        <f>TRANSPOSE('Prepare data for run automate'!M19)</f>
        <v>MGM Online</v>
      </c>
      <c r="W14" s="105" t="str">
        <f>TRANSPOSE('Prepare data for run automate'!M20)</f>
        <v>AAAA</v>
      </c>
      <c r="X14" s="105" t="str">
        <f>TRANSPOSE('Prepare data for run automate'!M21)</f>
        <v>FWDNONE</v>
      </c>
      <c r="Y14" s="105" t="str">
        <f>TRANSPOSE('Prepare data for run automate'!M22)</f>
        <v>ACTNONE</v>
      </c>
      <c r="Z14" s="105" t="str">
        <f>TRANSPOSE('Prepare data for run automate'!M23)</f>
        <v>none</v>
      </c>
      <c r="AA14" s="105" t="str">
        <f>TRANSPOSE('Prepare data for run automate'!M24)</f>
        <v>none</v>
      </c>
      <c r="AB14" s="105" t="str">
        <f>TRANSPOSE('Prepare data for run automate'!M25)</f>
        <v>none</v>
      </c>
    </row>
    <row r="15" spans="1:30" ht="20.100000000000001" customHeight="1" x14ac:dyDescent="0.2">
      <c r="A15" s="90" t="s">
        <v>206</v>
      </c>
      <c r="B15" s="91"/>
      <c r="C15" s="104"/>
      <c r="D15" s="99"/>
      <c r="E15" s="99"/>
      <c r="F15" s="90"/>
      <c r="G15" s="100" t="str">
        <f>'Prepare data for run automate'!G$4</f>
        <v>1170905976638</v>
      </c>
      <c r="H15" s="101" t="str">
        <f>G$8</f>
        <v>1170905976638</v>
      </c>
      <c r="I15" s="105" t="str">
        <f>TRANSPOSE('Prepare data for run automate'!N6)</f>
        <v>นาย</v>
      </c>
      <c r="J15" s="105" t="str">
        <f>TRANSPOSE('Prepare data for run automate'!N7)</f>
        <v>ลูกค้าใหม่</v>
      </c>
      <c r="K15" s="105" t="str">
        <f>TRANSPOSE('Prepare data for run automate'!N8)</f>
        <v>เพลนดิ้งแฮฟคอนเซน</v>
      </c>
      <c r="L15" s="105" t="str">
        <f>TRANSPOSE('Prepare data for run automate'!N9)</f>
        <v>/01</v>
      </c>
      <c r="M15" s="105" t="str">
        <f>TRANSPOSE('Prepare data for run automate'!N10)</f>
        <v>/01</v>
      </c>
      <c r="N15" s="105" t="str">
        <f>TRANSPOSE('Prepare data for run automate'!N11)</f>
        <v>2530</v>
      </c>
      <c r="O15" s="105" t="str">
        <f>TRANSPOSE('Prepare data for run automate'!N12)</f>
        <v>/01</v>
      </c>
      <c r="P15" s="105" t="str">
        <f>TRANSPOSE('Prepare data for run automate'!N13)</f>
        <v>/01</v>
      </c>
      <c r="Q15" s="105">
        <f>TRANSPOSE('Prepare data for run automate'!N14)</f>
        <v>2570</v>
      </c>
      <c r="R15" s="105" t="str">
        <f>TRANSPOSE('Prepare data for run automate'!N15)</f>
        <v>/0812345678</v>
      </c>
      <c r="S15" s="105" t="str">
        <f>TRANSPOSE('Prepare data for run automate'!N16)</f>
        <v>18 : SPEEDY TO BOTEN-Taddy</v>
      </c>
      <c r="T15" s="105" t="str">
        <f>TRANSPOSE('Prepare data for run automate'!M18)</f>
        <v>005 : โทรทัศน์-Taddy</v>
      </c>
      <c r="U15" s="105" t="str">
        <f>TRANSPOSE('Prepare data for run automate'!N18)</f>
        <v>005 : โทรทัศน์-Taddy</v>
      </c>
      <c r="V15" s="105" t="str">
        <f>TRANSPOSE('Prepare data for run automate'!N19)</f>
        <v>MGM Online</v>
      </c>
      <c r="W15" s="105" t="str">
        <f>TRANSPOSE('Prepare data for run automate'!N20)</f>
        <v>AAAA</v>
      </c>
      <c r="X15" s="105" t="str">
        <f>TRANSPOSE('Prepare data for run automate'!N21)</f>
        <v>FWDNONE</v>
      </c>
      <c r="Y15" s="105" t="str">
        <f>TRANSPOSE('Prepare data for run automate'!N22)</f>
        <v>ACTNONE</v>
      </c>
      <c r="Z15" s="105" t="str">
        <f>TRANSPOSE('Prepare data for run automate'!N23)</f>
        <v>none</v>
      </c>
      <c r="AA15" s="105" t="str">
        <f>TRANSPOSE('Prepare data for run automate'!N24)</f>
        <v>none</v>
      </c>
      <c r="AB15" s="105" t="str">
        <f>TRANSPOSE('Prepare data for run automate'!N25)</f>
        <v>none</v>
      </c>
      <c r="AC15" s="105">
        <f>TRANSPOSE('Prepare data for run automate'!N26)</f>
        <v>0</v>
      </c>
    </row>
    <row r="16" spans="1:30" ht="20.100000000000001" customHeight="1" x14ac:dyDescent="0.2"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</row>
    <row r="17" spans="10:29" ht="20.100000000000001" customHeight="1" x14ac:dyDescent="0.2"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</row>
    <row r="18" spans="10:29" ht="20.100000000000001" customHeight="1" x14ac:dyDescent="0.2"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</row>
    <row r="19" spans="10:29" ht="20.100000000000001" customHeight="1" x14ac:dyDescent="0.2"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</row>
    <row r="20" spans="10:29" ht="20.100000000000001" customHeight="1" x14ac:dyDescent="0.2"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</row>
    <row r="21" spans="10:29" ht="20.100000000000001" customHeight="1" x14ac:dyDescent="0.2"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</row>
    <row r="22" spans="10:29" ht="20.100000000000001" customHeight="1" x14ac:dyDescent="0.2"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</row>
    <row r="23" spans="10:29" ht="20.100000000000001" customHeight="1" x14ac:dyDescent="0.2"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</row>
    <row r="24" spans="10:29" ht="20.100000000000001" customHeight="1" x14ac:dyDescent="0.2"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</row>
    <row r="25" spans="10:29" ht="20.100000000000001" customHeight="1" x14ac:dyDescent="0.2"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</row>
    <row r="26" spans="10:29" ht="20.100000000000001" customHeight="1" x14ac:dyDescent="0.2"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</row>
    <row r="27" spans="10:29" ht="20.100000000000001" customHeight="1" x14ac:dyDescent="0.2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</row>
    <row r="28" spans="10:29" ht="20.100000000000001" customHeight="1" x14ac:dyDescent="0.2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</row>
    <row r="29" spans="10:29" ht="20.100000000000001" customHeight="1" x14ac:dyDescent="0.2"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</row>
    <row r="30" spans="10:29" ht="20.100000000000001" customHeight="1" x14ac:dyDescent="0.2"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</row>
    <row r="31" spans="10:29" ht="20.100000000000001" customHeight="1" x14ac:dyDescent="0.2"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</row>
    <row r="32" spans="10:29" ht="20.100000000000001" customHeight="1" x14ac:dyDescent="0.2"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</row>
    <row r="33" spans="9:29" ht="20.100000000000001" customHeight="1" x14ac:dyDescent="0.2"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</row>
    <row r="34" spans="9:29" ht="20.100000000000001" customHeight="1" x14ac:dyDescent="0.2"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</row>
    <row r="35" spans="9:29" ht="20.100000000000001" customHeight="1" x14ac:dyDescent="0.2"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</row>
    <row r="36" spans="9:29" ht="20.100000000000001" customHeight="1" x14ac:dyDescent="0.2">
      <c r="I36" s="105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</row>
    <row r="37" spans="9:29" ht="20.100000000000001" customHeight="1" x14ac:dyDescent="0.2"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</row>
  </sheetData>
  <conditionalFormatting sqref="G4:AB11">
    <cfRule type="beginsWith" dxfId="117" priority="27" operator="beginsWith" text="#">
      <formula>LEFT(G4,LEN("#"))="#"</formula>
    </cfRule>
  </conditionalFormatting>
  <conditionalFormatting sqref="G12:AB12">
    <cfRule type="beginsWith" dxfId="116" priority="23" operator="beginsWith" text="#">
      <formula>LEFT(G12,LEN("#"))="#"</formula>
    </cfRule>
  </conditionalFormatting>
  <conditionalFormatting sqref="G13:H13">
    <cfRule type="beginsWith" dxfId="115" priority="21" operator="beginsWith" text="#">
      <formula>LEFT(G13,LEN("#"))="#"</formula>
    </cfRule>
  </conditionalFormatting>
  <conditionalFormatting sqref="I13">
    <cfRule type="beginsWith" dxfId="114" priority="13" operator="beginsWith" text="#">
      <formula>LEFT(I13,LEN("#"))="#"</formula>
    </cfRule>
  </conditionalFormatting>
  <conditionalFormatting sqref="J13:AC13">
    <cfRule type="beginsWith" dxfId="113" priority="15" operator="beginsWith" text="#">
      <formula>LEFT(J13,LEN("#"))="#"</formula>
    </cfRule>
  </conditionalFormatting>
  <conditionalFormatting sqref="G14:H14">
    <cfRule type="beginsWith" dxfId="112" priority="11" operator="beginsWith" text="#">
      <formula>LEFT(G14,LEN("#"))="#"</formula>
    </cfRule>
  </conditionalFormatting>
  <conditionalFormatting sqref="G15:H15">
    <cfRule type="beginsWith" dxfId="111" priority="1" operator="beginsWith" text="#">
      <formula>LEFT(G15,LEN("#"))="#"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8" operator="beginsWith" id="{95035607-E0D0-498A-94D7-8FD986FD8056}">
            <xm:f>LEFT(G4,LEN("="))="="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G4:AB11</xm:sqref>
        </x14:conditionalFormatting>
        <x14:conditionalFormatting xmlns:xm="http://schemas.microsoft.com/office/excel/2006/main">
          <x14:cfRule type="beginsWith" priority="24" operator="beginsWith" id="{40E633DD-388B-4D11-AFE3-85A91DD448D1}">
            <xm:f>LEFT(G12,LEN("="))="="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G12:AB12</xm:sqref>
        </x14:conditionalFormatting>
        <x14:conditionalFormatting xmlns:xm="http://schemas.microsoft.com/office/excel/2006/main">
          <x14:cfRule type="beginsWith" priority="22" operator="beginsWith" id="{2BD5FC9F-43AE-446D-A76F-CEAD0E502608}">
            <xm:f>LEFT(G13,LEN("="))="="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G13:H13</xm:sqref>
        </x14:conditionalFormatting>
        <x14:conditionalFormatting xmlns:xm="http://schemas.microsoft.com/office/excel/2006/main">
          <x14:cfRule type="beginsWith" priority="16" operator="beginsWith" id="{CB7E5125-3F32-48A3-8A6C-50BCF07CEB16}">
            <xm:f>LEFT(J13,LEN("="))="="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J13:AC13</xm:sqref>
        </x14:conditionalFormatting>
        <x14:conditionalFormatting xmlns:xm="http://schemas.microsoft.com/office/excel/2006/main">
          <x14:cfRule type="beginsWith" priority="14" operator="beginsWith" id="{30531977-614A-466B-A450-41D3656D0BB3}">
            <xm:f>LEFT(I13,LEN("="))="="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beginsWith" priority="12" operator="beginsWith" id="{D1398BF0-2EBD-4600-8763-66662E72B051}">
            <xm:f>LEFT(G14,LEN("="))="="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G14:H14</xm:sqref>
        </x14:conditionalFormatting>
        <x14:conditionalFormatting xmlns:xm="http://schemas.microsoft.com/office/excel/2006/main">
          <x14:cfRule type="beginsWith" priority="2" operator="beginsWith" id="{AB620290-8C4D-4E2A-B11F-83F9CAD38779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G15:H15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EF2-FFE3-4BF4-8EF7-BDC6DC213AD6}">
  <sheetPr>
    <tabColor rgb="FFFFC000"/>
  </sheetPr>
  <dimension ref="A1:AD15"/>
  <sheetViews>
    <sheetView topLeftCell="O1" workbookViewId="0">
      <selection activeCell="AD9" sqref="AD9"/>
    </sheetView>
  </sheetViews>
  <sheetFormatPr defaultRowHeight="20.100000000000001" customHeight="1" x14ac:dyDescent="0.2"/>
  <cols>
    <col min="1" max="1" width="6.875" style="110" bestFit="1" customWidth="1"/>
    <col min="2" max="2" width="12.625" style="110" bestFit="1" customWidth="1"/>
    <col min="3" max="3" width="10.125" style="110" bestFit="1" customWidth="1"/>
    <col min="4" max="4" width="8.25" style="110" bestFit="1" customWidth="1"/>
    <col min="5" max="5" width="5.75" style="110" bestFit="1" customWidth="1"/>
    <col min="6" max="6" width="23" style="110" bestFit="1" customWidth="1"/>
    <col min="7" max="8" width="12.25" style="110" bestFit="1" customWidth="1"/>
    <col min="9" max="9" width="7.25" style="110" bestFit="1" customWidth="1"/>
    <col min="10" max="10" width="10.625" style="110" bestFit="1" customWidth="1"/>
    <col min="11" max="11" width="13.75" style="110" bestFit="1" customWidth="1"/>
    <col min="12" max="12" width="10.875" style="110" bestFit="1" customWidth="1"/>
    <col min="13" max="13" width="12.75" style="110" bestFit="1" customWidth="1"/>
    <col min="14" max="14" width="11.375" style="110" bestFit="1" customWidth="1"/>
    <col min="15" max="15" width="12.125" style="110" bestFit="1" customWidth="1"/>
    <col min="16" max="16" width="14.125" style="110" bestFit="1" customWidth="1"/>
    <col min="17" max="17" width="12.625" style="110" bestFit="1" customWidth="1"/>
    <col min="18" max="18" width="12.125" style="110" bestFit="1" customWidth="1"/>
    <col min="19" max="19" width="23.25" style="110" bestFit="1" customWidth="1"/>
    <col min="20" max="20" width="20.875" style="110" bestFit="1" customWidth="1"/>
    <col min="21" max="21" width="15.375" style="110" bestFit="1" customWidth="1"/>
    <col min="22" max="22" width="18.375" style="110" bestFit="1" customWidth="1"/>
    <col min="23" max="23" width="11.5" style="110" bestFit="1" customWidth="1"/>
    <col min="24" max="24" width="11.625" style="110" bestFit="1" customWidth="1"/>
    <col min="25" max="26" width="12.5" style="110" bestFit="1" customWidth="1"/>
    <col min="27" max="27" width="13.875" style="110" bestFit="1" customWidth="1"/>
    <col min="28" max="28" width="13.625" style="110" bestFit="1" customWidth="1"/>
    <col min="29" max="29" width="6.875" style="110" bestFit="1" customWidth="1"/>
    <col min="30" max="16384" width="9" style="110"/>
  </cols>
  <sheetData>
    <row r="1" spans="1:30" ht="20.100000000000001" customHeight="1" x14ac:dyDescent="0.2">
      <c r="A1" s="107" t="s">
        <v>40</v>
      </c>
      <c r="B1" s="108" t="s">
        <v>41</v>
      </c>
      <c r="C1" s="108" t="s">
        <v>42</v>
      </c>
      <c r="D1" s="107" t="s">
        <v>43</v>
      </c>
      <c r="E1" s="107" t="s">
        <v>44</v>
      </c>
      <c r="F1" s="107" t="s">
        <v>202</v>
      </c>
      <c r="G1" s="109" t="s">
        <v>7</v>
      </c>
      <c r="H1" s="109" t="s">
        <v>46</v>
      </c>
      <c r="I1" s="109" t="s">
        <v>209</v>
      </c>
      <c r="J1" s="109" t="s">
        <v>210</v>
      </c>
      <c r="K1" s="109" t="s">
        <v>211</v>
      </c>
      <c r="L1" s="107" t="s">
        <v>212</v>
      </c>
      <c r="M1" s="107" t="s">
        <v>213</v>
      </c>
      <c r="N1" s="107" t="s">
        <v>214</v>
      </c>
      <c r="O1" s="107" t="s">
        <v>215</v>
      </c>
      <c r="P1" s="107" t="s">
        <v>216</v>
      </c>
      <c r="Q1" s="107" t="s">
        <v>217</v>
      </c>
      <c r="R1" s="107" t="s">
        <v>218</v>
      </c>
      <c r="S1" s="107" t="s">
        <v>219</v>
      </c>
      <c r="T1" s="107" t="s">
        <v>220</v>
      </c>
      <c r="U1" s="107" t="s">
        <v>221</v>
      </c>
      <c r="V1" s="107" t="s">
        <v>222</v>
      </c>
      <c r="W1" s="107" t="s">
        <v>223</v>
      </c>
      <c r="X1" s="107" t="s">
        <v>224</v>
      </c>
      <c r="Y1" s="107" t="s">
        <v>225</v>
      </c>
      <c r="Z1" s="107" t="s">
        <v>226</v>
      </c>
      <c r="AA1" s="107" t="s">
        <v>227</v>
      </c>
      <c r="AB1" s="107" t="s">
        <v>228</v>
      </c>
      <c r="AC1" s="107" t="s">
        <v>161</v>
      </c>
    </row>
    <row r="2" spans="1:30" ht="20.100000000000001" customHeight="1" x14ac:dyDescent="0.2">
      <c r="A2" s="111" t="s">
        <v>47</v>
      </c>
      <c r="B2" s="112"/>
      <c r="C2" s="112"/>
      <c r="D2" s="111">
        <v>2</v>
      </c>
      <c r="E2" s="111" t="s">
        <v>48</v>
      </c>
      <c r="F2" s="111" t="s">
        <v>203</v>
      </c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3"/>
    </row>
    <row r="3" spans="1:30" ht="20.100000000000001" customHeight="1" x14ac:dyDescent="0.2">
      <c r="A3" s="114"/>
      <c r="B3" s="115"/>
      <c r="C3" s="116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4"/>
    </row>
    <row r="4" spans="1:30" ht="20.100000000000001" customHeight="1" x14ac:dyDescent="0.2">
      <c r="A4" s="111" t="s">
        <v>0</v>
      </c>
      <c r="B4" s="112"/>
      <c r="C4" s="118"/>
      <c r="D4" s="119"/>
      <c r="E4" s="119"/>
      <c r="F4" s="111"/>
      <c r="G4" s="120">
        <f>'Prepare data for run automate'!C$4</f>
        <v>0</v>
      </c>
      <c r="H4" s="121">
        <f>G$4</f>
        <v>0</v>
      </c>
      <c r="I4" s="122" t="str">
        <f>'Prepare data for run automate'!C$6</f>
        <v>นาย</v>
      </c>
      <c r="J4" s="111" t="str">
        <f>'Prepare data for run automate'!C$7</f>
        <v>ลูกค้าใหม่</v>
      </c>
      <c r="K4" s="111" t="str">
        <f>'Prepare data for run automate'!C$8</f>
        <v>เคสปกติ</v>
      </c>
      <c r="L4" s="111" t="str">
        <f>'Prepare data for run automate'!C$9</f>
        <v>/01</v>
      </c>
      <c r="M4" s="111" t="str">
        <f>'Prepare data for run automate'!C$10</f>
        <v>/01</v>
      </c>
      <c r="N4" s="111" t="str">
        <f>'Prepare data for run automate'!C$11</f>
        <v>2530</v>
      </c>
      <c r="O4" s="111" t="str">
        <f>'Prepare data for run automate'!C$12</f>
        <v>/01</v>
      </c>
      <c r="P4" s="111" t="str">
        <f>'Prepare data for run automate'!C$13</f>
        <v>/01</v>
      </c>
      <c r="Q4" s="111">
        <f>'Prepare data for run automate'!C$14</f>
        <v>2570</v>
      </c>
      <c r="R4" s="111" t="str">
        <f>'Prepare data for run automate'!C$15</f>
        <v>/0812345678</v>
      </c>
      <c r="S4" s="111" t="str">
        <f>'Prepare data for run automate'!C$16</f>
        <v>18 : SPEEDY TO BOTEN-Taddy</v>
      </c>
      <c r="T4" s="111" t="str">
        <f>'Prepare data for run automate'!C$17</f>
        <v>J : สมัครโดยตรง ที่สาขา-Taddy</v>
      </c>
      <c r="U4" s="111" t="str">
        <f>'Prepare data for run automate'!C$18</f>
        <v>005 : โทรทัศน์-Taddy</v>
      </c>
      <c r="V4" s="111" t="str">
        <f>'Prepare data for run automate'!C$19</f>
        <v>MGM Online</v>
      </c>
      <c r="W4" s="111" t="str">
        <f>'Prepare data for run automate'!C$20</f>
        <v>P6708001</v>
      </c>
      <c r="X4" s="111" t="str">
        <f>'Prepare data for run automate'!C$21</f>
        <v>FWDNONE</v>
      </c>
      <c r="Y4" s="111" t="str">
        <f>'Prepare data for run automate'!C$22</f>
        <v>ACTNONE</v>
      </c>
      <c r="Z4" s="111" t="str">
        <f>'Prepare data for run automate'!C$23</f>
        <v>none</v>
      </c>
      <c r="AA4" s="111" t="str">
        <f>'Prepare data for run automate'!C$24</f>
        <v>none</v>
      </c>
      <c r="AB4" s="122" t="str">
        <f>'Prepare data for run automate'!C$25</f>
        <v>none</v>
      </c>
      <c r="AC4" s="123">
        <f>'Prepare data for run automate'!C5</f>
        <v>0</v>
      </c>
    </row>
    <row r="5" spans="1:30" ht="20.100000000000001" customHeight="1" x14ac:dyDescent="0.2">
      <c r="A5" s="111" t="s">
        <v>1</v>
      </c>
      <c r="B5" s="112"/>
      <c r="C5" s="124"/>
      <c r="D5" s="119"/>
      <c r="E5" s="119"/>
      <c r="F5" s="111"/>
      <c r="G5" s="121" t="str">
        <f>'Prepare data for run automate'!D$4</f>
        <v>1250100105358</v>
      </c>
      <c r="H5" s="121" t="str">
        <f>G$5</f>
        <v>1250100105358</v>
      </c>
      <c r="I5" s="122" t="str">
        <f>'Prepare data for run automate'!D$6</f>
        <v>นาย</v>
      </c>
      <c r="J5" s="111" t="str">
        <f>'Prepare data for run automate'!D$7</f>
        <v>ลูกค้าเก่า</v>
      </c>
      <c r="K5" s="111" t="str">
        <f>'Prepare data for run automate'!D$8</f>
        <v>เคสปกติ</v>
      </c>
      <c r="L5" s="111" t="str">
        <f>'Prepare data for run automate'!D$9</f>
        <v>/01</v>
      </c>
      <c r="M5" s="111" t="str">
        <f>'Prepare data for run automate'!D$10</f>
        <v>/01</v>
      </c>
      <c r="N5" s="111" t="str">
        <f>'Prepare data for run automate'!D$11</f>
        <v>2530</v>
      </c>
      <c r="O5" s="111" t="str">
        <f>'Prepare data for run automate'!D$12</f>
        <v>/01</v>
      </c>
      <c r="P5" s="111" t="str">
        <f>'Prepare data for run automate'!D$13</f>
        <v>/01</v>
      </c>
      <c r="Q5" s="111">
        <f>'Prepare data for run automate'!D$14</f>
        <v>2570</v>
      </c>
      <c r="R5" s="111" t="str">
        <f>'Prepare data for run automate'!$D15</f>
        <v>/0812345678</v>
      </c>
      <c r="S5" s="111" t="str">
        <f>'Prepare data for run automate'!D$16</f>
        <v>18 : SPEEDY TO BOTEN-Taddy</v>
      </c>
      <c r="T5" s="111" t="str">
        <f>'Prepare data for run automate'!D$17</f>
        <v>J : สมัครโดยตรง ที่สาขา-Taddy</v>
      </c>
      <c r="U5" s="111" t="str">
        <f>'Prepare data for run automate'!D$18</f>
        <v>005 : โทรทัศน์-Taddy</v>
      </c>
      <c r="V5" s="111" t="str">
        <f>'Prepare data for run automate'!D$19</f>
        <v>MGM Online</v>
      </c>
      <c r="W5" s="111" t="str">
        <f>'Prepare data for run automate'!D$20</f>
        <v>AAAA</v>
      </c>
      <c r="X5" s="111" t="str">
        <f>'Prepare data for run automate'!D$21</f>
        <v>FWDNONE</v>
      </c>
      <c r="Y5" s="111" t="str">
        <f>'Prepare data for run automate'!D$22</f>
        <v>ACTNONE</v>
      </c>
      <c r="Z5" s="111" t="str">
        <f>'Prepare data for run automate'!D$23</f>
        <v>none</v>
      </c>
      <c r="AA5" s="111" t="str">
        <f>'Prepare data for run automate'!D$24</f>
        <v>none</v>
      </c>
      <c r="AB5" s="122" t="str">
        <f>'Prepare data for run automate'!D$25</f>
        <v>none</v>
      </c>
      <c r="AC5" s="123" t="str">
        <f>'Prepare data for run automate'!D5</f>
        <v>2</v>
      </c>
    </row>
    <row r="6" spans="1:30" ht="20.100000000000001" customHeight="1" x14ac:dyDescent="0.2">
      <c r="A6" s="111" t="s">
        <v>2</v>
      </c>
      <c r="B6" s="112"/>
      <c r="C6" s="124"/>
      <c r="D6" s="119"/>
      <c r="E6" s="119"/>
      <c r="F6" s="111"/>
      <c r="G6" s="121" t="str">
        <f>'Prepare data for run automate'!E$4</f>
        <v>1662284752988</v>
      </c>
      <c r="H6" s="121" t="str">
        <f>G$6</f>
        <v>1662284752988</v>
      </c>
      <c r="I6" s="111" t="str">
        <f>'Prepare data for run automate'!E$6</f>
        <v>นาย</v>
      </c>
      <c r="J6" s="111" t="str">
        <f>'Prepare data for run automate'!E$7</f>
        <v>ลูกค้าใหม่</v>
      </c>
      <c r="K6" s="111" t="str">
        <f>'Prepare data for run automate'!E$8</f>
        <v>เพลนดิ้ง</v>
      </c>
      <c r="L6" s="111" t="str">
        <f>'Prepare data for run automate'!E$9</f>
        <v>/01</v>
      </c>
      <c r="M6" s="111" t="str">
        <f>'Prepare data for run automate'!E$10</f>
        <v>/01</v>
      </c>
      <c r="N6" s="111" t="str">
        <f>'Prepare data for run automate'!E$11</f>
        <v>2530</v>
      </c>
      <c r="O6" s="111" t="str">
        <f>'Prepare data for run automate'!E$12</f>
        <v>/01</v>
      </c>
      <c r="P6" s="111" t="str">
        <f>'Prepare data for run automate'!E$13</f>
        <v>/01</v>
      </c>
      <c r="Q6" s="111">
        <f>'Prepare data for run automate'!E$14</f>
        <v>2570</v>
      </c>
      <c r="R6" s="111" t="str">
        <f>'Prepare data for run automate'!E$15</f>
        <v>/0812345678</v>
      </c>
      <c r="S6" s="111" t="str">
        <f>'Prepare data for run automate'!E$16</f>
        <v>18 : SPEEDY TO BOTEN-Taddy</v>
      </c>
      <c r="T6" s="111" t="str">
        <f>'Prepare data for run automate'!E$17</f>
        <v>J : สมัครโดยตรง ที่สาขา-Taddy</v>
      </c>
      <c r="U6" s="111" t="str">
        <f>'Prepare data for run automate'!E$18</f>
        <v>005 : โทรทัศน์-Taddy</v>
      </c>
      <c r="V6" s="111" t="str">
        <f>'Prepare data for run automate'!E$19</f>
        <v>MGM Online</v>
      </c>
      <c r="W6" s="111" t="str">
        <f>'Prepare data for run automate'!E$20</f>
        <v>AAAA</v>
      </c>
      <c r="X6" s="111" t="str">
        <f>'Prepare data for run automate'!E$21</f>
        <v>FWDNONE</v>
      </c>
      <c r="Y6" s="111" t="str">
        <f>'Prepare data for run automate'!E$22</f>
        <v>ACTNONE</v>
      </c>
      <c r="Z6" s="111" t="str">
        <f>'Prepare data for run automate'!E$23</f>
        <v>none</v>
      </c>
      <c r="AA6" s="111" t="str">
        <f>'Prepare data for run automate'!E$24</f>
        <v>none</v>
      </c>
      <c r="AB6" s="111" t="str">
        <f>'Prepare data for run automate'!E$25</f>
        <v>none</v>
      </c>
      <c r="AC6" s="123" t="str">
        <f>'Prepare data for run automate'!E5</f>
        <v>3</v>
      </c>
    </row>
    <row r="7" spans="1:30" ht="20.100000000000001" customHeight="1" x14ac:dyDescent="0.2">
      <c r="A7" s="111" t="s">
        <v>3</v>
      </c>
      <c r="B7" s="112"/>
      <c r="C7" s="124"/>
      <c r="D7" s="119"/>
      <c r="E7" s="119"/>
      <c r="F7" s="111"/>
      <c r="G7" s="121" t="str">
        <f>'Prepare data for run automate'!F$4</f>
        <v>111</v>
      </c>
      <c r="H7" s="121" t="str">
        <f>G$7</f>
        <v>111</v>
      </c>
      <c r="I7" s="111" t="str">
        <f>'Prepare data for run automate'!F$6</f>
        <v>นาย</v>
      </c>
      <c r="J7" s="111" t="str">
        <f>'Prepare data for run automate'!F$7</f>
        <v>ลูกค้าเก่า</v>
      </c>
      <c r="K7" s="111" t="str">
        <f>'Prepare data for run automate'!F$8</f>
        <v>เพลนดิ้ง</v>
      </c>
      <c r="L7" s="111" t="str">
        <f>'Prepare data for run automate'!F$9</f>
        <v>/01</v>
      </c>
      <c r="M7" s="111" t="str">
        <f>'Prepare data for run automate'!F$10</f>
        <v>/01</v>
      </c>
      <c r="N7" s="111" t="str">
        <f>'Prepare data for run automate'!F$11</f>
        <v>2530</v>
      </c>
      <c r="O7" s="111" t="str">
        <f>'Prepare data for run automate'!F$12</f>
        <v>/01</v>
      </c>
      <c r="P7" s="111" t="str">
        <f>'Prepare data for run automate'!F$13</f>
        <v>/01</v>
      </c>
      <c r="Q7" s="122">
        <f>'Prepare data for run automate'!F$14</f>
        <v>2570</v>
      </c>
      <c r="R7" s="111" t="str">
        <f>'Prepare data for run automate'!F$15</f>
        <v>/0812345678</v>
      </c>
      <c r="S7" s="111" t="str">
        <f>'Prepare data for run automate'!F$16</f>
        <v>18 : SPEEDY TO BOTEN-Taddy</v>
      </c>
      <c r="T7" s="111" t="str">
        <f>'Prepare data for run automate'!F$17</f>
        <v>J : สมัครโดยตรง ที่สาขา-Taddy</v>
      </c>
      <c r="U7" s="111" t="str">
        <f>'Prepare data for run automate'!F$18</f>
        <v>005 : โทรทัศน์-Taddy</v>
      </c>
      <c r="V7" s="111" t="str">
        <f>'Prepare data for run automate'!F$19</f>
        <v>MGM Online</v>
      </c>
      <c r="W7" s="111" t="str">
        <f>'Prepare data for run automate'!F$20</f>
        <v>AAAA</v>
      </c>
      <c r="X7" s="111" t="str">
        <f>'Prepare data for run automate'!F$21</f>
        <v>FWDNONE</v>
      </c>
      <c r="Y7" s="111" t="str">
        <f>'Prepare data for run automate'!F$22</f>
        <v>ACTNONE</v>
      </c>
      <c r="Z7" s="111" t="str">
        <f>'Prepare data for run automate'!F$23</f>
        <v>none</v>
      </c>
      <c r="AA7" s="111" t="str">
        <f>'Prepare data for run automate'!F$24</f>
        <v>none</v>
      </c>
      <c r="AB7" s="111" t="str">
        <f>'Prepare data for run automate'!F$25</f>
        <v>none</v>
      </c>
      <c r="AC7" s="123" t="str">
        <f>'Prepare data for run automate'!F5</f>
        <v>4</v>
      </c>
    </row>
    <row r="8" spans="1:30" ht="20.100000000000001" customHeight="1" x14ac:dyDescent="0.2">
      <c r="A8" s="111" t="s">
        <v>169</v>
      </c>
      <c r="B8" s="112"/>
      <c r="C8" s="124"/>
      <c r="D8" s="119"/>
      <c r="E8" s="119"/>
      <c r="F8" s="111"/>
      <c r="G8" s="120" t="str">
        <f>'Prepare data for run automate'!G$4</f>
        <v>1170905976638</v>
      </c>
      <c r="H8" s="121" t="str">
        <f>G$8</f>
        <v>1170905976638</v>
      </c>
      <c r="I8" s="111" t="str">
        <f>'Prepare data for run automate'!G$6</f>
        <v>นาย</v>
      </c>
      <c r="J8" s="111" t="str">
        <f>'Prepare data for run automate'!G$7</f>
        <v>ลูกค้าใหม่</v>
      </c>
      <c r="K8" s="111" t="str">
        <f>'Prepare data for run automate'!G$8</f>
        <v>เพลนดิ้งแฮฟคอนเซน</v>
      </c>
      <c r="L8" s="111" t="str">
        <f>'Prepare data for run automate'!G$9</f>
        <v>/01</v>
      </c>
      <c r="M8" s="111" t="str">
        <f>'Prepare data for run automate'!G$10</f>
        <v>/01</v>
      </c>
      <c r="N8" s="111" t="str">
        <f>'Prepare data for run automate'!G$11</f>
        <v>2530</v>
      </c>
      <c r="O8" s="111" t="str">
        <f>'Prepare data for run automate'!G$12</f>
        <v>/01</v>
      </c>
      <c r="P8" s="111" t="str">
        <f>'Prepare data for run automate'!G$13</f>
        <v>/01</v>
      </c>
      <c r="Q8" s="111">
        <f>'Prepare data for run automate'!G$14</f>
        <v>2570</v>
      </c>
      <c r="R8" s="111" t="str">
        <f>'Prepare data for run automate'!G$15</f>
        <v>/0812345678</v>
      </c>
      <c r="S8" s="122" t="str">
        <f>'Prepare data for run automate'!G$16</f>
        <v>18 : SPEEDY TO BOTEN-Taddy</v>
      </c>
      <c r="T8" s="111" t="str">
        <f>'Prepare data for run automate'!G$17</f>
        <v>J : สมัครโดยตรง ที่สาขา-Taddy</v>
      </c>
      <c r="U8" s="122" t="str">
        <f>'Prepare data for run automate'!$G18</f>
        <v>005 : โทรทัศน์-Taddy</v>
      </c>
      <c r="V8" s="111" t="str">
        <f>'Prepare data for run automate'!G$19</f>
        <v>MGM Online</v>
      </c>
      <c r="W8" s="111" t="str">
        <f>'Prepare data for run automate'!G$20</f>
        <v>AAAA</v>
      </c>
      <c r="X8" s="122" t="str">
        <f>'Prepare data for run automate'!$G21</f>
        <v>FWDNONE</v>
      </c>
      <c r="Y8" s="111" t="str">
        <f>'Prepare data for run automate'!G$22</f>
        <v>ACTNONE</v>
      </c>
      <c r="Z8" s="111" t="str">
        <f>'Prepare data for run automate'!G$23</f>
        <v>none</v>
      </c>
      <c r="AA8" s="111" t="str">
        <f>'Prepare data for run automate'!$G23</f>
        <v>none</v>
      </c>
      <c r="AB8" s="111" t="str">
        <f>'Prepare data for run automate'!G$25</f>
        <v>none</v>
      </c>
      <c r="AC8" s="123">
        <f>'Prepare data for run automate'!G5</f>
        <v>0</v>
      </c>
    </row>
    <row r="9" spans="1:30" ht="20.100000000000001" customHeight="1" x14ac:dyDescent="0.2">
      <c r="A9" s="111" t="s">
        <v>4</v>
      </c>
      <c r="B9" s="112"/>
      <c r="C9" s="124"/>
      <c r="D9" s="119"/>
      <c r="E9" s="119"/>
      <c r="F9" s="111"/>
      <c r="G9" s="120" t="str">
        <f>'Prepare data for run automate'!H$4</f>
        <v>1651085560018</v>
      </c>
      <c r="H9" s="121" t="str">
        <f>G$9</f>
        <v>1651085560018</v>
      </c>
      <c r="I9" s="111" t="str">
        <f>'Prepare data for run automate'!G$6</f>
        <v>นาย</v>
      </c>
      <c r="J9" s="122" t="str">
        <f>'Prepare data for run automate'!H$7</f>
        <v>ลูกค้าเก่า</v>
      </c>
      <c r="K9" s="122" t="str">
        <f>'Prepare data for run automate'!H$8</f>
        <v>เพลนดิ้งแฮฟคอนเซน</v>
      </c>
      <c r="L9" s="111" t="str">
        <f>'Prepare data for run automate'!G$9</f>
        <v>/01</v>
      </c>
      <c r="M9" s="111" t="str">
        <f>'Prepare data for run automate'!G$10</f>
        <v>/01</v>
      </c>
      <c r="N9" s="111" t="str">
        <f>'Prepare data for run automate'!G$11</f>
        <v>2530</v>
      </c>
      <c r="O9" s="111" t="str">
        <f>'Prepare data for run automate'!G$12</f>
        <v>/01</v>
      </c>
      <c r="P9" s="111" t="str">
        <f>'Prepare data for run automate'!G$13</f>
        <v>/01</v>
      </c>
      <c r="Q9" s="111">
        <f>'Prepare data for run automate'!G$14</f>
        <v>2570</v>
      </c>
      <c r="R9" s="111" t="str">
        <f>'Prepare data for run automate'!G$15</f>
        <v>/0812345678</v>
      </c>
      <c r="S9" s="122" t="str">
        <f>'Prepare data for run automate'!$H16</f>
        <v>18 : SPEEDY TO BOTEN-Taddy</v>
      </c>
      <c r="T9" s="111" t="str">
        <f>'Prepare data for run automate'!G$17</f>
        <v>J : สมัครโดยตรง ที่สาขา-Taddy</v>
      </c>
      <c r="U9" s="111" t="str">
        <f>'Prepare data for run automate'!$G18</f>
        <v>005 : โทรทัศน์-Taddy</v>
      </c>
      <c r="V9" s="111" t="str">
        <f>'Prepare data for run automate'!G$19</f>
        <v>MGM Online</v>
      </c>
      <c r="W9" s="111" t="str">
        <f>'Prepare data for run automate'!G$20</f>
        <v>AAAA</v>
      </c>
      <c r="X9" s="111" t="str">
        <f>'Prepare data for run automate'!$G21</f>
        <v>FWDNONE</v>
      </c>
      <c r="Y9" s="111" t="str">
        <f>'Prepare data for run automate'!G$22</f>
        <v>ACTNONE</v>
      </c>
      <c r="Z9" s="111" t="str">
        <f>'Prepare data for run automate'!G$23</f>
        <v>none</v>
      </c>
      <c r="AA9" s="111" t="str">
        <f>'Prepare data for run automate'!$G24</f>
        <v>none</v>
      </c>
      <c r="AB9" s="111" t="str">
        <f>'Prepare data for run automate'!G$25</f>
        <v>none</v>
      </c>
      <c r="AC9" s="123">
        <f>'Prepare data for run automate'!H5</f>
        <v>0</v>
      </c>
    </row>
    <row r="10" spans="1:30" ht="20.100000000000001" customHeight="1" x14ac:dyDescent="0.2">
      <c r="A10" s="111" t="s">
        <v>5</v>
      </c>
      <c r="B10" s="112"/>
      <c r="C10" s="124"/>
      <c r="D10" s="119"/>
      <c r="E10" s="119"/>
      <c r="F10" s="111"/>
      <c r="G10" s="120" t="str">
        <f>'Prepare data for run automate'!I$4</f>
        <v>1462769054508</v>
      </c>
      <c r="H10" s="121" t="str">
        <f>G$10</f>
        <v>1462769054508</v>
      </c>
      <c r="I10" s="122" t="str">
        <f>'Prepare data for run automate'!I$6</f>
        <v>นาย</v>
      </c>
      <c r="J10" s="122" t="str">
        <f>'Prepare data for run automate'!I$7</f>
        <v>ลูกค้าใหม่</v>
      </c>
      <c r="K10" s="122" t="str">
        <f>'Prepare data for run automate'!I$8</f>
        <v>เพลนดิ้งเซนดอค</v>
      </c>
      <c r="L10" s="111" t="str">
        <f>'Prepare data for run automate'!H$9</f>
        <v>/01</v>
      </c>
      <c r="M10" s="111" t="str">
        <f>'Prepare data for run automate'!$H10</f>
        <v>/01</v>
      </c>
      <c r="N10" s="111" t="str">
        <f>'Prepare data for run automate'!H$11</f>
        <v>2530</v>
      </c>
      <c r="O10" s="111" t="str">
        <f>'Prepare data for run automate'!H$12</f>
        <v>/01</v>
      </c>
      <c r="P10" s="111" t="str">
        <f>'Prepare data for run automate'!H$13</f>
        <v>/01</v>
      </c>
      <c r="Q10" s="111">
        <f>'Prepare data for run automate'!H$14</f>
        <v>2570</v>
      </c>
      <c r="R10" s="111" t="str">
        <f>'Prepare data for run automate'!H$15</f>
        <v>/0812345678</v>
      </c>
      <c r="S10" s="111" t="str">
        <f>'Prepare data for run automate'!I$16</f>
        <v>18 : SPEEDY TO BOTEN-Taddy</v>
      </c>
      <c r="T10" s="111" t="str">
        <f>'Prepare data for run automate'!H$17</f>
        <v>J : สมัครโดยตรง ที่สาขา-Taddy</v>
      </c>
      <c r="U10" s="111" t="str">
        <f>'Prepare data for run automate'!H$18</f>
        <v>005 : โทรทัศน์-Taddy</v>
      </c>
      <c r="V10" s="111" t="str">
        <f>'Prepare data for run automate'!H$19</f>
        <v>MGM Online</v>
      </c>
      <c r="W10" s="111" t="str">
        <f>'Prepare data for run automate'!H$20</f>
        <v>AAAA</v>
      </c>
      <c r="X10" s="111" t="str">
        <f>'Prepare data for run automate'!H$21</f>
        <v>FWDNONE</v>
      </c>
      <c r="Y10" s="111" t="str">
        <f>'Prepare data for run automate'!H$22</f>
        <v>ACTNONE</v>
      </c>
      <c r="Z10" s="111" t="str">
        <f>'Prepare data for run automate'!H$23</f>
        <v>none</v>
      </c>
      <c r="AA10" s="111" t="str">
        <f>'Prepare data for run automate'!H$24</f>
        <v>none</v>
      </c>
      <c r="AB10" s="111" t="str">
        <f>'Prepare data for run automate'!H$25</f>
        <v>none</v>
      </c>
      <c r="AC10" s="123">
        <f>'Prepare data for run automate'!I5</f>
        <v>0</v>
      </c>
    </row>
    <row r="11" spans="1:30" ht="20.100000000000001" customHeight="1" x14ac:dyDescent="0.2">
      <c r="A11" s="111" t="s">
        <v>6</v>
      </c>
      <c r="B11" s="112"/>
      <c r="C11" s="124"/>
      <c r="D11" s="119"/>
      <c r="E11" s="119"/>
      <c r="F11" s="111"/>
      <c r="G11" s="120" t="str">
        <f>'Prepare data for run automate'!J$4</f>
        <v>1650681220018</v>
      </c>
      <c r="H11" s="121" t="str">
        <f>G$11</f>
        <v>1650681220018</v>
      </c>
      <c r="I11" s="122" t="str">
        <f>'Prepare data for run automate'!J$6</f>
        <v>นาย</v>
      </c>
      <c r="J11" s="122" t="str">
        <f>'Prepare data for run automate'!J$7</f>
        <v>ลูกค้าเก่า</v>
      </c>
      <c r="K11" s="122" t="str">
        <f>'Prepare data for run automate'!$J8</f>
        <v>เพลนดิ้งเซนดอค</v>
      </c>
      <c r="L11" s="111" t="str">
        <f>'Prepare data for run automate'!I$9</f>
        <v>/01</v>
      </c>
      <c r="M11" s="111" t="str">
        <f>'Prepare data for run automate'!$I10</f>
        <v>/01</v>
      </c>
      <c r="N11" s="122" t="str">
        <f>'Prepare data for run automate'!I$11</f>
        <v>2530</v>
      </c>
      <c r="O11" s="122" t="str">
        <f>'Prepare data for run automate'!I$12</f>
        <v>/01</v>
      </c>
      <c r="P11" s="111" t="str">
        <f>'Prepare data for run automate'!I$13</f>
        <v>/01</v>
      </c>
      <c r="Q11" s="111">
        <f>'Prepare data for run automate'!I$14</f>
        <v>2570</v>
      </c>
      <c r="R11" s="111" t="str">
        <f>'Prepare data for run automate'!I$15</f>
        <v>/0812345678</v>
      </c>
      <c r="S11" s="111" t="str">
        <f>'Prepare data for run automate'!J$16</f>
        <v>18 : SPEEDY TO BOTEN-Taddy</v>
      </c>
      <c r="T11" s="111" t="str">
        <f>'Prepare data for run automate'!I$17</f>
        <v>J : สมัครโดยตรง ที่สาขา-Taddy</v>
      </c>
      <c r="U11" s="111" t="str">
        <f>'Prepare data for run automate'!I$18</f>
        <v>005 : โทรทัศน์-Taddy</v>
      </c>
      <c r="V11" s="111" t="str">
        <f>'Prepare data for run automate'!I$19</f>
        <v>MGM Online</v>
      </c>
      <c r="W11" s="111" t="str">
        <f>'Prepare data for run automate'!I$20</f>
        <v>AAAA</v>
      </c>
      <c r="X11" s="111" t="str">
        <f>'Prepare data for run automate'!I$21</f>
        <v>FWDNONE</v>
      </c>
      <c r="Y11" s="111" t="str">
        <f>'Prepare data for run automate'!I$22</f>
        <v>ACTNONE</v>
      </c>
      <c r="Z11" s="111" t="str">
        <f>'Prepare data for run automate'!I$23</f>
        <v>none</v>
      </c>
      <c r="AA11" s="111" t="str">
        <f>'Prepare data for run automate'!I$24</f>
        <v>none</v>
      </c>
      <c r="AB11" s="111" t="str">
        <f>'Prepare data for run automate'!I$25</f>
        <v>none</v>
      </c>
      <c r="AC11" s="123">
        <f>'Prepare data for run automate'!J5</f>
        <v>0</v>
      </c>
    </row>
    <row r="12" spans="1:30" ht="20.100000000000001" customHeight="1" x14ac:dyDescent="0.2">
      <c r="A12" s="111" t="s">
        <v>198</v>
      </c>
      <c r="B12" s="112"/>
      <c r="C12" s="124"/>
      <c r="D12" s="119"/>
      <c r="E12" s="119"/>
      <c r="F12" s="111"/>
      <c r="G12" s="120" t="str">
        <f>'Prepare data for run automate'!G$4</f>
        <v>1170905976638</v>
      </c>
      <c r="H12" s="121" t="str">
        <f>G$8</f>
        <v>1170905976638</v>
      </c>
      <c r="I12" s="110" t="str">
        <f t="array" ref="I12:AB12">TRANSPOSE('Prepare data for run automate'!K6:K25)</f>
        <v>นาย</v>
      </c>
      <c r="J12" s="110" t="str">
        <v>ลูกค้าใหม่</v>
      </c>
      <c r="K12" s="110" t="str">
        <v>เพลนดิ้งแฮฟคอนเซน</v>
      </c>
      <c r="L12" s="110" t="str">
        <v>/01</v>
      </c>
      <c r="M12" s="110" t="str">
        <v>/01</v>
      </c>
      <c r="N12" s="110" t="str">
        <v>2530</v>
      </c>
      <c r="O12" s="110" t="str">
        <v>/01</v>
      </c>
      <c r="P12" s="110" t="str">
        <v>/01</v>
      </c>
      <c r="Q12" s="110">
        <v>2570</v>
      </c>
      <c r="R12" s="110" t="str">
        <v>/0812345678</v>
      </c>
      <c r="S12" s="110" t="str">
        <v>18 : SPEEDY TO BOTEN-Taddy</v>
      </c>
      <c r="T12" s="110" t="str">
        <v>J : สมัครโดยตรง ที่สาขา-Taddy</v>
      </c>
      <c r="U12" s="110" t="str">
        <v>005 : โทรทัศน์-Taddy</v>
      </c>
      <c r="V12" s="110" t="str">
        <v>MGM Online</v>
      </c>
      <c r="W12" s="110" t="str">
        <v>AAAA</v>
      </c>
      <c r="X12" s="110" t="str">
        <v>FWDNONE</v>
      </c>
      <c r="Y12" s="110" t="str">
        <v>ACTNONE</v>
      </c>
      <c r="Z12" s="110" t="str">
        <v>none</v>
      </c>
      <c r="AA12" s="110" t="str">
        <v>none</v>
      </c>
      <c r="AB12" s="110" t="str">
        <v>none</v>
      </c>
      <c r="AC12" s="123" t="str">
        <f>'Prepare data for run automate'!G9</f>
        <v>/01</v>
      </c>
    </row>
    <row r="13" spans="1:30" ht="20.100000000000001" customHeight="1" x14ac:dyDescent="0.2">
      <c r="A13" s="111" t="s">
        <v>204</v>
      </c>
      <c r="B13" s="112"/>
      <c r="C13" s="124"/>
      <c r="D13" s="119"/>
      <c r="E13" s="119"/>
      <c r="F13" s="111"/>
      <c r="G13" s="120" t="str">
        <f>'Prepare data for run automate'!G$4</f>
        <v>1170905976638</v>
      </c>
      <c r="H13" s="121" t="str">
        <f>G$8</f>
        <v>1170905976638</v>
      </c>
      <c r="I13" s="123" t="str">
        <f>'Prepare data for run automate'!L6</f>
        <v>นาย</v>
      </c>
      <c r="J13" s="110" t="str">
        <f t="array" ref="J13:AC13">TRANSPOSE('Prepare data for run automate'!K7:K26)</f>
        <v>ลูกค้าใหม่</v>
      </c>
      <c r="K13" s="110" t="str">
        <v>เพลนดิ้งแฮฟคอนเซน</v>
      </c>
      <c r="L13" s="110" t="str">
        <v>/01</v>
      </c>
      <c r="M13" s="110" t="str">
        <v>/01</v>
      </c>
      <c r="N13" s="110" t="str">
        <v>2530</v>
      </c>
      <c r="O13" s="110" t="str">
        <v>/01</v>
      </c>
      <c r="P13" s="110" t="str">
        <v>/01</v>
      </c>
      <c r="Q13" s="110">
        <v>2570</v>
      </c>
      <c r="R13" s="110" t="str">
        <v>/0812345678</v>
      </c>
      <c r="S13" s="110" t="str">
        <v>18 : SPEEDY TO BOTEN-Taddy</v>
      </c>
      <c r="T13" s="110" t="str">
        <v>J : สมัครโดยตรง ที่สาขา-Taddy</v>
      </c>
      <c r="U13" s="110" t="str">
        <v>005 : โทรทัศน์-Taddy</v>
      </c>
      <c r="V13" s="110" t="str">
        <v>MGM Online</v>
      </c>
      <c r="W13" s="110" t="str">
        <v>AAAA</v>
      </c>
      <c r="X13" s="110" t="str">
        <v>FWDNONE</v>
      </c>
      <c r="Y13" s="110" t="str">
        <v>ACTNONE</v>
      </c>
      <c r="Z13" s="110" t="str">
        <v>none</v>
      </c>
      <c r="AA13" s="110" t="str">
        <v>none</v>
      </c>
      <c r="AB13" s="110" t="str">
        <v>none</v>
      </c>
      <c r="AC13" s="110">
        <v>0</v>
      </c>
      <c r="AD13" s="123"/>
    </row>
    <row r="14" spans="1:30" ht="20.100000000000001" customHeight="1" x14ac:dyDescent="0.2">
      <c r="A14" s="111" t="s">
        <v>205</v>
      </c>
      <c r="B14" s="112"/>
      <c r="C14" s="124"/>
      <c r="D14" s="119"/>
      <c r="E14" s="119"/>
      <c r="F14" s="111"/>
      <c r="G14" s="120" t="str">
        <f>'Prepare data for run automate'!G$4</f>
        <v>1170905976638</v>
      </c>
      <c r="H14" s="121" t="str">
        <f>G$8</f>
        <v>1170905976638</v>
      </c>
      <c r="I14" s="110" t="str">
        <f>TRANSPOSE('Prepare data for run automate'!M6)</f>
        <v>นาย</v>
      </c>
      <c r="J14" s="110" t="str">
        <f>TRANSPOSE('Prepare data for run automate'!M7)</f>
        <v>ลูกค้าใหม่</v>
      </c>
      <c r="K14" s="110" t="str">
        <f>TRANSPOSE('Prepare data for run automate'!M8)</f>
        <v>เพลนดิ้งแฮฟคอนเซน</v>
      </c>
      <c r="L14" s="110" t="str">
        <f>TRANSPOSE('Prepare data for run automate'!M9)</f>
        <v>/01</v>
      </c>
      <c r="M14" s="110" t="str">
        <f>TRANSPOSE('Prepare data for run automate'!M10)</f>
        <v>/01</v>
      </c>
      <c r="N14" s="110" t="str">
        <f>TRANSPOSE('Prepare data for run automate'!M11)</f>
        <v>2530</v>
      </c>
      <c r="O14" s="110" t="str">
        <f>TRANSPOSE('Prepare data for run automate'!M12)</f>
        <v>/01</v>
      </c>
      <c r="P14" s="110" t="str">
        <f>TRANSPOSE('Prepare data for run automate'!M13)</f>
        <v>/01</v>
      </c>
      <c r="Q14" s="110">
        <f>TRANSPOSE('Prepare data for run automate'!M14)</f>
        <v>2570</v>
      </c>
      <c r="R14" s="110" t="str">
        <f>TRANSPOSE('Prepare data for run automate'!M15)</f>
        <v>/0812345678</v>
      </c>
      <c r="S14" s="110" t="str">
        <f>TRANSPOSE('Prepare data for run automate'!M16)</f>
        <v>18 : SPEEDY TO BOTEN-Taddy</v>
      </c>
      <c r="T14" s="110" t="str">
        <f>TRANSPOSE('Prepare data for run automate'!M17)</f>
        <v>J : สมัครโดยตรง ที่สาขา-Taddy</v>
      </c>
      <c r="U14" s="110" t="str">
        <f>TRANSPOSE('Prepare data for run automate'!M18)</f>
        <v>005 : โทรทัศน์-Taddy</v>
      </c>
      <c r="V14" s="110" t="str">
        <f>TRANSPOSE('Prepare data for run automate'!M19)</f>
        <v>MGM Online</v>
      </c>
      <c r="W14" s="110" t="str">
        <f>TRANSPOSE('Prepare data for run automate'!M20)</f>
        <v>AAAA</v>
      </c>
      <c r="X14" s="110" t="str">
        <f>TRANSPOSE('Prepare data for run automate'!M21)</f>
        <v>FWDNONE</v>
      </c>
      <c r="Y14" s="110" t="str">
        <f>TRANSPOSE('Prepare data for run automate'!M22)</f>
        <v>ACTNONE</v>
      </c>
      <c r="Z14" s="110" t="str">
        <f>TRANSPOSE('Prepare data for run automate'!M23)</f>
        <v>none</v>
      </c>
      <c r="AA14" s="110" t="str">
        <f>TRANSPOSE('Prepare data for run automate'!M24)</f>
        <v>none</v>
      </c>
      <c r="AB14" s="110" t="str">
        <f>TRANSPOSE('Prepare data for run automate'!M25)</f>
        <v>none</v>
      </c>
    </row>
    <row r="15" spans="1:30" ht="20.100000000000001" customHeight="1" x14ac:dyDescent="0.2">
      <c r="A15" s="111" t="s">
        <v>206</v>
      </c>
      <c r="B15" s="112"/>
      <c r="C15" s="124"/>
      <c r="D15" s="119"/>
      <c r="E15" s="119"/>
      <c r="F15" s="111"/>
      <c r="G15" s="120" t="str">
        <f>'Prepare data for run automate'!G$4</f>
        <v>1170905976638</v>
      </c>
      <c r="H15" s="121" t="str">
        <f>G$8</f>
        <v>1170905976638</v>
      </c>
      <c r="I15" s="110" t="str">
        <f>TRANSPOSE('Prepare data for run automate'!N6)</f>
        <v>นาย</v>
      </c>
      <c r="J15" s="110" t="str">
        <f>TRANSPOSE('Prepare data for run automate'!N7)</f>
        <v>ลูกค้าใหม่</v>
      </c>
      <c r="K15" s="110" t="str">
        <f>TRANSPOSE('Prepare data for run automate'!N8)</f>
        <v>เพลนดิ้งแฮฟคอนเซน</v>
      </c>
      <c r="L15" s="110" t="str">
        <f>TRANSPOSE('Prepare data for run automate'!N9)</f>
        <v>/01</v>
      </c>
      <c r="M15" s="110" t="str">
        <f>TRANSPOSE('Prepare data for run automate'!N10)</f>
        <v>/01</v>
      </c>
      <c r="N15" s="110" t="str">
        <f>TRANSPOSE('Prepare data for run automate'!N11)</f>
        <v>2530</v>
      </c>
      <c r="O15" s="110" t="str">
        <f>TRANSPOSE('Prepare data for run automate'!N12)</f>
        <v>/01</v>
      </c>
      <c r="P15" s="110" t="str">
        <f>TRANSPOSE('Prepare data for run automate'!N13)</f>
        <v>/01</v>
      </c>
      <c r="Q15" s="110">
        <f>TRANSPOSE('Prepare data for run automate'!N14)</f>
        <v>2570</v>
      </c>
      <c r="R15" s="110" t="str">
        <f>TRANSPOSE('Prepare data for run automate'!N15)</f>
        <v>/0812345678</v>
      </c>
      <c r="S15" s="110" t="str">
        <f>TRANSPOSE('Prepare data for run automate'!N16)</f>
        <v>18 : SPEEDY TO BOTEN-Taddy</v>
      </c>
      <c r="T15" s="110" t="str">
        <f>TRANSPOSE('Prepare data for run automate'!N17)</f>
        <v>J : สมัครโดยตรง ที่สาขา-Taddy</v>
      </c>
      <c r="U15" s="110" t="str">
        <f>TRANSPOSE('Prepare data for run automate'!N18)</f>
        <v>005 : โทรทัศน์-Taddy</v>
      </c>
      <c r="V15" s="110" t="str">
        <f>TRANSPOSE('Prepare data for run automate'!N19)</f>
        <v>MGM Online</v>
      </c>
      <c r="W15" s="110" t="str">
        <f>TRANSPOSE('Prepare data for run automate'!N20)</f>
        <v>AAAA</v>
      </c>
      <c r="X15" s="110" t="str">
        <f>TRANSPOSE('Prepare data for run automate'!N21)</f>
        <v>FWDNONE</v>
      </c>
      <c r="Y15" s="110" t="str">
        <f>TRANSPOSE('Prepare data for run automate'!N22)</f>
        <v>ACTNONE</v>
      </c>
      <c r="Z15" s="110" t="str">
        <f>TRANSPOSE('Prepare data for run automate'!N23)</f>
        <v>none</v>
      </c>
      <c r="AA15" s="110" t="str">
        <f>TRANSPOSE('Prepare data for run automate'!N24)</f>
        <v>none</v>
      </c>
      <c r="AB15" s="110" t="str">
        <f>TRANSPOSE('Prepare data for run automate'!N25)</f>
        <v>none</v>
      </c>
      <c r="AC15" s="110">
        <f>TRANSPOSE('Prepare data for run automate'!N26)</f>
        <v>0</v>
      </c>
    </row>
  </sheetData>
  <conditionalFormatting sqref="G4:AB11">
    <cfRule type="beginsWith" dxfId="103" priority="15" operator="beginsWith" text="#">
      <formula>LEFT(G4,LEN("#"))="#"</formula>
    </cfRule>
  </conditionalFormatting>
  <conditionalFormatting sqref="G12:H12">
    <cfRule type="beginsWith" dxfId="102" priority="11" operator="beginsWith" text="#">
      <formula>LEFT(G12,LEN("#"))="#"</formula>
    </cfRule>
  </conditionalFormatting>
  <conditionalFormatting sqref="I12:AB12">
    <cfRule type="beginsWith" dxfId="101" priority="9" operator="beginsWith" text="#">
      <formula>LEFT(I12,LEN("#"))="#"</formula>
    </cfRule>
  </conditionalFormatting>
  <conditionalFormatting sqref="G13:H13">
    <cfRule type="beginsWith" dxfId="100" priority="7" operator="beginsWith" text="#">
      <formula>LEFT(G13,LEN("#"))="#"</formula>
    </cfRule>
  </conditionalFormatting>
  <conditionalFormatting sqref="J13:AC13">
    <cfRule type="beginsWith" dxfId="99" priority="5" operator="beginsWith" text="#">
      <formula>LEFT(J13,LEN("#"))="#"</formula>
    </cfRule>
  </conditionalFormatting>
  <conditionalFormatting sqref="G14:H14">
    <cfRule type="beginsWith" dxfId="98" priority="3" operator="beginsWith" text="#">
      <formula>LEFT(G14,LEN("#"))="#"</formula>
    </cfRule>
  </conditionalFormatting>
  <conditionalFormatting sqref="G15:H15">
    <cfRule type="beginsWith" dxfId="97" priority="1" operator="beginsWith" text="#">
      <formula>LEFT(G15,LEN("#"))="#"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AE8ED298-4DA2-4318-B032-F2C8C479FD03}">
            <xm:f>LEFT(G4,LEN("="))="="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G4:AB11</xm:sqref>
        </x14:conditionalFormatting>
        <x14:conditionalFormatting xmlns:xm="http://schemas.microsoft.com/office/excel/2006/main">
          <x14:cfRule type="beginsWith" priority="12" operator="beginsWith" id="{34C8CB04-B3B3-44B9-AAC0-D78E1B3FA64C}">
            <xm:f>LEFT(G12,LEN("="))="="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G12:H12</xm:sqref>
        </x14:conditionalFormatting>
        <x14:conditionalFormatting xmlns:xm="http://schemas.microsoft.com/office/excel/2006/main">
          <x14:cfRule type="beginsWith" priority="10" operator="beginsWith" id="{80072D16-F8A5-4C3B-B56D-EED1BC19CE64}">
            <xm:f>LEFT(I12,LEN("="))="="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I12:AB12</xm:sqref>
        </x14:conditionalFormatting>
        <x14:conditionalFormatting xmlns:xm="http://schemas.microsoft.com/office/excel/2006/main">
          <x14:cfRule type="beginsWith" priority="8" operator="beginsWith" id="{529D847F-E46F-4181-813F-F2AF9695787A}">
            <xm:f>LEFT(G13,LEN("="))="="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G13:H13</xm:sqref>
        </x14:conditionalFormatting>
        <x14:conditionalFormatting xmlns:xm="http://schemas.microsoft.com/office/excel/2006/main">
          <x14:cfRule type="beginsWith" priority="6" operator="beginsWith" id="{2E35BAFA-1A0A-49DB-A451-CB1629CD3424}">
            <xm:f>LEFT(J13,LEN("="))="="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J13:AC13</xm:sqref>
        </x14:conditionalFormatting>
        <x14:conditionalFormatting xmlns:xm="http://schemas.microsoft.com/office/excel/2006/main">
          <x14:cfRule type="beginsWith" priority="4" operator="beginsWith" id="{B3653EB1-B8F6-4707-8439-E48F42E68315}">
            <xm:f>LEFT(G14,LEN("="))="="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G14:H14</xm:sqref>
        </x14:conditionalFormatting>
        <x14:conditionalFormatting xmlns:xm="http://schemas.microsoft.com/office/excel/2006/main">
          <x14:cfRule type="beginsWith" priority="2" operator="beginsWith" id="{FAA6B867-FAE9-4A0B-92C7-16CBF13B141B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G15:H15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2666-770F-4F78-8A70-D7301407ED3C}">
  <sheetPr>
    <tabColor rgb="FFFFC000"/>
  </sheetPr>
  <dimension ref="A1:AO38"/>
  <sheetViews>
    <sheetView view="pageBreakPreview" zoomScaleNormal="100" zoomScaleSheetLayoutView="100"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K13" sqref="AK13"/>
    </sheetView>
  </sheetViews>
  <sheetFormatPr defaultRowHeight="15" x14ac:dyDescent="0.2"/>
  <cols>
    <col min="1" max="1" width="18.625" style="32" bestFit="1" customWidth="1"/>
    <col min="2" max="2" width="18" style="32" bestFit="1" customWidth="1"/>
    <col min="3" max="3" width="41.875" style="32" customWidth="1"/>
    <col min="4" max="4" width="42.5" style="41" customWidth="1"/>
    <col min="5" max="5" width="9.875" style="41" bestFit="1" customWidth="1"/>
    <col min="6" max="6" width="6.5" style="32" bestFit="1" customWidth="1"/>
    <col min="7" max="10" width="7.375" style="32" bestFit="1" customWidth="1"/>
    <col min="11" max="14" width="14.875" style="32" bestFit="1" customWidth="1"/>
    <col min="15" max="16" width="14" style="42" bestFit="1" customWidth="1"/>
    <col min="17" max="17" width="14" style="42" customWidth="1"/>
    <col min="18" max="18" width="8.375" style="32" bestFit="1" customWidth="1"/>
    <col min="19" max="19" width="12" style="32" bestFit="1" customWidth="1"/>
    <col min="20" max="20" width="17.25" style="32" bestFit="1" customWidth="1"/>
    <col min="21" max="21" width="12.625" style="32" bestFit="1" customWidth="1"/>
    <col min="22" max="22" width="14.75" style="32" bestFit="1" customWidth="1"/>
    <col min="23" max="23" width="13.125" style="32" bestFit="1" customWidth="1"/>
    <col min="24" max="24" width="14" style="32" bestFit="1" customWidth="1"/>
    <col min="25" max="25" width="16" style="32" bestFit="1" customWidth="1"/>
    <col min="26" max="26" width="14.375" style="32" bestFit="1" customWidth="1"/>
    <col min="27" max="27" width="13.875" style="32" bestFit="1" customWidth="1"/>
    <col min="28" max="28" width="26.5" style="32" bestFit="1" customWidth="1"/>
    <col min="29" max="29" width="23.75" style="32" bestFit="1" customWidth="1"/>
    <col min="30" max="30" width="17.375" style="32" bestFit="1" customWidth="1"/>
    <col min="31" max="31" width="16.625" style="32" customWidth="1"/>
    <col min="32" max="32" width="12.75" style="32" bestFit="1" customWidth="1"/>
    <col min="33" max="33" width="15.625" style="32" bestFit="1" customWidth="1"/>
    <col min="34" max="35" width="14.375" style="32" bestFit="1" customWidth="1"/>
    <col min="36" max="36" width="16.125" style="32" bestFit="1" customWidth="1"/>
    <col min="37" max="37" width="15.5" style="32" bestFit="1" customWidth="1"/>
    <col min="38" max="38" width="11.875" style="32" bestFit="1" customWidth="1"/>
    <col min="39" max="39" width="11.25" style="32" bestFit="1" customWidth="1"/>
    <col min="40" max="16384" width="9" style="32"/>
  </cols>
  <sheetData>
    <row r="1" spans="1:41" x14ac:dyDescent="0.2">
      <c r="B1" s="33" t="s">
        <v>40</v>
      </c>
      <c r="C1" s="33" t="s">
        <v>41</v>
      </c>
      <c r="D1" s="34" t="s">
        <v>42</v>
      </c>
      <c r="E1" s="34" t="s">
        <v>28</v>
      </c>
      <c r="F1" s="33" t="s">
        <v>44</v>
      </c>
      <c r="G1" s="33" t="s">
        <v>88</v>
      </c>
      <c r="H1" s="33" t="s">
        <v>89</v>
      </c>
      <c r="I1" s="33" t="s">
        <v>90</v>
      </c>
      <c r="J1" s="33" t="s">
        <v>91</v>
      </c>
      <c r="K1" s="33" t="s">
        <v>92</v>
      </c>
      <c r="L1" s="33" t="s">
        <v>93</v>
      </c>
      <c r="M1" s="33" t="s">
        <v>94</v>
      </c>
      <c r="N1" s="33" t="s">
        <v>95</v>
      </c>
      <c r="O1" s="35" t="s">
        <v>7</v>
      </c>
      <c r="P1" s="35" t="s">
        <v>46</v>
      </c>
      <c r="Q1" s="35" t="s">
        <v>161</v>
      </c>
      <c r="R1" s="4" t="s">
        <v>209</v>
      </c>
      <c r="S1" s="4" t="s">
        <v>210</v>
      </c>
      <c r="T1" s="4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3" t="s">
        <v>96</v>
      </c>
      <c r="AG1" s="33" t="s">
        <v>97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161</v>
      </c>
    </row>
    <row r="2" spans="1:41" s="36" customFormat="1" ht="42.75" x14ac:dyDescent="0.2">
      <c r="B2" s="31" t="s">
        <v>98</v>
      </c>
      <c r="C2" s="31" t="s">
        <v>29</v>
      </c>
      <c r="D2" s="31"/>
      <c r="E2" s="36" t="str">
        <f>'Prepare data for run automate'!C28</f>
        <v>INACTIVE</v>
      </c>
      <c r="AN2" s="5"/>
    </row>
    <row r="3" spans="1:41" s="37" customFormat="1" x14ac:dyDescent="0.2">
      <c r="B3" s="37" t="s">
        <v>47</v>
      </c>
      <c r="D3" s="38"/>
      <c r="E3" s="38"/>
      <c r="F3" s="37" t="s">
        <v>48</v>
      </c>
      <c r="AN3" s="14"/>
    </row>
    <row r="4" spans="1:41" s="39" customFormat="1" x14ac:dyDescent="0.2">
      <c r="B4" s="83" t="s">
        <v>99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</row>
    <row r="5" spans="1:41" s="39" customFormat="1" x14ac:dyDescent="0.2">
      <c r="B5" s="84" t="s">
        <v>100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</row>
    <row r="6" spans="1:41" s="40" customFormat="1" x14ac:dyDescent="0.2">
      <c r="B6" s="85" t="s">
        <v>49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</row>
    <row r="7" spans="1:41" x14ac:dyDescent="0.2">
      <c r="A7" s="43" t="str">
        <f>'Prepare data for run automate'!C$33</f>
        <v>6273-7792-04978250</v>
      </c>
      <c r="B7" s="44" t="s">
        <v>0</v>
      </c>
      <c r="C7" s="45"/>
      <c r="D7" s="46"/>
      <c r="E7" s="46"/>
      <c r="F7" s="47"/>
      <c r="G7" s="43" t="s">
        <v>101</v>
      </c>
      <c r="H7" s="43" t="s">
        <v>102</v>
      </c>
      <c r="I7" s="43" t="s">
        <v>103</v>
      </c>
      <c r="J7" s="43" t="str">
        <f>RIGHT(A7,4)</f>
        <v>8250</v>
      </c>
      <c r="K7" s="43" t="s">
        <v>101</v>
      </c>
      <c r="L7" s="43" t="s">
        <v>102</v>
      </c>
      <c r="M7" s="43" t="s">
        <v>103</v>
      </c>
      <c r="N7" s="43" t="str">
        <f>RIGHT(A7,4)</f>
        <v>8250</v>
      </c>
      <c r="O7" s="48">
        <f>'Prepare data for run automate'!C$4</f>
        <v>0</v>
      </c>
      <c r="P7" s="48">
        <f t="shared" ref="P7:P10" si="0">O7</f>
        <v>0</v>
      </c>
      <c r="Q7" s="67" t="e">
        <f>'Prepare data for run automate'!#REF!</f>
        <v>#REF!</v>
      </c>
      <c r="R7" s="49" t="str">
        <f>'Prepare data for run automate'!C$6</f>
        <v>นาย</v>
      </c>
      <c r="S7" s="49" t="str">
        <f>'Prepare data for run automate'!C$7</f>
        <v>ลูกค้าใหม่</v>
      </c>
      <c r="T7" s="49" t="str">
        <f>'Prepare data for run automate'!C$8</f>
        <v>เคสปกติ</v>
      </c>
      <c r="U7" s="49" t="str">
        <f>'Prepare data for run automate'!C$9</f>
        <v>/01</v>
      </c>
      <c r="V7" s="49" t="str">
        <f>'Prepare data for run automate'!C$10</f>
        <v>/01</v>
      </c>
      <c r="W7" s="49" t="str">
        <f>'Prepare data for run automate'!C$11</f>
        <v>2530</v>
      </c>
      <c r="X7" s="49" t="str">
        <f>'Prepare data for run automate'!C$12</f>
        <v>/01</v>
      </c>
      <c r="Y7" s="49" t="str">
        <f>'Prepare data for run automate'!C$13</f>
        <v>/01</v>
      </c>
      <c r="Z7" s="49">
        <f>'Prepare data for run automate'!C$14</f>
        <v>2570</v>
      </c>
      <c r="AA7" s="49" t="str">
        <f>'Prepare data for run automate'!C$15</f>
        <v>/0812345678</v>
      </c>
      <c r="AB7" s="49" t="str">
        <f>'Prepare data for run automate'!C$16</f>
        <v>18 : SPEEDY TO BOTEN-Taddy</v>
      </c>
      <c r="AC7" s="49" t="str">
        <f>'Prepare data for run automate'!C$17</f>
        <v>J : สมัครโดยตรง ที่สาขา-Taddy</v>
      </c>
      <c r="AD7" s="49" t="str">
        <f>'Prepare data for run automate'!C$18</f>
        <v>005 : โทรทัศน์-Taddy</v>
      </c>
      <c r="AE7" s="49" t="str">
        <f>'Prepare data for run automate'!C$19</f>
        <v>MGM Online</v>
      </c>
      <c r="AF7" s="49" t="str">
        <f>'Prepare data for run automate'!C$20</f>
        <v>P6708001</v>
      </c>
      <c r="AG7" s="43"/>
      <c r="AH7" s="43"/>
      <c r="AI7" s="49" t="str">
        <f>'Prepare data for run automate'!C$21</f>
        <v>FWDNONE</v>
      </c>
      <c r="AJ7" s="49" t="str">
        <f>'Prepare data for run automate'!C$22</f>
        <v>ACTNONE</v>
      </c>
      <c r="AK7" s="49" t="str">
        <f>'Prepare data for run automate'!C$23</f>
        <v>none</v>
      </c>
      <c r="AL7" s="49" t="str">
        <f>'Prepare data for run automate'!C$24</f>
        <v>none</v>
      </c>
      <c r="AM7" s="49" t="str">
        <f>'Prepare data for run automate'!C$25</f>
        <v>none</v>
      </c>
      <c r="AN7" s="49" t="str">
        <f>'Prepare data for run automate'!C36</f>
        <v>1</v>
      </c>
    </row>
    <row r="8" spans="1:41" x14ac:dyDescent="0.2">
      <c r="A8" s="43" t="str">
        <f>'Prepare data for run automate'!D$33</f>
        <v>6273-7792-04978340</v>
      </c>
      <c r="B8" s="44" t="s">
        <v>1</v>
      </c>
      <c r="C8" s="45"/>
      <c r="D8" s="45"/>
      <c r="E8" s="45"/>
      <c r="F8" s="47"/>
      <c r="G8" s="43" t="s">
        <v>101</v>
      </c>
      <c r="H8" s="43" t="s">
        <v>102</v>
      </c>
      <c r="I8" s="43" t="s">
        <v>103</v>
      </c>
      <c r="J8" s="43" t="str">
        <f t="shared" ref="J8:J10" si="1">RIGHT(A8,4)</f>
        <v>8340</v>
      </c>
      <c r="K8" s="43" t="s">
        <v>101</v>
      </c>
      <c r="L8" s="43" t="s">
        <v>102</v>
      </c>
      <c r="M8" s="43" t="s">
        <v>103</v>
      </c>
      <c r="N8" s="43" t="str">
        <f t="shared" ref="N8:N10" si="2">RIGHT(A8,4)</f>
        <v>8340</v>
      </c>
      <c r="O8" s="48" t="str">
        <f>'Prepare data for run automate'!D$4</f>
        <v>1250100105358</v>
      </c>
      <c r="P8" s="48" t="str">
        <f t="shared" si="0"/>
        <v>1250100105358</v>
      </c>
      <c r="Q8" s="48"/>
      <c r="R8" s="49" t="str">
        <f>'Prepare data for run automate'!D$6</f>
        <v>นาย</v>
      </c>
      <c r="S8" s="49" t="str">
        <f>'Prepare data for run automate'!D$7</f>
        <v>ลูกค้าเก่า</v>
      </c>
      <c r="T8" s="49" t="str">
        <f>'Prepare data for run automate'!D$8</f>
        <v>เคสปกติ</v>
      </c>
      <c r="U8" s="49" t="str">
        <f>'Prepare data for run automate'!D$9</f>
        <v>/01</v>
      </c>
      <c r="V8" s="49" t="str">
        <f>'Prepare data for run automate'!D$10</f>
        <v>/01</v>
      </c>
      <c r="W8" s="49" t="str">
        <f>'Prepare data for run automate'!D$11</f>
        <v>2530</v>
      </c>
      <c r="X8" s="49" t="str">
        <f>'Prepare data for run automate'!D$12</f>
        <v>/01</v>
      </c>
      <c r="Y8" s="49" t="str">
        <f>'Prepare data for run automate'!D$13</f>
        <v>/01</v>
      </c>
      <c r="Z8" s="49">
        <f>'Prepare data for run automate'!D$14</f>
        <v>2570</v>
      </c>
      <c r="AA8" s="49" t="str">
        <f>'Prepare data for run automate'!$D15</f>
        <v>/0812345678</v>
      </c>
      <c r="AB8" s="49" t="str">
        <f>'Prepare data for run automate'!D$16</f>
        <v>18 : SPEEDY TO BOTEN-Taddy</v>
      </c>
      <c r="AC8" s="49" t="str">
        <f>'Prepare data for run automate'!D$17</f>
        <v>J : สมัครโดยตรง ที่สาขา-Taddy</v>
      </c>
      <c r="AD8" s="49" t="str">
        <f>'Prepare data for run automate'!D$18</f>
        <v>005 : โทรทัศน์-Taddy</v>
      </c>
      <c r="AE8" s="49" t="str">
        <f>'Prepare data for run automate'!D$19</f>
        <v>MGM Online</v>
      </c>
      <c r="AF8" s="49" t="str">
        <f>'Prepare data for run automate'!D$20</f>
        <v>AAAA</v>
      </c>
      <c r="AG8" s="43"/>
      <c r="AH8" s="43"/>
      <c r="AI8" s="49" t="str">
        <f>'Prepare data for run automate'!D$21</f>
        <v>FWDNONE</v>
      </c>
      <c r="AJ8" s="49" t="str">
        <f>'Prepare data for run automate'!D$22</f>
        <v>ACTNONE</v>
      </c>
      <c r="AK8" s="49" t="str">
        <f>'Prepare data for run automate'!D$23</f>
        <v>none</v>
      </c>
      <c r="AL8" s="49" t="str">
        <f>'Prepare data for run automate'!D$24</f>
        <v>none</v>
      </c>
      <c r="AM8" s="49" t="str">
        <f>'Prepare data for run automate'!D$25</f>
        <v>none</v>
      </c>
      <c r="AN8" s="49" t="str">
        <f>'Prepare data for run automate'!D36</f>
        <v>2</v>
      </c>
    </row>
    <row r="9" spans="1:41" x14ac:dyDescent="0.2">
      <c r="A9" s="43">
        <f>'Prepare data for run automate'!E$33</f>
        <v>0</v>
      </c>
      <c r="B9" s="44" t="s">
        <v>2</v>
      </c>
      <c r="C9" s="45"/>
      <c r="D9" s="45"/>
      <c r="E9" s="45"/>
      <c r="F9" s="47"/>
      <c r="G9" s="43" t="s">
        <v>101</v>
      </c>
      <c r="H9" s="43" t="s">
        <v>102</v>
      </c>
      <c r="I9" s="43" t="s">
        <v>103</v>
      </c>
      <c r="J9" s="43" t="str">
        <f t="shared" si="1"/>
        <v>0</v>
      </c>
      <c r="K9" s="43" t="s">
        <v>101</v>
      </c>
      <c r="L9" s="43" t="s">
        <v>102</v>
      </c>
      <c r="M9" s="43" t="s">
        <v>103</v>
      </c>
      <c r="N9" s="43" t="str">
        <f t="shared" si="2"/>
        <v>0</v>
      </c>
      <c r="O9" s="48" t="str">
        <f>'Prepare data for run automate'!E$4</f>
        <v>1662284752988</v>
      </c>
      <c r="P9" s="48" t="str">
        <f t="shared" si="0"/>
        <v>1662284752988</v>
      </c>
      <c r="Q9" s="48"/>
      <c r="R9" s="49" t="str">
        <f>'Prepare data for run automate'!E$6</f>
        <v>นาย</v>
      </c>
      <c r="S9" s="49" t="str">
        <f>'Prepare data for run automate'!E$7</f>
        <v>ลูกค้าใหม่</v>
      </c>
      <c r="T9" s="49" t="str">
        <f>'Prepare data for run automate'!E$8</f>
        <v>เพลนดิ้ง</v>
      </c>
      <c r="U9" s="49" t="str">
        <f>'Prepare data for run automate'!E$9</f>
        <v>/01</v>
      </c>
      <c r="V9" s="49" t="str">
        <f>'Prepare data for run automate'!E$10</f>
        <v>/01</v>
      </c>
      <c r="W9" s="49" t="str">
        <f>'Prepare data for run automate'!E$11</f>
        <v>2530</v>
      </c>
      <c r="X9" s="49" t="str">
        <f>'Prepare data for run automate'!E$12</f>
        <v>/01</v>
      </c>
      <c r="Y9" s="49" t="str">
        <f>'Prepare data for run automate'!E$13</f>
        <v>/01</v>
      </c>
      <c r="Z9" s="49">
        <f>'Prepare data for run automate'!E$14</f>
        <v>2570</v>
      </c>
      <c r="AA9" s="49" t="str">
        <f>'Prepare data for run automate'!E$15</f>
        <v>/0812345678</v>
      </c>
      <c r="AB9" s="49" t="str">
        <f>'Prepare data for run automate'!E$16</f>
        <v>18 : SPEEDY TO BOTEN-Taddy</v>
      </c>
      <c r="AC9" s="49" t="str">
        <f>'Prepare data for run automate'!E$17</f>
        <v>J : สมัครโดยตรง ที่สาขา-Taddy</v>
      </c>
      <c r="AD9" s="49" t="str">
        <f>'Prepare data for run automate'!E$18</f>
        <v>005 : โทรทัศน์-Taddy</v>
      </c>
      <c r="AE9" s="49" t="str">
        <f>'Prepare data for run automate'!E$19</f>
        <v>MGM Online</v>
      </c>
      <c r="AF9" s="49" t="str">
        <f>'Prepare data for run automate'!E$20</f>
        <v>AAAA</v>
      </c>
      <c r="AG9" s="43"/>
      <c r="AH9" s="43"/>
      <c r="AI9" s="49" t="str">
        <f>'Prepare data for run automate'!E$21</f>
        <v>FWDNONE</v>
      </c>
      <c r="AJ9" s="49" t="str">
        <f>'Prepare data for run automate'!E$22</f>
        <v>ACTNONE</v>
      </c>
      <c r="AK9" s="49" t="str">
        <f>'Prepare data for run automate'!E$23</f>
        <v>none</v>
      </c>
      <c r="AL9" s="49" t="str">
        <f>'Prepare data for run automate'!E$24</f>
        <v>none</v>
      </c>
      <c r="AM9" s="49" t="str">
        <f>'Prepare data for run automate'!E$25</f>
        <v>none</v>
      </c>
      <c r="AN9" s="49" t="str">
        <f>'Prepare data for run automate'!E36</f>
        <v>3</v>
      </c>
    </row>
    <row r="10" spans="1:41" x14ac:dyDescent="0.2">
      <c r="A10" s="43">
        <f>'Prepare data for run automate'!F$33</f>
        <v>0</v>
      </c>
      <c r="B10" s="44" t="s">
        <v>3</v>
      </c>
      <c r="C10" s="45"/>
      <c r="D10" s="46"/>
      <c r="E10" s="46"/>
      <c r="F10" s="47"/>
      <c r="G10" s="43" t="s">
        <v>101</v>
      </c>
      <c r="H10" s="43" t="s">
        <v>102</v>
      </c>
      <c r="I10" s="43" t="s">
        <v>103</v>
      </c>
      <c r="J10" s="43" t="str">
        <f t="shared" si="1"/>
        <v>0</v>
      </c>
      <c r="K10" s="43" t="s">
        <v>101</v>
      </c>
      <c r="L10" s="43" t="s">
        <v>102</v>
      </c>
      <c r="M10" s="43" t="s">
        <v>103</v>
      </c>
      <c r="N10" s="43" t="str">
        <f t="shared" si="2"/>
        <v>0</v>
      </c>
      <c r="O10" s="48" t="str">
        <f>'Prepare data for run automate'!F$4</f>
        <v>111</v>
      </c>
      <c r="P10" s="48" t="str">
        <f t="shared" si="0"/>
        <v>111</v>
      </c>
      <c r="Q10" s="48"/>
      <c r="R10" s="49" t="str">
        <f>'Prepare data for run automate'!F$6</f>
        <v>นาย</v>
      </c>
      <c r="S10" s="49" t="str">
        <f>'Prepare data for run automate'!F$7</f>
        <v>ลูกค้าเก่า</v>
      </c>
      <c r="T10" s="49" t="str">
        <f>'Prepare data for run automate'!F$8</f>
        <v>เพลนดิ้ง</v>
      </c>
      <c r="U10" s="49" t="str">
        <f>'Prepare data for run automate'!F$9</f>
        <v>/01</v>
      </c>
      <c r="V10" s="49" t="str">
        <f>'Prepare data for run automate'!F$10</f>
        <v>/01</v>
      </c>
      <c r="W10" s="49" t="str">
        <f>'Prepare data for run automate'!F$11</f>
        <v>2530</v>
      </c>
      <c r="X10" s="49" t="str">
        <f>'Prepare data for run automate'!F$12</f>
        <v>/01</v>
      </c>
      <c r="Y10" s="49" t="str">
        <f>'Prepare data for run automate'!F$13</f>
        <v>/01</v>
      </c>
      <c r="Z10" s="49">
        <f>'Prepare data for run automate'!F$14</f>
        <v>2570</v>
      </c>
      <c r="AA10" s="49" t="str">
        <f>'Prepare data for run automate'!F$15</f>
        <v>/0812345678</v>
      </c>
      <c r="AB10" s="49" t="str">
        <f>'Prepare data for run automate'!F$16</f>
        <v>18 : SPEEDY TO BOTEN-Taddy</v>
      </c>
      <c r="AC10" s="49" t="str">
        <f>'Prepare data for run automate'!F$17</f>
        <v>J : สมัครโดยตรง ที่สาขา-Taddy</v>
      </c>
      <c r="AD10" s="49" t="str">
        <f>'Prepare data for run automate'!F$18</f>
        <v>005 : โทรทัศน์-Taddy</v>
      </c>
      <c r="AE10" s="49" t="str">
        <f>'Prepare data for run automate'!F$19</f>
        <v>MGM Online</v>
      </c>
      <c r="AF10" s="49" t="str">
        <f>'Prepare data for run automate'!F$20</f>
        <v>AAAA</v>
      </c>
      <c r="AG10" s="43"/>
      <c r="AH10" s="43"/>
      <c r="AI10" s="49" t="str">
        <f>'Prepare data for run automate'!F$21</f>
        <v>FWDNONE</v>
      </c>
      <c r="AJ10" s="49" t="str">
        <f>'Prepare data for run automate'!F$22</f>
        <v>ACTNONE</v>
      </c>
      <c r="AK10" s="49" t="str">
        <f>'Prepare data for run automate'!F$23</f>
        <v>none</v>
      </c>
      <c r="AL10" s="49" t="str">
        <f>'Prepare data for run automate'!F$24</f>
        <v>none</v>
      </c>
      <c r="AM10" s="49" t="str">
        <f>'Prepare data for run automate'!F$25</f>
        <v>none</v>
      </c>
      <c r="AN10" s="49" t="str">
        <f>'Prepare data for run automate'!F36</f>
        <v>4</v>
      </c>
    </row>
    <row r="11" spans="1:41" x14ac:dyDescent="0.2">
      <c r="A11" s="43">
        <f>'Prepare data for run automate'!G$33</f>
        <v>0</v>
      </c>
      <c r="B11" s="44" t="s">
        <v>169</v>
      </c>
      <c r="C11" s="45"/>
      <c r="D11" s="45"/>
      <c r="E11" s="45"/>
      <c r="F11" s="47"/>
      <c r="G11" s="43" t="s">
        <v>101</v>
      </c>
      <c r="H11" s="43" t="s">
        <v>102</v>
      </c>
      <c r="I11" s="43" t="s">
        <v>103</v>
      </c>
      <c r="J11" s="43" t="str">
        <f t="shared" ref="J11:J16" si="3">RIGHT(A11,4)</f>
        <v>0</v>
      </c>
      <c r="K11" s="43" t="s">
        <v>101</v>
      </c>
      <c r="L11" s="43" t="s">
        <v>102</v>
      </c>
      <c r="M11" s="43" t="s">
        <v>103</v>
      </c>
      <c r="N11" s="43" t="str">
        <f t="shared" ref="N11:N16" si="4">RIGHT(A11,4)</f>
        <v>0</v>
      </c>
      <c r="O11" s="48" t="str">
        <f>'Prepare data for run automate'!G$4</f>
        <v>1170905976638</v>
      </c>
      <c r="P11" s="48" t="str">
        <f t="shared" ref="P11:P16" si="5">O11</f>
        <v>1170905976638</v>
      </c>
      <c r="Q11" s="48"/>
      <c r="R11" s="49" t="str">
        <f>'Prepare data for run automate'!G$6</f>
        <v>นาย</v>
      </c>
      <c r="S11" s="49" t="str">
        <f>'Prepare data for run automate'!G$7</f>
        <v>ลูกค้าใหม่</v>
      </c>
      <c r="T11" s="49" t="str">
        <f>'Prepare data for run automate'!G$8</f>
        <v>เพลนดิ้งแฮฟคอนเซน</v>
      </c>
      <c r="U11" s="49" t="str">
        <f>'Prepare data for run automate'!G$9</f>
        <v>/01</v>
      </c>
      <c r="V11" s="49" t="str">
        <f>'Prepare data for run automate'!G$10</f>
        <v>/01</v>
      </c>
      <c r="W11" s="49" t="str">
        <f>'Prepare data for run automate'!G$11</f>
        <v>2530</v>
      </c>
      <c r="X11" s="49" t="str">
        <f>'Prepare data for run automate'!G$12</f>
        <v>/01</v>
      </c>
      <c r="Y11" s="49" t="str">
        <f>'Prepare data for run automate'!G$13</f>
        <v>/01</v>
      </c>
      <c r="Z11" s="49">
        <f>'Prepare data for run automate'!G$14</f>
        <v>2570</v>
      </c>
      <c r="AA11" s="49" t="str">
        <f>'Prepare data for run automate'!G$15</f>
        <v>/0812345678</v>
      </c>
      <c r="AB11" s="49" t="str">
        <f>'Prepare data for run automate'!$G16</f>
        <v>18 : SPEEDY TO BOTEN-Taddy</v>
      </c>
      <c r="AC11" s="49" t="str">
        <f>'Prepare data for run automate'!G$17</f>
        <v>J : สมัครโดยตรง ที่สาขา-Taddy</v>
      </c>
      <c r="AD11" s="49" t="str">
        <f>'Prepare data for run automate'!$G18</f>
        <v>005 : โทรทัศน์-Taddy</v>
      </c>
      <c r="AE11" s="49" t="str">
        <f>'Prepare data for run automate'!G$19</f>
        <v>MGM Online</v>
      </c>
      <c r="AF11" s="49" t="str">
        <f>'Prepare data for run automate'!G$20</f>
        <v>AAAA</v>
      </c>
      <c r="AG11" s="43"/>
      <c r="AH11" s="43"/>
      <c r="AI11" s="49" t="str">
        <f>'Prepare data for run automate'!$G21</f>
        <v>FWDNONE</v>
      </c>
      <c r="AJ11" s="49" t="str">
        <f>'Prepare data for run automate'!G$22</f>
        <v>ACTNONE</v>
      </c>
      <c r="AK11" s="49" t="str">
        <f>'Prepare data for run automate'!G$23</f>
        <v>none</v>
      </c>
      <c r="AL11" s="49" t="str">
        <f>'Prepare data for run automate'!$G24</f>
        <v>none</v>
      </c>
      <c r="AM11" s="49" t="str">
        <f>'Prepare data for run automate'!G$25</f>
        <v>none</v>
      </c>
      <c r="AN11" s="49" t="str">
        <f>'Prepare data for run automate'!G36</f>
        <v>5</v>
      </c>
    </row>
    <row r="12" spans="1:41" s="37" customFormat="1" x14ac:dyDescent="0.2">
      <c r="A12" s="43">
        <f>'Prepare data for run automate'!H$33</f>
        <v>0</v>
      </c>
      <c r="B12" s="44" t="s">
        <v>4</v>
      </c>
      <c r="C12" s="45"/>
      <c r="D12" s="45"/>
      <c r="E12" s="45"/>
      <c r="F12" s="47"/>
      <c r="G12" s="44" t="s">
        <v>101</v>
      </c>
      <c r="H12" s="44" t="s">
        <v>102</v>
      </c>
      <c r="I12" s="44" t="s">
        <v>104</v>
      </c>
      <c r="J12" s="43" t="str">
        <f t="shared" si="3"/>
        <v>0</v>
      </c>
      <c r="K12" s="44" t="s">
        <v>101</v>
      </c>
      <c r="L12" s="44" t="s">
        <v>102</v>
      </c>
      <c r="M12" s="44" t="s">
        <v>104</v>
      </c>
      <c r="N12" s="43" t="str">
        <f t="shared" si="4"/>
        <v>0</v>
      </c>
      <c r="O12" s="48" t="str">
        <f>'Prepare data for run automate'!H$4</f>
        <v>1651085560018</v>
      </c>
      <c r="P12" s="48" t="str">
        <f t="shared" si="5"/>
        <v>1651085560018</v>
      </c>
      <c r="Q12" s="48"/>
      <c r="R12" s="49" t="str">
        <f>'Prepare data for run automate'!H$6</f>
        <v>นาย</v>
      </c>
      <c r="S12" s="49" t="str">
        <f>'Prepare data for run automate'!H$7</f>
        <v>ลูกค้าเก่า</v>
      </c>
      <c r="T12" s="49" t="str">
        <f>'Prepare data for run automate'!H$8</f>
        <v>เพลนดิ้งแฮฟคอนเซน</v>
      </c>
      <c r="U12" s="49" t="str">
        <f>'Prepare data for run automate'!H$9</f>
        <v>/01</v>
      </c>
      <c r="V12" s="49" t="str">
        <f>'Prepare data for run automate'!H$10</f>
        <v>/01</v>
      </c>
      <c r="W12" s="49" t="str">
        <f>'Prepare data for run automate'!H$11</f>
        <v>2530</v>
      </c>
      <c r="X12" s="49" t="str">
        <f>'Prepare data for run automate'!H$12</f>
        <v>/01</v>
      </c>
      <c r="Y12" s="49" t="str">
        <f>'Prepare data for run automate'!H$13</f>
        <v>/01</v>
      </c>
      <c r="Z12" s="49">
        <f>'Prepare data for run automate'!H$14</f>
        <v>2570</v>
      </c>
      <c r="AA12" s="49" t="str">
        <f>'Prepare data for run automate'!H$15</f>
        <v>/0812345678</v>
      </c>
      <c r="AB12" s="49" t="str">
        <f>'Prepare data for run automate'!$H16</f>
        <v>18 : SPEEDY TO BOTEN-Taddy</v>
      </c>
      <c r="AC12" s="49" t="str">
        <f>'Prepare data for run automate'!H$17</f>
        <v>J : สมัครโดยตรง ที่สาขา-Taddy</v>
      </c>
      <c r="AD12" s="49" t="str">
        <f>'Prepare data for run automate'!H$18</f>
        <v>005 : โทรทัศน์-Taddy</v>
      </c>
      <c r="AE12" s="49" t="str">
        <f>'Prepare data for run automate'!H$19</f>
        <v>MGM Online</v>
      </c>
      <c r="AF12" s="49" t="str">
        <f>'Prepare data for run automate'!H$20</f>
        <v>AAAA</v>
      </c>
      <c r="AG12" s="44"/>
      <c r="AH12" s="44"/>
      <c r="AI12" s="49" t="str">
        <f>'Prepare data for run automate'!H$21</f>
        <v>FWDNONE</v>
      </c>
      <c r="AJ12" s="49" t="str">
        <f>'Prepare data for run automate'!H$22</f>
        <v>ACTNONE</v>
      </c>
      <c r="AK12" s="49" t="str">
        <f>'Prepare data for run automate'!H$23</f>
        <v>none</v>
      </c>
      <c r="AL12" s="49" t="str">
        <f>'Prepare data for run automate'!H$24</f>
        <v>none</v>
      </c>
      <c r="AM12" s="49" t="str">
        <f>'Prepare data for run automate'!H$25</f>
        <v>none</v>
      </c>
      <c r="AN12" s="49" t="str">
        <f>'Prepare data for run automate'!H36</f>
        <v>6</v>
      </c>
    </row>
    <row r="13" spans="1:41" x14ac:dyDescent="0.2">
      <c r="A13" s="43">
        <f>'Prepare data for run automate'!I$33</f>
        <v>0</v>
      </c>
      <c r="B13" s="44" t="s">
        <v>5</v>
      </c>
      <c r="C13" s="45"/>
      <c r="D13" s="50"/>
      <c r="E13" s="45"/>
      <c r="F13" s="47"/>
      <c r="G13" s="43" t="s">
        <v>101</v>
      </c>
      <c r="H13" s="43" t="s">
        <v>102</v>
      </c>
      <c r="I13" s="43" t="s">
        <v>104</v>
      </c>
      <c r="J13" s="43" t="str">
        <f t="shared" si="3"/>
        <v>0</v>
      </c>
      <c r="K13" s="43" t="s">
        <v>101</v>
      </c>
      <c r="L13" s="43" t="s">
        <v>102</v>
      </c>
      <c r="M13" s="43" t="s">
        <v>104</v>
      </c>
      <c r="N13" s="43" t="str">
        <f t="shared" si="4"/>
        <v>0</v>
      </c>
      <c r="O13" s="48" t="str">
        <f>'Prepare data for run automate'!I$4</f>
        <v>1462769054508</v>
      </c>
      <c r="P13" s="48" t="str">
        <f t="shared" si="5"/>
        <v>1462769054508</v>
      </c>
      <c r="Q13" s="48"/>
      <c r="R13" s="49" t="str">
        <f>'Prepare data for run automate'!I$6</f>
        <v>นาย</v>
      </c>
      <c r="S13" s="49" t="str">
        <f>'Prepare data for run automate'!I$7</f>
        <v>ลูกค้าใหม่</v>
      </c>
      <c r="T13" s="49" t="str">
        <f>'Prepare data for run automate'!I$8</f>
        <v>เพลนดิ้งเซนดอค</v>
      </c>
      <c r="U13" s="49" t="str">
        <f>'Prepare data for run automate'!I$9</f>
        <v>/01</v>
      </c>
      <c r="V13" s="49" t="str">
        <f>'Prepare data for run automate'!I$10</f>
        <v>/01</v>
      </c>
      <c r="W13" s="49" t="str">
        <f>'Prepare data for run automate'!I$11</f>
        <v>2530</v>
      </c>
      <c r="X13" s="49" t="str">
        <f>'Prepare data for run automate'!I$12</f>
        <v>/01</v>
      </c>
      <c r="Y13" s="49" t="str">
        <f>'Prepare data for run automate'!I$13</f>
        <v>/01</v>
      </c>
      <c r="Z13" s="49">
        <f>'Prepare data for run automate'!I$14</f>
        <v>2570</v>
      </c>
      <c r="AA13" s="49" t="str">
        <f>'Prepare data for run automate'!I$15</f>
        <v>/0812345678</v>
      </c>
      <c r="AB13" s="49" t="str">
        <f>'Prepare data for run automate'!I$16</f>
        <v>18 : SPEEDY TO BOTEN-Taddy</v>
      </c>
      <c r="AC13" s="49" t="str">
        <f>'Prepare data for run automate'!I$17</f>
        <v>J : สมัครโดยตรง ที่สาขา-Taddy</v>
      </c>
      <c r="AD13" s="49" t="str">
        <f>'Prepare data for run automate'!I$18</f>
        <v>005 : โทรทัศน์-Taddy</v>
      </c>
      <c r="AE13" s="49" t="str">
        <f>'Prepare data for run automate'!I$19</f>
        <v>MGM Online</v>
      </c>
      <c r="AF13" s="49" t="str">
        <f>'Prepare data for run automate'!I$20</f>
        <v>AAAA</v>
      </c>
      <c r="AG13" s="43"/>
      <c r="AH13" s="43"/>
      <c r="AI13" s="49" t="str">
        <f>'Prepare data for run automate'!I$21</f>
        <v>FWDNONE</v>
      </c>
      <c r="AJ13" s="49" t="str">
        <f>'Prepare data for run automate'!I$22</f>
        <v>ACTNONE</v>
      </c>
      <c r="AK13" s="51" t="str">
        <f>'Prepare data for run automate'!I$23</f>
        <v>none</v>
      </c>
      <c r="AL13" s="51" t="str">
        <f>'Prepare data for run automate'!I$24</f>
        <v>none</v>
      </c>
      <c r="AM13" s="49" t="str">
        <f>'Prepare data for run automate'!I$25</f>
        <v>none</v>
      </c>
      <c r="AN13" s="49" t="str">
        <f>'Prepare data for run automate'!I36</f>
        <v>7</v>
      </c>
    </row>
    <row r="14" spans="1:41" x14ac:dyDescent="0.2">
      <c r="A14" s="43">
        <f>'Prepare data for run automate'!J$33</f>
        <v>0</v>
      </c>
      <c r="B14" s="44" t="s">
        <v>6</v>
      </c>
      <c r="C14" s="45"/>
      <c r="D14" s="45"/>
      <c r="E14" s="45"/>
      <c r="F14" s="47"/>
      <c r="G14" s="43" t="s">
        <v>101</v>
      </c>
      <c r="H14" s="43" t="s">
        <v>102</v>
      </c>
      <c r="I14" s="43" t="s">
        <v>103</v>
      </c>
      <c r="J14" s="43" t="str">
        <f t="shared" si="3"/>
        <v>0</v>
      </c>
      <c r="K14" s="43" t="s">
        <v>101</v>
      </c>
      <c r="L14" s="43" t="s">
        <v>102</v>
      </c>
      <c r="M14" s="43" t="s">
        <v>103</v>
      </c>
      <c r="N14" s="43" t="str">
        <f t="shared" si="4"/>
        <v>0</v>
      </c>
      <c r="O14" s="48" t="str">
        <f>'Prepare data for run automate'!J$4</f>
        <v>1650681220018</v>
      </c>
      <c r="P14" s="48" t="str">
        <f t="shared" si="5"/>
        <v>1650681220018</v>
      </c>
      <c r="Q14" s="48"/>
      <c r="R14" s="49" t="str">
        <f>'Prepare data for run automate'!J$6</f>
        <v>นาย</v>
      </c>
      <c r="S14" s="49" t="str">
        <f>'Prepare data for run automate'!J$7</f>
        <v>ลูกค้าเก่า</v>
      </c>
      <c r="T14" s="51" t="str">
        <f>'Prepare data for run automate'!J$8</f>
        <v>เพลนดิ้งเซนดอค</v>
      </c>
      <c r="U14" s="49" t="str">
        <f>'Prepare data for run automate'!J$9</f>
        <v>/01</v>
      </c>
      <c r="V14" s="49" t="str">
        <f>'Prepare data for run automate'!J$10</f>
        <v>/01</v>
      </c>
      <c r="W14" s="49" t="str">
        <f>'Prepare data for run automate'!J$11</f>
        <v>2530</v>
      </c>
      <c r="X14" s="49" t="str">
        <f>'Prepare data for run automate'!J$12</f>
        <v>/01</v>
      </c>
      <c r="Y14" s="49" t="str">
        <f>'Prepare data for run automate'!J$13</f>
        <v>/01</v>
      </c>
      <c r="Z14" s="49">
        <f>'Prepare data for run automate'!J$14</f>
        <v>2570</v>
      </c>
      <c r="AA14" s="49" t="str">
        <f>'Prepare data for run automate'!J$15</f>
        <v>/0812345678</v>
      </c>
      <c r="AB14" s="49" t="str">
        <f>'Prepare data for run automate'!J$16</f>
        <v>18 : SPEEDY TO BOTEN-Taddy</v>
      </c>
      <c r="AC14" s="49" t="str">
        <f>'Prepare data for run automate'!J$17</f>
        <v>J : สมัครโดยตรง ที่สาขา-Taddy</v>
      </c>
      <c r="AD14" s="49" t="str">
        <f>'Prepare data for run automate'!J$18</f>
        <v>005 : โทรทัศน์-Taddy</v>
      </c>
      <c r="AE14" s="49" t="str">
        <f>'Prepare data for run automate'!J$19</f>
        <v>MGM Online</v>
      </c>
      <c r="AF14" s="51" t="str">
        <f>'Prepare data for run automate'!J$20</f>
        <v>AAAA</v>
      </c>
      <c r="AG14" s="43"/>
      <c r="AH14" s="43"/>
      <c r="AI14" s="49" t="str">
        <f>'Prepare data for run automate'!J$21</f>
        <v>FWDNONE</v>
      </c>
      <c r="AJ14" s="49" t="str">
        <f>'Prepare data for run automate'!J$22</f>
        <v>ACTNONE</v>
      </c>
      <c r="AK14" s="51" t="str">
        <f>'Prepare data for run automate'!J$23</f>
        <v>none</v>
      </c>
      <c r="AL14" s="49" t="str">
        <f>'Prepare data for run automate'!J$24</f>
        <v>none</v>
      </c>
      <c r="AM14" s="49" t="str">
        <f>'Prepare data for run automate'!J$25</f>
        <v>none</v>
      </c>
      <c r="AN14" s="49" t="str">
        <f>'Prepare data for run automate'!J36</f>
        <v>8</v>
      </c>
    </row>
    <row r="15" spans="1:41" x14ac:dyDescent="0.2">
      <c r="A15" s="43">
        <f>'Prepare data for run automate'!G$33</f>
        <v>0</v>
      </c>
      <c r="B15" s="44" t="s">
        <v>198</v>
      </c>
      <c r="C15" s="45"/>
      <c r="D15" s="45"/>
      <c r="E15" s="45"/>
      <c r="F15" s="47"/>
      <c r="G15" s="43" t="s">
        <v>101</v>
      </c>
      <c r="H15" s="43" t="s">
        <v>102</v>
      </c>
      <c r="I15" s="43" t="s">
        <v>103</v>
      </c>
      <c r="J15" s="43" t="str">
        <f t="shared" si="3"/>
        <v>0</v>
      </c>
      <c r="K15" s="43" t="s">
        <v>101</v>
      </c>
      <c r="L15" s="43" t="s">
        <v>102</v>
      </c>
      <c r="M15" s="43" t="s">
        <v>103</v>
      </c>
      <c r="N15" s="43" t="str">
        <f t="shared" si="4"/>
        <v>0</v>
      </c>
      <c r="O15" s="48" t="str">
        <f>'Prepare data for run automate'!G$4</f>
        <v>1170905976638</v>
      </c>
      <c r="P15" s="48" t="str">
        <f t="shared" si="5"/>
        <v>1170905976638</v>
      </c>
      <c r="Q15" s="48"/>
      <c r="R15" s="51" t="str">
        <f>'Prepare data for run automate'!K6</f>
        <v>นาย</v>
      </c>
      <c r="S15" s="51" t="str">
        <f>'Prepare data for run automate'!K7</f>
        <v>ลูกค้าใหม่</v>
      </c>
      <c r="T15" s="51" t="str">
        <f>'Prepare data for run automate'!K8</f>
        <v>เพลนดิ้งแฮฟคอนเซน</v>
      </c>
      <c r="U15" s="51" t="str">
        <f>'Prepare data for run automate'!K9</f>
        <v>/01</v>
      </c>
      <c r="V15" s="51" t="str">
        <f>'Prepare data for run automate'!K10</f>
        <v>/01</v>
      </c>
      <c r="W15" s="51" t="str">
        <f>'Prepare data for run automate'!K11</f>
        <v>2530</v>
      </c>
      <c r="X15" s="51" t="str">
        <f>'Prepare data for run automate'!K12</f>
        <v>/01</v>
      </c>
      <c r="Y15" s="51" t="str">
        <f>'Prepare data for run automate'!K13</f>
        <v>/01</v>
      </c>
      <c r="Z15" s="51">
        <f>'Prepare data for run automate'!K14</f>
        <v>2570</v>
      </c>
      <c r="AA15" s="51" t="str">
        <f>'Prepare data for run automate'!K15</f>
        <v>/0812345678</v>
      </c>
      <c r="AB15" s="51" t="str">
        <f>'Prepare data for run automate'!K16</f>
        <v>18 : SPEEDY TO BOTEN-Taddy</v>
      </c>
      <c r="AC15" s="51" t="str">
        <f>'Prepare data for run automate'!K17</f>
        <v>J : สมัครโดยตรง ที่สาขา-Taddy</v>
      </c>
      <c r="AD15" s="51" t="str">
        <f>'Prepare data for run automate'!K18</f>
        <v>005 : โทรทัศน์-Taddy</v>
      </c>
      <c r="AE15" s="51" t="str">
        <f>'Prepare data for run automate'!K19</f>
        <v>MGM Online</v>
      </c>
      <c r="AF15" s="51" t="str">
        <f>'Prepare data for run automate'!K20</f>
        <v>AAAA</v>
      </c>
      <c r="AG15" s="43"/>
      <c r="AH15" s="43"/>
      <c r="AI15" s="51" t="str">
        <f>'Prepare data for run automate'!K21</f>
        <v>FWDNONE</v>
      </c>
      <c r="AJ15" s="51" t="str">
        <f>'Prepare data for run automate'!K22</f>
        <v>ACTNONE</v>
      </c>
      <c r="AK15" s="51" t="str">
        <f>'Prepare data for run automate'!K23</f>
        <v>none</v>
      </c>
      <c r="AL15" s="51" t="str">
        <f>'Prepare data for run automate'!K24</f>
        <v>none</v>
      </c>
      <c r="AM15" s="51" t="str">
        <f>'Prepare data for run automate'!K25</f>
        <v>none</v>
      </c>
      <c r="AN15" s="49">
        <f>'Prepare data for run automate'!G40</f>
        <v>0</v>
      </c>
    </row>
    <row r="16" spans="1:41" x14ac:dyDescent="0.2">
      <c r="A16" s="43">
        <f>'Prepare data for run automate'!G$33</f>
        <v>0</v>
      </c>
      <c r="B16" s="44" t="s">
        <v>204</v>
      </c>
      <c r="C16" s="44"/>
      <c r="D16" s="44"/>
      <c r="E16" s="44"/>
      <c r="F16" s="47"/>
      <c r="G16" s="43" t="s">
        <v>101</v>
      </c>
      <c r="H16" s="43" t="s">
        <v>102</v>
      </c>
      <c r="I16" s="43" t="s">
        <v>103</v>
      </c>
      <c r="J16" s="43" t="str">
        <f t="shared" si="3"/>
        <v>0</v>
      </c>
      <c r="K16" s="43" t="s">
        <v>101</v>
      </c>
      <c r="L16" s="43" t="s">
        <v>102</v>
      </c>
      <c r="M16" s="43" t="s">
        <v>103</v>
      </c>
      <c r="N16" s="43" t="str">
        <f t="shared" si="4"/>
        <v>0</v>
      </c>
      <c r="O16" s="81" t="str">
        <f>'Prepare data for run automate'!G$4</f>
        <v>1170905976638</v>
      </c>
      <c r="P16" s="81" t="str">
        <f t="shared" si="5"/>
        <v>1170905976638</v>
      </c>
      <c r="Q16" s="81"/>
      <c r="R16" s="80" t="str">
        <f>'Prepare data for run automate'!L6</f>
        <v>นาย</v>
      </c>
      <c r="S16" s="79" t="str">
        <f>'Prepare data for run automate'!L7</f>
        <v>ลูกค้าใหม่</v>
      </c>
      <c r="T16" s="51" t="str">
        <f>'Prepare data for run automate'!L8</f>
        <v>เพลนดิ้งแฮฟคอนเซน</v>
      </c>
      <c r="U16" s="51" t="str">
        <f>'Prepare data for run automate'!L9</f>
        <v>/01</v>
      </c>
      <c r="V16" s="51" t="str">
        <f>'Prepare data for run automate'!L10</f>
        <v>/01</v>
      </c>
      <c r="W16" s="51" t="str">
        <f>'Prepare data for run automate'!L11</f>
        <v>2530</v>
      </c>
      <c r="X16" s="51" t="str">
        <f>'Prepare data for run automate'!L12</f>
        <v>/01</v>
      </c>
      <c r="Y16" s="79" t="str">
        <f>'Prepare data for run automate'!L13</f>
        <v>/01</v>
      </c>
      <c r="Z16" s="51">
        <f>'Prepare data for run automate'!L14</f>
        <v>2570</v>
      </c>
      <c r="AA16" s="51" t="str">
        <f>'Prepare data for run automate'!L15</f>
        <v>/0812345678</v>
      </c>
      <c r="AB16" s="51" t="str">
        <f>'Prepare data for run automate'!L16</f>
        <v>18 : SPEEDY TO BOTEN-Taddy</v>
      </c>
      <c r="AC16" s="51" t="str">
        <f>'Prepare data for run automate'!L17</f>
        <v>J : สมัครโดยตรง ที่สาขา-Taddy</v>
      </c>
      <c r="AD16" s="51" t="str">
        <f>'Prepare data for run automate'!L18</f>
        <v>005 : โทรทัศน์-Taddy</v>
      </c>
      <c r="AE16" s="79" t="str">
        <f>'Prepare data for run automate'!L19</f>
        <v>MGM Online</v>
      </c>
      <c r="AF16" s="51" t="str">
        <f>'Prepare data for run automate'!L20</f>
        <v>AAAA</v>
      </c>
      <c r="AH16" s="43"/>
      <c r="AI16" s="51" t="str">
        <f>'Prepare data for run automate'!L21</f>
        <v>FWDNONE</v>
      </c>
      <c r="AJ16" s="51" t="str">
        <f>'Prepare data for run automate'!L22</f>
        <v>ACTNONE</v>
      </c>
      <c r="AK16" s="51" t="str">
        <f>'Prepare data for run automate'!L23</f>
        <v>none</v>
      </c>
      <c r="AL16" s="51" t="str">
        <f>'Prepare data for run automate'!L24</f>
        <v>none</v>
      </c>
      <c r="AM16" s="51" t="str">
        <f>'Prepare data for run automate'!L25</f>
        <v>none</v>
      </c>
      <c r="AN16" s="51">
        <f>'Prepare data for run automate'!L26</f>
        <v>0</v>
      </c>
      <c r="AO16" s="78"/>
    </row>
    <row r="17" spans="1:41" x14ac:dyDescent="0.2">
      <c r="A17" s="43">
        <f>'Prepare data for run automate'!G$33</f>
        <v>0</v>
      </c>
      <c r="B17" s="44" t="s">
        <v>205</v>
      </c>
      <c r="C17" s="44"/>
      <c r="D17" s="44"/>
      <c r="E17" s="44"/>
      <c r="F17" s="47"/>
      <c r="G17" s="43" t="s">
        <v>101</v>
      </c>
      <c r="H17" s="43" t="s">
        <v>102</v>
      </c>
      <c r="I17" s="43" t="s">
        <v>207</v>
      </c>
      <c r="J17" s="43" t="str">
        <f t="shared" ref="J17:J18" si="6">RIGHT(A17,4)</f>
        <v>0</v>
      </c>
      <c r="K17" s="43" t="s">
        <v>101</v>
      </c>
      <c r="L17" s="43" t="s">
        <v>102</v>
      </c>
      <c r="M17" s="43" t="s">
        <v>207</v>
      </c>
      <c r="N17" s="43" t="str">
        <f t="shared" ref="N17:N18" si="7">RIGHT(A17,4)</f>
        <v>0</v>
      </c>
      <c r="O17" s="81" t="str">
        <f>'Prepare data for run automate'!G$4</f>
        <v>1170905976638</v>
      </c>
      <c r="P17" s="81" t="str">
        <f t="shared" ref="P17:P18" si="8">O17</f>
        <v>1170905976638</v>
      </c>
      <c r="Q17" s="81"/>
      <c r="R17" s="66" t="str">
        <f>'Prepare data for run automate'!M6</f>
        <v>นาย</v>
      </c>
      <c r="S17" s="80" t="str">
        <f>'Prepare data for run automate'!M7</f>
        <v>ลูกค้าใหม่</v>
      </c>
      <c r="T17" s="79" t="str">
        <f>'Prepare data for run automate'!M8</f>
        <v>เพลนดิ้งแฮฟคอนเซน</v>
      </c>
      <c r="U17" s="51" t="str">
        <f>'Prepare data for run automate'!M9</f>
        <v>/01</v>
      </c>
      <c r="V17" s="51" t="str">
        <f>'Prepare data for run automate'!M10</f>
        <v>/01</v>
      </c>
      <c r="W17" s="51" t="str">
        <f>'Prepare data for run automate'!M11</f>
        <v>2530</v>
      </c>
      <c r="X17" s="51" t="str">
        <f>'Prepare data for run automate'!M12</f>
        <v>/01</v>
      </c>
      <c r="Y17" s="51" t="str">
        <f>'Prepare data for run automate'!M13</f>
        <v>/01</v>
      </c>
      <c r="Z17" s="79">
        <f>'Prepare data for run automate'!M14</f>
        <v>2570</v>
      </c>
      <c r="AA17" s="51" t="str">
        <f>'Prepare data for run automate'!M15</f>
        <v>/0812345678</v>
      </c>
      <c r="AB17" s="51" t="str">
        <f>'Prepare data for run automate'!M16</f>
        <v>18 : SPEEDY TO BOTEN-Taddy</v>
      </c>
      <c r="AC17" s="51" t="str">
        <f>'Prepare data for run automate'!M17</f>
        <v>J : สมัครโดยตรง ที่สาขา-Taddy</v>
      </c>
      <c r="AD17" s="51" t="str">
        <f>'Prepare data for run automate'!M18</f>
        <v>005 : โทรทัศน์-Taddy</v>
      </c>
      <c r="AE17" s="51" t="str">
        <f>'Prepare data for run automate'!M19</f>
        <v>MGM Online</v>
      </c>
      <c r="AF17" s="79" t="str">
        <f>'Prepare data for run automate'!M20</f>
        <v>AAAA</v>
      </c>
      <c r="AG17"/>
      <c r="AH17"/>
      <c r="AI17" s="66" t="str">
        <f>'Prepare data for run automate'!M21</f>
        <v>FWDNONE</v>
      </c>
      <c r="AJ17" s="51" t="str">
        <f>'Prepare data for run automate'!M22</f>
        <v>ACTNONE</v>
      </c>
      <c r="AK17" s="51" t="str">
        <f>'Prepare data for run automate'!M23</f>
        <v>none</v>
      </c>
      <c r="AL17" s="51" t="s">
        <v>39</v>
      </c>
      <c r="AM17" s="51" t="str">
        <f>'Prepare data for run automate'!M25</f>
        <v>none</v>
      </c>
      <c r="AN17" s="51">
        <f>'Prepare data for run automate'!M26</f>
        <v>0</v>
      </c>
      <c r="AO17"/>
    </row>
    <row r="18" spans="1:41" x14ac:dyDescent="0.2">
      <c r="A18" s="43">
        <f>'Prepare data for run automate'!G$33</f>
        <v>0</v>
      </c>
      <c r="B18" s="44" t="s">
        <v>206</v>
      </c>
      <c r="C18" s="44"/>
      <c r="D18" s="44"/>
      <c r="E18" s="44"/>
      <c r="F18" s="47"/>
      <c r="G18" s="43" t="s">
        <v>101</v>
      </c>
      <c r="H18" s="43" t="s">
        <v>102</v>
      </c>
      <c r="I18" s="43" t="s">
        <v>208</v>
      </c>
      <c r="J18" s="43" t="str">
        <f t="shared" si="6"/>
        <v>0</v>
      </c>
      <c r="K18" s="43" t="s">
        <v>101</v>
      </c>
      <c r="L18" s="43" t="s">
        <v>102</v>
      </c>
      <c r="M18" s="43" t="s">
        <v>208</v>
      </c>
      <c r="N18" s="43" t="str">
        <f t="shared" si="7"/>
        <v>0</v>
      </c>
      <c r="O18" s="81" t="str">
        <f>'Prepare data for run automate'!G$4</f>
        <v>1170905976638</v>
      </c>
      <c r="P18" s="81" t="str">
        <f t="shared" si="8"/>
        <v>1170905976638</v>
      </c>
      <c r="Q18" s="81"/>
      <c r="R18"/>
      <c r="S18" s="66" t="str">
        <f>'Prepare data for run automate'!N7</f>
        <v>ลูกค้าใหม่</v>
      </c>
      <c r="T18" s="80" t="str">
        <f>'Prepare data for run automate'!N8</f>
        <v>เพลนดิ้งแฮฟคอนเซน</v>
      </c>
      <c r="U18" s="79" t="str">
        <f>'Prepare data for run automate'!N9</f>
        <v>/01</v>
      </c>
      <c r="V18" s="51" t="str">
        <f>'Prepare data for run automate'!N10</f>
        <v>/01</v>
      </c>
      <c r="W18" s="51" t="s">
        <v>31</v>
      </c>
      <c r="X18" s="51" t="str">
        <f>'Prepare data for run automate'!N12</f>
        <v>/01</v>
      </c>
      <c r="Y18" s="51" t="str">
        <f>'Prepare data for run automate'!N13</f>
        <v>/01</v>
      </c>
      <c r="Z18" s="51">
        <f>'Prepare data for run automate'!N14</f>
        <v>2570</v>
      </c>
      <c r="AA18" s="79" t="str">
        <f>'Prepare data for run automate'!N15</f>
        <v>/0812345678</v>
      </c>
      <c r="AB18" s="51" t="str">
        <f>'Prepare data for run automate'!N16</f>
        <v>18 : SPEEDY TO BOTEN-Taddy</v>
      </c>
      <c r="AC18" s="51" t="str">
        <f>'Prepare data for run automate'!N17</f>
        <v>J : สมัครโดยตรง ที่สาขา-Taddy</v>
      </c>
      <c r="AD18" s="51" t="str">
        <f>'Prepare data for run automate'!N18</f>
        <v>005 : โทรทัศน์-Taddy</v>
      </c>
      <c r="AE18" s="51" t="str">
        <f>'Prepare data for run automate'!N19</f>
        <v>MGM Online</v>
      </c>
      <c r="AF18" s="51" t="str">
        <f>'Prepare data for run automate'!N20</f>
        <v>AAAA</v>
      </c>
      <c r="AG18"/>
      <c r="AH18"/>
      <c r="AI18" s="66" t="str">
        <f>'Prepare data for run automate'!M21</f>
        <v>FWDNONE</v>
      </c>
      <c r="AJ18" s="66" t="str">
        <f>'Prepare data for run automate'!N22</f>
        <v>ACTNONE</v>
      </c>
      <c r="AK18" s="51" t="str">
        <f>'Prepare data for run automate'!N23</f>
        <v>none</v>
      </c>
      <c r="AL18" s="51" t="str">
        <f>'Prepare data for run automate'!N24</f>
        <v>none</v>
      </c>
      <c r="AM18" s="51" t="s">
        <v>39</v>
      </c>
      <c r="AN18" s="51">
        <f>'Prepare data for run automate'!N26</f>
        <v>0</v>
      </c>
      <c r="AO18"/>
    </row>
    <row r="19" spans="1:41" customFormat="1" x14ac:dyDescent="0.2">
      <c r="W19" s="51"/>
    </row>
    <row r="20" spans="1:41" customFormat="1" ht="14.25" x14ac:dyDescent="0.2"/>
    <row r="21" spans="1:41" customFormat="1" ht="14.25" x14ac:dyDescent="0.2"/>
    <row r="22" spans="1:41" customFormat="1" ht="14.25" x14ac:dyDescent="0.2"/>
    <row r="23" spans="1:41" customFormat="1" ht="14.25" x14ac:dyDescent="0.2"/>
    <row r="24" spans="1:41" customFormat="1" ht="14.25" x14ac:dyDescent="0.2"/>
    <row r="25" spans="1:41" customFormat="1" ht="14.25" x14ac:dyDescent="0.2"/>
    <row r="26" spans="1:41" customFormat="1" ht="14.25" x14ac:dyDescent="0.2"/>
    <row r="27" spans="1:41" customFormat="1" ht="14.25" x14ac:dyDescent="0.2"/>
    <row r="28" spans="1:41" customFormat="1" ht="14.25" x14ac:dyDescent="0.2"/>
    <row r="29" spans="1:41" customFormat="1" ht="14.25" x14ac:dyDescent="0.2"/>
    <row r="30" spans="1:41" customFormat="1" ht="14.25" x14ac:dyDescent="0.2"/>
    <row r="31" spans="1:41" customFormat="1" ht="14.25" x14ac:dyDescent="0.2"/>
    <row r="32" spans="1:41" customFormat="1" ht="14.25" x14ac:dyDescent="0.2"/>
    <row r="33" customFormat="1" ht="14.25" x14ac:dyDescent="0.2"/>
    <row r="34" customFormat="1" ht="14.25" x14ac:dyDescent="0.2"/>
    <row r="35" customFormat="1" ht="14.25" x14ac:dyDescent="0.2"/>
    <row r="36" customFormat="1" ht="14.25" x14ac:dyDescent="0.2"/>
    <row r="37" customFormat="1" ht="14.25" x14ac:dyDescent="0.2"/>
    <row r="38" customFormat="1" ht="14.25" x14ac:dyDescent="0.2"/>
  </sheetData>
  <customSheetViews>
    <customSheetView guid="{94DE7AC5-7A8C-40AF-AD84-5EAC9BD899B5}" showPageBreaks="1" view="pageBreakPreview">
      <pane xSplit="3" ySplit="1" topLeftCell="D2" activePane="bottomRight" state="frozen"/>
      <selection pane="bottomRight" activeCell="C16" sqref="C16"/>
      <pageMargins left="0.7" right="0.7" top="0.75" bottom="0.75" header="0.3" footer="0.3"/>
      <pageSetup paperSize="9" scale="19" orientation="portrait" r:id="rId1"/>
    </customSheetView>
    <customSheetView guid="{A97DD437-511A-40C9-970F-E0350AC5EB4B}" showPageBreaks="1" view="pageBreakPreview">
      <pane xSplit="2" ySplit="1" topLeftCell="C2" activePane="bottomRight" state="frozen"/>
      <selection pane="bottomRight" activeCell="D19" sqref="D19"/>
      <pageMargins left="0.7" right="0.7" top="0.75" bottom="0.75" header="0.3" footer="0.3"/>
      <pageSetup paperSize="9" scale="19" orientation="portrait" r:id="rId2"/>
    </customSheetView>
  </customSheetViews>
  <mergeCells count="3">
    <mergeCell ref="B4:AM4"/>
    <mergeCell ref="B5:AM5"/>
    <mergeCell ref="B6:AM6"/>
  </mergeCells>
  <conditionalFormatting sqref="E7:AM14 E16:Q18 AF16 AH16:AN16">
    <cfRule type="beginsWith" dxfId="89" priority="101" operator="beginsWith" text="#">
      <formula>LEFT(E7,LEN("#"))="#"</formula>
    </cfRule>
  </conditionalFormatting>
  <conditionalFormatting sqref="AN7:AN14">
    <cfRule type="beginsWith" dxfId="88" priority="99" operator="beginsWith" text="#">
      <formula>LEFT(AN7,LEN("#"))="#"</formula>
    </cfRule>
  </conditionalFormatting>
  <conditionalFormatting sqref="E15:AM15">
    <cfRule type="beginsWith" dxfId="87" priority="87" operator="beginsWith" text="#">
      <formula>LEFT(E15,LEN("#"))="#"</formula>
    </cfRule>
  </conditionalFormatting>
  <conditionalFormatting sqref="AN15">
    <cfRule type="beginsWith" dxfId="86" priority="85" operator="beginsWith" text="#">
      <formula>LEFT(AN15,LEN("#"))="#"</formula>
    </cfRule>
  </conditionalFormatting>
  <conditionalFormatting sqref="T16:X16">
    <cfRule type="beginsWith" dxfId="85" priority="73" operator="beginsWith" text="#">
      <formula>LEFT(T16,LEN("#"))="#"</formula>
    </cfRule>
  </conditionalFormatting>
  <conditionalFormatting sqref="Z16:AD16">
    <cfRule type="beginsWith" dxfId="84" priority="71" operator="beginsWith" text="#">
      <formula>LEFT(Z16,LEN("#"))="#"</formula>
    </cfRule>
  </conditionalFormatting>
  <conditionalFormatting sqref="U17">
    <cfRule type="beginsWith" dxfId="83" priority="63" operator="beginsWith" text="#">
      <formula>LEFT(U17,LEN("#"))="#"</formula>
    </cfRule>
  </conditionalFormatting>
  <conditionalFormatting sqref="V17">
    <cfRule type="beginsWith" dxfId="82" priority="61" operator="beginsWith" text="#">
      <formula>LEFT(V17,LEN("#"))="#"</formula>
    </cfRule>
  </conditionalFormatting>
  <conditionalFormatting sqref="W17">
    <cfRule type="beginsWith" dxfId="81" priority="59" operator="beginsWith" text="#">
      <formula>LEFT(W17,LEN("#"))="#"</formula>
    </cfRule>
  </conditionalFormatting>
  <conditionalFormatting sqref="X17">
    <cfRule type="beginsWith" dxfId="80" priority="57" operator="beginsWith" text="#">
      <formula>LEFT(X17,LEN("#"))="#"</formula>
    </cfRule>
  </conditionalFormatting>
  <conditionalFormatting sqref="Y17">
    <cfRule type="beginsWith" dxfId="79" priority="55" operator="beginsWith" text="#">
      <formula>LEFT(Y17,LEN("#"))="#"</formula>
    </cfRule>
  </conditionalFormatting>
  <conditionalFormatting sqref="AA17">
    <cfRule type="beginsWith" dxfId="78" priority="53" operator="beginsWith" text="#">
      <formula>LEFT(AA17,LEN("#"))="#"</formula>
    </cfRule>
  </conditionalFormatting>
  <conditionalFormatting sqref="AB17">
    <cfRule type="beginsWith" dxfId="77" priority="51" operator="beginsWith" text="#">
      <formula>LEFT(AB17,LEN("#"))="#"</formula>
    </cfRule>
  </conditionalFormatting>
  <conditionalFormatting sqref="AC17">
    <cfRule type="beginsWith" dxfId="76" priority="49" operator="beginsWith" text="#">
      <formula>LEFT(AC17,LEN("#"))="#"</formula>
    </cfRule>
  </conditionalFormatting>
  <conditionalFormatting sqref="AD17">
    <cfRule type="beginsWith" dxfId="75" priority="47" operator="beginsWith" text="#">
      <formula>LEFT(AD17,LEN("#"))="#"</formula>
    </cfRule>
  </conditionalFormatting>
  <conditionalFormatting sqref="AE17">
    <cfRule type="beginsWith" dxfId="74" priority="45" operator="beginsWith" text="#">
      <formula>LEFT(AE17,LEN("#"))="#"</formula>
    </cfRule>
  </conditionalFormatting>
  <conditionalFormatting sqref="AJ17">
    <cfRule type="beginsWith" dxfId="73" priority="41" operator="beginsWith" text="#">
      <formula>LEFT(AJ17,LEN("#"))="#"</formula>
    </cfRule>
  </conditionalFormatting>
  <conditionalFormatting sqref="AK17">
    <cfRule type="beginsWith" dxfId="72" priority="39" operator="beginsWith" text="#">
      <formula>LEFT(AK17,LEN("#"))="#"</formula>
    </cfRule>
  </conditionalFormatting>
  <conditionalFormatting sqref="AL17">
    <cfRule type="beginsWith" dxfId="71" priority="37" operator="beginsWith" text="#">
      <formula>LEFT(AL17,LEN("#"))="#"</formula>
    </cfRule>
  </conditionalFormatting>
  <conditionalFormatting sqref="AM17">
    <cfRule type="beginsWith" dxfId="70" priority="33" operator="beginsWith" text="#">
      <formula>LEFT(AM17,LEN("#"))="#"</formula>
    </cfRule>
  </conditionalFormatting>
  <conditionalFormatting sqref="AN17">
    <cfRule type="beginsWith" dxfId="69" priority="31" operator="beginsWith" text="#">
      <formula>LEFT(AN17,LEN("#"))="#"</formula>
    </cfRule>
  </conditionalFormatting>
  <conditionalFormatting sqref="V18">
    <cfRule type="beginsWith" dxfId="68" priority="29" operator="beginsWith" text="#">
      <formula>LEFT(V18,LEN("#"))="#"</formula>
    </cfRule>
  </conditionalFormatting>
  <conditionalFormatting sqref="W18">
    <cfRule type="beginsWith" dxfId="67" priority="27" operator="beginsWith" text="#">
      <formula>LEFT(W18,LEN("#"))="#"</formula>
    </cfRule>
  </conditionalFormatting>
  <conditionalFormatting sqref="W19">
    <cfRule type="beginsWith" dxfId="66" priority="25" operator="beginsWith" text="#">
      <formula>LEFT(W19,LEN("#"))="#"</formula>
    </cfRule>
  </conditionalFormatting>
  <conditionalFormatting sqref="X18">
    <cfRule type="beginsWith" dxfId="65" priority="23" operator="beginsWith" text="#">
      <formula>LEFT(X18,LEN("#"))="#"</formula>
    </cfRule>
  </conditionalFormatting>
  <conditionalFormatting sqref="Y18">
    <cfRule type="beginsWith" dxfId="64" priority="21" operator="beginsWith" text="#">
      <formula>LEFT(Y18,LEN("#"))="#"</formula>
    </cfRule>
  </conditionalFormatting>
  <conditionalFormatting sqref="Z18">
    <cfRule type="beginsWith" dxfId="63" priority="19" operator="beginsWith" text="#">
      <formula>LEFT(Z18,LEN("#"))="#"</formula>
    </cfRule>
  </conditionalFormatting>
  <conditionalFormatting sqref="AB18">
    <cfRule type="beginsWith" dxfId="62" priority="17" operator="beginsWith" text="#">
      <formula>LEFT(AB18,LEN("#"))="#"</formula>
    </cfRule>
  </conditionalFormatting>
  <conditionalFormatting sqref="AC18">
    <cfRule type="beginsWith" dxfId="61" priority="15" operator="beginsWith" text="#">
      <formula>LEFT(AC18,LEN("#"))="#"</formula>
    </cfRule>
  </conditionalFormatting>
  <conditionalFormatting sqref="AD18">
    <cfRule type="beginsWith" dxfId="60" priority="13" operator="beginsWith" text="#">
      <formula>LEFT(AD18,LEN("#"))="#"</formula>
    </cfRule>
  </conditionalFormatting>
  <conditionalFormatting sqref="AE18">
    <cfRule type="beginsWith" dxfId="59" priority="11" operator="beginsWith" text="#">
      <formula>LEFT(AE18,LEN("#"))="#"</formula>
    </cfRule>
  </conditionalFormatting>
  <conditionalFormatting sqref="AF18">
    <cfRule type="beginsWith" dxfId="58" priority="9" operator="beginsWith" text="#">
      <formula>LEFT(AF18,LEN("#"))="#"</formula>
    </cfRule>
  </conditionalFormatting>
  <conditionalFormatting sqref="AK18">
    <cfRule type="beginsWith" dxfId="57" priority="7" operator="beginsWith" text="#">
      <formula>LEFT(AK18,LEN("#"))="#"</formula>
    </cfRule>
  </conditionalFormatting>
  <conditionalFormatting sqref="AL18">
    <cfRule type="beginsWith" dxfId="56" priority="5" operator="beginsWith" text="#">
      <formula>LEFT(AL18,LEN("#"))="#"</formula>
    </cfRule>
  </conditionalFormatting>
  <conditionalFormatting sqref="AM18">
    <cfRule type="beginsWith" dxfId="55" priority="3" operator="beginsWith" text="#">
      <formula>LEFT(AM18,LEN("#"))="#"</formula>
    </cfRule>
  </conditionalFormatting>
  <conditionalFormatting sqref="AN18">
    <cfRule type="beginsWith" dxfId="54" priority="1" operator="beginsWith" text="#">
      <formula>LEFT(AN18,LEN("#"))="#"</formula>
    </cfRule>
  </conditionalFormatting>
  <pageMargins left="0.7" right="0.7" top="0.75" bottom="0.75" header="0.3" footer="0.3"/>
  <pageSetup paperSize="9" scale="19"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02" operator="beginsWith" id="{E3A05E4C-EB6F-4936-BDA3-06AF3E69FF87}">
            <xm:f>LEFT(G7,LEN("="))="="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G7:AM14 G16:Q18 AF16 AH16:AN16</xm:sqref>
        </x14:conditionalFormatting>
        <x14:conditionalFormatting xmlns:xm="http://schemas.microsoft.com/office/excel/2006/main">
          <x14:cfRule type="beginsWith" priority="100" operator="beginsWith" id="{9EF3D5D1-5107-4FE3-BB40-A1E35F720D38}">
            <xm:f>LEFT(AN7,LEN("="))="="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AN7:AN14</xm:sqref>
        </x14:conditionalFormatting>
        <x14:conditionalFormatting xmlns:xm="http://schemas.microsoft.com/office/excel/2006/main">
          <x14:cfRule type="beginsWith" priority="88" operator="beginsWith" id="{3945925D-44FA-4AAD-9AB5-FEF59D4DFBDC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G15:AM15</xm:sqref>
        </x14:conditionalFormatting>
        <x14:conditionalFormatting xmlns:xm="http://schemas.microsoft.com/office/excel/2006/main">
          <x14:cfRule type="beginsWith" priority="86" operator="beginsWith" id="{C217168C-9404-4C5F-987A-72CA68008E45}">
            <xm:f>LEFT(AN15,LEN("="))="="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AN15</xm:sqref>
        </x14:conditionalFormatting>
        <x14:conditionalFormatting xmlns:xm="http://schemas.microsoft.com/office/excel/2006/main">
          <x14:cfRule type="beginsWith" priority="74" operator="beginsWith" id="{63EABD27-F877-418B-AB0B-364C670DB400}">
            <xm:f>LEFT(T16,LEN("="))="="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T16:X16</xm:sqref>
        </x14:conditionalFormatting>
        <x14:conditionalFormatting xmlns:xm="http://schemas.microsoft.com/office/excel/2006/main">
          <x14:cfRule type="beginsWith" priority="72" operator="beginsWith" id="{FD468530-B915-4F9B-8DCA-603107C927A3}">
            <xm:f>LEFT(Z16,LEN("="))="="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Z16:AD16</xm:sqref>
        </x14:conditionalFormatting>
        <x14:conditionalFormatting xmlns:xm="http://schemas.microsoft.com/office/excel/2006/main">
          <x14:cfRule type="beginsWith" priority="64" operator="beginsWith" id="{E317FCF0-2897-4E57-8A26-956A52BDBF5B}">
            <xm:f>LEFT(U17,LEN("="))="="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type="beginsWith" priority="62" operator="beginsWith" id="{5BE7DCF2-3A42-4874-B2F4-9FA4AEA9D88E}">
            <xm:f>LEFT(V17,LEN("="))="="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V17</xm:sqref>
        </x14:conditionalFormatting>
        <x14:conditionalFormatting xmlns:xm="http://schemas.microsoft.com/office/excel/2006/main">
          <x14:cfRule type="beginsWith" priority="60" operator="beginsWith" id="{0122A68E-9677-4D8B-A79E-F748A843473D}">
            <xm:f>LEFT(W17,LEN("="))="="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beginsWith" priority="58" operator="beginsWith" id="{1986DA38-13FD-4392-A036-685D8F917477}">
            <xm:f>LEFT(X17,LEN("="))="="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X17</xm:sqref>
        </x14:conditionalFormatting>
        <x14:conditionalFormatting xmlns:xm="http://schemas.microsoft.com/office/excel/2006/main">
          <x14:cfRule type="beginsWith" priority="56" operator="beginsWith" id="{5827BA3F-6843-4F26-93EA-FEEE6514E6DC}">
            <xm:f>LEFT(Y17,LEN("="))="="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type="beginsWith" priority="54" operator="beginsWith" id="{27172715-72F3-4B41-94B5-4BD2677B78C9}">
            <xm:f>LEFT(AA17,LEN("="))="="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type="beginsWith" priority="52" operator="beginsWith" id="{0D65596C-E5C4-4D8F-B81F-8670AA272CF0}">
            <xm:f>LEFT(AB17,LEN("="))="="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AB17</xm:sqref>
        </x14:conditionalFormatting>
        <x14:conditionalFormatting xmlns:xm="http://schemas.microsoft.com/office/excel/2006/main">
          <x14:cfRule type="beginsWith" priority="50" operator="beginsWith" id="{B79B67DB-800B-444C-8DEC-13BF5954A1C1}">
            <xm:f>LEFT(AC17,LEN("="))="="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type="beginsWith" priority="48" operator="beginsWith" id="{87AB1500-DC79-48EC-B7C3-58C2DC822A53}">
            <xm:f>LEFT(AD17,LEN("="))="="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AD17</xm:sqref>
        </x14:conditionalFormatting>
        <x14:conditionalFormatting xmlns:xm="http://schemas.microsoft.com/office/excel/2006/main">
          <x14:cfRule type="beginsWith" priority="46" operator="beginsWith" id="{FBFBD33B-C2E9-49FC-A851-67EF2BAFC754}">
            <xm:f>LEFT(AE17,LEN("="))="="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type="beginsWith" priority="42" operator="beginsWith" id="{30149CF5-2337-4C10-89B1-E4493E2EB134}">
            <xm:f>LEFT(AJ17,LEN("="))="="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AJ17</xm:sqref>
        </x14:conditionalFormatting>
        <x14:conditionalFormatting xmlns:xm="http://schemas.microsoft.com/office/excel/2006/main">
          <x14:cfRule type="beginsWith" priority="40" operator="beginsWith" id="{0F7051A1-7080-4D76-8AFA-8568D69B32A4}">
            <xm:f>LEFT(AK17,LEN("="))="="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type="beginsWith" priority="38" operator="beginsWith" id="{EBC7D1BB-62A5-434F-B02F-3B203BB3AC83}">
            <xm:f>LEFT(AL17,LEN("="))="="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AL17</xm:sqref>
        </x14:conditionalFormatting>
        <x14:conditionalFormatting xmlns:xm="http://schemas.microsoft.com/office/excel/2006/main">
          <x14:cfRule type="beginsWith" priority="34" operator="beginsWith" id="{50780D37-6CD0-4364-9CA2-B0239D498FD7}">
            <xm:f>LEFT(AM17,LEN("="))="="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type="beginsWith" priority="32" operator="beginsWith" id="{CCD4B82D-5245-4C6D-B4F0-F3C7962D8B2D}">
            <xm:f>LEFT(AN17,LEN("="))="="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AN17</xm:sqref>
        </x14:conditionalFormatting>
        <x14:conditionalFormatting xmlns:xm="http://schemas.microsoft.com/office/excel/2006/main">
          <x14:cfRule type="beginsWith" priority="30" operator="beginsWith" id="{DCFE595C-3A3B-455C-89CE-7FC277CD8C44}">
            <xm:f>LEFT(V18,LEN("="))="="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V18</xm:sqref>
        </x14:conditionalFormatting>
        <x14:conditionalFormatting xmlns:xm="http://schemas.microsoft.com/office/excel/2006/main">
          <x14:cfRule type="beginsWith" priority="28" operator="beginsWith" id="{72B09F1A-8246-4487-91E4-1D890B272E28}">
            <xm:f>LEFT(W18,LEN("="))="="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type="beginsWith" priority="26" operator="beginsWith" id="{21DFE832-6F58-40B4-B0BD-86E3505E7498}">
            <xm:f>LEFT(W19,LEN("="))="="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type="beginsWith" priority="24" operator="beginsWith" id="{70167024-6FE9-4F2C-8B24-04B7CF3C019E}">
            <xm:f>LEFT(X18,LEN("="))="="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X18</xm:sqref>
        </x14:conditionalFormatting>
        <x14:conditionalFormatting xmlns:xm="http://schemas.microsoft.com/office/excel/2006/main">
          <x14:cfRule type="beginsWith" priority="22" operator="beginsWith" id="{999DE939-5129-4DD7-9079-49A69CEBF3C7}">
            <xm:f>LEFT(Y18,LEN("="))="="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type="beginsWith" priority="20" operator="beginsWith" id="{ED0E94D1-32C9-44B9-9D5F-2ACB1EE5D909}">
            <xm:f>LEFT(Z18,LEN("="))="="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Z18</xm:sqref>
        </x14:conditionalFormatting>
        <x14:conditionalFormatting xmlns:xm="http://schemas.microsoft.com/office/excel/2006/main">
          <x14:cfRule type="beginsWith" priority="18" operator="beginsWith" id="{036D921A-31E1-45E1-8102-323AC019C519}">
            <xm:f>LEFT(AB18,LEN("="))="="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AB18</xm:sqref>
        </x14:conditionalFormatting>
        <x14:conditionalFormatting xmlns:xm="http://schemas.microsoft.com/office/excel/2006/main">
          <x14:cfRule type="beginsWith" priority="16" operator="beginsWith" id="{2AC1C03B-FAD5-4CD6-A29C-0E6635804F1B}">
            <xm:f>LEFT(AC18,LEN("="))="="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type="beginsWith" priority="14" operator="beginsWith" id="{885A0F31-2034-4FBC-A9A0-DC62E3E48DD3}">
            <xm:f>LEFT(AD18,LEN("="))="="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AD18</xm:sqref>
        </x14:conditionalFormatting>
        <x14:conditionalFormatting xmlns:xm="http://schemas.microsoft.com/office/excel/2006/main">
          <x14:cfRule type="beginsWith" priority="12" operator="beginsWith" id="{05B3CC3E-A894-43F2-8C8B-FCE985838780}">
            <xm:f>LEFT(AE18,LEN("="))="="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type="beginsWith" priority="10" operator="beginsWith" id="{F4D9B2B4-7BD9-4297-A47D-CF380BED9DDE}">
            <xm:f>LEFT(AF18,LEN("="))="="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AF18</xm:sqref>
        </x14:conditionalFormatting>
        <x14:conditionalFormatting xmlns:xm="http://schemas.microsoft.com/office/excel/2006/main">
          <x14:cfRule type="beginsWith" priority="8" operator="beginsWith" id="{B4D53313-B3B2-4F48-9B52-A8CBBAEA2032}">
            <xm:f>LEFT(AK18,LEN("="))="="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type="beginsWith" priority="6" operator="beginsWith" id="{1F4C3774-075D-41EC-B9DD-98C284813639}">
            <xm:f>LEFT(AL18,LEN("="))="="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AL18</xm:sqref>
        </x14:conditionalFormatting>
        <x14:conditionalFormatting xmlns:xm="http://schemas.microsoft.com/office/excel/2006/main">
          <x14:cfRule type="beginsWith" priority="4" operator="beginsWith" id="{6D15E0FB-3A04-4C4A-9F9D-34C727268701}">
            <xm:f>LEFT(AM18,LEN("="))="="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type="beginsWith" priority="2" operator="beginsWith" id="{C0B96B4E-B698-4E7D-BF1A-9107B900A6B2}">
            <xm:f>LEFT(AN18,LEN("="))="="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C8-074B-44FF-A9EE-B2DB45256F51}">
  <sheetPr>
    <tabColor rgb="FFFFC000"/>
  </sheetPr>
  <dimension ref="A1:AN23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5" x14ac:dyDescent="0.2"/>
  <cols>
    <col min="1" max="1" width="18.625" style="32" bestFit="1" customWidth="1"/>
    <col min="2" max="2" width="18" style="32" bestFit="1" customWidth="1"/>
    <col min="3" max="3" width="41.875" style="32" customWidth="1"/>
    <col min="4" max="4" width="42.5" style="41" customWidth="1"/>
    <col min="5" max="5" width="9.875" style="41" bestFit="1" customWidth="1"/>
    <col min="6" max="6" width="6.5" style="32" bestFit="1" customWidth="1"/>
    <col min="7" max="10" width="7.375" style="32" bestFit="1" customWidth="1"/>
    <col min="11" max="14" width="14.875" style="32" bestFit="1" customWidth="1"/>
    <col min="15" max="16" width="14" style="42" bestFit="1" customWidth="1"/>
    <col min="17" max="17" width="14" style="42" customWidth="1"/>
    <col min="18" max="18" width="8.375" style="32" bestFit="1" customWidth="1"/>
    <col min="19" max="19" width="12.375" style="32" bestFit="1" customWidth="1"/>
    <col min="20" max="20" width="17.25" style="32" bestFit="1" customWidth="1"/>
    <col min="21" max="21" width="8.5" style="32" bestFit="1" customWidth="1"/>
    <col min="22" max="22" width="10.5" style="32" bestFit="1" customWidth="1"/>
    <col min="23" max="23" width="8.875" style="32" bestFit="1" customWidth="1"/>
    <col min="24" max="24" width="9.75" style="32" bestFit="1" customWidth="1"/>
    <col min="25" max="25" width="11.75" style="32" bestFit="1" customWidth="1"/>
    <col min="26" max="26" width="10.125" style="32" bestFit="1" customWidth="1"/>
    <col min="27" max="27" width="11.375" style="32" bestFit="1" customWidth="1"/>
    <col min="28" max="28" width="26.5" style="32" bestFit="1" customWidth="1"/>
    <col min="29" max="29" width="23.75" style="32" bestFit="1" customWidth="1"/>
    <col min="30" max="30" width="17.375" style="32" bestFit="1" customWidth="1"/>
    <col min="31" max="31" width="16.625" style="32" customWidth="1"/>
    <col min="32" max="32" width="12.75" style="32" bestFit="1" customWidth="1"/>
    <col min="33" max="33" width="15.625" style="32" bestFit="1" customWidth="1"/>
    <col min="34" max="34" width="9.375" style="32" bestFit="1" customWidth="1"/>
    <col min="35" max="37" width="10" style="32" bestFit="1" customWidth="1"/>
    <col min="38" max="38" width="11.875" style="32" bestFit="1" customWidth="1"/>
    <col min="39" max="39" width="15.5" style="32" bestFit="1" customWidth="1"/>
    <col min="40" max="16384" width="9" style="32"/>
  </cols>
  <sheetData>
    <row r="1" spans="1:40" x14ac:dyDescent="0.2">
      <c r="B1" s="33" t="s">
        <v>40</v>
      </c>
      <c r="C1" s="33" t="s">
        <v>41</v>
      </c>
      <c r="D1" s="34" t="s">
        <v>42</v>
      </c>
      <c r="E1" s="34" t="s">
        <v>28</v>
      </c>
      <c r="F1" s="33" t="s">
        <v>44</v>
      </c>
      <c r="G1" s="33" t="s">
        <v>88</v>
      </c>
      <c r="H1" s="33" t="s">
        <v>89</v>
      </c>
      <c r="I1" s="33" t="s">
        <v>90</v>
      </c>
      <c r="J1" s="33" t="s">
        <v>91</v>
      </c>
      <c r="K1" s="33" t="s">
        <v>92</v>
      </c>
      <c r="L1" s="33" t="s">
        <v>93</v>
      </c>
      <c r="M1" s="33" t="s">
        <v>94</v>
      </c>
      <c r="N1" s="33" t="s">
        <v>95</v>
      </c>
      <c r="O1" s="35" t="s">
        <v>7</v>
      </c>
      <c r="P1" s="35" t="s">
        <v>46</v>
      </c>
      <c r="Q1" s="35" t="s">
        <v>161</v>
      </c>
      <c r="R1" s="4" t="s">
        <v>209</v>
      </c>
      <c r="S1" s="4" t="s">
        <v>210</v>
      </c>
      <c r="T1" s="4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3" t="s">
        <v>96</v>
      </c>
      <c r="AG1" s="33" t="s">
        <v>97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161</v>
      </c>
    </row>
    <row r="2" spans="1:40" s="37" customFormat="1" x14ac:dyDescent="0.2">
      <c r="B2" s="37" t="s">
        <v>47</v>
      </c>
      <c r="D2" s="38"/>
      <c r="E2" s="38"/>
      <c r="F2" s="37" t="s">
        <v>48</v>
      </c>
      <c r="AN2" s="5"/>
    </row>
    <row r="3" spans="1:40" s="39" customFormat="1" x14ac:dyDescent="0.2">
      <c r="B3" s="83" t="s">
        <v>99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14"/>
    </row>
    <row r="4" spans="1:40" s="39" customFormat="1" x14ac:dyDescent="0.2">
      <c r="B4" s="84" t="s">
        <v>100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</row>
    <row r="5" spans="1:40" s="40" customFormat="1" x14ac:dyDescent="0.2">
      <c r="B5" s="85" t="s">
        <v>49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39"/>
    </row>
    <row r="6" spans="1:40" ht="30" x14ac:dyDescent="0.2">
      <c r="A6" s="43" t="str">
        <f>'Prepare data for run automate'!C$33</f>
        <v>6273-7792-04978250</v>
      </c>
      <c r="B6" s="44" t="s">
        <v>0</v>
      </c>
      <c r="C6" s="45"/>
      <c r="D6" s="46"/>
      <c r="E6" s="46"/>
      <c r="F6" s="47"/>
      <c r="G6" s="43" t="s">
        <v>101</v>
      </c>
      <c r="H6" s="43" t="s">
        <v>102</v>
      </c>
      <c r="I6" s="43" t="s">
        <v>103</v>
      </c>
      <c r="J6" s="43" t="str">
        <f>RIGHT(A6,4)</f>
        <v>8250</v>
      </c>
      <c r="K6" s="43" t="s">
        <v>101</v>
      </c>
      <c r="L6" s="43" t="s">
        <v>102</v>
      </c>
      <c r="M6" s="43" t="s">
        <v>103</v>
      </c>
      <c r="N6" s="43" t="str">
        <f>RIGHT(A6,4)</f>
        <v>8250</v>
      </c>
      <c r="O6" s="48">
        <f>'Prepare data for run automate'!C$4</f>
        <v>0</v>
      </c>
      <c r="P6" s="48">
        <f t="shared" ref="P6:P9" si="0">O6</f>
        <v>0</v>
      </c>
      <c r="Q6" s="67" t="e">
        <f>'Prepare data for run automate'!#REF!</f>
        <v>#REF!</v>
      </c>
      <c r="R6" s="49" t="str">
        <f>'Prepare data for run automate'!C$6</f>
        <v>นาย</v>
      </c>
      <c r="S6" s="49" t="str">
        <f>'Prepare data for run automate'!C$7</f>
        <v>ลูกค้าใหม่</v>
      </c>
      <c r="T6" s="49" t="str">
        <f>'Prepare data for run automate'!C$8</f>
        <v>เคสปกติ</v>
      </c>
      <c r="U6" s="49" t="str">
        <f>'Prepare data for run automate'!C$9</f>
        <v>/01</v>
      </c>
      <c r="V6" s="49" t="str">
        <f>'Prepare data for run automate'!C$10</f>
        <v>/01</v>
      </c>
      <c r="W6" s="49" t="str">
        <f>'Prepare data for run automate'!C$11</f>
        <v>2530</v>
      </c>
      <c r="X6" s="49" t="str">
        <f>'Prepare data for run automate'!C$12</f>
        <v>/01</v>
      </c>
      <c r="Y6" s="49" t="str">
        <f>'Prepare data for run automate'!C$13</f>
        <v>/01</v>
      </c>
      <c r="Z6" s="49">
        <f>'Prepare data for run automate'!C$14</f>
        <v>2570</v>
      </c>
      <c r="AA6" s="49" t="str">
        <f>'Prepare data for run automate'!C$15</f>
        <v>/0812345678</v>
      </c>
      <c r="AB6" s="49" t="str">
        <f>'Prepare data for run automate'!C$16</f>
        <v>18 : SPEEDY TO BOTEN-Taddy</v>
      </c>
      <c r="AC6" s="49" t="str">
        <f>'Prepare data for run automate'!C$17</f>
        <v>J : สมัครโดยตรง ที่สาขา-Taddy</v>
      </c>
      <c r="AD6" s="49" t="str">
        <f>'Prepare data for run automate'!C$18</f>
        <v>005 : โทรทัศน์-Taddy</v>
      </c>
      <c r="AE6" s="49" t="str">
        <f>'Prepare data for run automate'!C$19</f>
        <v>MGM Online</v>
      </c>
      <c r="AF6" s="49" t="str">
        <f>'Prepare data for run automate'!C$20</f>
        <v>P6708001</v>
      </c>
      <c r="AG6" s="43"/>
      <c r="AH6" s="43"/>
      <c r="AI6" s="49" t="str">
        <f>'Prepare data for run automate'!C$21</f>
        <v>FWDNONE</v>
      </c>
      <c r="AJ6" s="49" t="str">
        <f>'Prepare data for run automate'!C$22</f>
        <v>ACTNONE</v>
      </c>
      <c r="AK6" s="49" t="str">
        <f>'Prepare data for run automate'!C$23</f>
        <v>none</v>
      </c>
      <c r="AL6" s="49" t="str">
        <f>'Prepare data for run automate'!C$24</f>
        <v>none</v>
      </c>
      <c r="AM6" s="49" t="str">
        <f>'Prepare data for run automate'!C$25</f>
        <v>none</v>
      </c>
      <c r="AN6" s="49" t="str">
        <f>'Prepare data for run automate'!C36</f>
        <v>1</v>
      </c>
    </row>
    <row r="7" spans="1:40" ht="30" x14ac:dyDescent="0.2">
      <c r="A7" s="43" t="str">
        <f>'Prepare data for run automate'!D$33</f>
        <v>6273-7792-04978340</v>
      </c>
      <c r="B7" s="44" t="s">
        <v>1</v>
      </c>
      <c r="C7" s="45"/>
      <c r="D7" s="45"/>
      <c r="E7" s="45"/>
      <c r="F7" s="47"/>
      <c r="G7" s="43" t="s">
        <v>101</v>
      </c>
      <c r="H7" s="43" t="s">
        <v>102</v>
      </c>
      <c r="I7" s="43" t="s">
        <v>103</v>
      </c>
      <c r="J7" s="43" t="str">
        <f t="shared" ref="J7:J9" si="1">RIGHT(A7,4)</f>
        <v>8340</v>
      </c>
      <c r="K7" s="43" t="s">
        <v>101</v>
      </c>
      <c r="L7" s="43" t="s">
        <v>102</v>
      </c>
      <c r="M7" s="43" t="s">
        <v>103</v>
      </c>
      <c r="N7" s="43" t="str">
        <f t="shared" ref="N7:N9" si="2">RIGHT(A7,4)</f>
        <v>8340</v>
      </c>
      <c r="O7" s="48" t="str">
        <f>'Prepare data for run automate'!D$4</f>
        <v>1250100105358</v>
      </c>
      <c r="P7" s="48" t="str">
        <f t="shared" si="0"/>
        <v>1250100105358</v>
      </c>
      <c r="Q7" s="48"/>
      <c r="R7" s="49" t="str">
        <f>'Prepare data for run automate'!D$6</f>
        <v>นาย</v>
      </c>
      <c r="S7" s="49" t="str">
        <f>'Prepare data for run automate'!D$7</f>
        <v>ลูกค้าเก่า</v>
      </c>
      <c r="T7" s="49" t="str">
        <f>'Prepare data for run automate'!D$8</f>
        <v>เคสปกติ</v>
      </c>
      <c r="U7" s="49" t="str">
        <f>'Prepare data for run automate'!D$9</f>
        <v>/01</v>
      </c>
      <c r="V7" s="49" t="str">
        <f>'Prepare data for run automate'!D$10</f>
        <v>/01</v>
      </c>
      <c r="W7" s="49" t="str">
        <f>'Prepare data for run automate'!D$11</f>
        <v>2530</v>
      </c>
      <c r="X7" s="49" t="str">
        <f>'Prepare data for run automate'!D$12</f>
        <v>/01</v>
      </c>
      <c r="Y7" s="49" t="str">
        <f>'Prepare data for run automate'!D$13</f>
        <v>/01</v>
      </c>
      <c r="Z7" s="49">
        <f>'Prepare data for run automate'!D$14</f>
        <v>2570</v>
      </c>
      <c r="AA7" s="49" t="str">
        <f>'Prepare data for run automate'!$D15</f>
        <v>/0812345678</v>
      </c>
      <c r="AB7" s="49" t="str">
        <f>'Prepare data for run automate'!D$16</f>
        <v>18 : SPEEDY TO BOTEN-Taddy</v>
      </c>
      <c r="AC7" s="49" t="str">
        <f>'Prepare data for run automate'!D$17</f>
        <v>J : สมัครโดยตรง ที่สาขา-Taddy</v>
      </c>
      <c r="AD7" s="49" t="str">
        <f>'Prepare data for run automate'!D$18</f>
        <v>005 : โทรทัศน์-Taddy</v>
      </c>
      <c r="AE7" s="49" t="str">
        <f>'Prepare data for run automate'!D$19</f>
        <v>MGM Online</v>
      </c>
      <c r="AF7" s="49" t="str">
        <f>'Prepare data for run automate'!D$20</f>
        <v>AAAA</v>
      </c>
      <c r="AG7" s="43"/>
      <c r="AH7" s="43"/>
      <c r="AI7" s="49" t="str">
        <f>'Prepare data for run automate'!D$21</f>
        <v>FWDNONE</v>
      </c>
      <c r="AJ7" s="49" t="str">
        <f>'Prepare data for run automate'!D$22</f>
        <v>ACTNONE</v>
      </c>
      <c r="AK7" s="49" t="str">
        <f>'Prepare data for run automate'!D$23</f>
        <v>none</v>
      </c>
      <c r="AL7" s="49" t="str">
        <f>'Prepare data for run automate'!D$24</f>
        <v>none</v>
      </c>
      <c r="AM7" s="49" t="str">
        <f>'Prepare data for run automate'!D$25</f>
        <v>none</v>
      </c>
      <c r="AN7" s="49" t="str">
        <f>'Prepare data for run automate'!D36</f>
        <v>2</v>
      </c>
    </row>
    <row r="8" spans="1:40" ht="30" x14ac:dyDescent="0.2">
      <c r="A8" s="43">
        <f>'Prepare data for run automate'!E$33</f>
        <v>0</v>
      </c>
      <c r="B8" s="44" t="s">
        <v>2</v>
      </c>
      <c r="C8" s="45"/>
      <c r="D8" s="45"/>
      <c r="E8" s="45"/>
      <c r="F8" s="47"/>
      <c r="G8" s="43" t="s">
        <v>101</v>
      </c>
      <c r="H8" s="43" t="s">
        <v>102</v>
      </c>
      <c r="I8" s="43" t="s">
        <v>103</v>
      </c>
      <c r="J8" s="43" t="str">
        <f t="shared" si="1"/>
        <v>0</v>
      </c>
      <c r="K8" s="43" t="s">
        <v>101</v>
      </c>
      <c r="L8" s="43" t="s">
        <v>102</v>
      </c>
      <c r="M8" s="43" t="s">
        <v>103</v>
      </c>
      <c r="N8" s="43" t="str">
        <f t="shared" si="2"/>
        <v>0</v>
      </c>
      <c r="O8" s="48" t="str">
        <f>'Prepare data for run automate'!E$4</f>
        <v>1662284752988</v>
      </c>
      <c r="P8" s="48" t="str">
        <f t="shared" si="0"/>
        <v>1662284752988</v>
      </c>
      <c r="Q8" s="48"/>
      <c r="R8" s="49" t="str">
        <f>'Prepare data for run automate'!E$6</f>
        <v>นาย</v>
      </c>
      <c r="S8" s="49" t="str">
        <f>'Prepare data for run automate'!E$7</f>
        <v>ลูกค้าใหม่</v>
      </c>
      <c r="T8" s="49" t="str">
        <f>'Prepare data for run automate'!E$8</f>
        <v>เพลนดิ้ง</v>
      </c>
      <c r="U8" s="49" t="str">
        <f>'Prepare data for run automate'!E$9</f>
        <v>/01</v>
      </c>
      <c r="V8" s="49" t="str">
        <f>'Prepare data for run automate'!E$10</f>
        <v>/01</v>
      </c>
      <c r="W8" s="49" t="str">
        <f>'Prepare data for run automate'!E$11</f>
        <v>2530</v>
      </c>
      <c r="X8" s="49" t="str">
        <f>'Prepare data for run automate'!E$12</f>
        <v>/01</v>
      </c>
      <c r="Y8" s="49" t="str">
        <f>'Prepare data for run automate'!E$13</f>
        <v>/01</v>
      </c>
      <c r="Z8" s="49">
        <f>'Prepare data for run automate'!E$14</f>
        <v>2570</v>
      </c>
      <c r="AA8" s="49" t="str">
        <f>'Prepare data for run automate'!E$15</f>
        <v>/0812345678</v>
      </c>
      <c r="AB8" s="49" t="str">
        <f>'Prepare data for run automate'!E$16</f>
        <v>18 : SPEEDY TO BOTEN-Taddy</v>
      </c>
      <c r="AC8" s="49" t="str">
        <f>'Prepare data for run automate'!E$17</f>
        <v>J : สมัครโดยตรง ที่สาขา-Taddy</v>
      </c>
      <c r="AD8" s="49" t="str">
        <f>'Prepare data for run automate'!E$18</f>
        <v>005 : โทรทัศน์-Taddy</v>
      </c>
      <c r="AE8" s="49" t="str">
        <f>'Prepare data for run automate'!E$19</f>
        <v>MGM Online</v>
      </c>
      <c r="AF8" s="49" t="str">
        <f>'Prepare data for run automate'!E$20</f>
        <v>AAAA</v>
      </c>
      <c r="AG8" s="43"/>
      <c r="AH8" s="43"/>
      <c r="AI8" s="49" t="str">
        <f>'Prepare data for run automate'!E$21</f>
        <v>FWDNONE</v>
      </c>
      <c r="AJ8" s="49" t="str">
        <f>'Prepare data for run automate'!E$22</f>
        <v>ACTNONE</v>
      </c>
      <c r="AK8" s="49" t="str">
        <f>'Prepare data for run automate'!E$23</f>
        <v>none</v>
      </c>
      <c r="AL8" s="49" t="str">
        <f>'Prepare data for run automate'!E$24</f>
        <v>none</v>
      </c>
      <c r="AM8" s="49" t="str">
        <f>'Prepare data for run automate'!E$25</f>
        <v>none</v>
      </c>
      <c r="AN8" s="49" t="str">
        <f>'Prepare data for run automate'!E36</f>
        <v>3</v>
      </c>
    </row>
    <row r="9" spans="1:40" ht="30" x14ac:dyDescent="0.2">
      <c r="A9" s="43">
        <f>'Prepare data for run automate'!F$33</f>
        <v>0</v>
      </c>
      <c r="B9" s="44" t="s">
        <v>3</v>
      </c>
      <c r="C9" s="45"/>
      <c r="D9" s="46"/>
      <c r="E9" s="46"/>
      <c r="F9" s="47"/>
      <c r="G9" s="43" t="s">
        <v>101</v>
      </c>
      <c r="H9" s="43" t="s">
        <v>102</v>
      </c>
      <c r="I9" s="43" t="s">
        <v>103</v>
      </c>
      <c r="J9" s="43" t="str">
        <f t="shared" si="1"/>
        <v>0</v>
      </c>
      <c r="K9" s="43" t="s">
        <v>101</v>
      </c>
      <c r="L9" s="43" t="s">
        <v>102</v>
      </c>
      <c r="M9" s="43" t="s">
        <v>103</v>
      </c>
      <c r="N9" s="43" t="str">
        <f t="shared" si="2"/>
        <v>0</v>
      </c>
      <c r="O9" s="48" t="str">
        <f>'Prepare data for run automate'!F$4</f>
        <v>111</v>
      </c>
      <c r="P9" s="48" t="str">
        <f t="shared" si="0"/>
        <v>111</v>
      </c>
      <c r="Q9" s="48"/>
      <c r="R9" s="49" t="str">
        <f>'Prepare data for run automate'!F$6</f>
        <v>นาย</v>
      </c>
      <c r="S9" s="49" t="str">
        <f>'Prepare data for run automate'!F$7</f>
        <v>ลูกค้าเก่า</v>
      </c>
      <c r="T9" s="49" t="str">
        <f>'Prepare data for run automate'!F$8</f>
        <v>เพลนดิ้ง</v>
      </c>
      <c r="U9" s="49" t="str">
        <f>'Prepare data for run automate'!F$9</f>
        <v>/01</v>
      </c>
      <c r="V9" s="49" t="str">
        <f>'Prepare data for run automate'!F$10</f>
        <v>/01</v>
      </c>
      <c r="W9" s="49" t="str">
        <f>'Prepare data for run automate'!F$11</f>
        <v>2530</v>
      </c>
      <c r="X9" s="49" t="str">
        <f>'Prepare data for run automate'!F$12</f>
        <v>/01</v>
      </c>
      <c r="Y9" s="49" t="str">
        <f>'Prepare data for run automate'!F$13</f>
        <v>/01</v>
      </c>
      <c r="Z9" s="49">
        <f>'Prepare data for run automate'!F$14</f>
        <v>2570</v>
      </c>
      <c r="AA9" s="49" t="str">
        <f>'Prepare data for run automate'!F$15</f>
        <v>/0812345678</v>
      </c>
      <c r="AB9" s="49" t="str">
        <f>'Prepare data for run automate'!F$16</f>
        <v>18 : SPEEDY TO BOTEN-Taddy</v>
      </c>
      <c r="AC9" s="49" t="str">
        <f>'Prepare data for run automate'!F$17</f>
        <v>J : สมัครโดยตรง ที่สาขา-Taddy</v>
      </c>
      <c r="AD9" s="49" t="str">
        <f>'Prepare data for run automate'!F$18</f>
        <v>005 : โทรทัศน์-Taddy</v>
      </c>
      <c r="AE9" s="49" t="str">
        <f>'Prepare data for run automate'!F$19</f>
        <v>MGM Online</v>
      </c>
      <c r="AF9" s="49" t="str">
        <f>'Prepare data for run automate'!F$20</f>
        <v>AAAA</v>
      </c>
      <c r="AG9" s="43"/>
      <c r="AH9" s="43"/>
      <c r="AI9" s="49" t="str">
        <f>'Prepare data for run automate'!F$21</f>
        <v>FWDNONE</v>
      </c>
      <c r="AJ9" s="49" t="str">
        <f>'Prepare data for run automate'!F$22</f>
        <v>ACTNONE</v>
      </c>
      <c r="AK9" s="49" t="str">
        <f>'Prepare data for run automate'!F$23</f>
        <v>none</v>
      </c>
      <c r="AL9" s="49" t="str">
        <f>'Prepare data for run automate'!F$24</f>
        <v>none</v>
      </c>
      <c r="AM9" s="49" t="str">
        <f>'Prepare data for run automate'!F$25</f>
        <v>none</v>
      </c>
      <c r="AN9" s="49" t="str">
        <f>'Prepare data for run automate'!F36</f>
        <v>4</v>
      </c>
    </row>
    <row r="10" spans="1:40" ht="30" x14ac:dyDescent="0.2">
      <c r="A10" s="43">
        <f>'Prepare data for run automate'!G$33</f>
        <v>0</v>
      </c>
      <c r="B10" s="44" t="s">
        <v>169</v>
      </c>
      <c r="C10" s="45"/>
      <c r="D10" s="45"/>
      <c r="E10" s="45"/>
      <c r="F10" s="47"/>
      <c r="G10" s="43" t="s">
        <v>101</v>
      </c>
      <c r="H10" s="43" t="s">
        <v>102</v>
      </c>
      <c r="I10" s="43" t="s">
        <v>103</v>
      </c>
      <c r="J10" s="43" t="str">
        <f t="shared" ref="J10:J15" si="3">RIGHT(A10,4)</f>
        <v>0</v>
      </c>
      <c r="K10" s="43" t="s">
        <v>101</v>
      </c>
      <c r="L10" s="43" t="s">
        <v>102</v>
      </c>
      <c r="M10" s="43" t="s">
        <v>103</v>
      </c>
      <c r="N10" s="43" t="str">
        <f t="shared" ref="N10:N15" si="4">RIGHT(A10,4)</f>
        <v>0</v>
      </c>
      <c r="O10" s="48" t="str">
        <f>'Prepare data for run automate'!G$4</f>
        <v>1170905976638</v>
      </c>
      <c r="P10" s="48" t="str">
        <f t="shared" ref="P10:P15" si="5">O10</f>
        <v>1170905976638</v>
      </c>
      <c r="Q10" s="48"/>
      <c r="R10" s="49" t="str">
        <f>'Prepare data for run automate'!G$6</f>
        <v>นาย</v>
      </c>
      <c r="S10" s="49" t="str">
        <f>'Prepare data for run automate'!G$7</f>
        <v>ลูกค้าใหม่</v>
      </c>
      <c r="T10" s="49" t="str">
        <f>'Prepare data for run automate'!G$8</f>
        <v>เพลนดิ้งแฮฟคอนเซน</v>
      </c>
      <c r="U10" s="49" t="str">
        <f>'Prepare data for run automate'!G$9</f>
        <v>/01</v>
      </c>
      <c r="V10" s="49" t="str">
        <f>'Prepare data for run automate'!G$10</f>
        <v>/01</v>
      </c>
      <c r="W10" s="49" t="str">
        <f>'Prepare data for run automate'!G$11</f>
        <v>2530</v>
      </c>
      <c r="X10" s="49" t="str">
        <f>'Prepare data for run automate'!G$12</f>
        <v>/01</v>
      </c>
      <c r="Y10" s="49" t="str">
        <f>'Prepare data for run automate'!G$13</f>
        <v>/01</v>
      </c>
      <c r="Z10" s="49">
        <f>'Prepare data for run automate'!G$14</f>
        <v>2570</v>
      </c>
      <c r="AA10" s="49" t="str">
        <f>'Prepare data for run automate'!G$15</f>
        <v>/0812345678</v>
      </c>
      <c r="AB10" s="49" t="str">
        <f>'Prepare data for run automate'!$G16</f>
        <v>18 : SPEEDY TO BOTEN-Taddy</v>
      </c>
      <c r="AC10" s="49" t="str">
        <f>'Prepare data for run automate'!G$17</f>
        <v>J : สมัครโดยตรง ที่สาขา-Taddy</v>
      </c>
      <c r="AD10" s="49" t="str">
        <f>'Prepare data for run automate'!$G18</f>
        <v>005 : โทรทัศน์-Taddy</v>
      </c>
      <c r="AE10" s="49" t="str">
        <f>'Prepare data for run automate'!G$19</f>
        <v>MGM Online</v>
      </c>
      <c r="AF10" s="49" t="str">
        <f>'Prepare data for run automate'!G$20</f>
        <v>AAAA</v>
      </c>
      <c r="AG10" s="43"/>
      <c r="AH10" s="43"/>
      <c r="AI10" s="49" t="str">
        <f>'Prepare data for run automate'!$G21</f>
        <v>FWDNONE</v>
      </c>
      <c r="AJ10" s="49" t="str">
        <f>'Prepare data for run automate'!G$22</f>
        <v>ACTNONE</v>
      </c>
      <c r="AK10" s="49" t="str">
        <f>'Prepare data for run automate'!G$23</f>
        <v>none</v>
      </c>
      <c r="AL10" s="49" t="str">
        <f>'Prepare data for run automate'!$G24</f>
        <v>none</v>
      </c>
      <c r="AM10" s="49" t="str">
        <f>'Prepare data for run automate'!G$25</f>
        <v>none</v>
      </c>
      <c r="AN10" s="49" t="str">
        <f>'Prepare data for run automate'!G36</f>
        <v>5</v>
      </c>
    </row>
    <row r="11" spans="1:40" s="37" customFormat="1" ht="30" x14ac:dyDescent="0.2">
      <c r="A11" s="43">
        <f>'Prepare data for run automate'!H$33</f>
        <v>0</v>
      </c>
      <c r="B11" s="44" t="s">
        <v>4</v>
      </c>
      <c r="C11" s="45"/>
      <c r="D11" s="45"/>
      <c r="E11" s="45"/>
      <c r="F11" s="47"/>
      <c r="G11" s="44" t="s">
        <v>101</v>
      </c>
      <c r="H11" s="44" t="s">
        <v>102</v>
      </c>
      <c r="I11" s="44" t="s">
        <v>104</v>
      </c>
      <c r="J11" s="43" t="str">
        <f t="shared" si="3"/>
        <v>0</v>
      </c>
      <c r="K11" s="44" t="s">
        <v>101</v>
      </c>
      <c r="L11" s="44" t="s">
        <v>102</v>
      </c>
      <c r="M11" s="44" t="s">
        <v>104</v>
      </c>
      <c r="N11" s="43" t="str">
        <f t="shared" si="4"/>
        <v>0</v>
      </c>
      <c r="O11" s="48" t="str">
        <f>'Prepare data for run automate'!H$4</f>
        <v>1651085560018</v>
      </c>
      <c r="P11" s="48" t="str">
        <f t="shared" si="5"/>
        <v>1651085560018</v>
      </c>
      <c r="Q11" s="48"/>
      <c r="R11" s="49" t="str">
        <f>'Prepare data for run automate'!H$6</f>
        <v>นาย</v>
      </c>
      <c r="S11" s="49" t="str">
        <f>'Prepare data for run automate'!H$7</f>
        <v>ลูกค้าเก่า</v>
      </c>
      <c r="T11" s="49" t="str">
        <f>'Prepare data for run automate'!H$8</f>
        <v>เพลนดิ้งแฮฟคอนเซน</v>
      </c>
      <c r="U11" s="49" t="str">
        <f>'Prepare data for run automate'!H$9</f>
        <v>/01</v>
      </c>
      <c r="V11" s="49" t="str">
        <f>'Prepare data for run automate'!H$10</f>
        <v>/01</v>
      </c>
      <c r="W11" s="49" t="str">
        <f>'Prepare data for run automate'!H$11</f>
        <v>2530</v>
      </c>
      <c r="X11" s="49" t="str">
        <f>'Prepare data for run automate'!H$12</f>
        <v>/01</v>
      </c>
      <c r="Y11" s="49" t="str">
        <f>'Prepare data for run automate'!H$13</f>
        <v>/01</v>
      </c>
      <c r="Z11" s="49">
        <f>'Prepare data for run automate'!H$14</f>
        <v>2570</v>
      </c>
      <c r="AA11" s="49" t="str">
        <f>'Prepare data for run automate'!H$15</f>
        <v>/0812345678</v>
      </c>
      <c r="AB11" s="49" t="str">
        <f>'Prepare data for run automate'!$H16</f>
        <v>18 : SPEEDY TO BOTEN-Taddy</v>
      </c>
      <c r="AC11" s="49" t="str">
        <f>'Prepare data for run automate'!H$17</f>
        <v>J : สมัครโดยตรง ที่สาขา-Taddy</v>
      </c>
      <c r="AD11" s="49" t="str">
        <f>'Prepare data for run automate'!H$18</f>
        <v>005 : โทรทัศน์-Taddy</v>
      </c>
      <c r="AE11" s="49" t="str">
        <f>'Prepare data for run automate'!H$19</f>
        <v>MGM Online</v>
      </c>
      <c r="AF11" s="49" t="str">
        <f>'Prepare data for run automate'!H$20</f>
        <v>AAAA</v>
      </c>
      <c r="AG11" s="44"/>
      <c r="AH11" s="44"/>
      <c r="AI11" s="49" t="str">
        <f>'Prepare data for run automate'!H$21</f>
        <v>FWDNONE</v>
      </c>
      <c r="AJ11" s="49" t="str">
        <f>'Prepare data for run automate'!H$22</f>
        <v>ACTNONE</v>
      </c>
      <c r="AK11" s="49" t="str">
        <f>'Prepare data for run automate'!H$23</f>
        <v>none</v>
      </c>
      <c r="AL11" s="49" t="str">
        <f>'Prepare data for run automate'!H$24</f>
        <v>none</v>
      </c>
      <c r="AM11" s="49" t="str">
        <f>'Prepare data for run automate'!H$25</f>
        <v>none</v>
      </c>
      <c r="AN11" s="49" t="str">
        <f>'Prepare data for run automate'!H36</f>
        <v>6</v>
      </c>
    </row>
    <row r="12" spans="1:40" ht="30" x14ac:dyDescent="0.2">
      <c r="A12" s="43">
        <f>'Prepare data for run automate'!I$33</f>
        <v>0</v>
      </c>
      <c r="B12" s="44" t="s">
        <v>5</v>
      </c>
      <c r="C12" s="45"/>
      <c r="D12" s="50"/>
      <c r="E12" s="45"/>
      <c r="F12" s="47"/>
      <c r="G12" s="43" t="s">
        <v>101</v>
      </c>
      <c r="H12" s="43" t="s">
        <v>102</v>
      </c>
      <c r="I12" s="43" t="s">
        <v>104</v>
      </c>
      <c r="J12" s="43" t="str">
        <f t="shared" si="3"/>
        <v>0</v>
      </c>
      <c r="K12" s="43" t="s">
        <v>101</v>
      </c>
      <c r="L12" s="43" t="s">
        <v>102</v>
      </c>
      <c r="M12" s="43" t="s">
        <v>104</v>
      </c>
      <c r="N12" s="43" t="str">
        <f t="shared" si="4"/>
        <v>0</v>
      </c>
      <c r="O12" s="48" t="str">
        <f>'Prepare data for run automate'!I$4</f>
        <v>1462769054508</v>
      </c>
      <c r="P12" s="48" t="str">
        <f t="shared" si="5"/>
        <v>1462769054508</v>
      </c>
      <c r="Q12" s="48"/>
      <c r="R12" s="49" t="str">
        <f>'Prepare data for run automate'!I$6</f>
        <v>นาย</v>
      </c>
      <c r="S12" s="49" t="str">
        <f>'Prepare data for run automate'!I$7</f>
        <v>ลูกค้าใหม่</v>
      </c>
      <c r="T12" s="49" t="str">
        <f>'Prepare data for run automate'!I$8</f>
        <v>เพลนดิ้งเซนดอค</v>
      </c>
      <c r="U12" s="49" t="str">
        <f>'Prepare data for run automate'!I$9</f>
        <v>/01</v>
      </c>
      <c r="V12" s="49" t="str">
        <f>'Prepare data for run automate'!I$10</f>
        <v>/01</v>
      </c>
      <c r="W12" s="49" t="str">
        <f>'Prepare data for run automate'!I$11</f>
        <v>2530</v>
      </c>
      <c r="X12" s="49" t="str">
        <f>'Prepare data for run automate'!I$12</f>
        <v>/01</v>
      </c>
      <c r="Y12" s="49" t="str">
        <f>'Prepare data for run automate'!I$13</f>
        <v>/01</v>
      </c>
      <c r="Z12" s="49">
        <f>'Prepare data for run automate'!I$14</f>
        <v>2570</v>
      </c>
      <c r="AA12" s="49" t="str">
        <f>'Prepare data for run automate'!I$15</f>
        <v>/0812345678</v>
      </c>
      <c r="AB12" s="49" t="str">
        <f>'Prepare data for run automate'!I$16</f>
        <v>18 : SPEEDY TO BOTEN-Taddy</v>
      </c>
      <c r="AC12" s="49" t="str">
        <f>'Prepare data for run automate'!I$17</f>
        <v>J : สมัครโดยตรง ที่สาขา-Taddy</v>
      </c>
      <c r="AD12" s="49" t="str">
        <f>'Prepare data for run automate'!I$18</f>
        <v>005 : โทรทัศน์-Taddy</v>
      </c>
      <c r="AE12" s="49" t="str">
        <f>'Prepare data for run automate'!I$19</f>
        <v>MGM Online</v>
      </c>
      <c r="AF12" s="49" t="str">
        <f>'Prepare data for run automate'!I$20</f>
        <v>AAAA</v>
      </c>
      <c r="AG12" s="43"/>
      <c r="AH12" s="43"/>
      <c r="AI12" s="49" t="str">
        <f>'Prepare data for run automate'!I$21</f>
        <v>FWDNONE</v>
      </c>
      <c r="AJ12" s="49" t="str">
        <f>'Prepare data for run automate'!I$22</f>
        <v>ACTNONE</v>
      </c>
      <c r="AK12" s="51" t="str">
        <f>'Prepare data for run automate'!I$23</f>
        <v>none</v>
      </c>
      <c r="AL12" s="51" t="str">
        <f>'Prepare data for run automate'!I$24</f>
        <v>none</v>
      </c>
      <c r="AM12" s="49" t="str">
        <f>'Prepare data for run automate'!I$25</f>
        <v>none</v>
      </c>
      <c r="AN12" s="49" t="str">
        <f>'Prepare data for run automate'!I36</f>
        <v>7</v>
      </c>
    </row>
    <row r="13" spans="1:40" ht="30" x14ac:dyDescent="0.2">
      <c r="A13" s="43">
        <f>'Prepare data for run automate'!J$33</f>
        <v>0</v>
      </c>
      <c r="B13" s="44" t="s">
        <v>6</v>
      </c>
      <c r="C13" s="45"/>
      <c r="D13" s="45"/>
      <c r="E13" s="45"/>
      <c r="F13" s="47"/>
      <c r="G13" s="43" t="s">
        <v>101</v>
      </c>
      <c r="H13" s="43" t="s">
        <v>102</v>
      </c>
      <c r="I13" s="43" t="s">
        <v>103</v>
      </c>
      <c r="J13" s="43" t="str">
        <f t="shared" si="3"/>
        <v>0</v>
      </c>
      <c r="K13" s="43" t="s">
        <v>101</v>
      </c>
      <c r="L13" s="43" t="s">
        <v>102</v>
      </c>
      <c r="M13" s="43" t="s">
        <v>103</v>
      </c>
      <c r="N13" s="43" t="str">
        <f t="shared" si="4"/>
        <v>0</v>
      </c>
      <c r="O13" s="48" t="str">
        <f>'Prepare data for run automate'!J$4</f>
        <v>1650681220018</v>
      </c>
      <c r="P13" s="48" t="str">
        <f t="shared" si="5"/>
        <v>1650681220018</v>
      </c>
      <c r="Q13" s="48"/>
      <c r="R13" s="49" t="str">
        <f>'Prepare data for run automate'!J$6</f>
        <v>นาย</v>
      </c>
      <c r="S13" s="49" t="str">
        <f>'Prepare data for run automate'!J$7</f>
        <v>ลูกค้าเก่า</v>
      </c>
      <c r="T13" s="51" t="str">
        <f>'Prepare data for run automate'!J$8</f>
        <v>เพลนดิ้งเซนดอค</v>
      </c>
      <c r="U13" s="49" t="str">
        <f>'Prepare data for run automate'!J$9</f>
        <v>/01</v>
      </c>
      <c r="V13" s="49" t="str">
        <f>'Prepare data for run automate'!J$10</f>
        <v>/01</v>
      </c>
      <c r="W13" s="49" t="str">
        <f>'Prepare data for run automate'!J$11</f>
        <v>2530</v>
      </c>
      <c r="X13" s="49" t="str">
        <f>'Prepare data for run automate'!J$12</f>
        <v>/01</v>
      </c>
      <c r="Y13" s="49" t="str">
        <f>'Prepare data for run automate'!J$13</f>
        <v>/01</v>
      </c>
      <c r="Z13" s="49">
        <f>'Prepare data for run automate'!J$14</f>
        <v>2570</v>
      </c>
      <c r="AA13" s="49" t="str">
        <f>'Prepare data for run automate'!J$15</f>
        <v>/0812345678</v>
      </c>
      <c r="AB13" s="49" t="str">
        <f>'Prepare data for run automate'!J$16</f>
        <v>18 : SPEEDY TO BOTEN-Taddy</v>
      </c>
      <c r="AC13" s="49" t="str">
        <f>'Prepare data for run automate'!J$17</f>
        <v>J : สมัครโดยตรง ที่สาขา-Taddy</v>
      </c>
      <c r="AD13" s="49" t="str">
        <f>'Prepare data for run automate'!J$18</f>
        <v>005 : โทรทัศน์-Taddy</v>
      </c>
      <c r="AE13" s="49" t="str">
        <f>'Prepare data for run automate'!J$19</f>
        <v>MGM Online</v>
      </c>
      <c r="AF13" s="51" t="str">
        <f>'Prepare data for run automate'!J$20</f>
        <v>AAAA</v>
      </c>
      <c r="AG13" s="43"/>
      <c r="AH13" s="43"/>
      <c r="AI13" s="49" t="str">
        <f>'Prepare data for run automate'!J$21</f>
        <v>FWDNONE</v>
      </c>
      <c r="AJ13" s="49" t="str">
        <f>'Prepare data for run automate'!J$22</f>
        <v>ACTNONE</v>
      </c>
      <c r="AK13" s="51" t="str">
        <f>'Prepare data for run automate'!J$23</f>
        <v>none</v>
      </c>
      <c r="AL13" s="49" t="str">
        <f>'Prepare data for run automate'!J$24</f>
        <v>none</v>
      </c>
      <c r="AM13" s="49" t="str">
        <f>'Prepare data for run automate'!J$25</f>
        <v>none</v>
      </c>
      <c r="AN13" s="49" t="str">
        <f>'Prepare data for run automate'!J36</f>
        <v>8</v>
      </c>
    </row>
    <row r="14" spans="1:40" x14ac:dyDescent="0.2">
      <c r="A14" s="43">
        <f>'Prepare data for run automate'!G$33</f>
        <v>0</v>
      </c>
      <c r="B14" s="44" t="s">
        <v>198</v>
      </c>
      <c r="C14" s="44"/>
      <c r="D14" s="44"/>
      <c r="E14" s="44"/>
      <c r="F14" s="47"/>
      <c r="G14" s="43" t="s">
        <v>101</v>
      </c>
      <c r="H14" s="43" t="s">
        <v>102</v>
      </c>
      <c r="I14" s="43" t="s">
        <v>103</v>
      </c>
      <c r="J14" s="43" t="str">
        <f t="shared" si="3"/>
        <v>0</v>
      </c>
      <c r="K14" s="43" t="s">
        <v>101</v>
      </c>
      <c r="L14" s="43" t="s">
        <v>102</v>
      </c>
      <c r="M14" s="43" t="s">
        <v>103</v>
      </c>
      <c r="N14" s="43" t="str">
        <f t="shared" si="4"/>
        <v>0</v>
      </c>
      <c r="O14" s="81" t="str">
        <f>'Prepare data for run automate'!G$4</f>
        <v>1170905976638</v>
      </c>
      <c r="P14" s="81" t="str">
        <f t="shared" si="5"/>
        <v>1170905976638</v>
      </c>
      <c r="Q14" s="81"/>
      <c r="R14" s="79" t="str">
        <f>'Prepare data for run automate'!K6</f>
        <v>นาย</v>
      </c>
      <c r="S14" s="79" t="str">
        <f>'Prepare data for run automate'!K7</f>
        <v>ลูกค้าใหม่</v>
      </c>
      <c r="T14" s="79" t="str">
        <f>'Prepare data for run automate'!K8</f>
        <v>เพลนดิ้งแฮฟคอนเซน</v>
      </c>
      <c r="U14" s="79" t="str">
        <f>'Prepare data for run automate'!K9</f>
        <v>/01</v>
      </c>
      <c r="V14" s="79" t="str">
        <f>'Prepare data for run automate'!K10</f>
        <v>/01</v>
      </c>
      <c r="W14" s="79" t="str">
        <f>'Prepare data for run automate'!K11</f>
        <v>2530</v>
      </c>
      <c r="X14" s="79" t="str">
        <f>'Prepare data for run automate'!K12</f>
        <v>/01</v>
      </c>
      <c r="Y14" s="79" t="str">
        <f>'Prepare data for run automate'!K13</f>
        <v>/01</v>
      </c>
      <c r="Z14" s="79">
        <f>'Prepare data for run automate'!K14</f>
        <v>2570</v>
      </c>
      <c r="AA14" s="79" t="str">
        <f>'Prepare data for run automate'!K15</f>
        <v>/0812345678</v>
      </c>
      <c r="AB14" s="79" t="str">
        <f>'Prepare data for run automate'!K16</f>
        <v>18 : SPEEDY TO BOTEN-Taddy</v>
      </c>
      <c r="AC14" s="79" t="str">
        <f>'Prepare data for run automate'!K17</f>
        <v>J : สมัครโดยตรง ที่สาขา-Taddy</v>
      </c>
      <c r="AD14" s="79" t="str">
        <f>'Prepare data for run automate'!K18</f>
        <v>005 : โทรทัศน์-Taddy</v>
      </c>
      <c r="AE14" s="79" t="str">
        <f>'Prepare data for run automate'!K19</f>
        <v>MGM Online</v>
      </c>
      <c r="AF14" s="79" t="str">
        <f>'Prepare data for run automate'!K20</f>
        <v>AAAA</v>
      </c>
      <c r="AG14" s="78"/>
      <c r="AH14" s="78"/>
      <c r="AI14" s="79" t="str">
        <f>'Prepare data for run automate'!K21</f>
        <v>FWDNONE</v>
      </c>
      <c r="AJ14" s="79" t="str">
        <f>'Prepare data for run automate'!K22</f>
        <v>ACTNONE</v>
      </c>
      <c r="AK14" s="79" t="str">
        <f>'Prepare data for run automate'!K23</f>
        <v>none</v>
      </c>
      <c r="AL14" s="79" t="str">
        <f>'Prepare data for run automate'!K24</f>
        <v>none</v>
      </c>
      <c r="AM14" s="79" t="str">
        <f>'Prepare data for run automate'!K25</f>
        <v>none</v>
      </c>
      <c r="AN14" s="49"/>
    </row>
    <row r="15" spans="1:40" ht="18.75" customHeight="1" x14ac:dyDescent="0.2">
      <c r="A15" s="43">
        <f>'Prepare data for run automate'!G$33</f>
        <v>0</v>
      </c>
      <c r="B15" s="44" t="s">
        <v>204</v>
      </c>
      <c r="C15" s="44"/>
      <c r="D15" s="44"/>
      <c r="E15" s="44"/>
      <c r="F15" s="47"/>
      <c r="G15" s="43" t="s">
        <v>101</v>
      </c>
      <c r="H15" s="43" t="s">
        <v>102</v>
      </c>
      <c r="I15" s="43" t="s">
        <v>103</v>
      </c>
      <c r="J15" s="43" t="str">
        <f t="shared" si="3"/>
        <v>0</v>
      </c>
      <c r="K15" s="43" t="s">
        <v>101</v>
      </c>
      <c r="L15" s="43" t="s">
        <v>102</v>
      </c>
      <c r="M15" s="43" t="s">
        <v>103</v>
      </c>
      <c r="N15" s="43" t="str">
        <f t="shared" si="4"/>
        <v>0</v>
      </c>
      <c r="O15" s="81" t="str">
        <f>'Prepare data for run automate'!G$4</f>
        <v>1170905976638</v>
      </c>
      <c r="P15" s="81" t="str">
        <f t="shared" si="5"/>
        <v>1170905976638</v>
      </c>
      <c r="Q15" s="81"/>
      <c r="R15" s="82" t="str">
        <f>'Prepare data for run automate'!L6</f>
        <v>นาย</v>
      </c>
      <c r="S15" s="79" t="str">
        <f>'Prepare data for run automate'!L7</f>
        <v>ลูกค้าใหม่</v>
      </c>
      <c r="T15" s="79" t="str">
        <f>'Prepare data for run automate'!L8</f>
        <v>เพลนดิ้งแฮฟคอนเซน</v>
      </c>
      <c r="U15" s="79" t="str">
        <f>'Prepare data for run automate'!L9</f>
        <v>/01</v>
      </c>
      <c r="V15" s="79" t="str">
        <f>'Prepare data for run automate'!L10</f>
        <v>/01</v>
      </c>
      <c r="W15" s="79" t="str">
        <f>'Prepare data for run automate'!L11</f>
        <v>2530</v>
      </c>
      <c r="X15" s="79" t="str">
        <f>'Prepare data for run automate'!L12</f>
        <v>/01</v>
      </c>
      <c r="Y15" s="79" t="str">
        <f>'Prepare data for run automate'!L13</f>
        <v>/01</v>
      </c>
      <c r="Z15" s="79">
        <f>'Prepare data for run automate'!L14</f>
        <v>2570</v>
      </c>
      <c r="AA15" s="79" t="str">
        <f>'Prepare data for run automate'!L15</f>
        <v>/0812345678</v>
      </c>
      <c r="AB15" s="79" t="str">
        <f>'Prepare data for run automate'!L16</f>
        <v>18 : SPEEDY TO BOTEN-Taddy</v>
      </c>
      <c r="AC15" s="79" t="str">
        <f>'Prepare data for run automate'!L17</f>
        <v>J : สมัครโดยตรง ที่สาขา-Taddy</v>
      </c>
      <c r="AD15" s="79" t="str">
        <f>'Prepare data for run automate'!L18</f>
        <v>005 : โทรทัศน์-Taddy</v>
      </c>
      <c r="AE15" s="79" t="str">
        <f>'Prepare data for run automate'!L19</f>
        <v>MGM Online</v>
      </c>
      <c r="AF15" s="79" t="str">
        <f>'Prepare data for run automate'!L20</f>
        <v>AAAA</v>
      </c>
      <c r="AG15" s="78"/>
      <c r="AH15" s="78"/>
      <c r="AI15" s="79" t="str">
        <f>'Prepare data for run automate'!L21</f>
        <v>FWDNONE</v>
      </c>
      <c r="AJ15" s="79" t="str">
        <f>'Prepare data for run automate'!L22</f>
        <v>ACTNONE</v>
      </c>
      <c r="AK15" s="79" t="str">
        <f>'Prepare data for run automate'!L23</f>
        <v>none</v>
      </c>
      <c r="AL15" s="79" t="str">
        <f>'Prepare data for run automate'!L24</f>
        <v>none</v>
      </c>
      <c r="AM15" s="79" t="str">
        <f>'Prepare data for run automate'!L25</f>
        <v>none</v>
      </c>
      <c r="AN15" s="79">
        <f>'Prepare data for run automate'!L26</f>
        <v>0</v>
      </c>
    </row>
    <row r="16" spans="1:40" ht="18.75" customHeight="1" x14ac:dyDescent="0.2">
      <c r="A16" s="43">
        <f>'Prepare data for run automate'!G$33</f>
        <v>0</v>
      </c>
      <c r="B16" s="44" t="s">
        <v>205</v>
      </c>
      <c r="C16" s="44"/>
      <c r="D16" s="44"/>
      <c r="E16" s="44"/>
      <c r="F16" s="47"/>
      <c r="G16" s="43" t="s">
        <v>101</v>
      </c>
      <c r="H16" s="43" t="s">
        <v>102</v>
      </c>
      <c r="I16" s="43" t="s">
        <v>207</v>
      </c>
      <c r="J16" s="43" t="str">
        <f t="shared" ref="J16:J17" si="6">RIGHT(A16,4)</f>
        <v>0</v>
      </c>
      <c r="K16" s="43" t="s">
        <v>101</v>
      </c>
      <c r="L16" s="43" t="s">
        <v>102</v>
      </c>
      <c r="M16" s="43" t="s">
        <v>207</v>
      </c>
      <c r="N16" s="43" t="str">
        <f t="shared" ref="N16:N17" si="7">RIGHT(A16,4)</f>
        <v>0</v>
      </c>
      <c r="O16" s="81" t="str">
        <f>'Prepare data for run automate'!G$4</f>
        <v>1170905976638</v>
      </c>
      <c r="P16" s="81" t="str">
        <f t="shared" ref="P16:P17" si="8">O16</f>
        <v>1170905976638</v>
      </c>
      <c r="Q16" s="81"/>
      <c r="R16" s="82" t="str">
        <f>'Prepare data for run automate'!M6</f>
        <v>นาย</v>
      </c>
      <c r="S16" s="82" t="str">
        <f>'Prepare data for run automate'!M7</f>
        <v>ลูกค้าใหม่</v>
      </c>
      <c r="T16" s="79" t="str">
        <f>'Prepare data for run automate'!M8</f>
        <v>เพลนดิ้งแฮฟคอนเซน</v>
      </c>
      <c r="U16" s="79" t="str">
        <f>'Prepare data for run automate'!M9</f>
        <v>/01</v>
      </c>
      <c r="V16" s="79" t="str">
        <f>'Prepare data for run automate'!M10</f>
        <v>/01</v>
      </c>
      <c r="W16" s="79" t="str">
        <f>'Prepare data for run automate'!M11</f>
        <v>2530</v>
      </c>
      <c r="X16" s="79" t="str">
        <f>'Prepare data for run automate'!M12</f>
        <v>/01</v>
      </c>
      <c r="Y16" s="79" t="str">
        <f>'Prepare data for run automate'!M13</f>
        <v>/01</v>
      </c>
      <c r="Z16" s="79">
        <f>'Prepare data for run automate'!M14</f>
        <v>2570</v>
      </c>
      <c r="AA16" s="79" t="str">
        <f>'Prepare data for run automate'!M15</f>
        <v>/0812345678</v>
      </c>
      <c r="AB16" s="79" t="str">
        <f>'Prepare data for run automate'!M16</f>
        <v>18 : SPEEDY TO BOTEN-Taddy</v>
      </c>
      <c r="AC16" s="79" t="str">
        <f>'Prepare data for run automate'!M17</f>
        <v>J : สมัครโดยตรง ที่สาขา-Taddy</v>
      </c>
      <c r="AD16" s="79" t="str">
        <f>'Prepare data for run automate'!M18</f>
        <v>005 : โทรทัศน์-Taddy</v>
      </c>
      <c r="AE16" s="79" t="str">
        <f>'Prepare data for run automate'!M19</f>
        <v>MGM Online</v>
      </c>
      <c r="AF16" s="79" t="str">
        <f>'Prepare data for run automate'!M20</f>
        <v>AAAA</v>
      </c>
      <c r="AG16" s="78"/>
      <c r="AH16" s="78"/>
      <c r="AI16" s="79" t="str">
        <f>'Prepare data for run automate'!M21</f>
        <v>FWDNONE</v>
      </c>
      <c r="AJ16" s="79" t="str">
        <f>'Prepare data for run automate'!M22</f>
        <v>ACTNONE</v>
      </c>
      <c r="AK16" s="79" t="str">
        <f>'Prepare data for run automate'!M23</f>
        <v>none</v>
      </c>
      <c r="AL16" s="79" t="str">
        <f>'Prepare data for run automate'!M24</f>
        <v>none</v>
      </c>
      <c r="AM16" s="79" t="str">
        <f>'Prepare data for run automate'!M25</f>
        <v>none</v>
      </c>
      <c r="AN16" s="79">
        <f>'Prepare data for run automate'!M26</f>
        <v>0</v>
      </c>
    </row>
    <row r="17" spans="1:40" ht="18.75" customHeight="1" x14ac:dyDescent="0.2">
      <c r="A17" s="43">
        <f>'Prepare data for run automate'!G$33</f>
        <v>0</v>
      </c>
      <c r="B17" s="44" t="s">
        <v>206</v>
      </c>
      <c r="C17" s="44"/>
      <c r="D17" s="44"/>
      <c r="E17" s="44"/>
      <c r="F17" s="47"/>
      <c r="G17" s="43" t="s">
        <v>101</v>
      </c>
      <c r="H17" s="43" t="s">
        <v>102</v>
      </c>
      <c r="I17" s="43" t="s">
        <v>208</v>
      </c>
      <c r="J17" s="43" t="str">
        <f t="shared" si="6"/>
        <v>0</v>
      </c>
      <c r="K17" s="43" t="s">
        <v>101</v>
      </c>
      <c r="L17" s="43" t="s">
        <v>102</v>
      </c>
      <c r="M17" s="43" t="s">
        <v>208</v>
      </c>
      <c r="N17" s="43" t="str">
        <f t="shared" si="7"/>
        <v>0</v>
      </c>
      <c r="O17" s="81" t="str">
        <f>'Prepare data for run automate'!G$4</f>
        <v>1170905976638</v>
      </c>
      <c r="P17" s="81" t="str">
        <f t="shared" si="8"/>
        <v>1170905976638</v>
      </c>
      <c r="Q17" s="81"/>
      <c r="R17" s="79" t="str">
        <f>'Prepare data for run automate'!N6</f>
        <v>นาย</v>
      </c>
      <c r="S17" s="82" t="str">
        <f>'Prepare data for run automate'!N7</f>
        <v>ลูกค้าใหม่</v>
      </c>
      <c r="T17" s="82" t="str">
        <f>'Prepare data for run automate'!N8</f>
        <v>เพลนดิ้งแฮฟคอนเซน</v>
      </c>
      <c r="U17" s="79" t="str">
        <f>'Prepare data for run automate'!N9</f>
        <v>/01</v>
      </c>
      <c r="V17" s="79" t="str">
        <f>'Prepare data for run automate'!N10</f>
        <v>/01</v>
      </c>
      <c r="W17" s="79" t="str">
        <f>'Prepare data for run automate'!N11</f>
        <v>2530</v>
      </c>
      <c r="X17" s="79" t="str">
        <f>'Prepare data for run automate'!N12</f>
        <v>/01</v>
      </c>
      <c r="Y17" s="79" t="str">
        <f>'Prepare data for run automate'!N13</f>
        <v>/01</v>
      </c>
      <c r="Z17" s="79">
        <f>'Prepare data for run automate'!N14</f>
        <v>2570</v>
      </c>
      <c r="AA17" s="79" t="str">
        <f>'Prepare data for run automate'!N15</f>
        <v>/0812345678</v>
      </c>
      <c r="AB17" s="79" t="str">
        <f>'Prepare data for run automate'!N16</f>
        <v>18 : SPEEDY TO BOTEN-Taddy</v>
      </c>
      <c r="AC17" s="79" t="str">
        <f>'Prepare data for run automate'!N17</f>
        <v>J : สมัครโดยตรง ที่สาขา-Taddy</v>
      </c>
      <c r="AD17" s="79" t="str">
        <f>'Prepare data for run automate'!N18</f>
        <v>005 : โทรทัศน์-Taddy</v>
      </c>
      <c r="AE17" s="79" t="str">
        <f>'Prepare data for run automate'!N19</f>
        <v>MGM Online</v>
      </c>
      <c r="AF17" s="79" t="str">
        <f>'Prepare data for run automate'!N20</f>
        <v>AAAA</v>
      </c>
      <c r="AG17" s="78"/>
      <c r="AH17" s="78"/>
      <c r="AI17" s="79" t="str">
        <f>'Prepare data for run automate'!N21</f>
        <v>FWDNONE</v>
      </c>
      <c r="AJ17" s="79" t="str">
        <f>'Prepare data for run automate'!N22</f>
        <v>ACTNONE</v>
      </c>
      <c r="AK17" s="79" t="str">
        <f>'Prepare data for run automate'!N23</f>
        <v>none</v>
      </c>
      <c r="AL17" s="79" t="str">
        <f>'Prepare data for run automate'!N24</f>
        <v>none</v>
      </c>
      <c r="AM17" s="79" t="str">
        <f>'Prepare data for run automate'!N25</f>
        <v>none</v>
      </c>
      <c r="AN17" s="79">
        <f>'Prepare data for run automate'!N26</f>
        <v>0</v>
      </c>
    </row>
    <row r="18" spans="1:40" s="37" customFormat="1" x14ac:dyDescent="0.2">
      <c r="A18" s="43"/>
      <c r="B18" s="44"/>
      <c r="C18" s="45"/>
      <c r="D18" s="45"/>
      <c r="E18" s="45"/>
      <c r="F18" s="47"/>
      <c r="G18" s="44"/>
      <c r="H18" s="44"/>
      <c r="I18" s="44"/>
      <c r="J18" s="43"/>
      <c r="K18" s="44"/>
      <c r="L18" s="44"/>
      <c r="M18" s="44"/>
      <c r="N18" s="43"/>
      <c r="O18" s="1"/>
      <c r="P18" s="48"/>
      <c r="Q18" s="48"/>
      <c r="R18" s="49"/>
      <c r="S18" s="2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4"/>
      <c r="AH18" s="44"/>
      <c r="AI18" s="49"/>
      <c r="AJ18" s="49"/>
      <c r="AK18" s="49"/>
      <c r="AL18" s="51"/>
      <c r="AM18" s="49"/>
    </row>
    <row r="19" spans="1:40" s="37" customFormat="1" x14ac:dyDescent="0.2">
      <c r="A19" s="43"/>
      <c r="B19" s="44"/>
      <c r="C19" s="45"/>
      <c r="D19" s="45"/>
      <c r="E19" s="45"/>
      <c r="F19" s="47"/>
      <c r="G19" s="44"/>
      <c r="H19" s="44"/>
      <c r="I19" s="44"/>
      <c r="J19" s="43"/>
      <c r="K19" s="44"/>
      <c r="L19" s="44"/>
      <c r="M19" s="44"/>
      <c r="N19" s="43"/>
      <c r="O19" s="1"/>
      <c r="P19" s="48"/>
      <c r="Q19" s="48"/>
      <c r="R19" s="49"/>
      <c r="S19" s="2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4"/>
      <c r="AH19" s="44"/>
      <c r="AI19" s="49"/>
      <c r="AJ19" s="49"/>
      <c r="AK19" s="49"/>
      <c r="AL19" s="51"/>
      <c r="AM19" s="49"/>
    </row>
    <row r="20" spans="1:40" s="37" customFormat="1" x14ac:dyDescent="0.2">
      <c r="A20" s="43"/>
      <c r="B20" s="44"/>
      <c r="C20" s="45"/>
      <c r="D20" s="45"/>
      <c r="E20" s="45"/>
      <c r="F20" s="47"/>
      <c r="G20" s="44"/>
      <c r="H20" s="44"/>
      <c r="I20" s="44"/>
      <c r="J20" s="43"/>
      <c r="K20" s="44"/>
      <c r="L20" s="44"/>
      <c r="M20" s="44"/>
      <c r="N20" s="43"/>
      <c r="O20" s="1"/>
      <c r="P20" s="48"/>
      <c r="Q20" s="48"/>
      <c r="R20" s="49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4"/>
      <c r="AH20" s="44"/>
      <c r="AI20" s="49"/>
      <c r="AJ20" s="49"/>
      <c r="AK20" s="49"/>
      <c r="AL20" s="51"/>
      <c r="AM20" s="49"/>
    </row>
    <row r="21" spans="1:40" s="37" customFormat="1" x14ac:dyDescent="0.2">
      <c r="A21" s="43"/>
      <c r="B21" s="44"/>
      <c r="C21" s="45"/>
      <c r="D21" s="45"/>
      <c r="E21" s="45"/>
      <c r="F21" s="47"/>
      <c r="G21" s="44"/>
      <c r="H21" s="44"/>
      <c r="I21" s="44"/>
      <c r="J21" s="43"/>
      <c r="K21" s="44"/>
      <c r="L21" s="44"/>
      <c r="M21" s="44"/>
      <c r="N21" s="43"/>
      <c r="O21" s="1"/>
      <c r="P21" s="48"/>
      <c r="Q21" s="48"/>
      <c r="R21" s="49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4"/>
      <c r="AH21" s="44"/>
      <c r="AI21" s="49"/>
      <c r="AJ21" s="49"/>
      <c r="AK21" s="49"/>
      <c r="AL21" s="51"/>
      <c r="AM21" s="49"/>
    </row>
    <row r="22" spans="1:40" s="37" customFormat="1" x14ac:dyDescent="0.2">
      <c r="A22" s="43"/>
      <c r="B22" s="44"/>
      <c r="C22" s="45"/>
      <c r="D22" s="45"/>
      <c r="E22" s="45"/>
      <c r="F22" s="47"/>
      <c r="G22" s="44"/>
      <c r="H22" s="44"/>
      <c r="I22" s="44"/>
      <c r="J22" s="43"/>
      <c r="K22" s="44"/>
      <c r="L22" s="44"/>
      <c r="M22" s="44"/>
      <c r="N22" s="43"/>
      <c r="O22" s="1"/>
      <c r="P22" s="48"/>
      <c r="Q22" s="48"/>
      <c r="R22" s="49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4"/>
      <c r="AH22" s="44"/>
      <c r="AI22" s="49"/>
      <c r="AJ22" s="49"/>
      <c r="AK22" s="49"/>
      <c r="AL22" s="51"/>
      <c r="AM22" s="49"/>
    </row>
    <row r="23" spans="1:40" s="37" customFormat="1" x14ac:dyDescent="0.2">
      <c r="A23" s="43"/>
      <c r="B23" s="44"/>
      <c r="C23" s="45"/>
      <c r="D23" s="45"/>
      <c r="E23" s="45"/>
      <c r="F23" s="47"/>
      <c r="G23" s="44"/>
      <c r="H23" s="44"/>
      <c r="I23" s="44"/>
      <c r="J23" s="43"/>
      <c r="K23" s="44"/>
      <c r="L23" s="44"/>
      <c r="M23" s="44"/>
      <c r="N23" s="43"/>
      <c r="O23" s="1"/>
      <c r="P23" s="48"/>
      <c r="Q23" s="48"/>
      <c r="R23" s="49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4"/>
      <c r="AH23" s="44"/>
      <c r="AI23" s="49"/>
      <c r="AJ23" s="49"/>
      <c r="AK23" s="49"/>
      <c r="AL23" s="51"/>
      <c r="AM23" s="49"/>
    </row>
  </sheetData>
  <mergeCells count="3">
    <mergeCell ref="B3:AM3"/>
    <mergeCell ref="B4:AM4"/>
    <mergeCell ref="B5:AM5"/>
  </mergeCells>
  <conditionalFormatting sqref="E6:AM13">
    <cfRule type="beginsWith" dxfId="17" priority="19" operator="beginsWith" text="#">
      <formula>LEFT(E6,LEN("#"))="#"</formula>
    </cfRule>
  </conditionalFormatting>
  <conditionalFormatting sqref="AN6:AN13">
    <cfRule type="beginsWith" dxfId="16" priority="17" operator="beginsWith" text="#">
      <formula>LEFT(AN6,LEN("#"))="#"</formula>
    </cfRule>
  </conditionalFormatting>
  <conditionalFormatting sqref="E14:Q14">
    <cfRule type="beginsWith" dxfId="15" priority="15" operator="beginsWith" text="#">
      <formula>LEFT(E14,LEN("#"))="#"</formula>
    </cfRule>
  </conditionalFormatting>
  <conditionalFormatting sqref="E15:Q17">
    <cfRule type="beginsWith" dxfId="14" priority="11" operator="beginsWith" text="#">
      <formula>LEFT(E15,LEN("#"))="#"</formula>
    </cfRule>
  </conditionalFormatting>
  <conditionalFormatting sqref="AN14">
    <cfRule type="beginsWith" dxfId="13" priority="7" operator="beginsWith" text="#">
      <formula>LEFT(AN14,LEN("#"))="#"</formula>
    </cfRule>
  </conditionalFormatting>
  <conditionalFormatting sqref="R15:R16">
    <cfRule type="beginsWith" dxfId="12" priority="9" operator="beginsWith" text="#">
      <formula>LEFT(R15,LEN("#"))="#"</formula>
    </cfRule>
  </conditionalFormatting>
  <conditionalFormatting sqref="S16">
    <cfRule type="beginsWith" dxfId="11" priority="5" operator="beginsWith" text="#">
      <formula>LEFT(S16,LEN("#"))="#"</formula>
    </cfRule>
  </conditionalFormatting>
  <conditionalFormatting sqref="S17">
    <cfRule type="beginsWith" dxfId="10" priority="3" operator="beginsWith" text="#">
      <formula>LEFT(S17,LEN("#"))="#"</formula>
    </cfRule>
  </conditionalFormatting>
  <conditionalFormatting sqref="T17">
    <cfRule type="beginsWith" dxfId="9" priority="1" operator="beginsWith" text="#">
      <formula>LEFT(T17,LEN("#"))="#"</formula>
    </cfRule>
  </conditionalFormatting>
  <pageMargins left="0.7" right="0.7" top="0.75" bottom="0.75" header="0.3" footer="0.3"/>
  <pageSetup paperSize="9" scale="1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0" operator="beginsWith" id="{FD37DA9C-0090-4C69-8895-BCFA2803F4F1}">
            <xm:f>LEFT(G6,LEN("="))="="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G6:AM13</xm:sqref>
        </x14:conditionalFormatting>
        <x14:conditionalFormatting xmlns:xm="http://schemas.microsoft.com/office/excel/2006/main">
          <x14:cfRule type="beginsWith" priority="18" operator="beginsWith" id="{8750278A-80FD-490F-A8FE-9B710AAD5245}">
            <xm:f>LEFT(AN6,LEN("="))="="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AN6:AN13</xm:sqref>
        </x14:conditionalFormatting>
        <x14:conditionalFormatting xmlns:xm="http://schemas.microsoft.com/office/excel/2006/main">
          <x14:cfRule type="beginsWith" priority="16" operator="beginsWith" id="{FD2C6BE4-521D-4FBE-829C-CB321A38FA87}">
            <xm:f>LEFT(G14,LEN("="))="="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G14:Q14</xm:sqref>
        </x14:conditionalFormatting>
        <x14:conditionalFormatting xmlns:xm="http://schemas.microsoft.com/office/excel/2006/main">
          <x14:cfRule type="beginsWith" priority="12" operator="beginsWith" id="{9F1C837A-740C-45FC-A258-1168F2712C5D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G15:Q17</xm:sqref>
        </x14:conditionalFormatting>
        <x14:conditionalFormatting xmlns:xm="http://schemas.microsoft.com/office/excel/2006/main">
          <x14:cfRule type="beginsWith" priority="10" operator="beginsWith" id="{BD010954-69FC-4663-AFD5-E7E779D20BFB}">
            <xm:f>LEFT(R15,LEN("="))="="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R15:R16</xm:sqref>
        </x14:conditionalFormatting>
        <x14:conditionalFormatting xmlns:xm="http://schemas.microsoft.com/office/excel/2006/main">
          <x14:cfRule type="beginsWith" priority="8" operator="beginsWith" id="{32F6584E-6623-4BF2-9B71-78688C19D44D}">
            <xm:f>LEFT(AN14,LEN("="))="="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AN14</xm:sqref>
        </x14:conditionalFormatting>
        <x14:conditionalFormatting xmlns:xm="http://schemas.microsoft.com/office/excel/2006/main">
          <x14:cfRule type="beginsWith" priority="6" operator="beginsWith" id="{47A8F292-EBF5-4531-82F2-9650700998B3}">
            <xm:f>LEFT(S16,LEN("="))="="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beginsWith" priority="4" operator="beginsWith" id="{3F3D50D3-B9B4-473C-BCD4-2B61970E7173}">
            <xm:f>LEFT(S17,LEN("="))="="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type="beginsWith" priority="2" operator="beginsWith" id="{63B1C58A-E114-43F7-9025-37A21BD0D53D}">
            <xm:f>LEFT(T17,LEN("="))="="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T17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UserRL</vt:lpstr>
      <vt:lpstr>Prepare data for run automate</vt:lpstr>
      <vt:lpstr>Virual_Umay+_Card</vt:lpstr>
      <vt:lpstr>Virual_Premier_Card</vt:lpstr>
      <vt:lpstr>Umay+_Card</vt:lpstr>
      <vt:lpstr>Premier_Card</vt:lpstr>
      <vt:lpstr>UserRL!Print_Area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ITIP.Chutima</dc:creator>
  <cp:lastModifiedBy>ITIP.Chutima</cp:lastModifiedBy>
  <dcterms:created xsi:type="dcterms:W3CDTF">2024-06-24T02:37:05Z</dcterms:created>
  <dcterms:modified xsi:type="dcterms:W3CDTF">2024-09-26T14:26:57Z</dcterms:modified>
</cp:coreProperties>
</file>