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Fiza Khan\Documents\Retail_Dashboard_Project\"/>
    </mc:Choice>
  </mc:AlternateContent>
  <xr:revisionPtr revIDLastSave="0" documentId="13_ncr:1_{AB6254A8-915A-4E90-97DF-A2DDB4202666}" xr6:coauthVersionLast="47" xr6:coauthVersionMax="47" xr10:uidLastSave="{00000000-0000-0000-0000-000000000000}"/>
  <bookViews>
    <workbookView xWindow="-110" yWindow="-110" windowWidth="19420" windowHeight="10300" activeTab="2" xr2:uid="{C52BFD01-7138-4BF0-B111-9605824A77D1}"/>
  </bookViews>
  <sheets>
    <sheet name="Executive Summary" sheetId="11" r:id="rId1"/>
    <sheet name="Cover" sheetId="1" r:id="rId2"/>
    <sheet name="Dashboard" sheetId="7" r:id="rId3"/>
    <sheet name="ForeCast" sheetId="9" r:id="rId4"/>
    <sheet name="Whatif_Senario" sheetId="10" r:id="rId5"/>
    <sheet name="Dynamic_List" sheetId="5" r:id="rId6"/>
    <sheet name="Pivot_Data" sheetId="4" r:id="rId7"/>
    <sheet name="Calendar_Raw" sheetId="2" r:id="rId8"/>
    <sheet name="Forecast_Source" sheetId="8" r:id="rId9"/>
    <sheet name="Sales_Table_Data" sheetId="6" r:id="rId10"/>
  </sheets>
  <definedNames>
    <definedName name="_xlcn.WorksheetConnection_Retail_Performance_Dashboard.xlsxTable11" hidden="1">Table1[]</definedName>
    <definedName name="ExternalData_1" localSheetId="9" hidden="1">Sales_Table_Data!$A$1:$U$632</definedName>
    <definedName name="Slicer_Category">#N/A</definedName>
    <definedName name="Slicer_Order_Date__Year">#N/A</definedName>
    <definedName name="Slicer_Region">#N/A</definedName>
    <definedName name="Timeline_Order_Date">#N/A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s>
  <extLst>
    <ext xmlns:x14="http://schemas.microsoft.com/office/spreadsheetml/2009/9/main" uri="{876F7934-8845-4945-9796-88D515C7AA90}">
      <x14:pivotCaches>
        <pivotCache cacheId="9"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Raw_22c6983e-e86b-4f8c-83d1-a527f1cc5b2b" name="Sales_Raw" connection="Query - Sales_Raw"/>
          <x15:modelTable id="Regions_Raw_744b422b-9550-419c-9348-94a698212e63" name="Regions_Raw" connection="Query - Regions_Raw"/>
          <x15:modelTable id="Returns_Raw_c723a3eb-cdd9-48ba-8bf7-28d4caed34a3" name="Returns_Raw" connection="Query - Returns_Raw"/>
          <x15:modelTable id="Sales_Table_e2e47cbf-641d-4b1f-98bb-aa579d663535" name="Sales_Table" connection="Query - Sales_Table"/>
          <x15:modelTable id="Table1" name="Calender_Raw" connection="WorksheetConnection_Retail_Performance_Dashboard.xlsx!Table1"/>
        </x15:modelTables>
        <x15:modelRelationships>
          <x15:modelRelationship fromTable="Sales_Raw" fromColumn="Order ID" toTable="Returns_Raw" toColumn="Order ID"/>
          <x15:modelRelationship fromTable="Sales_Raw" fromColumn="Region" toTable="Regions_Raw" toColumn="Region"/>
          <x15:modelRelationship fromTable="Sales_Raw" fromColumn="Order Date" toTable="Calender_Raw" toColumn="Date"/>
        </x15:modelRelationships>
        <x15:extLst>
          <ext xmlns:x16="http://schemas.microsoft.com/office/spreadsheetml/2014/11/main" uri="{9835A34E-60A6-4A7C-AAB8-D5F71C897F49}">
            <x16:modelTimeGroupings>
              <x16:modelTimeGrouping tableName="Sales_Raw"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 i="10" l="1"/>
  <c r="B4" i="10" s="1"/>
  <c r="B5" i="10" s="1"/>
  <c r="D8" i="5" a="1"/>
  <c r="D8" i="5" s="1"/>
  <c r="H8" i="5" a="1"/>
  <c r="H8" i="5" s="1"/>
  <c r="A347" i="2"/>
  <c r="A348" i="2" s="1"/>
  <c r="A349" i="2" s="1"/>
  <c r="A350" i="2" s="1"/>
  <c r="A351" i="2" s="1"/>
  <c r="A352" i="2" s="1"/>
  <c r="A353" i="2" s="1"/>
  <c r="A354" i="2" s="1"/>
  <c r="A355" i="2" s="1"/>
  <c r="A356" i="2"/>
  <c r="A357" i="2"/>
  <c r="A358" i="2"/>
  <c r="A359" i="2" s="1"/>
  <c r="A360" i="2" s="1"/>
  <c r="A361" i="2" s="1"/>
  <c r="A362" i="2" s="1"/>
  <c r="A363" i="2" s="1"/>
  <c r="A364" i="2"/>
  <c r="A365" i="2"/>
  <c r="A366" i="2"/>
  <c r="A367" i="2"/>
  <c r="A368" i="2" s="1"/>
  <c r="A369" i="2" s="1"/>
  <c r="A370" i="2" s="1"/>
  <c r="A371" i="2" s="1"/>
  <c r="A372" i="2" s="1"/>
  <c r="A373" i="2" s="1"/>
  <c r="A374" i="2" s="1"/>
  <c r="A375" i="2" s="1"/>
  <c r="A376" i="2" s="1"/>
  <c r="A377" i="2" s="1"/>
  <c r="A378" i="2"/>
  <c r="A379" i="2"/>
  <c r="A380" i="2"/>
  <c r="A381" i="2"/>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8" i="2"/>
  <c r="A19" i="2"/>
  <c r="A20" i="2"/>
  <c r="A21" i="2"/>
  <c r="A22" i="2"/>
  <c r="A23" i="2"/>
  <c r="A24" i="2"/>
  <c r="A25" i="2"/>
  <c r="A26" i="2"/>
  <c r="A27" i="2"/>
  <c r="A28" i="2"/>
  <c r="A29" i="2"/>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4" i="2"/>
  <c r="A5" i="2"/>
  <c r="A6" i="2"/>
  <c r="A7" i="2"/>
  <c r="A8" i="2"/>
  <c r="A9" i="2" s="1"/>
  <c r="A10" i="2" s="1"/>
  <c r="A11" i="2" s="1"/>
  <c r="A12" i="2" s="1"/>
  <c r="A13" i="2" s="1"/>
  <c r="A14" i="2" s="1"/>
  <c r="A15" i="2" s="1"/>
  <c r="A16" i="2" s="1"/>
  <c r="A17" i="2" s="1"/>
  <c r="A3" i="2"/>
  <c r="C50" i="9"/>
  <c r="C51" i="9"/>
  <c r="C52" i="9"/>
  <c r="C53" i="9"/>
  <c r="C54" i="9"/>
  <c r="C55" i="9"/>
  <c r="E55" i="9"/>
  <c r="E54" i="9"/>
  <c r="D54" i="9"/>
  <c r="D53" i="9"/>
  <c r="D52" i="9"/>
  <c r="E50" i="9"/>
  <c r="D55" i="9"/>
  <c r="D51" i="9"/>
  <c r="E53" i="9"/>
  <c r="E52" i="9"/>
  <c r="E51" i="9"/>
  <c r="D50"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A50AC6-DFED-43F3-A079-2B3F8AA0F031}" keepAlive="1" name="ModelConnection_ExternalData_1" description="Data Model" type="5" refreshedVersion="8" minRefreshableVersion="5" saveData="1">
    <dbPr connection="Data Model Connection" command="Sales_Table" commandType="3"/>
    <extLst>
      <ext xmlns:x15="http://schemas.microsoft.com/office/spreadsheetml/2010/11/main" uri="{DE250136-89BD-433C-8126-D09CA5730AF9}">
        <x15:connection id="" model="1"/>
      </ext>
    </extLst>
  </connection>
  <connection id="2" xr16:uid="{205D32DC-4F8F-4885-A146-447A86AEE9C3}" name="Query - Regions_Raw" description="Connection to the 'Regions_Raw' query in the workbook." type="100" refreshedVersion="8" minRefreshableVersion="5">
    <extLst>
      <ext xmlns:x15="http://schemas.microsoft.com/office/spreadsheetml/2010/11/main" uri="{DE250136-89BD-433C-8126-D09CA5730AF9}">
        <x15:connection id="23b503b2-c77a-4a99-aca2-45eb04c11dc4"/>
      </ext>
    </extLst>
  </connection>
  <connection id="3" xr16:uid="{AACD2EC4-8E36-4567-A071-43BBB232199C}" name="Query - Returns_Raw" description="Connection to the 'Returns_Raw' query in the workbook." type="100" refreshedVersion="8" minRefreshableVersion="5">
    <extLst>
      <ext xmlns:x15="http://schemas.microsoft.com/office/spreadsheetml/2010/11/main" uri="{DE250136-89BD-433C-8126-D09CA5730AF9}">
        <x15:connection id="1a7028be-6c58-47b0-866d-6a1618cf37c8"/>
      </ext>
    </extLst>
  </connection>
  <connection id="4" xr16:uid="{6D42BA55-5C04-4CBB-9159-45346F9B890F}" name="Query - Sales_Raw" description="Connection to the 'Sales_Raw' query in the workbook." type="100" refreshedVersion="8" minRefreshableVersion="5">
    <extLst>
      <ext xmlns:x15="http://schemas.microsoft.com/office/spreadsheetml/2010/11/main" uri="{DE250136-89BD-433C-8126-D09CA5730AF9}">
        <x15:connection id="2434201a-5341-4668-a567-cb4eed003af6"/>
      </ext>
    </extLst>
  </connection>
  <connection id="5" xr16:uid="{AEAD924D-DF58-4F26-A209-FC75614384D1}" name="Query - Sales_Table" description="Connection to the 'Sales_Table' query in the workbook." type="100" refreshedVersion="8" minRefreshableVersion="5">
    <extLst>
      <ext xmlns:x15="http://schemas.microsoft.com/office/spreadsheetml/2010/11/main" uri="{DE250136-89BD-433C-8126-D09CA5730AF9}">
        <x15:connection id="0fffcd35-5a58-4f11-9e49-37f6792eb41e"/>
      </ext>
    </extLst>
  </connection>
  <connection id="6" xr16:uid="{BE7B7934-5C24-4E9C-BC96-62123D3D25D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024D73B9-E36C-424B-9EF9-14267773FFF7}" name="WorksheetConnection_Retail_Performance_Dashboard.xlsx!Table1" type="102" refreshedVersion="8" minRefreshableVersion="5">
    <extLst>
      <ext xmlns:x15="http://schemas.microsoft.com/office/spreadsheetml/2010/11/main" uri="{DE250136-89BD-433C-8126-D09CA5730AF9}">
        <x15:connection id="Table1">
          <x15:rangePr sourceName="_xlcn.WorksheetConnection_Retail_Performance_Dashboard.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<sst xmlns="http://schemas.openxmlformats.org/spreadsheetml/2006/main" count="8893" uniqueCount="3835">
  <si>
    <t>Date</t>
  </si>
  <si>
    <t>Row Labels</t>
  </si>
  <si>
    <t>Grand Total</t>
  </si>
  <si>
    <t>Total Sales</t>
  </si>
  <si>
    <t>YoY Growth %</t>
  </si>
  <si>
    <t>Central</t>
  </si>
  <si>
    <t>East</t>
  </si>
  <si>
    <t>South</t>
  </si>
  <si>
    <t>West</t>
  </si>
  <si>
    <t>Total Profit</t>
  </si>
  <si>
    <t>Profit Margin %</t>
  </si>
  <si>
    <t>Furniture</t>
  </si>
  <si>
    <t>Office Supplies</t>
  </si>
  <si>
    <t>Technology</t>
  </si>
  <si>
    <t>Row ID</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</si>
  <si>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</si>
  <si>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</si>
  <si>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</si>
  <si>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</si>
  <si>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</si>
  <si>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</si>
  <si>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</si>
  <si>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</si>
  <si>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</si>
  <si>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</si>
  <si>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</si>
  <si>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</si>
  <si>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</si>
  <si>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</si>
  <si>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</si>
  <si>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</si>
  <si>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</si>
  <si>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</si>
  <si>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</si>
  <si>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</si>
  <si>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CA-2020-138688</t>
  </si>
  <si>
    <t>Second Class</t>
  </si>
  <si>
    <t>DV-13045</t>
  </si>
  <si>
    <t>Darrin Van Huff</t>
  </si>
  <si>
    <t>Corporate</t>
  </si>
  <si>
    <t>United States</t>
  </si>
  <si>
    <t>Los Angeles</t>
  </si>
  <si>
    <t>California</t>
  </si>
  <si>
    <t>90036</t>
  </si>
  <si>
    <t>OFF-LA-10000240</t>
  </si>
  <si>
    <t>Labels</t>
  </si>
  <si>
    <t>Self-Adhesive Address Labels for Typewriters by Universal</t>
  </si>
  <si>
    <t>CA-2018-105893</t>
  </si>
  <si>
    <t>Standard Class</t>
  </si>
  <si>
    <t>PK-19075</t>
  </si>
  <si>
    <t>Pete Kriz</t>
  </si>
  <si>
    <t>Consumer</t>
  </si>
  <si>
    <t>Madison</t>
  </si>
  <si>
    <t>Wisconsin</t>
  </si>
  <si>
    <t>53711</t>
  </si>
  <si>
    <t>OFF-ST-10004186</t>
  </si>
  <si>
    <t>Storage</t>
  </si>
  <si>
    <t>Stur-D-Stor Shelving, Vertical 5-Shelf: 72"H x 36"W x 18 1/2"D</t>
  </si>
  <si>
    <t>CA-2018-167164</t>
  </si>
  <si>
    <t>AG-10270</t>
  </si>
  <si>
    <t>Alejandro Grove</t>
  </si>
  <si>
    <t>West Jordan</t>
  </si>
  <si>
    <t>Utah</t>
  </si>
  <si>
    <t>84084</t>
  </si>
  <si>
    <t>OFF-ST-10000107</t>
  </si>
  <si>
    <t>Fellowes Super Stor/Drawer</t>
  </si>
  <si>
    <t>CA-2018-143336</t>
  </si>
  <si>
    <t>ZD-21925</t>
  </si>
  <si>
    <t>Zuschuss Donatelli</t>
  </si>
  <si>
    <t>San Francisco</t>
  </si>
  <si>
    <t>94109</t>
  </si>
  <si>
    <t>OFF-AR-10003056</t>
  </si>
  <si>
    <t>Art</t>
  </si>
  <si>
    <t>Newell 341</t>
  </si>
  <si>
    <t>CA-2020-137330</t>
  </si>
  <si>
    <t>KB-16585</t>
  </si>
  <si>
    <t>Ken Black</t>
  </si>
  <si>
    <t>Fremont</t>
  </si>
  <si>
    <t>Nebraska</t>
  </si>
  <si>
    <t>68025</t>
  </si>
  <si>
    <t>OFF-AR-10000246</t>
  </si>
  <si>
    <t>Newell 318</t>
  </si>
  <si>
    <t>CA-2018-146703</t>
  </si>
  <si>
    <t>PO-18865</t>
  </si>
  <si>
    <t>Patrick O'Donnell</t>
  </si>
  <si>
    <t>Westland</t>
  </si>
  <si>
    <t>Michigan</t>
  </si>
  <si>
    <t>48185</t>
  </si>
  <si>
    <t>OFF-ST-10001713</t>
  </si>
  <si>
    <t>Gould Plastics 9-Pocket Panel Bin, 18-3/8w x 5-1/4d x 20-1/2h, Black</t>
  </si>
  <si>
    <t>CA-2019-115742</t>
  </si>
  <si>
    <t>DP-13000</t>
  </si>
  <si>
    <t>Darren Powers</t>
  </si>
  <si>
    <t>New Albany</t>
  </si>
  <si>
    <t>Indiana</t>
  </si>
  <si>
    <t>47150</t>
  </si>
  <si>
    <t>OFF-BI-10004410</t>
  </si>
  <si>
    <t>Binders</t>
  </si>
  <si>
    <t>C-Line Peel &amp; Stick Add-On Filing Pockets, 8-3/4 x 5-1/8, 10/Pack</t>
  </si>
  <si>
    <t>CA-2020-105816</t>
  </si>
  <si>
    <t>JM-15265</t>
  </si>
  <si>
    <t>Janet Molinari</t>
  </si>
  <si>
    <t>New York City</t>
  </si>
  <si>
    <t>New York</t>
  </si>
  <si>
    <t>10024</t>
  </si>
  <si>
    <t>OFF-FA-10000304</t>
  </si>
  <si>
    <t>Fasteners</t>
  </si>
  <si>
    <t>Advantus Push Pins</t>
  </si>
  <si>
    <t>CA-2020-111682</t>
  </si>
  <si>
    <t>First Class</t>
  </si>
  <si>
    <t>TB-21055</t>
  </si>
  <si>
    <t>Ted Butterfield</t>
  </si>
  <si>
    <t>Troy</t>
  </si>
  <si>
    <t>12180</t>
  </si>
  <si>
    <t>OFF-ST-10000604</t>
  </si>
  <si>
    <t>Home/Office Personal File Carts</t>
  </si>
  <si>
    <t>CA-2020-119823</t>
  </si>
  <si>
    <t>KD-16270</t>
  </si>
  <si>
    <t>Karen Daniels</t>
  </si>
  <si>
    <t>Springfield</t>
  </si>
  <si>
    <t>Virginia</t>
  </si>
  <si>
    <t>22153</t>
  </si>
  <si>
    <t>OFF-PA-10000482</t>
  </si>
  <si>
    <t>Paper</t>
  </si>
  <si>
    <t>Snap-A-Way Black Print Carbonless Ruled Speed Letter, Triplicate</t>
  </si>
  <si>
    <t>CA-2021-114440</t>
  </si>
  <si>
    <t>TB-21520</t>
  </si>
  <si>
    <t>Tracy Blumstein</t>
  </si>
  <si>
    <t>Jackson</t>
  </si>
  <si>
    <t>49201</t>
  </si>
  <si>
    <t>OFF-PA-10004675</t>
  </si>
  <si>
    <t>Telephone Message Books with Fax/Mobile Section, 5 1/2" x 3 3/16"</t>
  </si>
  <si>
    <t>CA-2020-127208</t>
  </si>
  <si>
    <t>SC-20770</t>
  </si>
  <si>
    <t>Stewart Carmichael</t>
  </si>
  <si>
    <t>Decatur</t>
  </si>
  <si>
    <t>Alabama</t>
  </si>
  <si>
    <t>35601</t>
  </si>
  <si>
    <t>OFF-AP-10002118</t>
  </si>
  <si>
    <t>Appliances</t>
  </si>
  <si>
    <t>1.7 Cubic Foot Compact "Cube" Office Refrigerators</t>
  </si>
  <si>
    <t>CA-2018-139451</t>
  </si>
  <si>
    <t>DN-13690</t>
  </si>
  <si>
    <t>Duane Noonan</t>
  </si>
  <si>
    <t>94122</t>
  </si>
  <si>
    <t>OFF-AR-10002053</t>
  </si>
  <si>
    <t>Premium Writing Pencils, Soft, #2 by Central Association for the Blind</t>
  </si>
  <si>
    <t>CA-2019-149587</t>
  </si>
  <si>
    <t>KB-16315</t>
  </si>
  <si>
    <t>Karl Braun</t>
  </si>
  <si>
    <t>Minneapolis</t>
  </si>
  <si>
    <t>Minnesota</t>
  </si>
  <si>
    <t>55407</t>
  </si>
  <si>
    <t>OFF-PA-10003177</t>
  </si>
  <si>
    <t>Xerox 1999</t>
  </si>
  <si>
    <t>CA-2020-149223</t>
  </si>
  <si>
    <t>ER-13855</t>
  </si>
  <si>
    <t>Elpida Rittenbach</t>
  </si>
  <si>
    <t>Saint Paul</t>
  </si>
  <si>
    <t>55106</t>
  </si>
  <si>
    <t>OFF-AP-10000358</t>
  </si>
  <si>
    <t>Fellowes Basic Home/Office Series Surge Protectors</t>
  </si>
  <si>
    <t>CA-2020-128867</t>
  </si>
  <si>
    <t>CL-12565</t>
  </si>
  <si>
    <t>Clay Ludtke</t>
  </si>
  <si>
    <t>Urbandale</t>
  </si>
  <si>
    <t>Iowa</t>
  </si>
  <si>
    <t>50322</t>
  </si>
  <si>
    <t>OFF-AR-10000380</t>
  </si>
  <si>
    <t>Hunt PowerHouse Electric Pencil Sharpener, Blue</t>
  </si>
  <si>
    <t>CA-2020-145583</t>
  </si>
  <si>
    <t>LC-16885</t>
  </si>
  <si>
    <t>Lena Creighton</t>
  </si>
  <si>
    <t>Roseville</t>
  </si>
  <si>
    <t>95661</t>
  </si>
  <si>
    <t>OFF-PA-10001804</t>
  </si>
  <si>
    <t>Xerox 195</t>
  </si>
  <si>
    <t>CA-2021-155376</t>
  </si>
  <si>
    <t>SG-20080</t>
  </si>
  <si>
    <t>Sandra Glassco</t>
  </si>
  <si>
    <t>Independence</t>
  </si>
  <si>
    <t>Missouri</t>
  </si>
  <si>
    <t>64055</t>
  </si>
  <si>
    <t>OFF-AP-10001058</t>
  </si>
  <si>
    <t>Sanyo 2.5 Cubic Foot Mid-Size Office Refrigerators</t>
  </si>
  <si>
    <t>CA-2019-110744</t>
  </si>
  <si>
    <t>HA-14920</t>
  </si>
  <si>
    <t>Helen Andreada</t>
  </si>
  <si>
    <t>Pasadena</t>
  </si>
  <si>
    <t>91104</t>
  </si>
  <si>
    <t>OFF-ST-10003656</t>
  </si>
  <si>
    <t>Safco Industrial Wire Shelving</t>
  </si>
  <si>
    <t>CA-2019-124919</t>
  </si>
  <si>
    <t>SP-20650</t>
  </si>
  <si>
    <t>Stephanie Phelps</t>
  </si>
  <si>
    <t>San Jose</t>
  </si>
  <si>
    <t>95123</t>
  </si>
  <si>
    <t>OFF-PA-10001950</t>
  </si>
  <si>
    <t>Southworth 25% Cotton Antique Laid Paper &amp; Envelopes</t>
  </si>
  <si>
    <t>CA-2019-118948</t>
  </si>
  <si>
    <t>NK-18490</t>
  </si>
  <si>
    <t>Neil Knudson</t>
  </si>
  <si>
    <t>Home Office</t>
  </si>
  <si>
    <t>Seattle</t>
  </si>
  <si>
    <t>Washington</t>
  </si>
  <si>
    <t>98105</t>
  </si>
  <si>
    <t>OFF-AR-10001547</t>
  </si>
  <si>
    <t>Newell 311</t>
  </si>
  <si>
    <t>CA-2020-114104</t>
  </si>
  <si>
    <t>NP-18670</t>
  </si>
  <si>
    <t>Nora Paige</t>
  </si>
  <si>
    <t>Edmond</t>
  </si>
  <si>
    <t>Oklahoma</t>
  </si>
  <si>
    <t>73034</t>
  </si>
  <si>
    <t>OFF-LA-10002475</t>
  </si>
  <si>
    <t>Avery 519</t>
  </si>
  <si>
    <t>CA-2020-162733</t>
  </si>
  <si>
    <t>TT-21070</t>
  </si>
  <si>
    <t>Ted Trevino</t>
  </si>
  <si>
    <t>90045</t>
  </si>
  <si>
    <t>OFF-PA-10002751</t>
  </si>
  <si>
    <t>Xerox 1920</t>
  </si>
  <si>
    <t>CA-2020-154508</t>
  </si>
  <si>
    <t>RD-19900</t>
  </si>
  <si>
    <t>Ruben Dartt</t>
  </si>
  <si>
    <t>Carlsbad</t>
  </si>
  <si>
    <t>New Mexico</t>
  </si>
  <si>
    <t>88220</t>
  </si>
  <si>
    <t>OFF-EN-10001990</t>
  </si>
  <si>
    <t>Envelopes</t>
  </si>
  <si>
    <t>Staple envelope</t>
  </si>
  <si>
    <t>CA-2020-105018</t>
  </si>
  <si>
    <t>SK-19990</t>
  </si>
  <si>
    <t>Sally Knutson</t>
  </si>
  <si>
    <t>Fairfield</t>
  </si>
  <si>
    <t>Connecticut</t>
  </si>
  <si>
    <t>6824</t>
  </si>
  <si>
    <t>OFF-BI-10001890</t>
  </si>
  <si>
    <t>Avery Poly Binder Pockets</t>
  </si>
  <si>
    <t>CA-2019-131457</t>
  </si>
  <si>
    <t>MZ-17515</t>
  </si>
  <si>
    <t>Mary Zewe</t>
  </si>
  <si>
    <t>Redlands</t>
  </si>
  <si>
    <t>92374</t>
  </si>
  <si>
    <t>OFF-EN-10001509</t>
  </si>
  <si>
    <t>Poly String Tie Envelopes</t>
  </si>
  <si>
    <t>CA-2021-107720</t>
  </si>
  <si>
    <t>VM-21685</t>
  </si>
  <si>
    <t>Valerie Mitchum</t>
  </si>
  <si>
    <t>Westfield</t>
  </si>
  <si>
    <t>New Jersey</t>
  </si>
  <si>
    <t>7090</t>
  </si>
  <si>
    <t>OFF-ST-10001414</t>
  </si>
  <si>
    <t>Decoflex Hanging Personal Folder File</t>
  </si>
  <si>
    <t>CA-2021-135860</t>
  </si>
  <si>
    <t>JH-15985</t>
  </si>
  <si>
    <t>Joseph Holt</t>
  </si>
  <si>
    <t>Saginaw</t>
  </si>
  <si>
    <t>48601</t>
  </si>
  <si>
    <t>OFF-ST-10000642</t>
  </si>
  <si>
    <t>Tennsco Lockers, Gray</t>
  </si>
  <si>
    <t>CA-2019-163055</t>
  </si>
  <si>
    <t>DS-13180</t>
  </si>
  <si>
    <t>David Smith</t>
  </si>
  <si>
    <t>Detroit</t>
  </si>
  <si>
    <t>48227</t>
  </si>
  <si>
    <t>OFF-AR-10001026</t>
  </si>
  <si>
    <t>Sanford Uni-Blazer View Highlighters, Chisel Tip, Yellow</t>
  </si>
  <si>
    <t>CA-2021-160514</t>
  </si>
  <si>
    <t>DB-13120</t>
  </si>
  <si>
    <t>David Bremer</t>
  </si>
  <si>
    <t>Santa Clara</t>
  </si>
  <si>
    <t>95051</t>
  </si>
  <si>
    <t>OFF-PA-10002479</t>
  </si>
  <si>
    <t>Xerox 4200 Series MultiUse Premium Copy Paper (20Lb. and 84 Bright)</t>
  </si>
  <si>
    <t>CA-2020-145625</t>
  </si>
  <si>
    <t>KC-16540</t>
  </si>
  <si>
    <t>Kelly Collister</t>
  </si>
  <si>
    <t>San Diego</t>
  </si>
  <si>
    <t>92037</t>
  </si>
  <si>
    <t>OFF-PA-10004569</t>
  </si>
  <si>
    <t>Wirebound Message Books, Two 4 1/4" x 5" Forms per Page</t>
  </si>
  <si>
    <t>CA-2020-111010</t>
  </si>
  <si>
    <t>PG-18895</t>
  </si>
  <si>
    <t>Paul Gonzalez</t>
  </si>
  <si>
    <t>Morristown</t>
  </si>
  <si>
    <t>7960</t>
  </si>
  <si>
    <t>OFF-FA-10003472</t>
  </si>
  <si>
    <t>Bagged Rubber Bands</t>
  </si>
  <si>
    <t>CA-2021-163979</t>
  </si>
  <si>
    <t>KH-16690</t>
  </si>
  <si>
    <t>Kristen Hastings</t>
  </si>
  <si>
    <t>94110</t>
  </si>
  <si>
    <t>OFF-ST-10003208</t>
  </si>
  <si>
    <t>Adjustable Depth Letter/Legal Cart</t>
  </si>
  <si>
    <t>CA-2021-118136</t>
  </si>
  <si>
    <t>BB-10990</t>
  </si>
  <si>
    <t>Barry Blumstein</t>
  </si>
  <si>
    <t>Inglewood</t>
  </si>
  <si>
    <t>90301</t>
  </si>
  <si>
    <t>OFF-PA-10002615</t>
  </si>
  <si>
    <t>Ampad Gold Fibre Wirebound Steno Books, 6" x 9", Gregg Ruled</t>
  </si>
  <si>
    <t>CA-2020-142545</t>
  </si>
  <si>
    <t>JD-15895</t>
  </si>
  <si>
    <t>Jonathan Doherty</t>
  </si>
  <si>
    <t>Belleville</t>
  </si>
  <si>
    <t>7109</t>
  </si>
  <si>
    <t>OFF-PA-10002105</t>
  </si>
  <si>
    <t>Xerox 223</t>
  </si>
  <si>
    <t>CA-2018-130960</t>
  </si>
  <si>
    <t>KB-16600</t>
  </si>
  <si>
    <t>Ken Brennan</t>
  </si>
  <si>
    <t>Taylor</t>
  </si>
  <si>
    <t>48180</t>
  </si>
  <si>
    <t>OFF-AR-10003651</t>
  </si>
  <si>
    <t>Newell 350</t>
  </si>
  <si>
    <t>CA-2018-111003</t>
  </si>
  <si>
    <t>CR-12625</t>
  </si>
  <si>
    <t>Corey Roper</t>
  </si>
  <si>
    <t>Lakewood</t>
  </si>
  <si>
    <t>8701</t>
  </si>
  <si>
    <t>OFF-BI-10001072</t>
  </si>
  <si>
    <t>GBC Clear Cover, 8-1/2 x 11, unpunched, 25 covers per pack</t>
  </si>
  <si>
    <t>CA-2021-126774</t>
  </si>
  <si>
    <t>SH-20395</t>
  </si>
  <si>
    <t>Shahid Hopkins</t>
  </si>
  <si>
    <t>Arlington</t>
  </si>
  <si>
    <t>22204</t>
  </si>
  <si>
    <t>OFF-AR-10002804</t>
  </si>
  <si>
    <t>Faber Castell Col-Erase Pencils</t>
  </si>
  <si>
    <t>CA-2018-156601</t>
  </si>
  <si>
    <t>FA-14230</t>
  </si>
  <si>
    <t>Frank Atkinson</t>
  </si>
  <si>
    <t>Long Beach</t>
  </si>
  <si>
    <t>90805</t>
  </si>
  <si>
    <t>OFF-FA-10000624</t>
  </si>
  <si>
    <t>OIC Binder Clips</t>
  </si>
  <si>
    <t>CA-2019-128167</t>
  </si>
  <si>
    <t>KL-16645</t>
  </si>
  <si>
    <t>Ken Lonsdale</t>
  </si>
  <si>
    <t>Layton</t>
  </si>
  <si>
    <t>84041</t>
  </si>
  <si>
    <t>OFF-FA-10000490</t>
  </si>
  <si>
    <t>OIC Binder Clips, Mini, 1/4" Capacity, Black</t>
  </si>
  <si>
    <t>CA-2021-134306</t>
  </si>
  <si>
    <t>TD-20995</t>
  </si>
  <si>
    <t>Tamara Dahlen</t>
  </si>
  <si>
    <t>Lowell</t>
  </si>
  <si>
    <t>Massachusetts</t>
  </si>
  <si>
    <t>1852</t>
  </si>
  <si>
    <t>OFF-AR-10004027</t>
  </si>
  <si>
    <t>Binney &amp; Smith inkTank Erasable Desk Highlighter, Chisel Tip, Yellow, 12/Box</t>
  </si>
  <si>
    <t>CA-2021-155698</t>
  </si>
  <si>
    <t>VB-21745</t>
  </si>
  <si>
    <t>Victoria Brennan</t>
  </si>
  <si>
    <t>Columbus</t>
  </si>
  <si>
    <t>Georgia</t>
  </si>
  <si>
    <t>31907</t>
  </si>
  <si>
    <t>OFF-AP-10001124</t>
  </si>
  <si>
    <t>Belkin 8 Outlet SurgeMaster II Gold Surge Protector with Phone Protection</t>
  </si>
  <si>
    <t>CA-2020-155516</t>
  </si>
  <si>
    <t>Same Day</t>
  </si>
  <si>
    <t>MK-17905</t>
  </si>
  <si>
    <t>Michael Kennedy</t>
  </si>
  <si>
    <t>Manchester</t>
  </si>
  <si>
    <t>6040</t>
  </si>
  <si>
    <t>OFF-BI-10002412</t>
  </si>
  <si>
    <t>Wilson Jones “Snap” Scratch Pad Binder Tool for Ring Binders</t>
  </si>
  <si>
    <t>CA-2021-165603</t>
  </si>
  <si>
    <t>SS-20140</t>
  </si>
  <si>
    <t>Saphhira Shifley</t>
  </si>
  <si>
    <t>Warwick</t>
  </si>
  <si>
    <t>Rhode Island</t>
  </si>
  <si>
    <t>2886</t>
  </si>
  <si>
    <t>OFF-ST-10000798</t>
  </si>
  <si>
    <t>2300 Heavy-Duty Transfer File Systems by Perma</t>
  </si>
  <si>
    <t>CA-2021-122105</t>
  </si>
  <si>
    <t>CJ-12010</t>
  </si>
  <si>
    <t>Caroline Jumper</t>
  </si>
  <si>
    <t>Huntington Beach</t>
  </si>
  <si>
    <t>92646</t>
  </si>
  <si>
    <t>OFF-AR-10004344</t>
  </si>
  <si>
    <t>Bulldog Vacuum Base Pencil Sharpener</t>
  </si>
  <si>
    <t>CA-2021-154816</t>
  </si>
  <si>
    <t>Richmond</t>
  </si>
  <si>
    <t>Kentucky</t>
  </si>
  <si>
    <t>40475</t>
  </si>
  <si>
    <t>OFF-PA-10003845</t>
  </si>
  <si>
    <t>Xerox 1987</t>
  </si>
  <si>
    <t>CA-2020-166674</t>
  </si>
  <si>
    <t>RB-19360</t>
  </si>
  <si>
    <t>Raymond Buch</t>
  </si>
  <si>
    <t>Auburn</t>
  </si>
  <si>
    <t>13021</t>
  </si>
  <si>
    <t>OFF-AR-10000588</t>
  </si>
  <si>
    <t>Newell 345</t>
  </si>
  <si>
    <t>CA-2019-154144</t>
  </si>
  <si>
    <t>MH-17785</t>
  </si>
  <si>
    <t>Maya Herman</t>
  </si>
  <si>
    <t>Lindenhurst</t>
  </si>
  <si>
    <t>11757</t>
  </si>
  <si>
    <t>OFF-PA-10004071</t>
  </si>
  <si>
    <t>Eaton Premium Continuous-Feed Paper, 25% Cotton, Letter Size, White, 1000 Shts/Box</t>
  </si>
  <si>
    <t>CA-2018-113362</t>
  </si>
  <si>
    <t>AJ-10960</t>
  </si>
  <si>
    <t>Astrea Jones</t>
  </si>
  <si>
    <t>Rochester</t>
  </si>
  <si>
    <t>14609</t>
  </si>
  <si>
    <t>OFF-ST-10001809</t>
  </si>
  <si>
    <t>Fellowes Officeware Wire Shelving</t>
  </si>
  <si>
    <t>CA-2019-134782</t>
  </si>
  <si>
    <t>MD-17350</t>
  </si>
  <si>
    <t>Maribeth Dona</t>
  </si>
  <si>
    <t>Fayetteville</t>
  </si>
  <si>
    <t>Arkansas</t>
  </si>
  <si>
    <t>72701</t>
  </si>
  <si>
    <t>OFF-EN-10001434</t>
  </si>
  <si>
    <t>Strathmore #10 Envelopes, Ultimate White</t>
  </si>
  <si>
    <t>CA-2019-145352</t>
  </si>
  <si>
    <t>CM-12385</t>
  </si>
  <si>
    <t>Christopher Martinez</t>
  </si>
  <si>
    <t>Atlanta</t>
  </si>
  <si>
    <t>30318</t>
  </si>
  <si>
    <t>OFF-AR-10001662</t>
  </si>
  <si>
    <t>Rogers Handheld Barrel Pencil Sharpener</t>
  </si>
  <si>
    <t>CA-2021-100650</t>
  </si>
  <si>
    <t>DK-13225</t>
  </si>
  <si>
    <t>Dean Katz</t>
  </si>
  <si>
    <t>Anaheim</t>
  </si>
  <si>
    <t>92804</t>
  </si>
  <si>
    <t>OFF-ST-10001780</t>
  </si>
  <si>
    <t>Tennsco 16-Compartment Lockers with Coat Rack</t>
  </si>
  <si>
    <t>CA-2020-127250</t>
  </si>
  <si>
    <t>SF-20200</t>
  </si>
  <si>
    <t>Sarah Foster</t>
  </si>
  <si>
    <t>Marysville</t>
  </si>
  <si>
    <t>98270</t>
  </si>
  <si>
    <t>OFF-AR-10003394</t>
  </si>
  <si>
    <t>Newell 332</t>
  </si>
  <si>
    <t>CA-2021-167913</t>
  </si>
  <si>
    <t>JL-15835</t>
  </si>
  <si>
    <t>John Lee</t>
  </si>
  <si>
    <t>Mission Viejo</t>
  </si>
  <si>
    <t>92691</t>
  </si>
  <si>
    <t>OFF-ST-10000585</t>
  </si>
  <si>
    <t>Economy Rollaway Files</t>
  </si>
  <si>
    <t>US-2021-127719</t>
  </si>
  <si>
    <t>TW-21025</t>
  </si>
  <si>
    <t>Tamara Willingham</t>
  </si>
  <si>
    <t>Plainfield</t>
  </si>
  <si>
    <t>7060</t>
  </si>
  <si>
    <t>OFF-PA-10001934</t>
  </si>
  <si>
    <t>Xerox 1993</t>
  </si>
  <si>
    <t>CA-2020-143308</t>
  </si>
  <si>
    <t>RC-19825</t>
  </si>
  <si>
    <t>Roy Collins</t>
  </si>
  <si>
    <t>Louisville</t>
  </si>
  <si>
    <t>40214</t>
  </si>
  <si>
    <t>OFF-FA-10000621</t>
  </si>
  <si>
    <t>OIC Colored Binder Clips, Assorted Sizes</t>
  </si>
  <si>
    <t>US-2021-100048</t>
  </si>
  <si>
    <t>RS-19765</t>
  </si>
  <si>
    <t>Roland Schwarz</t>
  </si>
  <si>
    <t>Mount Vernon</t>
  </si>
  <si>
    <t>10550</t>
  </si>
  <si>
    <t>OFF-AP-10001154</t>
  </si>
  <si>
    <t>Bionaire Personal Warm Mist Humidifier/Vaporizer</t>
  </si>
  <si>
    <t>US-2020-150861</t>
  </si>
  <si>
    <t>EG-13900</t>
  </si>
  <si>
    <t>Emily Grady</t>
  </si>
  <si>
    <t>Oceanside</t>
  </si>
  <si>
    <t>11572</t>
  </si>
  <si>
    <t>OFF-PA-10001954</t>
  </si>
  <si>
    <t>Xerox 1964</t>
  </si>
  <si>
    <t>CA-2021-126074</t>
  </si>
  <si>
    <t>RF-19735</t>
  </si>
  <si>
    <t>Roland Fjeld</t>
  </si>
  <si>
    <t>Trenton</t>
  </si>
  <si>
    <t>48183</t>
  </si>
  <si>
    <t>OFF-BI-10003638</t>
  </si>
  <si>
    <t>GBC Durable Plastic Covers</t>
  </si>
  <si>
    <t>CA-2018-106803</t>
  </si>
  <si>
    <t>DC-13285</t>
  </si>
  <si>
    <t>Debra Catini</t>
  </si>
  <si>
    <t>Cottage Grove</t>
  </si>
  <si>
    <t>55016</t>
  </si>
  <si>
    <t>OFF-ST-10002444</t>
  </si>
  <si>
    <t>Recycled Eldon Regeneration Jumbo File</t>
  </si>
  <si>
    <t>CA-2018-162775</t>
  </si>
  <si>
    <t>CS-12250</t>
  </si>
  <si>
    <t>Chris Selesnick</t>
  </si>
  <si>
    <t>Bossier City</t>
  </si>
  <si>
    <t>Louisiana</t>
  </si>
  <si>
    <t>71111</t>
  </si>
  <si>
    <t>CA-2021-104220</t>
  </si>
  <si>
    <t>BV-11245</t>
  </si>
  <si>
    <t>Benjamin Venier</t>
  </si>
  <si>
    <t>Des Moines</t>
  </si>
  <si>
    <t>50315</t>
  </si>
  <si>
    <t>OFF-BI-10001036</t>
  </si>
  <si>
    <t>Cardinal EasyOpen D-Ring Binders</t>
  </si>
  <si>
    <t>CA-2019-115938</t>
  </si>
  <si>
    <t>SA-20830</t>
  </si>
  <si>
    <t>Sue Ann Reed</t>
  </si>
  <si>
    <t>23223</t>
  </si>
  <si>
    <t>OFF-BI-10001543</t>
  </si>
  <si>
    <t>GBC VeloBinder Manual Binding System</t>
  </si>
  <si>
    <t>CA-2018-151995</t>
  </si>
  <si>
    <t>ZC-21910</t>
  </si>
  <si>
    <t>Zuschuss Carroll</t>
  </si>
  <si>
    <t>Edmonds</t>
  </si>
  <si>
    <t>98026</t>
  </si>
  <si>
    <t>OFF-AR-10003190</t>
  </si>
  <si>
    <t>Newell 32</t>
  </si>
  <si>
    <t>CA-2019-106565</t>
  </si>
  <si>
    <t>BW-11110</t>
  </si>
  <si>
    <t>Bart Watters</t>
  </si>
  <si>
    <t>Milwaukee</t>
  </si>
  <si>
    <t>53209</t>
  </si>
  <si>
    <t>OFF-PA-10000061</t>
  </si>
  <si>
    <t>Xerox 205</t>
  </si>
  <si>
    <t>CA-2020-152534</t>
  </si>
  <si>
    <t>DP-13105</t>
  </si>
  <si>
    <t>Dave Poirier</t>
  </si>
  <si>
    <t>Salinas</t>
  </si>
  <si>
    <t>93905</t>
  </si>
  <si>
    <t>OFF-AR-10002335</t>
  </si>
  <si>
    <t>DIXON Oriole Pencils</t>
  </si>
  <si>
    <t>CA-2021-161984</t>
  </si>
  <si>
    <t>SJ-20125</t>
  </si>
  <si>
    <t>Sanjit Jacobs</t>
  </si>
  <si>
    <t>New Brunswick</t>
  </si>
  <si>
    <t>8901</t>
  </si>
  <si>
    <t>CA-2019-131128</t>
  </si>
  <si>
    <t>Concord</t>
  </si>
  <si>
    <t>New Hampshire</t>
  </si>
  <si>
    <t>3301</t>
  </si>
  <si>
    <t>OFF-PA-10003591</t>
  </si>
  <si>
    <t>Southworth 100% Cotton The Best Paper</t>
  </si>
  <si>
    <t>CA-2021-150707</t>
  </si>
  <si>
    <t>EL-13735</t>
  </si>
  <si>
    <t>Ed Ludwig</t>
  </si>
  <si>
    <t>Columbia</t>
  </si>
  <si>
    <t>Maryland</t>
  </si>
  <si>
    <t>21044</t>
  </si>
  <si>
    <t>OFF-BI-10001078</t>
  </si>
  <si>
    <t>Acco PRESSTEX Data Binder with Storage Hooks, Dark Blue, 14 7/8" X 11"</t>
  </si>
  <si>
    <t>CA-2018-138296</t>
  </si>
  <si>
    <t>Alexandria</t>
  </si>
  <si>
    <t>22304</t>
  </si>
  <si>
    <t>CA-2019-148250</t>
  </si>
  <si>
    <t>RP-19270</t>
  </si>
  <si>
    <t>Rachel Payne</t>
  </si>
  <si>
    <t>Riverside</t>
  </si>
  <si>
    <t>92503</t>
  </si>
  <si>
    <t>OFF-PA-10000289</t>
  </si>
  <si>
    <t>Xerox 213</t>
  </si>
  <si>
    <t>CA-2018-117639</t>
  </si>
  <si>
    <t>MW-18235</t>
  </si>
  <si>
    <t>Mitch Willingham</t>
  </si>
  <si>
    <t>Virginia Beach</t>
  </si>
  <si>
    <t>23464</t>
  </si>
  <si>
    <t>OFF-BI-10003925</t>
  </si>
  <si>
    <t>Fellowes PB300 Plastic Comb Binding Machine</t>
  </si>
  <si>
    <t>CA-2019-126445</t>
  </si>
  <si>
    <t>RA-19945</t>
  </si>
  <si>
    <t>Ryan Akin</t>
  </si>
  <si>
    <t>Murrieta</t>
  </si>
  <si>
    <t>92563</t>
  </si>
  <si>
    <t>OFF-ST-10000046</t>
  </si>
  <si>
    <t>Fellowes Super Stor/Drawer Files</t>
  </si>
  <si>
    <t>US-2021-106705</t>
  </si>
  <si>
    <t>PO-18850</t>
  </si>
  <si>
    <t>Patrick O'Brill</t>
  </si>
  <si>
    <t>Burlington</t>
  </si>
  <si>
    <t>52601</t>
  </si>
  <si>
    <t>OFF-PA-10001509</t>
  </si>
  <si>
    <t>Recycled Desk Saver Line "While You Were Out" Book, 5 1/2" X 4"</t>
  </si>
  <si>
    <t>CA-2019-124450</t>
  </si>
  <si>
    <t>GT-14710</t>
  </si>
  <si>
    <t>Greg Tran</t>
  </si>
  <si>
    <t>District of Columbia</t>
  </si>
  <si>
    <t>20016</t>
  </si>
  <si>
    <t>OFF-AR-10001166</t>
  </si>
  <si>
    <t>Staples in misc. colors</t>
  </si>
  <si>
    <t>CA-2019-165085</t>
  </si>
  <si>
    <t>BT-11485</t>
  </si>
  <si>
    <t>Brad Thomas</t>
  </si>
  <si>
    <t>Clinton</t>
  </si>
  <si>
    <t>20735</t>
  </si>
  <si>
    <t>OFF-PA-10000605</t>
  </si>
  <si>
    <t>Xerox 1950</t>
  </si>
  <si>
    <t>CA-2019-142755</t>
  </si>
  <si>
    <t>CS-12355</t>
  </si>
  <si>
    <t>Christine Sundaresam</t>
  </si>
  <si>
    <t>Roswell</t>
  </si>
  <si>
    <t>30076</t>
  </si>
  <si>
    <t>OFF-PA-10001970</t>
  </si>
  <si>
    <t>Xerox 1908</t>
  </si>
  <si>
    <t>CA-2019-105970</t>
  </si>
  <si>
    <t>PA-19060</t>
  </si>
  <si>
    <t>Pete Armstrong</t>
  </si>
  <si>
    <t>47374</t>
  </si>
  <si>
    <t>OFF-AR-10003156</t>
  </si>
  <si>
    <t>50 Colored Long Pencils</t>
  </si>
  <si>
    <t>US-2020-114776</t>
  </si>
  <si>
    <t>GG-14650</t>
  </si>
  <si>
    <t>Greg Guthrie</t>
  </si>
  <si>
    <t>Antioch</t>
  </si>
  <si>
    <t>94509</t>
  </si>
  <si>
    <t>OFF-PA-10004100</t>
  </si>
  <si>
    <t>Xerox 216</t>
  </si>
  <si>
    <t>CA-2020-152170</t>
  </si>
  <si>
    <t>FH-14275</t>
  </si>
  <si>
    <t>Frank Hawley</t>
  </si>
  <si>
    <t>La Porte</t>
  </si>
  <si>
    <t>46350</t>
  </si>
  <si>
    <t>OFF-EN-10002831</t>
  </si>
  <si>
    <t>Tyvek  Top-Opening Peel &amp; Seel  Envelopes, Gray</t>
  </si>
  <si>
    <t>CA-2020-160395</t>
  </si>
  <si>
    <t>KL-16555</t>
  </si>
  <si>
    <t>Kelly Lampkin</t>
  </si>
  <si>
    <t>Reno</t>
  </si>
  <si>
    <t>Nevada</t>
  </si>
  <si>
    <t>89502</t>
  </si>
  <si>
    <t>OFF-AR-10003759</t>
  </si>
  <si>
    <t>Crayola Anti Dust Chalk, 12/Pack</t>
  </si>
  <si>
    <t>CA-2018-136567</t>
  </si>
  <si>
    <t>PS-19045</t>
  </si>
  <si>
    <t>Penelope Sewall</t>
  </si>
  <si>
    <t>Harrisonburg</t>
  </si>
  <si>
    <t>22801</t>
  </si>
  <si>
    <t>OFF-ST-10004337</t>
  </si>
  <si>
    <t>SAFCO Commercial Wire Shelving, 72h</t>
  </si>
  <si>
    <t>CA-2018-126522</t>
  </si>
  <si>
    <t>LT-16765</t>
  </si>
  <si>
    <t>Larry Tron</t>
  </si>
  <si>
    <t>Escondido</t>
  </si>
  <si>
    <t>92025</t>
  </si>
  <si>
    <t>OFF-AR-10004042</t>
  </si>
  <si>
    <t>BOSTON Model 1800 Electric Pencil Sharpeners, Putty/Woodgrain</t>
  </si>
  <si>
    <t>US-2018-100279</t>
  </si>
  <si>
    <t>SW-20275</t>
  </si>
  <si>
    <t>Scott Williamson</t>
  </si>
  <si>
    <t>Royal Oak</t>
  </si>
  <si>
    <t>48073</t>
  </si>
  <si>
    <t>OFF-PA-10002259</t>
  </si>
  <si>
    <t>Geographics Note Cards, Blank, White, 8 1/2" x 11"</t>
  </si>
  <si>
    <t>CA-2019-132570</t>
  </si>
  <si>
    <t>KT-16480</t>
  </si>
  <si>
    <t>Kean Thornton</t>
  </si>
  <si>
    <t>Buffalo</t>
  </si>
  <si>
    <t>14215</t>
  </si>
  <si>
    <t>OFF-AR-10000369</t>
  </si>
  <si>
    <t>Design Ebony Sketching Pencil</t>
  </si>
  <si>
    <t>CA-2021-133641</t>
  </si>
  <si>
    <t>EJ-14155</t>
  </si>
  <si>
    <t>Eva Jacobs</t>
  </si>
  <si>
    <t>Gulfport</t>
  </si>
  <si>
    <t>Mississippi</t>
  </si>
  <si>
    <t>39503</t>
  </si>
  <si>
    <t>OFF-EN-10004955</t>
  </si>
  <si>
    <t>Fashion Color Clasp Envelopes</t>
  </si>
  <si>
    <t>CA-2021-100426</t>
  </si>
  <si>
    <t>DC-12850</t>
  </si>
  <si>
    <t>Dan Campbell</t>
  </si>
  <si>
    <t>Florence</t>
  </si>
  <si>
    <t>35630</t>
  </si>
  <si>
    <t>OFF-PA-10002870</t>
  </si>
  <si>
    <t>Ampad Phone Message Book, Recycled, 400 Message Capacity, 5 ¾” x 11”</t>
  </si>
  <si>
    <t>CA-2020-119445</t>
  </si>
  <si>
    <t>GM-14500</t>
  </si>
  <si>
    <t>Gene McClure</t>
  </si>
  <si>
    <t>Providence</t>
  </si>
  <si>
    <t>2908</t>
  </si>
  <si>
    <t>OFF-ST-10000617</t>
  </si>
  <si>
    <t>Woodgrain Magazine Files by Perma</t>
  </si>
  <si>
    <t>CA-2021-121804</t>
  </si>
  <si>
    <t>LP-17095</t>
  </si>
  <si>
    <t>Liz Preis</t>
  </si>
  <si>
    <t>Murray</t>
  </si>
  <si>
    <t>42071</t>
  </si>
  <si>
    <t>OFF-AP-10004859</t>
  </si>
  <si>
    <t>Acco 6 Outlet Guardian Premium Surge Suppressor</t>
  </si>
  <si>
    <t>CA-2020-122133</t>
  </si>
  <si>
    <t>JR-15670</t>
  </si>
  <si>
    <t>Jim Radford</t>
  </si>
  <si>
    <t>Middletown</t>
  </si>
  <si>
    <t>6457</t>
  </si>
  <si>
    <t>OFF-ST-10002574</t>
  </si>
  <si>
    <t>SAFCO Commercial Wire Shelving, Black</t>
  </si>
  <si>
    <t>CA-2019-131758</t>
  </si>
  <si>
    <t>Freeport</t>
  </si>
  <si>
    <t>11520</t>
  </si>
  <si>
    <t>OFF-AR-10000411</t>
  </si>
  <si>
    <t>Boston 16701 Slimline Battery Pencil Sharpener</t>
  </si>
  <si>
    <t>CA-2018-126361</t>
  </si>
  <si>
    <t>VD-21670</t>
  </si>
  <si>
    <t>Valerie Dominguez</t>
  </si>
  <si>
    <t>Pleasant Grove</t>
  </si>
  <si>
    <t>84062</t>
  </si>
  <si>
    <t>OFF-AP-10003590</t>
  </si>
  <si>
    <t>Hoover WindTunnel Plus Canister Vacuum</t>
  </si>
  <si>
    <t>US-2020-108504</t>
  </si>
  <si>
    <t>PP-18955</t>
  </si>
  <si>
    <t>Paul Prost</t>
  </si>
  <si>
    <t>Smyrna</t>
  </si>
  <si>
    <t>30080</t>
  </si>
  <si>
    <t>OFF-ST-10002344</t>
  </si>
  <si>
    <t>Carina 42"Hx23 3/4"W Media Storage Unit</t>
  </si>
  <si>
    <t>CA-2020-133711</t>
  </si>
  <si>
    <t>MC-17425</t>
  </si>
  <si>
    <t>Mark Cousins</t>
  </si>
  <si>
    <t>Mobile</t>
  </si>
  <si>
    <t>36608</t>
  </si>
  <si>
    <t>OFF-PA-10001685</t>
  </si>
  <si>
    <t>Easy-staple paper</t>
  </si>
  <si>
    <t>CA-2019-111297</t>
  </si>
  <si>
    <t>SC-20440</t>
  </si>
  <si>
    <t>Shaun Chance</t>
  </si>
  <si>
    <t>New Bedford</t>
  </si>
  <si>
    <t>2740</t>
  </si>
  <si>
    <t>CA-2020-113138</t>
  </si>
  <si>
    <t>NP-18685</t>
  </si>
  <si>
    <t>Nora Pelletier</t>
  </si>
  <si>
    <t>Niagara Falls</t>
  </si>
  <si>
    <t>14304</t>
  </si>
  <si>
    <t>OFF-AR-10003770</t>
  </si>
  <si>
    <t>Newell 340</t>
  </si>
  <si>
    <t>CA-2021-100384</t>
  </si>
  <si>
    <t>NH-18610</t>
  </si>
  <si>
    <t>Nicole Hansen</t>
  </si>
  <si>
    <t>Pomona</t>
  </si>
  <si>
    <t>91767</t>
  </si>
  <si>
    <t>OFF-AR-10002135</t>
  </si>
  <si>
    <t>Boston Heavy-Duty Trimline Electric Pencil Sharpeners</t>
  </si>
  <si>
    <t>CA-2019-148432</t>
  </si>
  <si>
    <t>MC-18130</t>
  </si>
  <si>
    <t>Mike Caudle</t>
  </si>
  <si>
    <t>Newark</t>
  </si>
  <si>
    <t>Delaware</t>
  </si>
  <si>
    <t>19711</t>
  </si>
  <si>
    <t>OFF-FA-10004968</t>
  </si>
  <si>
    <t>Rubber Band Ball</t>
  </si>
  <si>
    <t>CA-2020-112389</t>
  </si>
  <si>
    <t>JM-15655</t>
  </si>
  <si>
    <t>Jim Mitchum</t>
  </si>
  <si>
    <t>Bridgeton</t>
  </si>
  <si>
    <t>8302</t>
  </si>
  <si>
    <t>OFF-ST-10000419</t>
  </si>
  <si>
    <t>Rogers Jumbo File, Granite</t>
  </si>
  <si>
    <t>CA-2018-130274</t>
  </si>
  <si>
    <t>JS-15940</t>
  </si>
  <si>
    <t>Joni Sundaresam</t>
  </si>
  <si>
    <t>Appleton</t>
  </si>
  <si>
    <t>54915</t>
  </si>
  <si>
    <t>OFF-LA-10002195</t>
  </si>
  <si>
    <t>Avery 481</t>
  </si>
  <si>
    <t>CA-2019-111507</t>
  </si>
  <si>
    <t>VW-21775</t>
  </si>
  <si>
    <t>Victoria Wilson</t>
  </si>
  <si>
    <t>Bellevue</t>
  </si>
  <si>
    <t>98006</t>
  </si>
  <si>
    <t>OFF-AR-10001315</t>
  </si>
  <si>
    <t>Newell 310</t>
  </si>
  <si>
    <t>CA-2019-150560</t>
  </si>
  <si>
    <t>SW-20455</t>
  </si>
  <si>
    <t>Shaun Weien</t>
  </si>
  <si>
    <t>Suffolk</t>
  </si>
  <si>
    <t>23434</t>
  </si>
  <si>
    <t>OFF-LA-10003930</t>
  </si>
  <si>
    <t>Dot Matrix Printer Tape Reel Labels, White, 5000/Box</t>
  </si>
  <si>
    <t>CA-2021-129833</t>
  </si>
  <si>
    <t>HF-14995</t>
  </si>
  <si>
    <t>Herbert Flentye</t>
  </si>
  <si>
    <t>Indianapolis</t>
  </si>
  <si>
    <t>46203</t>
  </si>
  <si>
    <t>OFF-PA-10000575</t>
  </si>
  <si>
    <t>Wirebound Message Books, Four 2 3/4 x 5 White Forms per Page</t>
  </si>
  <si>
    <t>CA-2018-118976</t>
  </si>
  <si>
    <t>MY-18295</t>
  </si>
  <si>
    <t>Muhammed Yedwab</t>
  </si>
  <si>
    <t>Baltimore</t>
  </si>
  <si>
    <t>21215</t>
  </si>
  <si>
    <t>OFF-BI-10001628</t>
  </si>
  <si>
    <t>Acco Data Flex Cable Posts For Top &amp; Bottom Load Binders, 6" Capacity</t>
  </si>
  <si>
    <t>CA-2020-140774</t>
  </si>
  <si>
    <t>BE-11455</t>
  </si>
  <si>
    <t>Brad Eason</t>
  </si>
  <si>
    <t>Olathe</t>
  </si>
  <si>
    <t>Kansas</t>
  </si>
  <si>
    <t>66062</t>
  </si>
  <si>
    <t>OFF-AR-10004022</t>
  </si>
  <si>
    <t>Panasonic KP-380BK Classic Electric Pencil Sharpener</t>
  </si>
  <si>
    <t>CA-2018-141278</t>
  </si>
  <si>
    <t>RM-19375</t>
  </si>
  <si>
    <t>Raymond Messe</t>
  </si>
  <si>
    <t>Meriden</t>
  </si>
  <si>
    <t>6450</t>
  </si>
  <si>
    <t>CA-2019-160472</t>
  </si>
  <si>
    <t>RK-19300</t>
  </si>
  <si>
    <t>Ralph Kennedy</t>
  </si>
  <si>
    <t>South Bend</t>
  </si>
  <si>
    <t>46614</t>
  </si>
  <si>
    <t>OFF-ST-10000464</t>
  </si>
  <si>
    <t>Multi-Use Personal File Cart and Caster Set, Three Stacking Bins</t>
  </si>
  <si>
    <t>CA-2019-121608</t>
  </si>
  <si>
    <t>JB-15400</t>
  </si>
  <si>
    <t>Jennifer Braxton</t>
  </si>
  <si>
    <t>Bristol</t>
  </si>
  <si>
    <t>6010</t>
  </si>
  <si>
    <t>OFF-AP-10002311</t>
  </si>
  <si>
    <t>Holmes Replacement Filter for HEPA Air Cleaner, Very Large Room, HEPA Filter</t>
  </si>
  <si>
    <t>US-2021-108063</t>
  </si>
  <si>
    <t>AS-10090</t>
  </si>
  <si>
    <t>Adam Shillingsburg</t>
  </si>
  <si>
    <t>Charlottesville</t>
  </si>
  <si>
    <t>22901</t>
  </si>
  <si>
    <t>OFF-AR-10001446</t>
  </si>
  <si>
    <t>Newell 309</t>
  </si>
  <si>
    <t>CA-2020-140543</t>
  </si>
  <si>
    <t>Co-12640</t>
  </si>
  <si>
    <t>Corey-Lock</t>
  </si>
  <si>
    <t>South Carolina</t>
  </si>
  <si>
    <t>29501</t>
  </si>
  <si>
    <t>OFF-ST-10000563</t>
  </si>
  <si>
    <t>Fellowes Bankers Box Stor/Drawer Steel Plus</t>
  </si>
  <si>
    <t>CA-2021-110905</t>
  </si>
  <si>
    <t>RW-19690</t>
  </si>
  <si>
    <t>Robert Waldorf</t>
  </si>
  <si>
    <t>65807</t>
  </si>
  <si>
    <t>OFF-BI-10003669</t>
  </si>
  <si>
    <t>3M Organizer Strips</t>
  </si>
  <si>
    <t>CA-2018-131905</t>
  </si>
  <si>
    <t>ND-18460</t>
  </si>
  <si>
    <t>Neil Ducich</t>
  </si>
  <si>
    <t>Chesapeake</t>
  </si>
  <si>
    <t>23320</t>
  </si>
  <si>
    <t>OFF-LA-10002787</t>
  </si>
  <si>
    <t>Avery 480</t>
  </si>
  <si>
    <t>CA-2018-111150</t>
  </si>
  <si>
    <t>RW-19630</t>
  </si>
  <si>
    <t>Rob Williams</t>
  </si>
  <si>
    <t>65203</t>
  </si>
  <si>
    <t>OFF-AR-10000034</t>
  </si>
  <si>
    <t>BIC Brite Liner Grip Highlighters, Assorted, 5/Pack</t>
  </si>
  <si>
    <t>CA-2019-117961</t>
  </si>
  <si>
    <t>GP-14740</t>
  </si>
  <si>
    <t>Guy Phonely</t>
  </si>
  <si>
    <t>Leominster</t>
  </si>
  <si>
    <t>1453</t>
  </si>
  <si>
    <t>OFF-BI-10000343</t>
  </si>
  <si>
    <t>Pressboard Covers with Storage Hooks, 9 1/2" x 11", Light Blue</t>
  </si>
  <si>
    <t>CA-2019-119214</t>
  </si>
  <si>
    <t>CW-11905</t>
  </si>
  <si>
    <t>Carl Weiss</t>
  </si>
  <si>
    <t>Bozeman</t>
  </si>
  <si>
    <t>Montana</t>
  </si>
  <si>
    <t>59715</t>
  </si>
  <si>
    <t>OFF-PA-10002893</t>
  </si>
  <si>
    <t>Wirebound Service Call Books, 5 1/2" x 4"</t>
  </si>
  <si>
    <t>CA-2020-131835</t>
  </si>
  <si>
    <t>MC-17590</t>
  </si>
  <si>
    <t>Matt Collister</t>
  </si>
  <si>
    <t>Perth Amboy</t>
  </si>
  <si>
    <t>8861</t>
  </si>
  <si>
    <t>OFF-AP-10004487</t>
  </si>
  <si>
    <t>Kensington 4 Outlet MasterPiece Compact Power Control Center</t>
  </si>
  <si>
    <t>CA-2019-139290</t>
  </si>
  <si>
    <t>MY-17380</t>
  </si>
  <si>
    <t>Maribeth Yedwab</t>
  </si>
  <si>
    <t>Rancho Cucamonga</t>
  </si>
  <si>
    <t>91730</t>
  </si>
  <si>
    <t>OFF-LA-10004008</t>
  </si>
  <si>
    <t>Avery 507</t>
  </si>
  <si>
    <t>CA-2020-130267</t>
  </si>
  <si>
    <t>SW-20245</t>
  </si>
  <si>
    <t>Scot Wooten</t>
  </si>
  <si>
    <t>Stockton</t>
  </si>
  <si>
    <t>95207</t>
  </si>
  <si>
    <t>OFF-PA-10002222</t>
  </si>
  <si>
    <t>Xerox Color Copier Paper, 11" x 17", Ream</t>
  </si>
  <si>
    <t>US-2018-114188</t>
  </si>
  <si>
    <t>RF-19345</t>
  </si>
  <si>
    <t>Randy Ferguson</t>
  </si>
  <si>
    <t>Dover</t>
  </si>
  <si>
    <t>3820</t>
  </si>
  <si>
    <t>OFF-AP-10000124</t>
  </si>
  <si>
    <t>Acco 6 Outlet Guardian Basic Surge Suppressor</t>
  </si>
  <si>
    <t>CA-2019-123505</t>
  </si>
  <si>
    <t>AR-10540</t>
  </si>
  <si>
    <t>Andy Reiter</t>
  </si>
  <si>
    <t>Quincy</t>
  </si>
  <si>
    <t>2169</t>
  </si>
  <si>
    <t>OFF-PA-10002586</t>
  </si>
  <si>
    <t>Xerox 1970</t>
  </si>
  <si>
    <t>CA-2021-166296</t>
  </si>
  <si>
    <t>KF-16285</t>
  </si>
  <si>
    <t>Karen Ferguson</t>
  </si>
  <si>
    <t>Manteca</t>
  </si>
  <si>
    <t>95336</t>
  </si>
  <si>
    <t>OFF-PA-10004359</t>
  </si>
  <si>
    <t>Multicolor Computer Printout Paper</t>
  </si>
  <si>
    <t>CA-2020-125738</t>
  </si>
  <si>
    <t>PB-18805</t>
  </si>
  <si>
    <t>Patrick Bzostek</t>
  </si>
  <si>
    <t>Salt Lake City</t>
  </si>
  <si>
    <t>84106</t>
  </si>
  <si>
    <t>OFF-PA-10000740</t>
  </si>
  <si>
    <t>Xerox 1982</t>
  </si>
  <si>
    <t>CA-2018-104283</t>
  </si>
  <si>
    <t>LM-17065</t>
  </si>
  <si>
    <t>Liz MacKendrick</t>
  </si>
  <si>
    <t>Southaven</t>
  </si>
  <si>
    <t>38671</t>
  </si>
  <si>
    <t>CA-2018-162362</t>
  </si>
  <si>
    <t>JL-15505</t>
  </si>
  <si>
    <t>Jeremy Lonsdale</t>
  </si>
  <si>
    <t>Midland</t>
  </si>
  <si>
    <t>48640</t>
  </si>
  <si>
    <t>OFF-BI-10000756</t>
  </si>
  <si>
    <t>Storex DuraTech Recycled Plastic Frosted Binders</t>
  </si>
  <si>
    <t>CA-2021-122035</t>
  </si>
  <si>
    <t>EM-13825</t>
  </si>
  <si>
    <t>Elizabeth Moffitt</t>
  </si>
  <si>
    <t>Sioux Falls</t>
  </si>
  <si>
    <t>South Dakota</t>
  </si>
  <si>
    <t>57103</t>
  </si>
  <si>
    <t>OFF-LA-10004093</t>
  </si>
  <si>
    <t>Avery 486</t>
  </si>
  <si>
    <t>CA-2021-169285</t>
  </si>
  <si>
    <t>Lafayette</t>
  </si>
  <si>
    <t>47905</t>
  </si>
  <si>
    <t>CA-2019-148628</t>
  </si>
  <si>
    <t>KM-16375</t>
  </si>
  <si>
    <t>Katherine Murray</t>
  </si>
  <si>
    <t>Thousand Oaks</t>
  </si>
  <si>
    <t>91360</t>
  </si>
  <si>
    <t>OFF-PA-10003883</t>
  </si>
  <si>
    <t>Message Book, Phone, Wirebound Standard Line Memo, 2 3/4" X 5"</t>
  </si>
  <si>
    <t>CA-2020-128111</t>
  </si>
  <si>
    <t>Malden</t>
  </si>
  <si>
    <t>2148</t>
  </si>
  <si>
    <t>CA-2021-159597</t>
  </si>
  <si>
    <t>Coachella</t>
  </si>
  <si>
    <t>92236</t>
  </si>
  <si>
    <t>OFF-ST-10002289</t>
  </si>
  <si>
    <t>Safco Wire Cube Shelving System, For Use as 4 or 5 14" Cubes, Black</t>
  </si>
  <si>
    <t>CA-2019-128027</t>
  </si>
  <si>
    <t>North Charleston</t>
  </si>
  <si>
    <t>29406</t>
  </si>
  <si>
    <t>CA-2021-128755</t>
  </si>
  <si>
    <t>MK-18160</t>
  </si>
  <si>
    <t>Mike Kennedy</t>
  </si>
  <si>
    <t>Newport News</t>
  </si>
  <si>
    <t>23602</t>
  </si>
  <si>
    <t>OFF-PA-10000726</t>
  </si>
  <si>
    <t>Black Print Carbonless Snap-Off Rapid Letter, 8 1/2" x 7"</t>
  </si>
  <si>
    <t>CA-2019-129770</t>
  </si>
  <si>
    <t>JE-15715</t>
  </si>
  <si>
    <t>Joe Elijah</t>
  </si>
  <si>
    <t>Las Cruces</t>
  </si>
  <si>
    <t>88001</t>
  </si>
  <si>
    <t>OFF-PA-10000249</t>
  </si>
  <si>
    <t>CA-2021-122707</t>
  </si>
  <si>
    <t>EB-13750</t>
  </si>
  <si>
    <t>Edward Becker</t>
  </si>
  <si>
    <t>Hoover</t>
  </si>
  <si>
    <t>35244</t>
  </si>
  <si>
    <t>OFF-SU-10000157</t>
  </si>
  <si>
    <t>Supplies</t>
  </si>
  <si>
    <t>Compact Automatic Electric Letter Opener</t>
  </si>
  <si>
    <t>CA-2018-154669</t>
  </si>
  <si>
    <t>TM-21010</t>
  </si>
  <si>
    <t>Tamara Manning</t>
  </si>
  <si>
    <t>Vacaville</t>
  </si>
  <si>
    <t>95687</t>
  </si>
  <si>
    <t>OFF-ST-10000532</t>
  </si>
  <si>
    <t>Advantus Rolling Drawer Organizers</t>
  </si>
  <si>
    <t>CA-2018-129574</t>
  </si>
  <si>
    <t>Dp-13240</t>
  </si>
  <si>
    <t>Dean percer</t>
  </si>
  <si>
    <t>84107</t>
  </si>
  <si>
    <t>CA-2020-163986</t>
  </si>
  <si>
    <t>JJ-15445</t>
  </si>
  <si>
    <t>Jennifer Jackson</t>
  </si>
  <si>
    <t>Waukesha</t>
  </si>
  <si>
    <t>53186</t>
  </si>
  <si>
    <t>OFF-ST-10000918</t>
  </si>
  <si>
    <t>Crate-A-Files</t>
  </si>
  <si>
    <t>CA-2020-102932</t>
  </si>
  <si>
    <t>SD-20485</t>
  </si>
  <si>
    <t>Shirley Daniels</t>
  </si>
  <si>
    <t>Orange</t>
  </si>
  <si>
    <t>7050</t>
  </si>
  <si>
    <t>CA-2018-113929</t>
  </si>
  <si>
    <t>CK-12205</t>
  </si>
  <si>
    <t>Chloris Kastensmidt</t>
  </si>
  <si>
    <t>Hempstead</t>
  </si>
  <si>
    <t>11550</t>
  </si>
  <si>
    <t>OFF-EN-10003286</t>
  </si>
  <si>
    <t>CA-2021-158106</t>
  </si>
  <si>
    <t>CT-11995</t>
  </si>
  <si>
    <t>Carol Triggs</t>
  </si>
  <si>
    <t>Apple Valley</t>
  </si>
  <si>
    <t>55124</t>
  </si>
  <si>
    <t>OFF-AR-10002255</t>
  </si>
  <si>
    <t>Newell 346</t>
  </si>
  <si>
    <t>CA-2019-130610</t>
  </si>
  <si>
    <t>VP-21730</t>
  </si>
  <si>
    <t>Victor Preis</t>
  </si>
  <si>
    <t>Sterling Heights</t>
  </si>
  <si>
    <t>48310</t>
  </si>
  <si>
    <t>OFF-BI-10003655</t>
  </si>
  <si>
    <t>Durable Pressboard Binders</t>
  </si>
  <si>
    <t>CA-2018-148761</t>
  </si>
  <si>
    <t>Eau Claire</t>
  </si>
  <si>
    <t>54703</t>
  </si>
  <si>
    <t>OFF-BI-10000666</t>
  </si>
  <si>
    <t>Surelock Post Binders</t>
  </si>
  <si>
    <t>CA-2021-101182</t>
  </si>
  <si>
    <t>KB-16405</t>
  </si>
  <si>
    <t>Katrina Bavinger</t>
  </si>
  <si>
    <t>92307</t>
  </si>
  <si>
    <t>OFF-PA-10001800</t>
  </si>
  <si>
    <t>Xerox 220</t>
  </si>
  <si>
    <t>CA-2021-150497</t>
  </si>
  <si>
    <t>SM-20950</t>
  </si>
  <si>
    <t>Suzanne McNair</t>
  </si>
  <si>
    <t>Maple Grove</t>
  </si>
  <si>
    <t>55369</t>
  </si>
  <si>
    <t>OFF-BI-10004600</t>
  </si>
  <si>
    <t>Ibico Ibimaster 300 Manual Binding System</t>
  </si>
  <si>
    <t>US-2021-146416</t>
  </si>
  <si>
    <t>JE-16165</t>
  </si>
  <si>
    <t>Justin Ellison</t>
  </si>
  <si>
    <t>Woodland</t>
  </si>
  <si>
    <t>95695</t>
  </si>
  <si>
    <t>OFF-LA-10003714</t>
  </si>
  <si>
    <t>Avery 510</t>
  </si>
  <si>
    <t>CA-2021-150189</t>
  </si>
  <si>
    <t>VG-21790</t>
  </si>
  <si>
    <t>Vivek Gonzalez</t>
  </si>
  <si>
    <t>San Mateo</t>
  </si>
  <si>
    <t>94403</t>
  </si>
  <si>
    <t>OFF-LA-10002762</t>
  </si>
  <si>
    <t>Avery 485</t>
  </si>
  <si>
    <t>CA-2020-157868</t>
  </si>
  <si>
    <t>Grand Rapids</t>
  </si>
  <si>
    <t>49505</t>
  </si>
  <si>
    <t>OFF-FA-10000992</t>
  </si>
  <si>
    <t>Acco Clips to Go Binder Clips, 24 Clips in Two Sizes</t>
  </si>
  <si>
    <t>CA-2021-116358</t>
  </si>
  <si>
    <t>KM-16225</t>
  </si>
  <si>
    <t>Kalyca Meade</t>
  </si>
  <si>
    <t>Overland Park</t>
  </si>
  <si>
    <t>66212</t>
  </si>
  <si>
    <t>OFF-FA-10003495</t>
  </si>
  <si>
    <t>Staples</t>
  </si>
  <si>
    <t>CA-2019-112014</t>
  </si>
  <si>
    <t>ON-18715</t>
  </si>
  <si>
    <t>Odella Nelson</t>
  </si>
  <si>
    <t>Yucaipa</t>
  </si>
  <si>
    <t>92399</t>
  </si>
  <si>
    <t>CA-2019-139962</t>
  </si>
  <si>
    <t>Revere</t>
  </si>
  <si>
    <t>2151</t>
  </si>
  <si>
    <t>OFF-PA-10004451</t>
  </si>
  <si>
    <t>Xerox 222</t>
  </si>
  <si>
    <t>CA-2019-153381</t>
  </si>
  <si>
    <t>DE-13255</t>
  </si>
  <si>
    <t>Deanra Eno</t>
  </si>
  <si>
    <t>Dubuque</t>
  </si>
  <si>
    <t>52001</t>
  </si>
  <si>
    <t>OFF-BI-10001525</t>
  </si>
  <si>
    <t>Acco Pressboard Covers with Storage Hooks, 14 7/8" x 11", Executive Red</t>
  </si>
  <si>
    <t>CA-2021-133004</t>
  </si>
  <si>
    <t>AJ-10945</t>
  </si>
  <si>
    <t>Ashley Jarboe</t>
  </si>
  <si>
    <t>Lawrence</t>
  </si>
  <si>
    <t>46226</t>
  </si>
  <si>
    <t>OFF-AP-10002439</t>
  </si>
  <si>
    <t>Tripp Lite Isotel 8 Ultra 8 Outlet Metal Surge</t>
  </si>
  <si>
    <t>CA-2018-113047</t>
  </si>
  <si>
    <t>AP-10915</t>
  </si>
  <si>
    <t>Arthur Prichep</t>
  </si>
  <si>
    <t>Rock Hill</t>
  </si>
  <si>
    <t>29730</t>
  </si>
  <si>
    <t>OFF-FA-10002763</t>
  </si>
  <si>
    <t>Advantus Map Pennant Flags and Round Head Tacks</t>
  </si>
  <si>
    <t>CA-2019-153612</t>
  </si>
  <si>
    <t>BT-11305</t>
  </si>
  <si>
    <t>Beth Thompson</t>
  </si>
  <si>
    <t>Superior</t>
  </si>
  <si>
    <t>54880</t>
  </si>
  <si>
    <t>OFF-AR-10000203</t>
  </si>
  <si>
    <t>Newell 336</t>
  </si>
  <si>
    <t>CA-2020-169957</t>
  </si>
  <si>
    <t>SN-20710</t>
  </si>
  <si>
    <t>Steve Nguyen</t>
  </si>
  <si>
    <t>Covington</t>
  </si>
  <si>
    <t>98042</t>
  </si>
  <si>
    <t>OFF-AP-10000576</t>
  </si>
  <si>
    <t>Belkin 7 Outlet SurgeMaster II</t>
  </si>
  <si>
    <t>CA-2020-136287</t>
  </si>
  <si>
    <t>SS-20590</t>
  </si>
  <si>
    <t>Sonia Sunley</t>
  </si>
  <si>
    <t>Wichita</t>
  </si>
  <si>
    <t>67212</t>
  </si>
  <si>
    <t>OFF-LA-10003148</t>
  </si>
  <si>
    <t>Avery 51</t>
  </si>
  <si>
    <t>CA-2020-157714</t>
  </si>
  <si>
    <t>CS-12175</t>
  </si>
  <si>
    <t>Charles Sheldon</t>
  </si>
  <si>
    <t>Iowa City</t>
  </si>
  <si>
    <t>52240</t>
  </si>
  <si>
    <t>OFF-PA-10004022</t>
  </si>
  <si>
    <t>Hammermill Color Copier Paper (28Lb. and 96 Bright)</t>
  </si>
  <si>
    <t>CA-2018-145387</t>
  </si>
  <si>
    <t>AM-10705</t>
  </si>
  <si>
    <t>Anne McFarland</t>
  </si>
  <si>
    <t>Cranston</t>
  </si>
  <si>
    <t>2920</t>
  </si>
  <si>
    <t>OFF-AR-10001683</t>
  </si>
  <si>
    <t>Lumber Crayons</t>
  </si>
  <si>
    <t>US-2018-129609</t>
  </si>
  <si>
    <t>VM-21835</t>
  </si>
  <si>
    <t>Vivian Mathis</t>
  </si>
  <si>
    <t>Portage</t>
  </si>
  <si>
    <t>46368</t>
  </si>
  <si>
    <t>OFF-AR-10003478</t>
  </si>
  <si>
    <t>Avery Hi-Liter EverBold Pen Style Fluorescent Highlighters, 4/Pack</t>
  </si>
  <si>
    <t>CA-2021-111332</t>
  </si>
  <si>
    <t>NC-18340</t>
  </si>
  <si>
    <t>Nat Carroll</t>
  </si>
  <si>
    <t>Fargo</t>
  </si>
  <si>
    <t>North Dakota</t>
  </si>
  <si>
    <t>58103</t>
  </si>
  <si>
    <t>OFF-AR-10001953</t>
  </si>
  <si>
    <t>Boston 1645 Deluxe Heavier-Duty Electric Pencil Sharpener</t>
  </si>
  <si>
    <t>US-2021-169320</t>
  </si>
  <si>
    <t>LH-16900</t>
  </si>
  <si>
    <t>Lena Hernandez</t>
  </si>
  <si>
    <t>Elkhart</t>
  </si>
  <si>
    <t>46514</t>
  </si>
  <si>
    <t>OFF-AR-10003602</t>
  </si>
  <si>
    <t>Quartet Omega Colored Chalk, 12/Pack</t>
  </si>
  <si>
    <t>CA-2021-159464</t>
  </si>
  <si>
    <t>TB-21355</t>
  </si>
  <si>
    <t>Todd Boyes</t>
  </si>
  <si>
    <t>Sandy Springs</t>
  </si>
  <si>
    <t>30328</t>
  </si>
  <si>
    <t>OFF-AP-10001492</t>
  </si>
  <si>
    <t>Acco Six-Outlet Power Strip, 4' Cord Length</t>
  </si>
  <si>
    <t>CA-2021-130211</t>
  </si>
  <si>
    <t>BD-11620</t>
  </si>
  <si>
    <t>Brian DeCherney</t>
  </si>
  <si>
    <t>Lawton</t>
  </si>
  <si>
    <t>73505</t>
  </si>
  <si>
    <t>OFF-ST-10000129</t>
  </si>
  <si>
    <t>Fellowes Recycled Storage Drawers</t>
  </si>
  <si>
    <t>CA-2020-101448</t>
  </si>
  <si>
    <t>EB-13930</t>
  </si>
  <si>
    <t>Eric Barreto</t>
  </si>
  <si>
    <t>La Crosse</t>
  </si>
  <si>
    <t>54601</t>
  </si>
  <si>
    <t>OFF-BI-10004738</t>
  </si>
  <si>
    <t>Flexible Leather- Look Classic Collection Ring Binder</t>
  </si>
  <si>
    <t>US-2021-163790</t>
  </si>
  <si>
    <t>NL-18310</t>
  </si>
  <si>
    <t>Nancy Lomonaco</t>
  </si>
  <si>
    <t>Danville</t>
  </si>
  <si>
    <t>94526</t>
  </si>
  <si>
    <t>OFF-EN-10001335</t>
  </si>
  <si>
    <t>White Business Envelopes with Contemporary Seam, Recycled White Business Envelopes</t>
  </si>
  <si>
    <t>CA-2020-158435</t>
  </si>
  <si>
    <t>AG-10900</t>
  </si>
  <si>
    <t>Arthur Gainer</t>
  </si>
  <si>
    <t>Waterbury</t>
  </si>
  <si>
    <t>6708</t>
  </si>
  <si>
    <t>OFF-SU-10000381</t>
  </si>
  <si>
    <t>Acme Forged Steel Scissors with Black Enamel Handles</t>
  </si>
  <si>
    <t>CA-2020-159653</t>
  </si>
  <si>
    <t>JF-15490</t>
  </si>
  <si>
    <t>Jeremy Farry</t>
  </si>
  <si>
    <t>Athens</t>
  </si>
  <si>
    <t>30605</t>
  </si>
  <si>
    <t>OFF-LA-10004345</t>
  </si>
  <si>
    <t>Avery 493</t>
  </si>
  <si>
    <t>CA-2019-155054</t>
  </si>
  <si>
    <t>Lewiston</t>
  </si>
  <si>
    <t>Maine</t>
  </si>
  <si>
    <t>4240</t>
  </si>
  <si>
    <t>OFF-BI-10004970</t>
  </si>
  <si>
    <t>ACCOHIDE 3-Ring Binder, Blue, 1"</t>
  </si>
  <si>
    <t>CA-2019-120516</t>
  </si>
  <si>
    <t>CK-12595</t>
  </si>
  <si>
    <t>Clytie Kelty</t>
  </si>
  <si>
    <t>Marietta</t>
  </si>
  <si>
    <t>30062</t>
  </si>
  <si>
    <t>OFF-BI-10004187</t>
  </si>
  <si>
    <t>3-ring staple pack</t>
  </si>
  <si>
    <t>CA-2018-120278</t>
  </si>
  <si>
    <t>MS-17365</t>
  </si>
  <si>
    <t>Maribeth Schnelling</t>
  </si>
  <si>
    <t>Wausau</t>
  </si>
  <si>
    <t>54401</t>
  </si>
  <si>
    <t>OFF-AP-10001293</t>
  </si>
  <si>
    <t>Belkin 8 Outlet Surge Protector</t>
  </si>
  <si>
    <t>CA-2018-107818</t>
  </si>
  <si>
    <t>MC-17275</t>
  </si>
  <si>
    <t>Marc Crier</t>
  </si>
  <si>
    <t>Pasco</t>
  </si>
  <si>
    <t>99301</t>
  </si>
  <si>
    <t>OFF-AR-10003045</t>
  </si>
  <si>
    <t>Prang Colored Pencils</t>
  </si>
  <si>
    <t>CA-2021-150931</t>
  </si>
  <si>
    <t>DP-13390</t>
  </si>
  <si>
    <t>Dennis Pardue</t>
  </si>
  <si>
    <t>Tuscaloosa</t>
  </si>
  <si>
    <t>35401</t>
  </si>
  <si>
    <t>OFF-BI-10004728</t>
  </si>
  <si>
    <t>Wilson Jones Turn Tabs Binder Tool for Ring Binders</t>
  </si>
  <si>
    <t>CA-2019-162166</t>
  </si>
  <si>
    <t>NM-18520</t>
  </si>
  <si>
    <t>Neoma Murray</t>
  </si>
  <si>
    <t>Moreno Valley</t>
  </si>
  <si>
    <t>92553</t>
  </si>
  <si>
    <t>OFF-PA-10002606</t>
  </si>
  <si>
    <t>Xerox 1928</t>
  </si>
  <si>
    <t>CA-2021-169929</t>
  </si>
  <si>
    <t>LS-17200</t>
  </si>
  <si>
    <t>Luke Schmidt</t>
  </si>
  <si>
    <t>Helena</t>
  </si>
  <si>
    <t>59601</t>
  </si>
  <si>
    <t>OFF-ST-10002352</t>
  </si>
  <si>
    <t>Iris Project Case</t>
  </si>
  <si>
    <t>US-2019-124219</t>
  </si>
  <si>
    <t>KW-16570</t>
  </si>
  <si>
    <t>Kelly Williams</t>
  </si>
  <si>
    <t>Kirkwood</t>
  </si>
  <si>
    <t>63122</t>
  </si>
  <si>
    <t>OFF-BI-10002215</t>
  </si>
  <si>
    <t>Wilson Jones Hanging View Binder, White, 1"</t>
  </si>
  <si>
    <t>US-2021-159562</t>
  </si>
  <si>
    <t>JB-16000</t>
  </si>
  <si>
    <t>Joy Bell-</t>
  </si>
  <si>
    <t>48066</t>
  </si>
  <si>
    <t>OFF-EN-10000461</t>
  </si>
  <si>
    <t>#10- 4 1/8" x 9 1/2" Recycled Envelopes</t>
  </si>
  <si>
    <t>CA-2021-144883</t>
  </si>
  <si>
    <t>BO-11350</t>
  </si>
  <si>
    <t>Bill Overfelt</t>
  </si>
  <si>
    <t>55113</t>
  </si>
  <si>
    <t>OFF-LA-10000305</t>
  </si>
  <si>
    <t>Avery 495</t>
  </si>
  <si>
    <t>CA-2021-134439</t>
  </si>
  <si>
    <t>Grand Island</t>
  </si>
  <si>
    <t>68801</t>
  </si>
  <si>
    <t>OFF-PA-10004082</t>
  </si>
  <si>
    <t>Adams Telephone Message Book w/Frequently-Called Numbers Space, 400 Messages per Book</t>
  </si>
  <si>
    <t>CA-2019-149811</t>
  </si>
  <si>
    <t>Woodbury</t>
  </si>
  <si>
    <t>55125</t>
  </si>
  <si>
    <t>OFF-BI-10003676</t>
  </si>
  <si>
    <t>GBC Standard Recycled Report Covers, Clear Plastic Sheets</t>
  </si>
  <si>
    <t>CA-2021-152786</t>
  </si>
  <si>
    <t>GA-14725</t>
  </si>
  <si>
    <t>Guy Armstrong</t>
  </si>
  <si>
    <t>Rogers</t>
  </si>
  <si>
    <t>72756</t>
  </si>
  <si>
    <t>OFF-BI-10000829</t>
  </si>
  <si>
    <t>Avery Non-Stick Binders</t>
  </si>
  <si>
    <t>CA-2021-166933</t>
  </si>
  <si>
    <t>MG-17890</t>
  </si>
  <si>
    <t>Michael Granlund</t>
  </si>
  <si>
    <t>Santa Barbara</t>
  </si>
  <si>
    <t>93101</t>
  </si>
  <si>
    <t>OFF-FA-10002676</t>
  </si>
  <si>
    <t>Colored Push Pins</t>
  </si>
  <si>
    <t>CA-2019-120551</t>
  </si>
  <si>
    <t>Norfolk</t>
  </si>
  <si>
    <t>68701</t>
  </si>
  <si>
    <t>OFF-BI-10002071</t>
  </si>
  <si>
    <t>Fellowes Black Plastic Comb Bindings</t>
  </si>
  <si>
    <t>CA-2019-134943</t>
  </si>
  <si>
    <t>SU-20665</t>
  </si>
  <si>
    <t>Stephanie Ulpright</t>
  </si>
  <si>
    <t>Ann Arbor</t>
  </si>
  <si>
    <t>48104</t>
  </si>
  <si>
    <t>CA-2020-143924</t>
  </si>
  <si>
    <t>SC-20680</t>
  </si>
  <si>
    <t>Steve Carroll</t>
  </si>
  <si>
    <t>Holland</t>
  </si>
  <si>
    <t>49423</t>
  </si>
  <si>
    <t>OFF-FA-10000735</t>
  </si>
  <si>
    <t>CA-2021-158169</t>
  </si>
  <si>
    <t>JM-16195</t>
  </si>
  <si>
    <t>Justin MacKendrick</t>
  </si>
  <si>
    <t>Lake Forest</t>
  </si>
  <si>
    <t>92630</t>
  </si>
  <si>
    <t>OFF-AP-10000828</t>
  </si>
  <si>
    <t>Avanti 4.4 Cu. Ft. Refrigerator</t>
  </si>
  <si>
    <t>CA-2019-155586</t>
  </si>
  <si>
    <t>XP-21865</t>
  </si>
  <si>
    <t>Xylona Preis</t>
  </si>
  <si>
    <t>Chico</t>
  </si>
  <si>
    <t>95928</t>
  </si>
  <si>
    <t>CA-2019-147879</t>
  </si>
  <si>
    <t>CC-12220</t>
  </si>
  <si>
    <t>Chris Cortes</t>
  </si>
  <si>
    <t>Owensboro</t>
  </si>
  <si>
    <t>42301</t>
  </si>
  <si>
    <t>OFF-PA-10001952</t>
  </si>
  <si>
    <t>Xerox 1902</t>
  </si>
  <si>
    <t>US-2020-156692</t>
  </si>
  <si>
    <t>HG-15025</t>
  </si>
  <si>
    <t>Hunter Glantz</t>
  </si>
  <si>
    <t>Kenner</t>
  </si>
  <si>
    <t>70065</t>
  </si>
  <si>
    <t>OFF-AP-10002222</t>
  </si>
  <si>
    <t>Staple holder</t>
  </si>
  <si>
    <t>US-2019-113593</t>
  </si>
  <si>
    <t>NC-18415</t>
  </si>
  <si>
    <t>Nathan Cano</t>
  </si>
  <si>
    <t>Santa Maria</t>
  </si>
  <si>
    <t>93454</t>
  </si>
  <si>
    <t>CA-2021-149944</t>
  </si>
  <si>
    <t>MB-17305</t>
  </si>
  <si>
    <t>Maria Bertelson</t>
  </si>
  <si>
    <t>Longview</t>
  </si>
  <si>
    <t>98632</t>
  </si>
  <si>
    <t>CA-2021-127656</t>
  </si>
  <si>
    <t>NW-18400</t>
  </si>
  <si>
    <t>Natalie Webber</t>
  </si>
  <si>
    <t>Waterloo</t>
  </si>
  <si>
    <t>50701</t>
  </si>
  <si>
    <t>CA-2018-141313</t>
  </si>
  <si>
    <t>AJ-10780</t>
  </si>
  <si>
    <t>Anthony Jacobs</t>
  </si>
  <si>
    <t>Beverly</t>
  </si>
  <si>
    <t>1915</t>
  </si>
  <si>
    <t>OFF-AP-10002651</t>
  </si>
  <si>
    <t>Hoover Upright Vacuum With Dirt Cup</t>
  </si>
  <si>
    <t>CA-2021-154949</t>
  </si>
  <si>
    <t>Camarillo</t>
  </si>
  <si>
    <t>93010</t>
  </si>
  <si>
    <t>OFF-LA-10002034</t>
  </si>
  <si>
    <t>Avery 478</t>
  </si>
  <si>
    <t>CA-2020-158043</t>
  </si>
  <si>
    <t>JK-15325</t>
  </si>
  <si>
    <t>Jason Klamczynski</t>
  </si>
  <si>
    <t>Atlantic City</t>
  </si>
  <si>
    <t>8401</t>
  </si>
  <si>
    <t>OFF-EN-10003134</t>
  </si>
  <si>
    <t>CA-2020-113117</t>
  </si>
  <si>
    <t>JP-15520</t>
  </si>
  <si>
    <t>Jeremy Pistek</t>
  </si>
  <si>
    <t>Davis</t>
  </si>
  <si>
    <t>95616</t>
  </si>
  <si>
    <t>OFF-PA-10000019</t>
  </si>
  <si>
    <t>Xerox 1931</t>
  </si>
  <si>
    <t>CA-2021-124744</t>
  </si>
  <si>
    <t>EH-14125</t>
  </si>
  <si>
    <t>Eugene Hildebrand</t>
  </si>
  <si>
    <t>Wheeling</t>
  </si>
  <si>
    <t>West Virginia</t>
  </si>
  <si>
    <t>26003</t>
  </si>
  <si>
    <t>OFF-BI-10002852</t>
  </si>
  <si>
    <t>Ibico Standard Transparent Covers</t>
  </si>
  <si>
    <t>CA-2018-113383</t>
  </si>
  <si>
    <t>SF-20065</t>
  </si>
  <si>
    <t>Sandra Flanagan</t>
  </si>
  <si>
    <t>Clifton</t>
  </si>
  <si>
    <t>7011</t>
  </si>
  <si>
    <t>OFF-AP-10004532</t>
  </si>
  <si>
    <t>Kensington 6 Outlet Guardian Standard Surge Protector</t>
  </si>
  <si>
    <t>US-2020-117793</t>
  </si>
  <si>
    <t>MA-17560</t>
  </si>
  <si>
    <t>Matt Abelman</t>
  </si>
  <si>
    <t>Sheboygan</t>
  </si>
  <si>
    <t>53081</t>
  </si>
  <si>
    <t>OFF-LA-10002945</t>
  </si>
  <si>
    <t>Permanent Self-Adhesive File Folder Labels for Typewriters, 1 1/8 x 3 1/2, White</t>
  </si>
  <si>
    <t>CA-2018-167997</t>
  </si>
  <si>
    <t>CA-11965</t>
  </si>
  <si>
    <t>Carol Adams</t>
  </si>
  <si>
    <t>Rapid City</t>
  </si>
  <si>
    <t>57701</t>
  </si>
  <si>
    <t>OFF-BI-10001758</t>
  </si>
  <si>
    <t>Wilson Jones 14 Line Acrylic Coated Pressboard Data Binders</t>
  </si>
  <si>
    <t>CA-2020-153269</t>
  </si>
  <si>
    <t>PS-18760</t>
  </si>
  <si>
    <t>Pamela Stobb</t>
  </si>
  <si>
    <t>Andover</t>
  </si>
  <si>
    <t>1810</t>
  </si>
  <si>
    <t>OFF-ST-10004634</t>
  </si>
  <si>
    <t>Personal Folder Holder, Ebony</t>
  </si>
  <si>
    <t>CA-2021-107265</t>
  </si>
  <si>
    <t>ML-17755</t>
  </si>
  <si>
    <t>Max Ludwig</t>
  </si>
  <si>
    <t>Marion</t>
  </si>
  <si>
    <t>52302</t>
  </si>
  <si>
    <t>OFF-PA-10000474</t>
  </si>
  <si>
    <t>CA-2021-167976</t>
  </si>
  <si>
    <t>Aberdeen</t>
  </si>
  <si>
    <t>57401</t>
  </si>
  <si>
    <t>OFF-SU-10004661</t>
  </si>
  <si>
    <t>Acme Titanium Bonded Scissors</t>
  </si>
  <si>
    <t>US-2021-116505</t>
  </si>
  <si>
    <t>TB-21625</t>
  </si>
  <si>
    <t>Trudy Brown</t>
  </si>
  <si>
    <t>Hagerstown</t>
  </si>
  <si>
    <t>21740</t>
  </si>
  <si>
    <t>OFF-BI-10000050</t>
  </si>
  <si>
    <t>Angle-D Binders with Locking Rings, Label Holders</t>
  </si>
  <si>
    <t>CA-2018-150518</t>
  </si>
  <si>
    <t>MW-18220</t>
  </si>
  <si>
    <t>Mitch Webber</t>
  </si>
  <si>
    <t>Coon Rapids</t>
  </si>
  <si>
    <t>55433</t>
  </si>
  <si>
    <t>OFF-ST-10000877</t>
  </si>
  <si>
    <t>Recycled Steel Personal File for Standard File Folders</t>
  </si>
  <si>
    <t>CA-2020-105291</t>
  </si>
  <si>
    <t>SP-20920</t>
  </si>
  <si>
    <t>Susan Pistek</t>
  </si>
  <si>
    <t>San Luis Obispo</t>
  </si>
  <si>
    <t>93405</t>
  </si>
  <si>
    <t>OFF-FA-10003059</t>
  </si>
  <si>
    <t>Assorted Color Push Pins</t>
  </si>
  <si>
    <t>CA-2021-159135</t>
  </si>
  <si>
    <t>Springdale</t>
  </si>
  <si>
    <t>72762</t>
  </si>
  <si>
    <t>OFF-AR-10000657</t>
  </si>
  <si>
    <t>Binney &amp; Smith inkTank Desk Highlighter, Chisel Tip, Yellow, 12/Box</t>
  </si>
  <si>
    <t>CA-2021-137918</t>
  </si>
  <si>
    <t>JK-15730</t>
  </si>
  <si>
    <t>Joe Kamberova</t>
  </si>
  <si>
    <t>Lodi</t>
  </si>
  <si>
    <t>95240</t>
  </si>
  <si>
    <t>OFF-SU-10000898</t>
  </si>
  <si>
    <t>Acme Hot Forged Carbon Steel Scissors with Nickel-Plated Handles, 3 7/8" Cut, 8"L</t>
  </si>
  <si>
    <t>CA-2018-153927</t>
  </si>
  <si>
    <t>LL-16840</t>
  </si>
  <si>
    <t>Lauren Leatherbury</t>
  </si>
  <si>
    <t>Woodstock</t>
  </si>
  <si>
    <t>30188</t>
  </si>
  <si>
    <t>OFF-BI-10000138</t>
  </si>
  <si>
    <t>Acco Translucent Poly Ring Binders</t>
  </si>
  <si>
    <t>CA-2020-152156</t>
  </si>
  <si>
    <t>CG-12520</t>
  </si>
  <si>
    <t>Claire Gute</t>
  </si>
  <si>
    <t>Henderson</t>
  </si>
  <si>
    <t>42420</t>
  </si>
  <si>
    <t>FUR-BO-10001798</t>
  </si>
  <si>
    <t>Bookcases</t>
  </si>
  <si>
    <t>Bush Somerset Collection Bookcase</t>
  </si>
  <si>
    <t>CA-2018-115812</t>
  </si>
  <si>
    <t>BH-11710</t>
  </si>
  <si>
    <t>Brosina Hoffman</t>
  </si>
  <si>
    <t>90032</t>
  </si>
  <si>
    <t>FUR-FU-10001487</t>
  </si>
  <si>
    <t>Furnishings</t>
  </si>
  <si>
    <t>Eldon Expressions Wood and Plastic Desk Accessories, Cherry Wood</t>
  </si>
  <si>
    <t>CA-2019-106320</t>
  </si>
  <si>
    <t>EB-13870</t>
  </si>
  <si>
    <t>Emily Burns</t>
  </si>
  <si>
    <t>Orem</t>
  </si>
  <si>
    <t>84057</t>
  </si>
  <si>
    <t>FUR-TA-10000577</t>
  </si>
  <si>
    <t>Tables</t>
  </si>
  <si>
    <t>Bretford CR4500 Series Slim Rectangular Table</t>
  </si>
  <si>
    <t>CA-2020-118255</t>
  </si>
  <si>
    <t>Eagan</t>
  </si>
  <si>
    <t>55122</t>
  </si>
  <si>
    <t>TEC-AC-10000171</t>
  </si>
  <si>
    <t>Accessories</t>
  </si>
  <si>
    <t>Verbatim 25 GB 6x Blu-ray Single Layer Recordable Disc, 25/Pack</t>
  </si>
  <si>
    <t>CA-2020-169194</t>
  </si>
  <si>
    <t>19901</t>
  </si>
  <si>
    <t>TEC-AC-10002167</t>
  </si>
  <si>
    <t>Imation 8gb Micro Traveldrive Usb 2.0 Flash Drive</t>
  </si>
  <si>
    <t>CA-2019-135545</t>
  </si>
  <si>
    <t>KM-16720</t>
  </si>
  <si>
    <t>Kunst Miller</t>
  </si>
  <si>
    <t>90004</t>
  </si>
  <si>
    <t>TEC-AC-10004633</t>
  </si>
  <si>
    <t>Verbatim 25 GB 6x Blu-ray Single Layer Recordable Disc, 3/Pack</t>
  </si>
  <si>
    <t>CA-2021-140088</t>
  </si>
  <si>
    <t>29203</t>
  </si>
  <si>
    <t>FUR-CH-10000863</t>
  </si>
  <si>
    <t>Chairs</t>
  </si>
  <si>
    <t>Novimex Swivel Fabric Task Chair</t>
  </si>
  <si>
    <t>CA-2021-155558</t>
  </si>
  <si>
    <t>55901</t>
  </si>
  <si>
    <t>TEC-AC-10001998</t>
  </si>
  <si>
    <t>Logitech LS21 Speaker System - PC Multimedia - 2.1-CH - Wired</t>
  </si>
  <si>
    <t>CA-2021-146780</t>
  </si>
  <si>
    <t>CV-12805</t>
  </si>
  <si>
    <t>Cynthia Voltz</t>
  </si>
  <si>
    <t>10035</t>
  </si>
  <si>
    <t>FUR-FU-10001934</t>
  </si>
  <si>
    <t>Magnifier Swing Arm Lamp</t>
  </si>
  <si>
    <t>CA-2020-103730</t>
  </si>
  <si>
    <t>SC-20725</t>
  </si>
  <si>
    <t>Steven Cartwright</t>
  </si>
  <si>
    <t>Wilmington</t>
  </si>
  <si>
    <t>19805</t>
  </si>
  <si>
    <t>FUR-FU-10002157</t>
  </si>
  <si>
    <t>Artistic Insta-Plaque</t>
  </si>
  <si>
    <t>CA-2020-114489</t>
  </si>
  <si>
    <t>Franklin</t>
  </si>
  <si>
    <t>53132</t>
  </si>
  <si>
    <t>TEC-PH-10000215</t>
  </si>
  <si>
    <t>Phones</t>
  </si>
  <si>
    <t>Plantronics Cordless Phone Headset with In-line Volume - M214C</t>
  </si>
  <si>
    <t>CA-2018-158274</t>
  </si>
  <si>
    <t>RM-19675</t>
  </si>
  <si>
    <t>Robert Marley</t>
  </si>
  <si>
    <t>Monroe</t>
  </si>
  <si>
    <t>71203</t>
  </si>
  <si>
    <t>TEC-PH-10003273</t>
  </si>
  <si>
    <t>AT&amp;T TR1909W</t>
  </si>
  <si>
    <t>CA-2018-131926</t>
  </si>
  <si>
    <t>DW-13480</t>
  </si>
  <si>
    <t>Dianna Wilson</t>
  </si>
  <si>
    <t>Lakeville</t>
  </si>
  <si>
    <t>55044</t>
  </si>
  <si>
    <t>FUR-CH-10004063</t>
  </si>
  <si>
    <t>Global Deluxe High-Back Manager's Chair</t>
  </si>
  <si>
    <t>CA-2019-155040</t>
  </si>
  <si>
    <t>AH-10210</t>
  </si>
  <si>
    <t>Alan Hwang</t>
  </si>
  <si>
    <t>Brentwood</t>
  </si>
  <si>
    <t>94513</t>
  </si>
  <si>
    <t>TEC-AC-10004469</t>
  </si>
  <si>
    <t>Microsoft Sculpt Comfort Mouse</t>
  </si>
  <si>
    <t>CA-2018-120887</t>
  </si>
  <si>
    <t>TS-21205</t>
  </si>
  <si>
    <t>Thomas Seio</t>
  </si>
  <si>
    <t>Hackensack</t>
  </si>
  <si>
    <t>7601</t>
  </si>
  <si>
    <t>FUR-FU-10001588</t>
  </si>
  <si>
    <t>Deflect-o SuperTray Unbreakable Stackable Tray, Letter, Black</t>
  </si>
  <si>
    <t>CA-2021-125388</t>
  </si>
  <si>
    <t>MP-17965</t>
  </si>
  <si>
    <t>Michael Paige</t>
  </si>
  <si>
    <t>1841</t>
  </si>
  <si>
    <t>FUR-FU-10004712</t>
  </si>
  <si>
    <t>Westinghouse Mesh Shade Clip-On Gooseneck Lamp, Black</t>
  </si>
  <si>
    <t>CA-2021-155705</t>
  </si>
  <si>
    <t>NF-18385</t>
  </si>
  <si>
    <t>Natalie Fritzler</t>
  </si>
  <si>
    <t>39212</t>
  </si>
  <si>
    <t>FUR-CH-10000015</t>
  </si>
  <si>
    <t>Hon Multipurpose Stacking Arm Chairs</t>
  </si>
  <si>
    <t>CA-2021-149160</t>
  </si>
  <si>
    <t>Canton</t>
  </si>
  <si>
    <t>48187</t>
  </si>
  <si>
    <t>FUR-FU-10003347</t>
  </si>
  <si>
    <t>Coloredge Poster Frame</t>
  </si>
  <si>
    <t>CA-2018-101476</t>
  </si>
  <si>
    <t>New Rochelle</t>
  </si>
  <si>
    <t>10801</t>
  </si>
  <si>
    <t>TEC-MA-10000029</t>
  </si>
  <si>
    <t>Machines</t>
  </si>
  <si>
    <t>Epson WorkForce WF-2530 All-in-One Printer, Copier Scanner</t>
  </si>
  <si>
    <t>CA-2021-154214</t>
  </si>
  <si>
    <t>TB-21595</t>
  </si>
  <si>
    <t>Troy Blackwell</t>
  </si>
  <si>
    <t>47201</t>
  </si>
  <si>
    <t>FUR-FU-10000206</t>
  </si>
  <si>
    <t>GE General Purpose, Extra Long Life, Showcase &amp; Floodlight Incandescent Bulbs</t>
  </si>
  <si>
    <t>CA-2020-100153</t>
  </si>
  <si>
    <t>KH-16630</t>
  </si>
  <si>
    <t>Ken Heidel</t>
  </si>
  <si>
    <t>Norman</t>
  </si>
  <si>
    <t>73071</t>
  </si>
  <si>
    <t>TEC-AC-10001772</t>
  </si>
  <si>
    <t>Memorex Mini Travel Drive 16 GB USB 2.0 Flash Drive</t>
  </si>
  <si>
    <t>CA-2018-134677</t>
  </si>
  <si>
    <t>92024</t>
  </si>
  <si>
    <t>TEC-AC-10001445</t>
  </si>
  <si>
    <t>Imation USB 2.0 Swivel Flash Drive USB flash drive - 4 GB - Pink</t>
  </si>
  <si>
    <t>CA-2021-135307</t>
  </si>
  <si>
    <t>LS-17245</t>
  </si>
  <si>
    <t>Lynn Smith</t>
  </si>
  <si>
    <t>Gladstone</t>
  </si>
  <si>
    <t>64118</t>
  </si>
  <si>
    <t>FUR-FU-10001290</t>
  </si>
  <si>
    <t>Executive Impressions Supervisor Wall Clock</t>
  </si>
  <si>
    <t>CA-2021-127432</t>
  </si>
  <si>
    <t>AD-10180</t>
  </si>
  <si>
    <t>Alan Dominguez</t>
  </si>
  <si>
    <t>Great Falls</t>
  </si>
  <si>
    <t>59405</t>
  </si>
  <si>
    <t>TEC-CO-10003236</t>
  </si>
  <si>
    <t>Copiers</t>
  </si>
  <si>
    <t>Canon Image Class D660 Copier</t>
  </si>
  <si>
    <t>CA-2021-145142</t>
  </si>
  <si>
    <t>MC-17605</t>
  </si>
  <si>
    <t>Matt Connell</t>
  </si>
  <si>
    <t>48234</t>
  </si>
  <si>
    <t>FUR-TA-10001857</t>
  </si>
  <si>
    <t>Balt Solid Wood Rectangular Table</t>
  </si>
  <si>
    <t>CA-2020-168753</t>
  </si>
  <si>
    <t>RL-19615</t>
  </si>
  <si>
    <t>Rob Lucas</t>
  </si>
  <si>
    <t>Montgomery</t>
  </si>
  <si>
    <t>36116</t>
  </si>
  <si>
    <t>TEC-PH-10000984</t>
  </si>
  <si>
    <t>Panasonic KX-TG9471B</t>
  </si>
  <si>
    <t>CA-2018-140795</t>
  </si>
  <si>
    <t>BD-11500</t>
  </si>
  <si>
    <t>Bradley Drucker</t>
  </si>
  <si>
    <t>Green Bay</t>
  </si>
  <si>
    <t>54302</t>
  </si>
  <si>
    <t>TEC-AC-10001432</t>
  </si>
  <si>
    <t>Enermax Aurora Lite Keyboard</t>
  </si>
  <si>
    <t>CA-2021-117947</t>
  </si>
  <si>
    <t>NG-18355</t>
  </si>
  <si>
    <t>Nat Gilpin</t>
  </si>
  <si>
    <t>10011</t>
  </si>
  <si>
    <t>FUR-FU-10003849</t>
  </si>
  <si>
    <t>DAX Metal Frame, Desktop, Stepped-Edge</t>
  </si>
  <si>
    <t>CA-2019-138009</t>
  </si>
  <si>
    <t>SF-20965</t>
  </si>
  <si>
    <t>Sylvia Foulston</t>
  </si>
  <si>
    <t>Dearborn</t>
  </si>
  <si>
    <t>48126</t>
  </si>
  <si>
    <t>FUR-CH-10004853</t>
  </si>
  <si>
    <t>Global Manager's Adjustable Task Chair, Storm</t>
  </si>
  <si>
    <t>CA-2019-168004</t>
  </si>
  <si>
    <t>DJ-13420</t>
  </si>
  <si>
    <t>Denny Joy</t>
  </si>
  <si>
    <t>Warner Robins</t>
  </si>
  <si>
    <t>31088</t>
  </si>
  <si>
    <t>FUR-CH-10001482</t>
  </si>
  <si>
    <t>Office Star - Mesh Screen back chair with Vinyl seat</t>
  </si>
  <si>
    <t>CA-2020-115917</t>
  </si>
  <si>
    <t>RB-19465</t>
  </si>
  <si>
    <t>Rick Bensley</t>
  </si>
  <si>
    <t>Vallejo</t>
  </si>
  <si>
    <t>94591</t>
  </si>
  <si>
    <t>FUR-FU-10000576</t>
  </si>
  <si>
    <t>Luxo Professional Fluorescent Magnifier Lamp with Clamp-Mount Base</t>
  </si>
  <si>
    <t>CA-2021-106103</t>
  </si>
  <si>
    <t>SC-20305</t>
  </si>
  <si>
    <t>Sean Christensen</t>
  </si>
  <si>
    <t>Rochester Hills</t>
  </si>
  <si>
    <t>48307</t>
  </si>
  <si>
    <t>TEC-AC-10003832</t>
  </si>
  <si>
    <t>Imation 16GB Mini TravelDrive USB 2.0 Flash Drive</t>
  </si>
  <si>
    <t>CA-2020-160745</t>
  </si>
  <si>
    <t>AR-10825</t>
  </si>
  <si>
    <t>Anthony Rawles</t>
  </si>
  <si>
    <t>Vancouver</t>
  </si>
  <si>
    <t>98661</t>
  </si>
  <si>
    <t>FUR-FU-10001935</t>
  </si>
  <si>
    <t>3M Hangers With Command Adhesive</t>
  </si>
  <si>
    <t>US-2018-117135</t>
  </si>
  <si>
    <t>NP-18325</t>
  </si>
  <si>
    <t>Naresj Patel</t>
  </si>
  <si>
    <t>Waynesboro</t>
  </si>
  <si>
    <t>22980</t>
  </si>
  <si>
    <t>FUR-FU-10004071</t>
  </si>
  <si>
    <t>Luxo Professional Magnifying Clamp-On Fluorescent Lamps</t>
  </si>
  <si>
    <t>CA-2020-142335</t>
  </si>
  <si>
    <t>48205</t>
  </si>
  <si>
    <t>FUR-TA-10000198</t>
  </si>
  <si>
    <t>Chromcraft Bull-Nose Wood Oval Conference Tables &amp; Bases</t>
  </si>
  <si>
    <t>CA-2019-140921</t>
  </si>
  <si>
    <t>AA-10375</t>
  </si>
  <si>
    <t>Allen Armold</t>
  </si>
  <si>
    <t>Omaha</t>
  </si>
  <si>
    <t>68104</t>
  </si>
  <si>
    <t>CA-2021-143686</t>
  </si>
  <si>
    <t>PJ-19015</t>
  </si>
  <si>
    <t>Pauline Johnson</t>
  </si>
  <si>
    <t>Santa Ana</t>
  </si>
  <si>
    <t>92704</t>
  </si>
  <si>
    <t>FUR-FU-10000794</t>
  </si>
  <si>
    <t>Eldon Stackable Tray, Side-Load, Legal, Smoke</t>
  </si>
  <si>
    <t>CA-2021-129462</t>
  </si>
  <si>
    <t>JE-15745</t>
  </si>
  <si>
    <t>Joel Eaton</t>
  </si>
  <si>
    <t>41042</t>
  </si>
  <si>
    <t>FUR-CH-10000665</t>
  </si>
  <si>
    <t>Global Airflow Leather Mesh Back Chair, Black</t>
  </si>
  <si>
    <t>CA-2018-107755</t>
  </si>
  <si>
    <t>CK-12760</t>
  </si>
  <si>
    <t>Cyma Kinney</t>
  </si>
  <si>
    <t>Linden</t>
  </si>
  <si>
    <t>7036</t>
  </si>
  <si>
    <t>TEC-AC-10000710</t>
  </si>
  <si>
    <t>Maxell DVD-RAM Discs</t>
  </si>
  <si>
    <t>CA-2019-133627</t>
  </si>
  <si>
    <t>SC-20050</t>
  </si>
  <si>
    <t>Sample Company A</t>
  </si>
  <si>
    <t>Norwich</t>
  </si>
  <si>
    <t>6360</t>
  </si>
  <si>
    <t>US-2021-111745</t>
  </si>
  <si>
    <t>RA-19885</t>
  </si>
  <si>
    <t>Ruben Ausman</t>
  </si>
  <si>
    <t>Farmington</t>
  </si>
  <si>
    <t>87401</t>
  </si>
  <si>
    <t>TEC-AC-10003911</t>
  </si>
  <si>
    <t>NETGEAR AC1750 Dual Band Gigabit Smart WiFi Router</t>
  </si>
  <si>
    <t>CA-2019-112571</t>
  </si>
  <si>
    <t>DL-12925</t>
  </si>
  <si>
    <t>Daniel Lacy</t>
  </si>
  <si>
    <t>92054</t>
  </si>
  <si>
    <t>FUR-FU-10004188</t>
  </si>
  <si>
    <t>Luxo Professional Combination Clamp-On Lamps</t>
  </si>
  <si>
    <t>CA-2021-118437</t>
  </si>
  <si>
    <t>PF-19165</t>
  </si>
  <si>
    <t>Philip Fox</t>
  </si>
  <si>
    <t>Olympia</t>
  </si>
  <si>
    <t>98502</t>
  </si>
  <si>
    <t>FUR-FU-10004848</t>
  </si>
  <si>
    <t>Howard Miller 13-3/4" Diameter Brushed Chrome Round Wall Clock</t>
  </si>
  <si>
    <t>CA-2020-113061</t>
  </si>
  <si>
    <t>Jefferson City</t>
  </si>
  <si>
    <t>65109</t>
  </si>
  <si>
    <t>FUR-FU-10003975</t>
  </si>
  <si>
    <t>Eldon Advantage Chair Mats for Low to Medium Pile Carpets</t>
  </si>
  <si>
    <t>CA-2020-127670</t>
  </si>
  <si>
    <t>RD-19660</t>
  </si>
  <si>
    <t>Robert Dilbeck</t>
  </si>
  <si>
    <t>Saint Peters</t>
  </si>
  <si>
    <t>63376</t>
  </si>
  <si>
    <t>FUR-TA-10001095</t>
  </si>
  <si>
    <t>Chromcraft Round Conference Tables</t>
  </si>
  <si>
    <t>US-2018-147627</t>
  </si>
  <si>
    <t>HL-15040</t>
  </si>
  <si>
    <t>Hunter Lopez</t>
  </si>
  <si>
    <t>Jonesboro</t>
  </si>
  <si>
    <t>72401</t>
  </si>
  <si>
    <t>TEC-PH-10001061</t>
  </si>
  <si>
    <t>Apple iPhone 5C</t>
  </si>
  <si>
    <t>CA-2020-113621</t>
  </si>
  <si>
    <t>Rockville</t>
  </si>
  <si>
    <t>20852</t>
  </si>
  <si>
    <t>FUR-CH-10001270</t>
  </si>
  <si>
    <t>Harbour Creations Steel Folding Chair</t>
  </si>
  <si>
    <t>CA-2018-163293</t>
  </si>
  <si>
    <t>KC-16255</t>
  </si>
  <si>
    <t>Karen Carlisle</t>
  </si>
  <si>
    <t>Macon</t>
  </si>
  <si>
    <t>31204</t>
  </si>
  <si>
    <t>TEC-AC-10004209</t>
  </si>
  <si>
    <t>Memorex Froggy Flash Drive 4 GB</t>
  </si>
  <si>
    <t>CA-2020-160815</t>
  </si>
  <si>
    <t>TR-21325</t>
  </si>
  <si>
    <t>Toby Ritter</t>
  </si>
  <si>
    <t>Cedar Rapids</t>
  </si>
  <si>
    <t>52402</t>
  </si>
  <si>
    <t>TEC-PH-10003505</t>
  </si>
  <si>
    <t>Geemarc AmpliPOWER60</t>
  </si>
  <si>
    <t>CA-2021-133249</t>
  </si>
  <si>
    <t>SZ-20035</t>
  </si>
  <si>
    <t>Sam Zeldin</t>
  </si>
  <si>
    <t>Pico Rivera</t>
  </si>
  <si>
    <t>90660</t>
  </si>
  <si>
    <t>CA-2019-120362</t>
  </si>
  <si>
    <t>CA-12265</t>
  </si>
  <si>
    <t>Christina Anderson</t>
  </si>
  <si>
    <t>Provo</t>
  </si>
  <si>
    <t>84604</t>
  </si>
  <si>
    <t>FUR-TA-10003008</t>
  </si>
  <si>
    <t>Lesro Round Back Collection Coffee Table, End Table</t>
  </si>
  <si>
    <t>CA-2020-159212</t>
  </si>
  <si>
    <t>Salem</t>
  </si>
  <si>
    <t>24153</t>
  </si>
  <si>
    <t>TEC-PH-10003988</t>
  </si>
  <si>
    <t>LF Elite 3D Dazzle Designer Hard Case Cover, Lf Stylus Pen and Wiper For Apple Iphone 5c Mini Lite</t>
  </si>
  <si>
    <t>CA-2021-148446</t>
  </si>
  <si>
    <t>MC-17845</t>
  </si>
  <si>
    <t>Michael Chen</t>
  </si>
  <si>
    <t>North Las Vegas</t>
  </si>
  <si>
    <t>89031</t>
  </si>
  <si>
    <t>FUR-TA-10004256</t>
  </si>
  <si>
    <t>Bretford “Just In Time” Height-Adjustable Multi-Task Work Tables</t>
  </si>
  <si>
    <t>CA-2021-121888</t>
  </si>
  <si>
    <t>CL-11890</t>
  </si>
  <si>
    <t>Carl Ludwig</t>
  </si>
  <si>
    <t>Everett</t>
  </si>
  <si>
    <t>2149</t>
  </si>
  <si>
    <t>TEC-PH-10000439</t>
  </si>
  <si>
    <t>GE DSL Phone Line Filter</t>
  </si>
  <si>
    <t>CA-2021-108560</t>
  </si>
  <si>
    <t>JC-15385</t>
  </si>
  <si>
    <t>Jenna Caffey</t>
  </si>
  <si>
    <t>Kent</t>
  </si>
  <si>
    <t>98031</t>
  </si>
  <si>
    <t>FUR-FU-10002937</t>
  </si>
  <si>
    <t>GE 48" Fluorescent Tube, Cool White Energy Saver, 34 Watts, 30/Box</t>
  </si>
  <si>
    <t>CA-2019-143119</t>
  </si>
  <si>
    <t>70506</t>
  </si>
  <si>
    <t>CA-2019-156335</t>
  </si>
  <si>
    <t>PO-19195</t>
  </si>
  <si>
    <t>Phillina Ober</t>
  </si>
  <si>
    <t>Bayonne</t>
  </si>
  <si>
    <t>7002</t>
  </si>
  <si>
    <t>TEC-AC-10002006</t>
  </si>
  <si>
    <t>Memorex Micro Travel Drive 16 GB</t>
  </si>
  <si>
    <t>CA-2019-154326</t>
  </si>
  <si>
    <t>RP-19855</t>
  </si>
  <si>
    <t>Roy Phan</t>
  </si>
  <si>
    <t>Kenosha</t>
  </si>
  <si>
    <t>53142</t>
  </si>
  <si>
    <t>TEC-PH-10001819</t>
  </si>
  <si>
    <t>Innergie mMini Combo Duo USB Travel Charging Kit</t>
  </si>
  <si>
    <t>CA-2020-149461</t>
  </si>
  <si>
    <t>AS-10135</t>
  </si>
  <si>
    <t>Adrian Shami</t>
  </si>
  <si>
    <t>98002</t>
  </si>
  <si>
    <t>FUR-FU-10004270</t>
  </si>
  <si>
    <t>Eldon Image Series Desk Accessories, Burgundy</t>
  </si>
  <si>
    <t>CA-2020-164938</t>
  </si>
  <si>
    <t>PB-19210</t>
  </si>
  <si>
    <t>Phillip Breyer</t>
  </si>
  <si>
    <t>Tulsa</t>
  </si>
  <si>
    <t>74133</t>
  </si>
  <si>
    <t>TEC-PH-10004897</t>
  </si>
  <si>
    <t>Mediabridge Sport Armband iPhone 5s</t>
  </si>
  <si>
    <t>CA-2021-145884</t>
  </si>
  <si>
    <t>SL-20155</t>
  </si>
  <si>
    <t>Sara Luxemburg</t>
  </si>
  <si>
    <t>Muskogee</t>
  </si>
  <si>
    <t>74403</t>
  </si>
  <si>
    <t>TEC-PH-10000895</t>
  </si>
  <si>
    <t>Polycom VVX 310 VoIP phone</t>
  </si>
  <si>
    <t>CA-2020-157763</t>
  </si>
  <si>
    <t>KH-16330</t>
  </si>
  <si>
    <t>Katharine Harms</t>
  </si>
  <si>
    <t>Bowling Green</t>
  </si>
  <si>
    <t>42104</t>
  </si>
  <si>
    <t>FUR-CH-10000988</t>
  </si>
  <si>
    <t>Hon Olson Stacker Stools</t>
  </si>
  <si>
    <t>CA-2021-118857</t>
  </si>
  <si>
    <t>AH-10075</t>
  </si>
  <si>
    <t>Adam Hart</t>
  </si>
  <si>
    <t>89015</t>
  </si>
  <si>
    <t>FUR-FU-10004460</t>
  </si>
  <si>
    <t>Howard Miller 12" Round Wall Clock</t>
  </si>
  <si>
    <t>CA-2021-142888</t>
  </si>
  <si>
    <t>BP-11230</t>
  </si>
  <si>
    <t>Benjamin Patterson</t>
  </si>
  <si>
    <t>Spokane</t>
  </si>
  <si>
    <t>99207</t>
  </si>
  <si>
    <t>FUR-TA-10004767</t>
  </si>
  <si>
    <t>Safco Drafting Table</t>
  </si>
  <si>
    <t>CA-2021-165841</t>
  </si>
  <si>
    <t>DB-13210</t>
  </si>
  <si>
    <t>Dean Braden</t>
  </si>
  <si>
    <t>Paterson</t>
  </si>
  <si>
    <t>7501</t>
  </si>
  <si>
    <t>TEC-PH-10002103</t>
  </si>
  <si>
    <t>Jabra SPEAK 410</t>
  </si>
  <si>
    <t>CA-2018-122749</t>
  </si>
  <si>
    <t>NG-18430</t>
  </si>
  <si>
    <t>Nathan Gelder</t>
  </si>
  <si>
    <t>Oklahoma City</t>
  </si>
  <si>
    <t>73120</t>
  </si>
  <si>
    <t>TEC-PH-10003811</t>
  </si>
  <si>
    <t>Jabra Supreme Plus Driver Edition Headset</t>
  </si>
  <si>
    <t>CA-2020-145905</t>
  </si>
  <si>
    <t>36830</t>
  </si>
  <si>
    <t>FUR-CH-10001854</t>
  </si>
  <si>
    <t>Office Star - Professional Matrix Back Chair with 2-to-1 Synchro Tilt and Mesh Fabric Seat</t>
  </si>
  <si>
    <t>CA-2018-145926</t>
  </si>
  <si>
    <t>MP-17470</t>
  </si>
  <si>
    <t>Mark Packer</t>
  </si>
  <si>
    <t>Moorhead</t>
  </si>
  <si>
    <t>56560</t>
  </si>
  <si>
    <t>FUR-CH-10004289</t>
  </si>
  <si>
    <t>Global Super Steno Chair</t>
  </si>
  <si>
    <t>CA-2018-167360</t>
  </si>
  <si>
    <t>RB-19435</t>
  </si>
  <si>
    <t>Richard Bierner</t>
  </si>
  <si>
    <t>Saint Louis</t>
  </si>
  <si>
    <t>63116</t>
  </si>
  <si>
    <t>CA-2020-101378</t>
  </si>
  <si>
    <t>RH-19600</t>
  </si>
  <si>
    <t>Rob Haberlin</t>
  </si>
  <si>
    <t>Huntsville</t>
  </si>
  <si>
    <t>35810</t>
  </si>
  <si>
    <t>TEC-AC-10002345</t>
  </si>
  <si>
    <t>HP Standard 104 key PS/2 Keyboard</t>
  </si>
  <si>
    <t>US-2018-165659</t>
  </si>
  <si>
    <t>LT-17110</t>
  </si>
  <si>
    <t>Liz Thompson</t>
  </si>
  <si>
    <t>Little Rock</t>
  </si>
  <si>
    <t>72209</t>
  </si>
  <si>
    <t>CA-2021-104066</t>
  </si>
  <si>
    <t>QJ-19255</t>
  </si>
  <si>
    <t>Quincy Jones</t>
  </si>
  <si>
    <t>Vermont</t>
  </si>
  <si>
    <t>TEC-AC-10001013</t>
  </si>
  <si>
    <t>Logitech ClearChat Comfort/USB Headset H390</t>
  </si>
  <si>
    <t>CA-2020-164091</t>
  </si>
  <si>
    <t>LA-16780</t>
  </si>
  <si>
    <t>Laura Armstrong</t>
  </si>
  <si>
    <t>Bangor</t>
  </si>
  <si>
    <t>4401</t>
  </si>
  <si>
    <t>TEC-PH-10001944</t>
  </si>
  <si>
    <t>Wi-Ex zBoost YX540 Cellular Phone Signal Booster</t>
  </si>
  <si>
    <t>CA-2019-153108</t>
  </si>
  <si>
    <t>New Castle</t>
  </si>
  <si>
    <t>47362</t>
  </si>
  <si>
    <t>TEC-PH-10001552</t>
  </si>
  <si>
    <t>I Need's 3d Hello Kitty Hybrid Silicone Case Cover for HTC One X 4g with 3d Hello Kitty Stylus Pen Green/pink</t>
  </si>
  <si>
    <t>CA-2019-146087</t>
  </si>
  <si>
    <t>Holyoke</t>
  </si>
  <si>
    <t>1040</t>
  </si>
  <si>
    <t>FUR-BO-10002824</t>
  </si>
  <si>
    <t>Bush Mission Pointe Library</t>
  </si>
  <si>
    <t>CA-2021-168655</t>
  </si>
  <si>
    <t>ML-18040</t>
  </si>
  <si>
    <t>Michelle Lonsdale</t>
  </si>
  <si>
    <t>Albuquerque</t>
  </si>
  <si>
    <t>87105</t>
  </si>
  <si>
    <t>TEC-AC-10002842</t>
  </si>
  <si>
    <t>WD My Passport Ultra 2TB Portable External Hard Drive</t>
  </si>
  <si>
    <t>CA-2020-146934</t>
  </si>
  <si>
    <t>AF-10870</t>
  </si>
  <si>
    <t>Art Ferguson</t>
  </si>
  <si>
    <t>Passaic</t>
  </si>
  <si>
    <t>7055</t>
  </si>
  <si>
    <t>TEC-PH-10004614</t>
  </si>
  <si>
    <t>AT&amp;T 841000 Phone</t>
  </si>
  <si>
    <t>CA-2018-144624</t>
  </si>
  <si>
    <t>JM-15865</t>
  </si>
  <si>
    <t>John Murray</t>
  </si>
  <si>
    <t>Jamestown</t>
  </si>
  <si>
    <t>14701</t>
  </si>
  <si>
    <t>TEC-PH-10002885</t>
  </si>
  <si>
    <t>Apple iPhone 5</t>
  </si>
  <si>
    <t>CA-2018-136644</t>
  </si>
  <si>
    <t>SC-20575</t>
  </si>
  <si>
    <t>Sonia Cooley</t>
  </si>
  <si>
    <t>Mishawaka</t>
  </si>
  <si>
    <t>46544</t>
  </si>
  <si>
    <t>FUR-CH-10000225</t>
  </si>
  <si>
    <t>Global Geo Office Task Chair, Gray</t>
  </si>
  <si>
    <t>CA-2019-143238</t>
  </si>
  <si>
    <t>LO-17170</t>
  </si>
  <si>
    <t>Lori Olson</t>
  </si>
  <si>
    <t>La Quinta</t>
  </si>
  <si>
    <t>92253</t>
  </si>
  <si>
    <t>TEC-AC-10003499</t>
  </si>
  <si>
    <t>Memorex Mini Travel Drive 8 GB USB 2.0 Flash Drive</t>
  </si>
  <si>
    <t>CA-2021-128300</t>
  </si>
  <si>
    <t>Summerville</t>
  </si>
  <si>
    <t>29483</t>
  </si>
  <si>
    <t>TEC-PH-10002807</t>
  </si>
  <si>
    <t>Motorla HX550 Universal Bluetooth Headset</t>
  </si>
  <si>
    <t>CA-2019-169740</t>
  </si>
  <si>
    <t>Hot Springs</t>
  </si>
  <si>
    <t>71901</t>
  </si>
  <si>
    <t>TEC-AC-10000927</t>
  </si>
  <si>
    <t>Anker Ultrathin Bluetooth Wireless Keyboard Aluminum Cover with Stand</t>
  </si>
  <si>
    <t>CA-2018-142727</t>
  </si>
  <si>
    <t>HG-14845</t>
  </si>
  <si>
    <t>Harry Greene</t>
  </si>
  <si>
    <t>Lake Charles</t>
  </si>
  <si>
    <t>70601</t>
  </si>
  <si>
    <t>FUR-CH-10002304</t>
  </si>
  <si>
    <t>Global Stack Chair without Arms, Black</t>
  </si>
  <si>
    <t>CA-2019-134747</t>
  </si>
  <si>
    <t>Noblesville</t>
  </si>
  <si>
    <t>46060</t>
  </si>
  <si>
    <t>TEC-PH-10002890</t>
  </si>
  <si>
    <t>AT&amp;T 17929 Lendline Telephone</t>
  </si>
  <si>
    <t>CA-2018-109232</t>
  </si>
  <si>
    <t>ND-18370</t>
  </si>
  <si>
    <t>Natalie DeCherney</t>
  </si>
  <si>
    <t>Mount Pleasant</t>
  </si>
  <si>
    <t>29464</t>
  </si>
  <si>
    <t>FUR-CH-10000422</t>
  </si>
  <si>
    <t>Global Highback Leather Tilter in Burgundy</t>
  </si>
  <si>
    <t>US-2021-148054</t>
  </si>
  <si>
    <t>NZ-18565</t>
  </si>
  <si>
    <t>Nick Zandusky</t>
  </si>
  <si>
    <t>Meridian</t>
  </si>
  <si>
    <t>Idaho</t>
  </si>
  <si>
    <t>83642</t>
  </si>
  <si>
    <t>FUR-FU-10003247</t>
  </si>
  <si>
    <t>36X48 HARDFLOOR CHAIRMAT</t>
  </si>
  <si>
    <t>CA-2019-155145</t>
  </si>
  <si>
    <t>KN-16450</t>
  </si>
  <si>
    <t>Kean Nguyen</t>
  </si>
  <si>
    <t>Visalia</t>
  </si>
  <si>
    <t>93277</t>
  </si>
  <si>
    <t>TEC-AC-10003709</t>
  </si>
  <si>
    <t>Maxell 4.7GB DVD-R 5/Pack</t>
  </si>
  <si>
    <t>CA-2021-111815</t>
  </si>
  <si>
    <t>EP-13915</t>
  </si>
  <si>
    <t>Emily Phan</t>
  </si>
  <si>
    <t>Dearborn Heights</t>
  </si>
  <si>
    <t>48127</t>
  </si>
  <si>
    <t>FUR-CH-10000785</t>
  </si>
  <si>
    <t>Global Ergonomic Managers Chair</t>
  </si>
  <si>
    <t>CA-2018-143385</t>
  </si>
  <si>
    <t>SJ-20500</t>
  </si>
  <si>
    <t>Shirley Jackson</t>
  </si>
  <si>
    <t>Santa Fe</t>
  </si>
  <si>
    <t>87505</t>
  </si>
  <si>
    <t>TEC-AC-10001635</t>
  </si>
  <si>
    <t>KeyTronic KT400U2 - Keyboard - Black</t>
  </si>
  <si>
    <t>CA-2021-142034</t>
  </si>
  <si>
    <t>KB-16240</t>
  </si>
  <si>
    <t>Karen Bern</t>
  </si>
  <si>
    <t>Saint Cloud</t>
  </si>
  <si>
    <t>56301</t>
  </si>
  <si>
    <t>TEC-AC-10002305</t>
  </si>
  <si>
    <t>KeyTronic E03601U1 - Keyboard - Beige</t>
  </si>
  <si>
    <t>CA-2020-156251</t>
  </si>
  <si>
    <t>TS-21160</t>
  </si>
  <si>
    <t>Theresa Swint</t>
  </si>
  <si>
    <t>West Allis</t>
  </si>
  <si>
    <t>53214</t>
  </si>
  <si>
    <t>FUR-BO-10001337</t>
  </si>
  <si>
    <t>O'Sullivan Living Dimensions 2-Shelf Bookcases</t>
  </si>
  <si>
    <t>CA-2019-107937</t>
  </si>
  <si>
    <t>JB-16045</t>
  </si>
  <si>
    <t>Julia Barnett</t>
  </si>
  <si>
    <t>Chula Vista</t>
  </si>
  <si>
    <t>91911</t>
  </si>
  <si>
    <t>FUR-FU-10002298</t>
  </si>
  <si>
    <t>Rubbermaid ClusterMat Chairmats, Mat Size- 66" x 60", Lip 20" x 11" -90 Degree Angle</t>
  </si>
  <si>
    <t>CA-2018-149643</t>
  </si>
  <si>
    <t>RH-19510</t>
  </si>
  <si>
    <t>Rick Huthwaite</t>
  </si>
  <si>
    <t>Manhattan</t>
  </si>
  <si>
    <t>66502</t>
  </si>
  <si>
    <t>TEC-PH-10000038</t>
  </si>
  <si>
    <t>Jawbone MINI JAMBOX Wireless Bluetooth Speaker</t>
  </si>
  <si>
    <t>CA-2020-167759</t>
  </si>
  <si>
    <t>CC-12670</t>
  </si>
  <si>
    <t>Craig Carreira</t>
  </si>
  <si>
    <t>Bloomington</t>
  </si>
  <si>
    <t>47401</t>
  </si>
  <si>
    <t>TEC-PH-10003171</t>
  </si>
  <si>
    <t>Plantronics Encore H101 Dual Earpieces Headset</t>
  </si>
  <si>
    <t>CA-2021-110212</t>
  </si>
  <si>
    <t>Texarkana</t>
  </si>
  <si>
    <t>71854</t>
  </si>
  <si>
    <t>TEC-AC-10002331</t>
  </si>
  <si>
    <t>Maxell 74 Minute CDR, 10/Pack</t>
  </si>
  <si>
    <t>US-2020-143448</t>
  </si>
  <si>
    <t>MH-17455</t>
  </si>
  <si>
    <t>Mark Hamilton</t>
  </si>
  <si>
    <t>Greenwood</t>
  </si>
  <si>
    <t>46142</t>
  </si>
  <si>
    <t>FUR-CH-10003379</t>
  </si>
  <si>
    <t>Global Commerce Series High-Back Swivel/Tilt Chairs</t>
  </si>
  <si>
    <t>CA-2018-122588</t>
  </si>
  <si>
    <t>Woonsocket</t>
  </si>
  <si>
    <t>2895</t>
  </si>
  <si>
    <t>FUR-FU-10001095</t>
  </si>
  <si>
    <t>DAX Black Cherry Wood-Tone Poster Frame</t>
  </si>
  <si>
    <t>US-2019-164308</t>
  </si>
  <si>
    <t>Broken Arrow</t>
  </si>
  <si>
    <t>74012</t>
  </si>
  <si>
    <t>TEC-PH-10004120</t>
  </si>
  <si>
    <t>AT&amp;T 1080 Phone</t>
  </si>
  <si>
    <t>CA-2019-150875</t>
  </si>
  <si>
    <t>HK-14890</t>
  </si>
  <si>
    <t>Heather Kirkland</t>
  </si>
  <si>
    <t>Boise</t>
  </si>
  <si>
    <t>83704</t>
  </si>
  <si>
    <t>CA-2021-169124</t>
  </si>
  <si>
    <t>Citrus Heights</t>
  </si>
  <si>
    <t>95610</t>
  </si>
  <si>
    <t>FUR-FU-10001215</t>
  </si>
  <si>
    <t>Howard Miller 11-1/2" Diameter Brentwood Wall Clock</t>
  </si>
  <si>
    <t>CA-2021-107909</t>
  </si>
  <si>
    <t>SS-20875</t>
  </si>
  <si>
    <t>Sung Shariari</t>
  </si>
  <si>
    <t>Redmond</t>
  </si>
  <si>
    <t>98052</t>
  </si>
  <si>
    <t>CA-2018-166954</t>
  </si>
  <si>
    <t>San Gabriel</t>
  </si>
  <si>
    <t>91776</t>
  </si>
  <si>
    <t>FUR-FU-10003708</t>
  </si>
  <si>
    <t>Tenex Traditional Chairmats for Medium Pile Carpet, Standard Lip, 36" x 48"</t>
  </si>
  <si>
    <t>CA-2020-120873</t>
  </si>
  <si>
    <t>BW-11200</t>
  </si>
  <si>
    <t>Ben Wallace</t>
  </si>
  <si>
    <t>Hampton</t>
  </si>
  <si>
    <t>23666</t>
  </si>
  <si>
    <t>FUR-CH-10000847</t>
  </si>
  <si>
    <t>Global Executive Mid-Back Manager's Chair</t>
  </si>
  <si>
    <t>US-2021-105046</t>
  </si>
  <si>
    <t>BE-11335</t>
  </si>
  <si>
    <t>Bill Eplett</t>
  </si>
  <si>
    <t>Rome</t>
  </si>
  <si>
    <t>13440</t>
  </si>
  <si>
    <t>TEC-PH-10004536</t>
  </si>
  <si>
    <t>Avaya 5420 Digital phone</t>
  </si>
  <si>
    <t>CA-2019-164427</t>
  </si>
  <si>
    <t>AR-10405</t>
  </si>
  <si>
    <t>Allen Rosenblatt</t>
  </si>
  <si>
    <t>Hattiesburg</t>
  </si>
  <si>
    <t>39401</t>
  </si>
  <si>
    <t>US-2019-126235</t>
  </si>
  <si>
    <t>48858</t>
  </si>
  <si>
    <t>FUR-FU-10000719</t>
  </si>
  <si>
    <t>DAX Cubicle Frames, 8-1/2 x 11</t>
  </si>
  <si>
    <t>CA-2020-160304</t>
  </si>
  <si>
    <t>BM-11575</t>
  </si>
  <si>
    <t>Brendan Murry</t>
  </si>
  <si>
    <t>Gaithersburg</t>
  </si>
  <si>
    <t>20877</t>
  </si>
  <si>
    <t>FUR-BO-10004709</t>
  </si>
  <si>
    <t>Bush Westfield Collection Bookcases, Medium Cherry Finish</t>
  </si>
  <si>
    <t>CA-2020-109722</t>
  </si>
  <si>
    <t>TP-21130</t>
  </si>
  <si>
    <t>Theone Pippenger</t>
  </si>
  <si>
    <t>Georgetown</t>
  </si>
  <si>
    <t>40324</t>
  </si>
  <si>
    <t>TEC-PH-10000560</t>
  </si>
  <si>
    <t>Samsung Galaxy S III - 16GB - pebble blue (T-Mobile)</t>
  </si>
  <si>
    <t>US-2021-136721</t>
  </si>
  <si>
    <t>Oak Park</t>
  </si>
  <si>
    <t>48237</t>
  </si>
  <si>
    <t>FUR-FU-10004665</t>
  </si>
  <si>
    <t>3M Polarizing Task Lamp with Clamp Arm, Light Gray</t>
  </si>
  <si>
    <t>CA-2021-151008</t>
  </si>
  <si>
    <t>Draper</t>
  </si>
  <si>
    <t>84020</t>
  </si>
  <si>
    <t>FUR-FU-10002396</t>
  </si>
  <si>
    <t>DAX Copper Panel Document Frame, 5 x 7 Size</t>
  </si>
  <si>
    <t>CA-2019-141012</t>
  </si>
  <si>
    <t>TG-21640</t>
  </si>
  <si>
    <t>Trudy Glocke</t>
  </si>
  <si>
    <t>Pocatello</t>
  </si>
  <si>
    <t>83201</t>
  </si>
  <si>
    <t>FUR-FU-10003192</t>
  </si>
  <si>
    <t>Luxo Adjustable Task Clamp Lamp</t>
  </si>
  <si>
    <t>CA-2021-143574</t>
  </si>
  <si>
    <t>DR-12880</t>
  </si>
  <si>
    <t>Dan Reichenbach</t>
  </si>
  <si>
    <t>Milford</t>
  </si>
  <si>
    <t>6460</t>
  </si>
  <si>
    <t>FUR-BO-10002598</t>
  </si>
  <si>
    <t>Hon Metal Bookcases, Putty</t>
  </si>
  <si>
    <t>CA-2018-124730</t>
  </si>
  <si>
    <t>Utica</t>
  </si>
  <si>
    <t>13501</t>
  </si>
  <si>
    <t>TEC-PH-10002170</t>
  </si>
  <si>
    <t>ClearSounds CSC500 Amplified Spirit Phone Corded phone</t>
  </si>
  <si>
    <t>CA-2019-108119</t>
  </si>
  <si>
    <t>MS-17530</t>
  </si>
  <si>
    <t>MaryBeth Skach</t>
  </si>
  <si>
    <t>Conway</t>
  </si>
  <si>
    <t>72032</t>
  </si>
  <si>
    <t>FUR-TA-10002530</t>
  </si>
  <si>
    <t>Iceberg OfficeWorks 42" Round Tables</t>
  </si>
  <si>
    <t>CA-2020-101168</t>
  </si>
  <si>
    <t>Nashua</t>
  </si>
  <si>
    <t>3060</t>
  </si>
  <si>
    <t>FUR-FU-10003142</t>
  </si>
  <si>
    <t>Master Big Foot Doorstop, Beige</t>
  </si>
  <si>
    <t>CA-2019-115392</t>
  </si>
  <si>
    <t>Cambridge</t>
  </si>
  <si>
    <t>2138</t>
  </si>
  <si>
    <t>TEC-PH-10002496</t>
  </si>
  <si>
    <t>Cisco SPA301</t>
  </si>
  <si>
    <t>CA-2018-112837</t>
  </si>
  <si>
    <t>LW-17125</t>
  </si>
  <si>
    <t>Liz Willingham</t>
  </si>
  <si>
    <t>Oxnard</t>
  </si>
  <si>
    <t>93030</t>
  </si>
  <si>
    <t>FUR-FU-10004006</t>
  </si>
  <si>
    <t>Deflect-o DuraMat Lighweight, Studded, Beveled Mat for Low Pile Carpeting</t>
  </si>
  <si>
    <t>CA-2020-142615</t>
  </si>
  <si>
    <t>Montebello</t>
  </si>
  <si>
    <t>90640</t>
  </si>
  <si>
    <t>TEC-AC-10004803</t>
  </si>
  <si>
    <t>Sony Micro Vault Click 4 GB USB 2.0 Flash Drive</t>
  </si>
  <si>
    <t>CA-2021-128783</t>
  </si>
  <si>
    <t>Saint Charles</t>
  </si>
  <si>
    <t>63301</t>
  </si>
  <si>
    <t>TEC-AC-10002473</t>
  </si>
  <si>
    <t>Maxell 4.7GB DVD-R</t>
  </si>
  <si>
    <t>US-2018-131275</t>
  </si>
  <si>
    <t>Burbank</t>
  </si>
  <si>
    <t>91505</t>
  </si>
  <si>
    <t>FUR-FU-10004597</t>
  </si>
  <si>
    <t>Eldon Cleatmat Chair Mats for Medium Pile Carpets</t>
  </si>
  <si>
    <t>CA-2021-141138</t>
  </si>
  <si>
    <t>GH-14425</t>
  </si>
  <si>
    <t>Gary Hwang</t>
  </si>
  <si>
    <t>Modesto</t>
  </si>
  <si>
    <t>95351</t>
  </si>
  <si>
    <t>CA-2018-107769</t>
  </si>
  <si>
    <t>BT-11395</t>
  </si>
  <si>
    <t>Bill Tyler</t>
  </si>
  <si>
    <t>Garden City</t>
  </si>
  <si>
    <t>67846</t>
  </si>
  <si>
    <t>TEC-PH-10001336</t>
  </si>
  <si>
    <t>Digium D40 VoIP phone</t>
  </si>
  <si>
    <t>CA-2019-106187</t>
  </si>
  <si>
    <t>East Point</t>
  </si>
  <si>
    <t>30344</t>
  </si>
  <si>
    <t>CA-2020-145135</t>
  </si>
  <si>
    <t>CD-12790</t>
  </si>
  <si>
    <t>Cynthia Delaney</t>
  </si>
  <si>
    <t>Shelton</t>
  </si>
  <si>
    <t>6484</t>
  </si>
  <si>
    <t>TEC-AC-10003447</t>
  </si>
  <si>
    <t>Micropad Numeric Keypads</t>
  </si>
  <si>
    <t>CA-2021-110625</t>
  </si>
  <si>
    <t>Danbury</t>
  </si>
  <si>
    <t>6810</t>
  </si>
  <si>
    <t>FUR-FU-10001473</t>
  </si>
  <si>
    <t>DAX Wood Document Frame</t>
  </si>
  <si>
    <t>US-2020-152415</t>
  </si>
  <si>
    <t>Marlborough</t>
  </si>
  <si>
    <t>1752</t>
  </si>
  <si>
    <t>FUR-FU-10002597</t>
  </si>
  <si>
    <t>C-Line Magnetic Cubicle Keepers, Clear Polypropylene</t>
  </si>
  <si>
    <t>CA-2021-100055</t>
  </si>
  <si>
    <t>MD-17860</t>
  </si>
  <si>
    <t>Michael Dominguez</t>
  </si>
  <si>
    <t>Laurel</t>
  </si>
  <si>
    <t>20707</t>
  </si>
  <si>
    <t>CA-2021-102309</t>
  </si>
  <si>
    <t>DO-13645</t>
  </si>
  <si>
    <t>Doug O'Connell</t>
  </si>
  <si>
    <t>Pine Bluff</t>
  </si>
  <si>
    <t>71603</t>
  </si>
  <si>
    <t>TEC-AC-10001114</t>
  </si>
  <si>
    <t>Microsoft Wireless Mobile Mouse 4000</t>
  </si>
  <si>
    <t>CA-2021-108756</t>
  </si>
  <si>
    <t>East Orange</t>
  </si>
  <si>
    <t>7017</t>
  </si>
  <si>
    <t>TEC-AC-10003237</t>
  </si>
  <si>
    <t>Memorex Micro Travel Drive 4 GB</t>
  </si>
  <si>
    <t>CA-2020-121755</t>
  </si>
  <si>
    <t>EH-13945</t>
  </si>
  <si>
    <t>Eric Hoffmann</t>
  </si>
  <si>
    <t>90049</t>
  </si>
  <si>
    <t>OFF-BI-10001634</t>
  </si>
  <si>
    <t>Wilson Jones Active Use Binders</t>
  </si>
  <si>
    <t>CA-2021-107727</t>
  </si>
  <si>
    <t>Houston</t>
  </si>
  <si>
    <t>Texas</t>
  </si>
  <si>
    <t>77095</t>
  </si>
  <si>
    <t>CA-2020-117590</t>
  </si>
  <si>
    <t>GH-14485</t>
  </si>
  <si>
    <t>Gene Hale</t>
  </si>
  <si>
    <t>Richardson</t>
  </si>
  <si>
    <t>75080</t>
  </si>
  <si>
    <t>TEC-PH-10004977</t>
  </si>
  <si>
    <t>GE 30524EE4</t>
  </si>
  <si>
    <t>US-2021-119662</t>
  </si>
  <si>
    <t>CS-12400</t>
  </si>
  <si>
    <t>Christopher Schild</t>
  </si>
  <si>
    <t>Chicago</t>
  </si>
  <si>
    <t>Illinois</t>
  </si>
  <si>
    <t>60623</t>
  </si>
  <si>
    <t>CA-2018-115259</t>
  </si>
  <si>
    <t>RC-19960</t>
  </si>
  <si>
    <t>Ryan Crowe</t>
  </si>
  <si>
    <t>Ohio</t>
  </si>
  <si>
    <t>43229</t>
  </si>
  <si>
    <t>CA-2020-158834</t>
  </si>
  <si>
    <t>Scottsdale</t>
  </si>
  <si>
    <t>Arizona</t>
  </si>
  <si>
    <t>85254</t>
  </si>
  <si>
    <t>OFF-AP-10000326</t>
  </si>
  <si>
    <t>Belkin 7 Outlet SurgeMaster Surge Protector with Phone Protection</t>
  </si>
  <si>
    <t>CA-2018-104269</t>
  </si>
  <si>
    <t>DB-13060</t>
  </si>
  <si>
    <t>Dave Brooks</t>
  </si>
  <si>
    <t>98115</t>
  </si>
  <si>
    <t>CA-2019-119697</t>
  </si>
  <si>
    <t>EM-13960</t>
  </si>
  <si>
    <t>Eric Murdock</t>
  </si>
  <si>
    <t>Philadelphia</t>
  </si>
  <si>
    <t>Pennsylvania</t>
  </si>
  <si>
    <t>19134</t>
  </si>
  <si>
    <t>TEC-AC-10003657</t>
  </si>
  <si>
    <t>Lenovo 17-Key USB Numeric Keypad</t>
  </si>
  <si>
    <t>CA-2018-166191</t>
  </si>
  <si>
    <t>DK-13150</t>
  </si>
  <si>
    <t>David Kendrick</t>
  </si>
  <si>
    <t>62521</t>
  </si>
  <si>
    <t>OFF-ST-10003455</t>
  </si>
  <si>
    <t>Tenex File Box, Personal Filing Tote with Lid, Black</t>
  </si>
  <si>
    <t>CA-2019-169397</t>
  </si>
  <si>
    <t>JB-15925</t>
  </si>
  <si>
    <t>Joni Blumstein</t>
  </si>
  <si>
    <t>Dublin</t>
  </si>
  <si>
    <t>43017</t>
  </si>
  <si>
    <t>OFF-FA-10000585</t>
  </si>
  <si>
    <t>OIC Bulk Pack Metal Binder Clips</t>
  </si>
  <si>
    <t>CA-2018-111451</t>
  </si>
  <si>
    <t>Colorado Springs</t>
  </si>
  <si>
    <t>Colorado</t>
  </si>
  <si>
    <t>80906</t>
  </si>
  <si>
    <t>FUR-FU-10004091</t>
  </si>
  <si>
    <t>Howard Miller 13" Diameter Goldtone Round Wall Clock</t>
  </si>
  <si>
    <t>CA-2020-142902</t>
  </si>
  <si>
    <t>BP-11185</t>
  </si>
  <si>
    <t>Ben Peterman</t>
  </si>
  <si>
    <t>Arvada</t>
  </si>
  <si>
    <t>80004</t>
  </si>
  <si>
    <t>FUR-FU-10001918</t>
  </si>
  <si>
    <t>C-Line Cubicle Keepers Polyproplyene Holder With Velcro Backings</t>
  </si>
  <si>
    <t>CA-2018-164259</t>
  </si>
  <si>
    <t>SP-20860</t>
  </si>
  <si>
    <t>Sung Pak</t>
  </si>
  <si>
    <t>19143</t>
  </si>
  <si>
    <t>OFF-AR-10003373</t>
  </si>
  <si>
    <t>Boston School Pro Electric Pencil Sharpener, 1670</t>
  </si>
  <si>
    <t>CA-2021-153339</t>
  </si>
  <si>
    <t>DJ-13510</t>
  </si>
  <si>
    <t>Don Jones</t>
  </si>
  <si>
    <t>Murfreesboro</t>
  </si>
  <si>
    <t>Tennessee</t>
  </si>
  <si>
    <t>37130</t>
  </si>
  <si>
    <t>FUR-FU-10001967</t>
  </si>
  <si>
    <t>Telescoping Adjustable Floor Lamp</t>
  </si>
  <si>
    <t>US-2020-134656</t>
  </si>
  <si>
    <t>MM-18280</t>
  </si>
  <si>
    <t>Muhammed MacIntyre</t>
  </si>
  <si>
    <t>62301</t>
  </si>
  <si>
    <t>OFF-PA-10003039</t>
  </si>
  <si>
    <t>Xerox 1960</t>
  </si>
  <si>
    <t>US-2018-135972</t>
  </si>
  <si>
    <t>JG-15115</t>
  </si>
  <si>
    <t>Jack Garza</t>
  </si>
  <si>
    <t>98198</t>
  </si>
  <si>
    <t>TEC-PH-10003012</t>
  </si>
  <si>
    <t>Nortel Meridian M3904 Professional Digital phone</t>
  </si>
  <si>
    <t>CA-2018-113166</t>
  </si>
  <si>
    <t>LF-17185</t>
  </si>
  <si>
    <t>Luke Foster</t>
  </si>
  <si>
    <t>Miami</t>
  </si>
  <si>
    <t>Florida</t>
  </si>
  <si>
    <t>33180</t>
  </si>
  <si>
    <t>OFF-PA-10001947</t>
  </si>
  <si>
    <t>Xerox 1974</t>
  </si>
  <si>
    <t>CA-2018-142048</t>
  </si>
  <si>
    <t>80027</t>
  </si>
  <si>
    <t>TEC-AC-10004114</t>
  </si>
  <si>
    <t>KeyTronic 6101 Series - Keyboard - Black</t>
  </si>
  <si>
    <t>CA-2018-133753</t>
  </si>
  <si>
    <t>77340</t>
  </si>
  <si>
    <t>TEC-PH-10000376</t>
  </si>
  <si>
    <t>Square Credit Card Reader</t>
  </si>
  <si>
    <t>CA-2020-161816</t>
  </si>
  <si>
    <t>NB-18655</t>
  </si>
  <si>
    <t>Nona Balk</t>
  </si>
  <si>
    <t>Dallas</t>
  </si>
  <si>
    <t>75217</t>
  </si>
  <si>
    <t>CA-2021-132682</t>
  </si>
  <si>
    <t>TH-21235</t>
  </si>
  <si>
    <t>Tiffany House</t>
  </si>
  <si>
    <t>75081</t>
  </si>
  <si>
    <t>OFF-SU-10004231</t>
  </si>
  <si>
    <t>Acme Tagit Stainless Steel Antibacterial Scissors</t>
  </si>
  <si>
    <t>CA-2018-156314</t>
  </si>
  <si>
    <t>RP-19390</t>
  </si>
  <si>
    <t>Resi Pölking</t>
  </si>
  <si>
    <t>Cleveland</t>
  </si>
  <si>
    <t>44105</t>
  </si>
  <si>
    <t>FUR-FU-10003096</t>
  </si>
  <si>
    <t>Master Giant Foot Doorstop, Safety Yellow</t>
  </si>
  <si>
    <t>CA-2019-119291</t>
  </si>
  <si>
    <t>JO-15550</t>
  </si>
  <si>
    <t>Jesus Ocampo</t>
  </si>
  <si>
    <t>Chester</t>
  </si>
  <si>
    <t>19013</t>
  </si>
  <si>
    <t>CA-2018-124429</t>
  </si>
  <si>
    <t>92105</t>
  </si>
  <si>
    <t>FUR-TA-10002607</t>
  </si>
  <si>
    <t>KI Conference Tables</t>
  </si>
  <si>
    <t>CA-2020-150889</t>
  </si>
  <si>
    <t>PB-19105</t>
  </si>
  <si>
    <t>Peter Bühler</t>
  </si>
  <si>
    <t>Evanston</t>
  </si>
  <si>
    <t>60201</t>
  </si>
  <si>
    <t>TEC-PH-10000004</t>
  </si>
  <si>
    <t>Belkin iPhone and iPad Lightning Cable</t>
  </si>
  <si>
    <t>CA-2021-129567</t>
  </si>
  <si>
    <t>Lancaster</t>
  </si>
  <si>
    <t>93534</t>
  </si>
  <si>
    <t>OFF-BI-10000014</t>
  </si>
  <si>
    <t>Heavy-Duty E-Z-D Binders</t>
  </si>
  <si>
    <t>CA-2020-105256</t>
  </si>
  <si>
    <t>Asheville</t>
  </si>
  <si>
    <t>North Carolina</t>
  </si>
  <si>
    <t>28806</t>
  </si>
  <si>
    <t>TEC-PH-10001530</t>
  </si>
  <si>
    <t>Cisco Unified IP Phone 7945G VoIP phone</t>
  </si>
  <si>
    <t>CA-2021-150959</t>
  </si>
  <si>
    <t>Garland</t>
  </si>
  <si>
    <t>75043</t>
  </si>
  <si>
    <t>OFF-LA-10001045</t>
  </si>
  <si>
    <t>Permanent Self-Adhesive File Folder Labels for Typewriters by Universal</t>
  </si>
  <si>
    <t>CA-2021-144932</t>
  </si>
  <si>
    <t>AB-10165</t>
  </si>
  <si>
    <t>Alan Barnes</t>
  </si>
  <si>
    <t>Toledo</t>
  </si>
  <si>
    <t>43615</t>
  </si>
  <si>
    <t>OFF-AR-10003560</t>
  </si>
  <si>
    <t>Zebra Zazzle Fluorescent Highlighters</t>
  </si>
  <si>
    <t>CA-2018-127488</t>
  </si>
  <si>
    <t>Boca Raton</t>
  </si>
  <si>
    <t>33433</t>
  </si>
  <si>
    <t>OFF-LA-10001613</t>
  </si>
  <si>
    <t>Avery File Folder Labels</t>
  </si>
  <si>
    <t>US-2021-139955</t>
  </si>
  <si>
    <t>CM-12160</t>
  </si>
  <si>
    <t>Charles McCrossin</t>
  </si>
  <si>
    <t>Brownsville</t>
  </si>
  <si>
    <t>78521</t>
  </si>
  <si>
    <t>OFF-SU-10001935</t>
  </si>
  <si>
    <t>Staple remover</t>
  </si>
  <si>
    <t>CA-2020-166163</t>
  </si>
  <si>
    <t>CY-12745</t>
  </si>
  <si>
    <t>Craig Yedwab</t>
  </si>
  <si>
    <t>Oakland</t>
  </si>
  <si>
    <t>94601</t>
  </si>
  <si>
    <t>TEC-PH-10004896</t>
  </si>
  <si>
    <t>Nokia Lumia 521 (T-Mobile)</t>
  </si>
  <si>
    <t>US-2020-148803</t>
  </si>
  <si>
    <t>LR-16915</t>
  </si>
  <si>
    <t>Lena Radford</t>
  </si>
  <si>
    <t>Homestead</t>
  </si>
  <si>
    <t>33030</t>
  </si>
  <si>
    <t>OFF-ST-10001476</t>
  </si>
  <si>
    <t>Steel Personal Filing/Posting Tote</t>
  </si>
  <si>
    <t>US-2019-130519</t>
  </si>
  <si>
    <t>Coral Springs</t>
  </si>
  <si>
    <t>33065</t>
  </si>
  <si>
    <t>OFF-PA-10001937</t>
  </si>
  <si>
    <t>Xerox 21</t>
  </si>
  <si>
    <t>CA-2020-144344</t>
  </si>
  <si>
    <t>PG-18820</t>
  </si>
  <si>
    <t>Patrick Gardner</t>
  </si>
  <si>
    <t>Boynton Beach</t>
  </si>
  <si>
    <t>33437</t>
  </si>
  <si>
    <t>FUR-FU-10000076</t>
  </si>
  <si>
    <t>24-Hour Round Wall Clock</t>
  </si>
  <si>
    <t>CA-2018-168494</t>
  </si>
  <si>
    <t>NP-18700</t>
  </si>
  <si>
    <t>Nora Preis</t>
  </si>
  <si>
    <t>Fresno</t>
  </si>
  <si>
    <t>93727</t>
  </si>
  <si>
    <t>FUR-TA-10004619</t>
  </si>
  <si>
    <t>Hon Non-Folding Utility Tables</t>
  </si>
  <si>
    <t>CA-2021-105053</t>
  </si>
  <si>
    <t>11561</t>
  </si>
  <si>
    <t>CA-2021-121468</t>
  </si>
  <si>
    <t>KD-16345</t>
  </si>
  <si>
    <t>Katherine Ducich</t>
  </si>
  <si>
    <t>Westminster</t>
  </si>
  <si>
    <t>92683</t>
  </si>
  <si>
    <t>CA-2021-101210</t>
  </si>
  <si>
    <t>DW-13540</t>
  </si>
  <si>
    <t>Don Weiss</t>
  </si>
  <si>
    <t>38301</t>
  </si>
  <si>
    <t>CA-2018-150245</t>
  </si>
  <si>
    <t>PC-18745</t>
  </si>
  <si>
    <t>Pamela Coakley</t>
  </si>
  <si>
    <t>Watertown</t>
  </si>
  <si>
    <t>13601</t>
  </si>
  <si>
    <t>FUR-BO-10002613</t>
  </si>
  <si>
    <t>Atlantic Metals Mobile 4-Shelf Bookcases, Custom Colors</t>
  </si>
  <si>
    <t>CA-2019-129112</t>
  </si>
  <si>
    <t>AW-10840</t>
  </si>
  <si>
    <t>Anthony Witt</t>
  </si>
  <si>
    <t>Allen</t>
  </si>
  <si>
    <t>75002</t>
  </si>
  <si>
    <t>TEC-AC-10003038</t>
  </si>
  <si>
    <t>Kingston Digital DataTraveler 16GB USB 2.0</t>
  </si>
  <si>
    <t>CA-2018-101602</t>
  </si>
  <si>
    <t>MC-18100</t>
  </si>
  <si>
    <t>Mick Crebagga</t>
  </si>
  <si>
    <t>El Paso</t>
  </si>
  <si>
    <t>79907</t>
  </si>
  <si>
    <t>TEC-PH-10000169</t>
  </si>
  <si>
    <t>ARKON Windshield Dashboard Air Vent Car Mount Holder</t>
  </si>
  <si>
    <t>CA-2021-158876</t>
  </si>
  <si>
    <t>AB-10150</t>
  </si>
  <si>
    <t>Aimee Bixby</t>
  </si>
  <si>
    <t>Carrollton</t>
  </si>
  <si>
    <t>75007</t>
  </si>
  <si>
    <t>OFF-PA-10000308</t>
  </si>
  <si>
    <t>Xerox 1901</t>
  </si>
  <si>
    <t>CA-2020-109344</t>
  </si>
  <si>
    <t>CH-12070</t>
  </si>
  <si>
    <t>Cathy Hwang</t>
  </si>
  <si>
    <t>Raleigh</t>
  </si>
  <si>
    <t>27604</t>
  </si>
  <si>
    <t>TEC-PH-10002624</t>
  </si>
  <si>
    <t>Samsung Galaxy S4 Mini</t>
  </si>
  <si>
    <t>CA-2021-154718</t>
  </si>
  <si>
    <t>DL-12865</t>
  </si>
  <si>
    <t>Dan Lawera</t>
  </si>
  <si>
    <t>Keller</t>
  </si>
  <si>
    <t>76248</t>
  </si>
  <si>
    <t>CA-2018-142587</t>
  </si>
  <si>
    <t>45014</t>
  </si>
  <si>
    <t>OFF-AP-10004708</t>
  </si>
  <si>
    <t>Fellowes Superior 10 Outlet Split Surge Protector</t>
  </si>
  <si>
    <t>CA-2021-145310</t>
  </si>
  <si>
    <t>Port Orange</t>
  </si>
  <si>
    <t>32127</t>
  </si>
  <si>
    <t>OFF-EN-10002621</t>
  </si>
  <si>
    <t>CA-2018-169775</t>
  </si>
  <si>
    <t>33178</t>
  </si>
  <si>
    <t>OFF-EN-10001749</t>
  </si>
  <si>
    <t>Jiffy Padded Mailers with Self-Seal Closure</t>
  </si>
  <si>
    <t>CA-2021-167094</t>
  </si>
  <si>
    <t>DK-12835</t>
  </si>
  <si>
    <t>Damala Kotsonis</t>
  </si>
  <si>
    <t>Oregon</t>
  </si>
  <si>
    <t>97477</t>
  </si>
  <si>
    <t>OFF-PA-10003953</t>
  </si>
  <si>
    <t>Xerox 218</t>
  </si>
  <si>
    <t>CA-2021-158246</t>
  </si>
  <si>
    <t>Sunnyvale</t>
  </si>
  <si>
    <t>94086</t>
  </si>
  <si>
    <t>FUR-CH-10003061</t>
  </si>
  <si>
    <t>Global Leather Task Chair, Black</t>
  </si>
  <si>
    <t>CA-2021-117870</t>
  </si>
  <si>
    <t>JH-15820</t>
  </si>
  <si>
    <t>John Huston</t>
  </si>
  <si>
    <t>44240</t>
  </si>
  <si>
    <t>OFF-AR-10004078</t>
  </si>
  <si>
    <t>Newell 312</t>
  </si>
  <si>
    <t>CA-2021-138422</t>
  </si>
  <si>
    <t>KN-16705</t>
  </si>
  <si>
    <t>Kristina Nunn</t>
  </si>
  <si>
    <t>Fort Collins</t>
  </si>
  <si>
    <t>80525</t>
  </si>
  <si>
    <t>OFF-EN-10004147</t>
  </si>
  <si>
    <t>Wausau Papers Astrobrights Colored Envelopes</t>
  </si>
  <si>
    <t>CA-2018-102295</t>
  </si>
  <si>
    <t>EH-13990</t>
  </si>
  <si>
    <t>Erica Hackney</t>
  </si>
  <si>
    <t>Sacramento</t>
  </si>
  <si>
    <t>95823</t>
  </si>
  <si>
    <t>FUR-CH-10001714</t>
  </si>
  <si>
    <t>Global Leather &amp; Oak Executive Chair, Burgundy</t>
  </si>
  <si>
    <t>CA-2021-123967</t>
  </si>
  <si>
    <t>Bellingham</t>
  </si>
  <si>
    <t>98226</t>
  </si>
  <si>
    <t>OFF-BI-10001308</t>
  </si>
  <si>
    <t>GBC Standard Plastic Binding Systems' Combs</t>
  </si>
  <si>
    <t>CA-2020-161662</t>
  </si>
  <si>
    <t>BE-11410</t>
  </si>
  <si>
    <t>Bobby Elias</t>
  </si>
  <si>
    <t>43130</t>
  </si>
  <si>
    <t>OFF-PA-10003465</t>
  </si>
  <si>
    <t>Xerox 1912</t>
  </si>
  <si>
    <t>CA-2018-106719</t>
  </si>
  <si>
    <t>RB-19645</t>
  </si>
  <si>
    <t>Robert Barroso</t>
  </si>
  <si>
    <t>Billings</t>
  </si>
  <si>
    <t>59102</t>
  </si>
  <si>
    <t>OFF-BI-10002799</t>
  </si>
  <si>
    <t>SlimView Poly Binder, 3/8"</t>
  </si>
  <si>
    <t>CA-2019-114468</t>
  </si>
  <si>
    <t>Bolingbrook</t>
  </si>
  <si>
    <t>60440</t>
  </si>
  <si>
    <t>CA-2019-157770</t>
  </si>
  <si>
    <t>RD-19585</t>
  </si>
  <si>
    <t>Rob Dowd</t>
  </si>
  <si>
    <t>Temecula</t>
  </si>
  <si>
    <t>92592</t>
  </si>
  <si>
    <t>Plantronics Voyager Pro Legend</t>
  </si>
  <si>
    <t>CA-2020-100671</t>
  </si>
  <si>
    <t>CS-12490</t>
  </si>
  <si>
    <t>Cindy Schnelling</t>
  </si>
  <si>
    <t>Conroe</t>
  </si>
  <si>
    <t>77301</t>
  </si>
  <si>
    <t>OFF-ST-10004950</t>
  </si>
  <si>
    <t>Tenex Personal Filing Tote With Secure Closure Lid, Black/Frost</t>
  </si>
  <si>
    <t>US-2020-134761</t>
  </si>
  <si>
    <t>Hickory</t>
  </si>
  <si>
    <t>28601</t>
  </si>
  <si>
    <t>CA-2020-116799</t>
  </si>
  <si>
    <t>JG-15310</t>
  </si>
  <si>
    <t>Jason Gross</t>
  </si>
  <si>
    <t>Odessa</t>
  </si>
  <si>
    <t>79762</t>
  </si>
  <si>
    <t>OFF-PA-10001892</t>
  </si>
  <si>
    <t>Rediform Wirebound "Phone Memo" Message Book, 11 x 5-3/4</t>
  </si>
  <si>
    <t>CA-2018-140816</t>
  </si>
  <si>
    <t>TC-21295</t>
  </si>
  <si>
    <t>Toby Carlisle</t>
  </si>
  <si>
    <t>Thornton</t>
  </si>
  <si>
    <t>80229</t>
  </si>
  <si>
    <t>TEC-AC-10001539</t>
  </si>
  <si>
    <t>Logitech G430 Surround Sound Gaming Headset with Dolby 7.1 Technology</t>
  </si>
  <si>
    <t>CA-2021-139311</t>
  </si>
  <si>
    <t>Bedford</t>
  </si>
  <si>
    <t>76021</t>
  </si>
  <si>
    <t>OFF-PA-10001776</t>
  </si>
  <si>
    <t>Wirebound Message Books, Four 2 3/4" x 5" Forms per Page, 600 Sets per Book</t>
  </si>
  <si>
    <t>CA-2021-163160</t>
  </si>
  <si>
    <t>TS-21610</t>
  </si>
  <si>
    <t>Troy Staebel</t>
  </si>
  <si>
    <t>61032</t>
  </si>
  <si>
    <t>OFF-PA-10003127</t>
  </si>
  <si>
    <t>CA-2020-121601</t>
  </si>
  <si>
    <t>MO-17500</t>
  </si>
  <si>
    <t>Mary O'Rourke</t>
  </si>
  <si>
    <t>The Colony</t>
  </si>
  <si>
    <t>75056</t>
  </si>
  <si>
    <t>OFF-EN-10003862</t>
  </si>
  <si>
    <t>Laser &amp; Ink Jet Business Envelopes</t>
  </si>
  <si>
    <t>US-2018-167262</t>
  </si>
  <si>
    <t>AC-10450</t>
  </si>
  <si>
    <t>Amy Cox</t>
  </si>
  <si>
    <t>Avondale</t>
  </si>
  <si>
    <t>85323</t>
  </si>
  <si>
    <t>TEC-PH-10000486</t>
  </si>
  <si>
    <t>Plantronics HL10 Handset Lifter</t>
  </si>
  <si>
    <t>CA-2021-163125</t>
  </si>
  <si>
    <t>League City</t>
  </si>
  <si>
    <t>77573</t>
  </si>
  <si>
    <t>CA-2021-132738</t>
  </si>
  <si>
    <t>HM-14860</t>
  </si>
  <si>
    <t>Harry Marie</t>
  </si>
  <si>
    <t>Loveland</t>
  </si>
  <si>
    <t>80538</t>
  </si>
  <si>
    <t>OFF-PA-10001752</t>
  </si>
  <si>
    <t>Hammermill CopyPlus Copy Paper (20Lb. and 84 Bright)</t>
  </si>
  <si>
    <t>US-2021-153633</t>
  </si>
  <si>
    <t>Jupiter</t>
  </si>
  <si>
    <t>33458</t>
  </si>
  <si>
    <t>CA-2021-149706</t>
  </si>
  <si>
    <t>AS-10285</t>
  </si>
  <si>
    <t>Alejandro Savely</t>
  </si>
  <si>
    <t>Palatine</t>
  </si>
  <si>
    <t>60067</t>
  </si>
  <si>
    <t>TEC-AC-10001284</t>
  </si>
  <si>
    <t>Enermax Briskie RF Wireless Keyboard and Mouse Combo</t>
  </si>
  <si>
    <t>CA-2020-163328</t>
  </si>
  <si>
    <t>TP-21565</t>
  </si>
  <si>
    <t>Tracy Poddar</t>
  </si>
  <si>
    <t>Eugene</t>
  </si>
  <si>
    <t>97405</t>
  </si>
  <si>
    <t>OFF-SU-10002301</t>
  </si>
  <si>
    <t>Serrated Blade or Curved Handle Hand Letter Openers</t>
  </si>
  <si>
    <t>US-2019-110261</t>
  </si>
  <si>
    <t>PR-18880</t>
  </si>
  <si>
    <t>Patrick Ryan</t>
  </si>
  <si>
    <t>Glenview</t>
  </si>
  <si>
    <t>60025</t>
  </si>
  <si>
    <t>TEC-PH-10001750</t>
  </si>
  <si>
    <t>Samsung Rugby III</t>
  </si>
  <si>
    <t>CA-2018-164749</t>
  </si>
  <si>
    <t>BG-11740</t>
  </si>
  <si>
    <t>Bruce Geld</t>
  </si>
  <si>
    <t>Delray Beach</t>
  </si>
  <si>
    <t>33445</t>
  </si>
  <si>
    <t>OFF-LA-10004484</t>
  </si>
  <si>
    <t>Avery 476</t>
  </si>
  <si>
    <t>CA-2021-146346</t>
  </si>
  <si>
    <t>Commerce City</t>
  </si>
  <si>
    <t>80022</t>
  </si>
  <si>
    <t>OFF-ST-10001418</t>
  </si>
  <si>
    <t>Carina Media Storage Towers in Natural &amp; Black</t>
  </si>
  <si>
    <t>CA-2020-130442</t>
  </si>
  <si>
    <t>Goldsboro</t>
  </si>
  <si>
    <t>27534</t>
  </si>
  <si>
    <t>CA-2020-107146</t>
  </si>
  <si>
    <t>Longmont</t>
  </si>
  <si>
    <t>80501</t>
  </si>
  <si>
    <t>CA-2021-101700</t>
  </si>
  <si>
    <t>SO-20335</t>
  </si>
  <si>
    <t>Sean O'Donnell</t>
  </si>
  <si>
    <t>Greeley</t>
  </si>
  <si>
    <t>80634</t>
  </si>
  <si>
    <t>CA-2018-114195</t>
  </si>
  <si>
    <t>EA-14035</t>
  </si>
  <si>
    <t>Erin Ashbrook</t>
  </si>
  <si>
    <t>Mason</t>
  </si>
  <si>
    <t>45040</t>
  </si>
  <si>
    <t>FUR-FU-10002253</t>
  </si>
  <si>
    <t>Howard Miller 13" Diameter Pewter Finish Round Wall Clock</t>
  </si>
  <si>
    <t>CA-2021-120999</t>
  </si>
  <si>
    <t>LC-16930</t>
  </si>
  <si>
    <t>Linda Cazamias</t>
  </si>
  <si>
    <t>Naperville</t>
  </si>
  <si>
    <t>60540</t>
  </si>
  <si>
    <t>TEC-PH-10004093</t>
  </si>
  <si>
    <t>Panasonic Kx-TS550</t>
  </si>
  <si>
    <t>US-2019-134026</t>
  </si>
  <si>
    <t>Memphis</t>
  </si>
  <si>
    <t>38109</t>
  </si>
  <si>
    <t>FUR-CH-10000513</t>
  </si>
  <si>
    <t>High-Back Leather Manager's Chair</t>
  </si>
  <si>
    <t>US-2019-156867</t>
  </si>
  <si>
    <t>LC-16870</t>
  </si>
  <si>
    <t>Lena Cacioppo</t>
  </si>
  <si>
    <t>Aurora</t>
  </si>
  <si>
    <t>80013</t>
  </si>
  <si>
    <t>TEC-AC-10001552</t>
  </si>
  <si>
    <t>Logitech K350 2.4Ghz Wireless Keyboard</t>
  </si>
  <si>
    <t>CA-2021-119004</t>
  </si>
  <si>
    <t>JM-15250</t>
  </si>
  <si>
    <t>Janet Martin</t>
  </si>
  <si>
    <t>Charlotte</t>
  </si>
  <si>
    <t>28205</t>
  </si>
  <si>
    <t>CA-2019-129476</t>
  </si>
  <si>
    <t>Orland Park</t>
  </si>
  <si>
    <t>60462</t>
  </si>
  <si>
    <t>TEC-AC-10000844</t>
  </si>
  <si>
    <t>Logitech Gaming G510s - Keyboard</t>
  </si>
  <si>
    <t>CA-2018-110072</t>
  </si>
  <si>
    <t>MG-17680</t>
  </si>
  <si>
    <t>Maureen Gastineau</t>
  </si>
  <si>
    <t>43055</t>
  </si>
  <si>
    <t>FUR-FU-10000521</t>
  </si>
  <si>
    <t>Seth Thomas 14" Putty-Colored Wall Clock</t>
  </si>
  <si>
    <t>CA-2021-126382</t>
  </si>
  <si>
    <t>37064</t>
  </si>
  <si>
    <t>FUR-FU-10002960</t>
  </si>
  <si>
    <t>Eldon 200 Class Desk Accessories, Burgundy</t>
  </si>
  <si>
    <t>CA-2021-108329</t>
  </si>
  <si>
    <t>LE-16810</t>
  </si>
  <si>
    <t>Laurel Elliston</t>
  </si>
  <si>
    <t>Whittier</t>
  </si>
  <si>
    <t>90604</t>
  </si>
  <si>
    <t>TEC-PH-10001918</t>
  </si>
  <si>
    <t>Nortel Business Series Terminal T7208 Digital phone</t>
  </si>
  <si>
    <t>US-2019-145436</t>
  </si>
  <si>
    <t>38401</t>
  </si>
  <si>
    <t>FUR-CH-10004860</t>
  </si>
  <si>
    <t>Global Low Back Tilter Chair</t>
  </si>
  <si>
    <t>CA-2018-167850</t>
  </si>
  <si>
    <t>AG-10525</t>
  </si>
  <si>
    <t>Andy Gerbode</t>
  </si>
  <si>
    <t>Saint Petersburg</t>
  </si>
  <si>
    <t>33710</t>
  </si>
  <si>
    <t>TEC-PH-10002398</t>
  </si>
  <si>
    <t>AT&amp;T 1070 Corded Phone</t>
  </si>
  <si>
    <t>US-2018-110674</t>
  </si>
  <si>
    <t>SC-20095</t>
  </si>
  <si>
    <t>Sanjit Chand</t>
  </si>
  <si>
    <t>94521</t>
  </si>
  <si>
    <t>CA-2020-103891</t>
  </si>
  <si>
    <t>90008</t>
  </si>
  <si>
    <t>TEC-PH-10000149</t>
  </si>
  <si>
    <t>Cisco SPA525G2 IP Phone - Wireless</t>
  </si>
  <si>
    <t>CA-2021-113558</t>
  </si>
  <si>
    <t>PH-18790</t>
  </si>
  <si>
    <t>Patricia Hirasaki</t>
  </si>
  <si>
    <t>Lakeland</t>
  </si>
  <si>
    <t>33801</t>
  </si>
  <si>
    <t>US-2020-156986</t>
  </si>
  <si>
    <t>97301</t>
  </si>
  <si>
    <t>TEC-PH-10003800</t>
  </si>
  <si>
    <t>i.Sound Portable Power - 8000 mAh</t>
  </si>
  <si>
    <t>CA-2019-101910</t>
  </si>
  <si>
    <t>CD-11920</t>
  </si>
  <si>
    <t>Carlos Daly</t>
  </si>
  <si>
    <t>Lake Elsinore</t>
  </si>
  <si>
    <t>92530</t>
  </si>
  <si>
    <t>FUR-CH-10002647</t>
  </si>
  <si>
    <t>Situations Contoured Folding Chairs, 4/Set</t>
  </si>
  <si>
    <t>CA-2021-107503</t>
  </si>
  <si>
    <t>Lorain</t>
  </si>
  <si>
    <t>44052</t>
  </si>
  <si>
    <t>FUR-FU-10003878</t>
  </si>
  <si>
    <t>Linden 10" Round Wall Clock, Black</t>
  </si>
  <si>
    <t>CA-2020-169103</t>
  </si>
  <si>
    <t>33142</t>
  </si>
  <si>
    <t>CA-2021-158407</t>
  </si>
  <si>
    <t>LW-16990</t>
  </si>
  <si>
    <t>Lindsay Williams</t>
  </si>
  <si>
    <t>28110</t>
  </si>
  <si>
    <t>CA-2019-113971</t>
  </si>
  <si>
    <t>CB-12535</t>
  </si>
  <si>
    <t>Claudia Bergmann</t>
  </si>
  <si>
    <t>Cuyahoga Falls</t>
  </si>
  <si>
    <t>44221</t>
  </si>
  <si>
    <t>FUR-FU-10001852</t>
  </si>
  <si>
    <t>Eldon Regeneration Recycled Desk Accessories, Smoke</t>
  </si>
  <si>
    <t>CA-2018-160773</t>
  </si>
  <si>
    <t>LW-16825</t>
  </si>
  <si>
    <t>Laurel Workman</t>
  </si>
  <si>
    <t>Deltona</t>
  </si>
  <si>
    <t>32725</t>
  </si>
  <si>
    <t>TEC-PH-10004586</t>
  </si>
  <si>
    <t>Wilson SignalBoost 841262 DB PRO Amplifier Kit</t>
  </si>
  <si>
    <t>CA-2018-151708</t>
  </si>
  <si>
    <t>Glendale</t>
  </si>
  <si>
    <t>85301</t>
  </si>
  <si>
    <t>FUR-FU-10001602</t>
  </si>
  <si>
    <t>Eldon Delta Triangular Chair Mat, 52" x 58", Clear</t>
  </si>
  <si>
    <t>CA-2021-111647</t>
  </si>
  <si>
    <t>Plano</t>
  </si>
  <si>
    <t>75023</t>
  </si>
  <si>
    <t>TEC-PH-10002726</t>
  </si>
  <si>
    <t>netTALK DUO VoIP Telephone Service</t>
  </si>
  <si>
    <t>US-2021-110996</t>
  </si>
  <si>
    <t>KA-16525</t>
  </si>
  <si>
    <t>Kelly Andreada</t>
  </si>
  <si>
    <t>Ontario</t>
  </si>
  <si>
    <t>91761</t>
  </si>
  <si>
    <t>FUR-CH-10003956</t>
  </si>
  <si>
    <t>Novimex High-Tech Fabric Mesh Task Chair</t>
  </si>
  <si>
    <t>CA-2020-107202</t>
  </si>
  <si>
    <t>Sparks</t>
  </si>
  <si>
    <t>89431</t>
  </si>
  <si>
    <t>TEC-MA-10000112</t>
  </si>
  <si>
    <t>Panasonic KX MB2061 Multifunction Printer</t>
  </si>
  <si>
    <t>CA-2020-118626</t>
  </si>
  <si>
    <t>JC-15775</t>
  </si>
  <si>
    <t>John Castell</t>
  </si>
  <si>
    <t>Tallahassee</t>
  </si>
  <si>
    <t>32303</t>
  </si>
  <si>
    <t>TEC-PH-10000369</t>
  </si>
  <si>
    <t>HTC One Mini</t>
  </si>
  <si>
    <t>US-2019-165449</t>
  </si>
  <si>
    <t>AP-10720</t>
  </si>
  <si>
    <t>Anne Pryor</t>
  </si>
  <si>
    <t>Frisco</t>
  </si>
  <si>
    <t>75034</t>
  </si>
  <si>
    <t>TEC-AC-10004127</t>
  </si>
  <si>
    <t>SanDisk Cruzer 8 GB USB Flash Drive</t>
  </si>
  <si>
    <t>CA-2021-108322</t>
  </si>
  <si>
    <t>Pompano Beach</t>
  </si>
  <si>
    <t>33068</t>
  </si>
  <si>
    <t>CA-2018-154599</t>
  </si>
  <si>
    <t>Redondo Beach</t>
  </si>
  <si>
    <t>90278</t>
  </si>
  <si>
    <t>TEC-PH-10001557</t>
  </si>
  <si>
    <t>Pyle PMP37LED</t>
  </si>
  <si>
    <t>US-2020-164189</t>
  </si>
  <si>
    <t>Gresham</t>
  </si>
  <si>
    <t>97030</t>
  </si>
  <si>
    <t>TEC-PH-10003691</t>
  </si>
  <si>
    <t>BlackBerry Q10</t>
  </si>
  <si>
    <t>US-2020-147991</t>
  </si>
  <si>
    <t>Chattanooga</t>
  </si>
  <si>
    <t>37421</t>
  </si>
  <si>
    <t>CA-2021-108112</t>
  </si>
  <si>
    <t>DK-12895</t>
  </si>
  <si>
    <t>Dana Kaydos</t>
  </si>
  <si>
    <t>Miramar</t>
  </si>
  <si>
    <t>33023</t>
  </si>
  <si>
    <t>FUR-FU-10003553</t>
  </si>
  <si>
    <t>Howard Miller 13-1/2" Diameter Rosebrook Wall Clock</t>
  </si>
  <si>
    <t>CA-2019-112375</t>
  </si>
  <si>
    <t>RD-19720</t>
  </si>
  <si>
    <t>Roger Demir</t>
  </si>
  <si>
    <t>Daytona Beach</t>
  </si>
  <si>
    <t>32114</t>
  </si>
  <si>
    <t>CA-2019-155124</t>
  </si>
  <si>
    <t>KS-16300</t>
  </si>
  <si>
    <t>Karen Seio</t>
  </si>
  <si>
    <t>Lehi</t>
  </si>
  <si>
    <t>84043</t>
  </si>
  <si>
    <t>TEC-PH-10003356</t>
  </si>
  <si>
    <t>SmartStand Mobile Device Holder, Assorted Colors</t>
  </si>
  <si>
    <t>CA-2021-128734</t>
  </si>
  <si>
    <t>JL-15175</t>
  </si>
  <si>
    <t>James Lanier</t>
  </si>
  <si>
    <t>Chandler</t>
  </si>
  <si>
    <t>85224</t>
  </si>
  <si>
    <t>FUR-FU-10001731</t>
  </si>
  <si>
    <t>Acrylic Self-Standing Desk Frames</t>
  </si>
  <si>
    <t>US-2018-126340</t>
  </si>
  <si>
    <t>Redding</t>
  </si>
  <si>
    <t>96003</t>
  </si>
  <si>
    <t>TEC-PH-10004447</t>
  </si>
  <si>
    <t>Toshiba IPT2010-SD IP Telephone</t>
  </si>
  <si>
    <t>CA-2020-152247</t>
  </si>
  <si>
    <t>MA-17995</t>
  </si>
  <si>
    <t>Michelle Arnett</t>
  </si>
  <si>
    <t>Cheyenne</t>
  </si>
  <si>
    <t>Wyoming</t>
  </si>
  <si>
    <t>82001</t>
  </si>
  <si>
    <t>FUR-CH-10001215</t>
  </si>
  <si>
    <t>Global Troy Executive Leather Low-Back Tilter</t>
  </si>
  <si>
    <t>US-2018-112991</t>
  </si>
  <si>
    <t>SH-19975</t>
  </si>
  <si>
    <t>Sally Hughsby</t>
  </si>
  <si>
    <t>Caldwell</t>
  </si>
  <si>
    <t>83605</t>
  </si>
  <si>
    <t>FUR-CH-10001708</t>
  </si>
  <si>
    <t>Office Star - Contemporary Swivel Chair with Padded Adjustable Arms and Flex Back</t>
  </si>
  <si>
    <t>CA-2021-157903</t>
  </si>
  <si>
    <t>Des Plaines</t>
  </si>
  <si>
    <t>60016</t>
  </si>
  <si>
    <t>TEC-PH-10004345</t>
  </si>
  <si>
    <t>Cisco SPA 502G IP Phone</t>
  </si>
  <si>
    <t>CA-2021-140627</t>
  </si>
  <si>
    <t>DK-12985</t>
  </si>
  <si>
    <t>Darren Koutras</t>
  </si>
  <si>
    <t>Hendersonville</t>
  </si>
  <si>
    <t>37075</t>
  </si>
  <si>
    <t>FUR-FU-10000087</t>
  </si>
  <si>
    <t>Executive Impressions 14" Two-Color Numerals Wall Clock</t>
  </si>
  <si>
    <t>CA-2019-123141</t>
  </si>
  <si>
    <t>GZ-14470</t>
  </si>
  <si>
    <t>Gary Zandusky</t>
  </si>
  <si>
    <t>Rio Rancho</t>
  </si>
  <si>
    <t>87124</t>
  </si>
  <si>
    <t>FUR-CH-10004287</t>
  </si>
  <si>
    <t>SAFCO Arco Folding Chair</t>
  </si>
  <si>
    <t>CA-2018-147543</t>
  </si>
  <si>
    <t>BC-11125</t>
  </si>
  <si>
    <t>Becky Castell</t>
  </si>
  <si>
    <t>El Cajon</t>
  </si>
  <si>
    <t>92020</t>
  </si>
  <si>
    <t>FUR-CH-10000155</t>
  </si>
  <si>
    <t>Global Comet Stacking Armless Chair</t>
  </si>
  <si>
    <t>CA-2019-104115</t>
  </si>
  <si>
    <t>JH-15910</t>
  </si>
  <si>
    <t>Jonathan Howell</t>
  </si>
  <si>
    <t>West Palm Beach</t>
  </si>
  <si>
    <t>33407</t>
  </si>
  <si>
    <t>TEC-PH-10002844</t>
  </si>
  <si>
    <t>Speck Products Candyshell Flip Case</t>
  </si>
  <si>
    <t>CA-2020-149762</t>
  </si>
  <si>
    <t>Morgan Hill</t>
  </si>
  <si>
    <t>95037</t>
  </si>
  <si>
    <t>FUR-TA-10004147</t>
  </si>
  <si>
    <t>Hon 4060 Series Tables</t>
  </si>
  <si>
    <t>CA-2021-137631</t>
  </si>
  <si>
    <t>JL-15235</t>
  </si>
  <si>
    <t>Janet Lee</t>
  </si>
  <si>
    <t>Kissimmee</t>
  </si>
  <si>
    <t>34741</t>
  </si>
  <si>
    <t>CA-2020-145709</t>
  </si>
  <si>
    <t>AH-10690</t>
  </si>
  <si>
    <t>Anna Häberlin</t>
  </si>
  <si>
    <t>Coral Gables</t>
  </si>
  <si>
    <t>33134</t>
  </si>
  <si>
    <t>TEC-PH-10003095</t>
  </si>
  <si>
    <t>Samsung HM1900 Bluetooth Headset</t>
  </si>
  <si>
    <t>US-2021-140312</t>
  </si>
  <si>
    <t>94568</t>
  </si>
  <si>
    <t>TEC-PH-10003442</t>
  </si>
  <si>
    <t>Samsung Replacement EH64AVFWE Premium Headset</t>
  </si>
  <si>
    <t>CA-2021-114412</t>
  </si>
  <si>
    <t>AA-10480</t>
  </si>
  <si>
    <t>Andrew Allen</t>
  </si>
  <si>
    <t>28027</t>
  </si>
  <si>
    <t>OFF-PA-10002365</t>
  </si>
  <si>
    <t>Xerox 1967</t>
  </si>
  <si>
    <t>CA-2020-161389</t>
  </si>
  <si>
    <t>IM-15070</t>
  </si>
  <si>
    <t>Irene Maddox</t>
  </si>
  <si>
    <t>98103</t>
  </si>
  <si>
    <t>OFF-BI-10003656</t>
  </si>
  <si>
    <t>Fellowes PB200 Plastic Comb Binding Machine</t>
  </si>
  <si>
    <t>CA-2019-117415</t>
  </si>
  <si>
    <t>77041</t>
  </si>
  <si>
    <t>OFF-EN-10002986</t>
  </si>
  <si>
    <t>#10-4 1/8" x 9 1/2" Premium Diagonal Seam Envelopes</t>
  </si>
  <si>
    <t>CA-2021-139619</t>
  </si>
  <si>
    <t>ES-14080</t>
  </si>
  <si>
    <t>Erin Smith</t>
  </si>
  <si>
    <t>Melbourne</t>
  </si>
  <si>
    <t>32935</t>
  </si>
  <si>
    <t>OFF-ST-10003282</t>
  </si>
  <si>
    <t>Advantus 10-Drawer Portable Organizer, Chrome Metal Frame, Smoke Drawers</t>
  </si>
  <si>
    <t>CA-2018-106376</t>
  </si>
  <si>
    <t>BS-11590</t>
  </si>
  <si>
    <t>Brendan Sweed</t>
  </si>
  <si>
    <t>Gilbert</t>
  </si>
  <si>
    <t>85234</t>
  </si>
  <si>
    <t>OFF-AR-10002671</t>
  </si>
  <si>
    <t>Hunt BOSTON Model 1606 High-Volume Electric Pencil Sharpener, Beige</t>
  </si>
  <si>
    <t>CA-2020-106075</t>
  </si>
  <si>
    <t>HM-14980</t>
  </si>
  <si>
    <t>Henry MacAllister</t>
  </si>
  <si>
    <t>10009</t>
  </si>
  <si>
    <t>OFF-BI-10004654</t>
  </si>
  <si>
    <t>Avery Binding System Hidden Tab Executive Style Index Sets</t>
  </si>
  <si>
    <t>CA-2019-149734</t>
  </si>
  <si>
    <t>JC-16105</t>
  </si>
  <si>
    <t>Julie Creighton</t>
  </si>
  <si>
    <t>Durham</t>
  </si>
  <si>
    <t>27707</t>
  </si>
  <si>
    <t>OFF-EN-10000927</t>
  </si>
  <si>
    <t>Jet-Pak Recycled Peel 'N' Seal Padded Mailers</t>
  </si>
  <si>
    <t>CA-2018-139892</t>
  </si>
  <si>
    <t>BM-11140</t>
  </si>
  <si>
    <t>Becky Martin</t>
  </si>
  <si>
    <t>San Antonio</t>
  </si>
  <si>
    <t>78207</t>
  </si>
  <si>
    <t>OFF-AR-10004441</t>
  </si>
  <si>
    <t>BIC Brite Liner Highlighters</t>
  </si>
  <si>
    <t>CA-2020-157000</t>
  </si>
  <si>
    <t>AM-10360</t>
  </si>
  <si>
    <t>Alice McCarthy</t>
  </si>
  <si>
    <t>Grand Prairie</t>
  </si>
  <si>
    <t>75051</t>
  </si>
  <si>
    <t>OFF-ST-10001328</t>
  </si>
  <si>
    <t>Personal Filing Tote with Lid, Black/Gray</t>
  </si>
  <si>
    <t>CA-2018-140004</t>
  </si>
  <si>
    <t>CB-12025</t>
  </si>
  <si>
    <t>Cassandra Brandow</t>
  </si>
  <si>
    <t>Hamilton</t>
  </si>
  <si>
    <t>45011</t>
  </si>
  <si>
    <t>OFF-AR-10004685</t>
  </si>
  <si>
    <t>Binney &amp; Smith Crayola Metallic Colored Pencils, 8-Color Set</t>
  </si>
  <si>
    <t>CA-2021-105074</t>
  </si>
  <si>
    <t>Akron</t>
  </si>
  <si>
    <t>44312</t>
  </si>
  <si>
    <t>OFF-PA-10002666</t>
  </si>
  <si>
    <t>Southworth 25% Cotton Linen-Finish Paper &amp; Envelopes</t>
  </si>
  <si>
    <t>CA-2019-146262</t>
  </si>
  <si>
    <t>Medina</t>
  </si>
  <si>
    <t>44256</t>
  </si>
  <si>
    <t>OFF-LA-10004544</t>
  </si>
  <si>
    <t>Avery 505</t>
  </si>
  <si>
    <t>CA-2021-136826</t>
  </si>
  <si>
    <t>Chapel Hill</t>
  </si>
  <si>
    <t>27514</t>
  </si>
  <si>
    <t>US-2021-145366</t>
  </si>
  <si>
    <t>CA-12310</t>
  </si>
  <si>
    <t>Christine Abelman</t>
  </si>
  <si>
    <t>Cincinnati</t>
  </si>
  <si>
    <t>45231</t>
  </si>
  <si>
    <t>OFF-ST-10004180</t>
  </si>
  <si>
    <t>Safco Commercial Shelving</t>
  </si>
  <si>
    <t>CA-2020-162138</t>
  </si>
  <si>
    <t>GK-14620</t>
  </si>
  <si>
    <t>Grace Kelly</t>
  </si>
  <si>
    <t>Hesperia</t>
  </si>
  <si>
    <t>92345</t>
  </si>
  <si>
    <t>OFF-BI-10004593</t>
  </si>
  <si>
    <t>Ibico Laser Imprintable Binding System Covers</t>
  </si>
  <si>
    <t>US-2019-120712</t>
  </si>
  <si>
    <t>CS-12130</t>
  </si>
  <si>
    <t>Chad Sievert</t>
  </si>
  <si>
    <t>Austin</t>
  </si>
  <si>
    <t>78745</t>
  </si>
  <si>
    <t>CA-2021-104745</t>
  </si>
  <si>
    <t>GT-14755</t>
  </si>
  <si>
    <t>Guy Thornton</t>
  </si>
  <si>
    <t>Harlingen</t>
  </si>
  <si>
    <t>78550</t>
  </si>
  <si>
    <t>OFF-PA-10002036</t>
  </si>
  <si>
    <t>Xerox 1930</t>
  </si>
  <si>
    <t>CA-2021-102946</t>
  </si>
  <si>
    <t>Las Vegas</t>
  </si>
  <si>
    <t>89115</t>
  </si>
  <si>
    <t>OFF-BI-10004492</t>
  </si>
  <si>
    <t>Tuf-Vin Binders</t>
  </si>
  <si>
    <t>CA-2018-155208</t>
  </si>
  <si>
    <t>28403</t>
  </si>
  <si>
    <t>CA-2020-126158</t>
  </si>
  <si>
    <t>Costa Mesa</t>
  </si>
  <si>
    <t>92627</t>
  </si>
  <si>
    <t>OFF-BI-10002498</t>
  </si>
  <si>
    <t>Clear Mylar Reinforcing Strips</t>
  </si>
  <si>
    <t>CA-2020-126613</t>
  </si>
  <si>
    <t>Mesa</t>
  </si>
  <si>
    <t>85204</t>
  </si>
  <si>
    <t>OFF-ST-10001325</t>
  </si>
  <si>
    <t>Sterilite Officeware Hinged File Box</t>
  </si>
  <si>
    <t>US-2019-120161</t>
  </si>
  <si>
    <t>45503</t>
  </si>
  <si>
    <t>CA-2018-135405</t>
  </si>
  <si>
    <t>MS-17830</t>
  </si>
  <si>
    <t>Melanie Seite</t>
  </si>
  <si>
    <t>Laredo</t>
  </si>
  <si>
    <t>78041</t>
  </si>
  <si>
    <t>CA-2020-103947</t>
  </si>
  <si>
    <t>Sierra Vista</t>
  </si>
  <si>
    <t>85635</t>
  </si>
  <si>
    <t>OFF-FA-10003112</t>
  </si>
  <si>
    <t>CA-2019-146563</t>
  </si>
  <si>
    <t>76017</t>
  </si>
  <si>
    <t>OFF-ST-10001490</t>
  </si>
  <si>
    <t>Hot File 7-Pocket, Floor Stand</t>
  </si>
  <si>
    <t>CA-2018-138527</t>
  </si>
  <si>
    <t>BN-11470</t>
  </si>
  <si>
    <t>Brad Norvell</t>
  </si>
  <si>
    <t>Cary</t>
  </si>
  <si>
    <t>27511</t>
  </si>
  <si>
    <t>CA-2021-146136</t>
  </si>
  <si>
    <t>Palm Coast</t>
  </si>
  <si>
    <t>32137</t>
  </si>
  <si>
    <t>OFF-EN-10001219</t>
  </si>
  <si>
    <t>#10- 4 1/8" x 9 1/2" Security-Tint Envelopes</t>
  </si>
  <si>
    <t>CA-2020-114713</t>
  </si>
  <si>
    <t>SC-20695</t>
  </si>
  <si>
    <t>Steve Chapman</t>
  </si>
  <si>
    <t>Hialeah</t>
  </si>
  <si>
    <t>33012</t>
  </si>
  <si>
    <t>OFF-SU-10004664</t>
  </si>
  <si>
    <t>Acme Softgrip Scissors</t>
  </si>
  <si>
    <t>CA-2020-142958</t>
  </si>
  <si>
    <t>Torrance</t>
  </si>
  <si>
    <t>90503</t>
  </si>
  <si>
    <t>OFF-BI-10001759</t>
  </si>
  <si>
    <t>Acco Pressboard Covers with Storage Hooks, 14 7/8" x 11", Dark Blue</t>
  </si>
  <si>
    <t>CA-2021-136539</t>
  </si>
  <si>
    <t>GH-14665</t>
  </si>
  <si>
    <t>Greg Hansen</t>
  </si>
  <si>
    <t>Round Rock</t>
  </si>
  <si>
    <t>78664</t>
  </si>
  <si>
    <t>OFF-AR-10001958</t>
  </si>
  <si>
    <t>Stanley Bostitch Contemporary Electric Pencil Sharpeners</t>
  </si>
  <si>
    <t>CA-2019-111199</t>
  </si>
  <si>
    <t>Jacksonville</t>
  </si>
  <si>
    <t>28540</t>
  </si>
  <si>
    <t>OFF-PA-10001790</t>
  </si>
  <si>
    <t>Xerox 1910</t>
  </si>
  <si>
    <t>CA-2019-138898</t>
  </si>
  <si>
    <t>JH-16180</t>
  </si>
  <si>
    <t>Justin Hirsh</t>
  </si>
  <si>
    <t>Pueblo</t>
  </si>
  <si>
    <t>81001</t>
  </si>
  <si>
    <t>CA-2021-115427</t>
  </si>
  <si>
    <t>EB-13975</t>
  </si>
  <si>
    <t>Erica Bern</t>
  </si>
  <si>
    <t>94533</t>
  </si>
  <si>
    <t>OFF-BI-10002103</t>
  </si>
  <si>
    <t>Cardinal Slant-D Ring Binder, Heavy Gauge Vinyl</t>
  </si>
  <si>
    <t>CA-2021-106852</t>
  </si>
  <si>
    <t>ST-20530</t>
  </si>
  <si>
    <t>Shui Tom</t>
  </si>
  <si>
    <t>Parma</t>
  </si>
  <si>
    <t>44134</t>
  </si>
  <si>
    <t>OFF-PA-10001639</t>
  </si>
  <si>
    <t>Xerox 203</t>
  </si>
  <si>
    <t>CA-2020-123722</t>
  </si>
  <si>
    <t>Irving</t>
  </si>
  <si>
    <t>75061</t>
  </si>
  <si>
    <t>OFF-LA-10001569</t>
  </si>
  <si>
    <t>Avery 499</t>
  </si>
  <si>
    <t>CA-2020-121958</t>
  </si>
  <si>
    <t>CS-12505</t>
  </si>
  <si>
    <t>Cindy Stewart</t>
  </si>
  <si>
    <t>Thomasville</t>
  </si>
  <si>
    <t>27360</t>
  </si>
  <si>
    <t>CA-2021-152485</t>
  </si>
  <si>
    <t>JD-15790</t>
  </si>
  <si>
    <t>John Dryer</t>
  </si>
  <si>
    <t>Coppell</t>
  </si>
  <si>
    <t>75019</t>
  </si>
  <si>
    <t>CA-2020-122392</t>
  </si>
  <si>
    <t>Allentown</t>
  </si>
  <si>
    <t>18103</t>
  </si>
  <si>
    <t>OFF-AR-10002221</t>
  </si>
  <si>
    <t>12 Colored Short Pencils</t>
  </si>
  <si>
    <t>CA-2021-159884</t>
  </si>
  <si>
    <t>Tempe</t>
  </si>
  <si>
    <t>85281</t>
  </si>
  <si>
    <t>OFF-ST-10000344</t>
  </si>
  <si>
    <t>Neat Ideas Personal Hanging Folder Files, Black</t>
  </si>
  <si>
    <t>US-2020-132423</t>
  </si>
  <si>
    <t>Grapevine</t>
  </si>
  <si>
    <t>76051</t>
  </si>
  <si>
    <t>OFF-AR-10001221</t>
  </si>
  <si>
    <t>Dixon Ticonderoga Erasable Colored Pencil Set, 12-Color</t>
  </si>
  <si>
    <t>US-2020-132857</t>
  </si>
  <si>
    <t>CA-12775</t>
  </si>
  <si>
    <t>Cynthia Arntzen</t>
  </si>
  <si>
    <t>37167</t>
  </si>
  <si>
    <t>OFF-AR-10003251</t>
  </si>
  <si>
    <t>Prang Drawing Pencil Set</t>
  </si>
  <si>
    <t>CA-2018-168984</t>
  </si>
  <si>
    <t>Tigard</t>
  </si>
  <si>
    <t>97224</t>
  </si>
  <si>
    <t>OFF-PA-10001166</t>
  </si>
  <si>
    <t>Xerox 2</t>
  </si>
  <si>
    <t>US-2018-134712</t>
  </si>
  <si>
    <t>BS-11380</t>
  </si>
  <si>
    <t>Bill Stewart</t>
  </si>
  <si>
    <t>Skokie</t>
  </si>
  <si>
    <t>60076</t>
  </si>
  <si>
    <t>CA-2018-125136</t>
  </si>
  <si>
    <t>KD-16495</t>
  </si>
  <si>
    <t>Keith Dawkins</t>
  </si>
  <si>
    <t>28314</t>
  </si>
  <si>
    <t>OFF-PA-10001457</t>
  </si>
  <si>
    <t>White GlueTop Scratch Pads</t>
  </si>
  <si>
    <t>CA-2020-100083</t>
  </si>
  <si>
    <t>CD-11980</t>
  </si>
  <si>
    <t>Carol Darley</t>
  </si>
  <si>
    <t>Medford</t>
  </si>
  <si>
    <t>97504</t>
  </si>
  <si>
    <t>OFF-PA-10000241</t>
  </si>
  <si>
    <t>IBM Multi-Purpose Copy Paper, 8 1/2 x 11", Case</t>
  </si>
  <si>
    <t>CA-2019-109197</t>
  </si>
  <si>
    <t>JO-15280</t>
  </si>
  <si>
    <t>Jas O'Carroll</t>
  </si>
  <si>
    <t>Missoula</t>
  </si>
  <si>
    <t>59801</t>
  </si>
  <si>
    <t>OFF-BI-10004632</t>
  </si>
  <si>
    <t>Ibico Hi-Tech Manual Binding System</t>
  </si>
  <si>
    <t>CA-2019-125178</t>
  </si>
  <si>
    <t>Reading</t>
  </si>
  <si>
    <t>19601</t>
  </si>
  <si>
    <t>OFF-ST-10002562</t>
  </si>
  <si>
    <t>Staple magnet</t>
  </si>
  <si>
    <t>CA-2018-116407</t>
  </si>
  <si>
    <t>JF-15190</t>
  </si>
  <si>
    <t>Jamie Frazer</t>
  </si>
  <si>
    <t>Johnson City</t>
  </si>
  <si>
    <t>37604</t>
  </si>
  <si>
    <t>CA-2019-113110</t>
  </si>
  <si>
    <t>BK-11260</t>
  </si>
  <si>
    <t>Berenike Kampe</t>
  </si>
  <si>
    <t>San Bernardino</t>
  </si>
  <si>
    <t>92404</t>
  </si>
  <si>
    <t>OFF-BI-10000088</t>
  </si>
  <si>
    <t>GBC Imprintable Covers</t>
  </si>
  <si>
    <t>CA-2019-122287</t>
  </si>
  <si>
    <t>SN-20560</t>
  </si>
  <si>
    <t>Skye Norling</t>
  </si>
  <si>
    <t>Peoria</t>
  </si>
  <si>
    <t>85345</t>
  </si>
  <si>
    <t>OFF-PA-10001661</t>
  </si>
  <si>
    <t>Xerox 1922</t>
  </si>
  <si>
    <t>US-2021-158946</t>
  </si>
  <si>
    <t>JW-15220</t>
  </si>
  <si>
    <t>Jane Waco</t>
  </si>
  <si>
    <t>44107</t>
  </si>
  <si>
    <t>OFF-AR-10001860</t>
  </si>
  <si>
    <t>BIC Liqua Brite Liner</t>
  </si>
  <si>
    <t>CA-2020-136483</t>
  </si>
  <si>
    <t>AG-10390</t>
  </si>
  <si>
    <t>Allen Goldenen</t>
  </si>
  <si>
    <t>Knoxville</t>
  </si>
  <si>
    <t>37918</t>
  </si>
  <si>
    <t>OFF-AR-10000940</t>
  </si>
  <si>
    <t>Newell 343</t>
  </si>
  <si>
    <t>CA-2018-140886</t>
  </si>
  <si>
    <t>Clarksville</t>
  </si>
  <si>
    <t>37042</t>
  </si>
  <si>
    <t>OFF-AP-10000696</t>
  </si>
  <si>
    <t>Holmes Odor Grabber</t>
  </si>
  <si>
    <t>CA-2020-155551</t>
  </si>
  <si>
    <t>CR-12580</t>
  </si>
  <si>
    <t>Clay Rozendal</t>
  </si>
  <si>
    <t>Elmhurst</t>
  </si>
  <si>
    <t>60126</t>
  </si>
  <si>
    <t>CA-2018-106572</t>
  </si>
  <si>
    <t>43402</t>
  </si>
  <si>
    <t>CA-2019-144288</t>
  </si>
  <si>
    <t>Nashville</t>
  </si>
  <si>
    <t>37211</t>
  </si>
  <si>
    <t>OFF-LA-10003190</t>
  </si>
  <si>
    <t>Avery 474</t>
  </si>
  <si>
    <t>CA-2021-109778</t>
  </si>
  <si>
    <t>60098</t>
  </si>
  <si>
    <t>CA-2019-121041</t>
  </si>
  <si>
    <t>Haltom City</t>
  </si>
  <si>
    <t>76117</t>
  </si>
  <si>
    <t>OFF-EN-10001137</t>
  </si>
  <si>
    <t>#10 Gummed Flap White Envelopes, 100/Box</t>
  </si>
  <si>
    <t>US-2020-144211</t>
  </si>
  <si>
    <t>Englewood</t>
  </si>
  <si>
    <t>80112</t>
  </si>
  <si>
    <t>OFF-PA-10002246</t>
  </si>
  <si>
    <t>Wirebound Four 2-3/4 x 5 Forms per Page, 400 Sets per Book</t>
  </si>
  <si>
    <t>CA-2021-106537</t>
  </si>
  <si>
    <t>RH-19495</t>
  </si>
  <si>
    <t>Rick Hansen</t>
  </si>
  <si>
    <t>Orlando</t>
  </si>
  <si>
    <t>32839</t>
  </si>
  <si>
    <t>OFF-PA-10000223</t>
  </si>
  <si>
    <t>Xerox 2000</t>
  </si>
  <si>
    <t>CA-2020-153577</t>
  </si>
  <si>
    <t>Highland Park</t>
  </si>
  <si>
    <t>60035</t>
  </si>
  <si>
    <t>US-2020-160528</t>
  </si>
  <si>
    <t>MH-18115</t>
  </si>
  <si>
    <t>Mick Hernandez</t>
  </si>
  <si>
    <t>Pharr</t>
  </si>
  <si>
    <t>78577</t>
  </si>
  <si>
    <t>OFF-ST-10002743</t>
  </si>
  <si>
    <t>SAFCO Boltless Steel Shelving</t>
  </si>
  <si>
    <t>US-2021-108245</t>
  </si>
  <si>
    <t>Pearland</t>
  </si>
  <si>
    <t>77581</t>
  </si>
  <si>
    <t>OFF-EN-10001415</t>
  </si>
  <si>
    <t>CA-2019-143532</t>
  </si>
  <si>
    <t>North Miami</t>
  </si>
  <si>
    <t>33161</t>
  </si>
  <si>
    <t>OFF-PA-10001560</t>
  </si>
  <si>
    <t>Adams Telephone Message Books, 5 1/4” x 11”</t>
  </si>
  <si>
    <t>CA-2019-128083</t>
  </si>
  <si>
    <t>Plantation</t>
  </si>
  <si>
    <t>33317</t>
  </si>
  <si>
    <t>OFF-EN-10004030</t>
  </si>
  <si>
    <t>Convenience Packs of Business Envelopes</t>
  </si>
  <si>
    <t>CA-2021-102267</t>
  </si>
  <si>
    <t>SC-20800</t>
  </si>
  <si>
    <t>Stuart Calhoun</t>
  </si>
  <si>
    <t>Edinburg</t>
  </si>
  <si>
    <t>78539</t>
  </si>
  <si>
    <t>OFF-FA-10000611</t>
  </si>
  <si>
    <t>Binder Clips by OIC</t>
  </si>
  <si>
    <t>CA-2019-121097</t>
  </si>
  <si>
    <t>Baytown</t>
  </si>
  <si>
    <t>77520</t>
  </si>
  <si>
    <t>CA-2019-111703</t>
  </si>
  <si>
    <t>Hollywood</t>
  </si>
  <si>
    <t>33021</t>
  </si>
  <si>
    <t>OFF-PA-10000349</t>
  </si>
  <si>
    <t>CA-2019-154795</t>
  </si>
  <si>
    <t>Bullhead City</t>
  </si>
  <si>
    <t>86442</t>
  </si>
  <si>
    <t>OFF-EN-10003068</t>
  </si>
  <si>
    <t>#6 3/4 Gummed Flap White Envelopes</t>
  </si>
  <si>
    <t>CA-2018-117016</t>
  </si>
  <si>
    <t>Margate</t>
  </si>
  <si>
    <t>33063</t>
  </si>
  <si>
    <t>OFF-AR-10001374</t>
  </si>
  <si>
    <t>BIC Brite Liner Highlighters, Chisel Tip</t>
  </si>
  <si>
    <t>US-2018-121734</t>
  </si>
  <si>
    <t>SE-20110</t>
  </si>
  <si>
    <t>Sanjit Engle</t>
  </si>
  <si>
    <t>83501</t>
  </si>
  <si>
    <t>OFF-BI-10004817</t>
  </si>
  <si>
    <t>GBC Personal VeloBind Strips</t>
  </si>
  <si>
    <t>CA-2018-114510</t>
  </si>
  <si>
    <t>JF-15295</t>
  </si>
  <si>
    <t>Jason Fortune-</t>
  </si>
  <si>
    <t>Logan</t>
  </si>
  <si>
    <t>84321</t>
  </si>
  <si>
    <t>OFF-BI-10001617</t>
  </si>
  <si>
    <t>GBC Wire Binding Combs</t>
  </si>
  <si>
    <t>CA-2021-136063</t>
  </si>
  <si>
    <t>60302</t>
  </si>
  <si>
    <t>OFF-AR-10000823</t>
  </si>
  <si>
    <t>Newell 307</t>
  </si>
  <si>
    <t>CA-2021-166856</t>
  </si>
  <si>
    <t>TS-21505</t>
  </si>
  <si>
    <t>Tony Sayre</t>
  </si>
  <si>
    <t>Clovis</t>
  </si>
  <si>
    <t>88101</t>
  </si>
  <si>
    <t>OFF-BI-10002012</t>
  </si>
  <si>
    <t>Wilson Jones Easy Flow II Sheet Lifters</t>
  </si>
  <si>
    <t>CA-2021-136609</t>
  </si>
  <si>
    <t>Cedar Hill</t>
  </si>
  <si>
    <t>75104</t>
  </si>
  <si>
    <t>OFF-PA-10004381</t>
  </si>
  <si>
    <t>14-7/8 x 11 Blue Bar Computer Printout Paper</t>
  </si>
  <si>
    <t>CA-2021-123022</t>
  </si>
  <si>
    <t>La Mesa</t>
  </si>
  <si>
    <t>91941</t>
  </si>
  <si>
    <t>OFF-BI-10002225</t>
  </si>
  <si>
    <t>Square Ring Data Binders, Rigid 75 Pt. Covers, 11" x 14-7/8"</t>
  </si>
  <si>
    <t>CA-2019-151547</t>
  </si>
  <si>
    <t>AH-10465</t>
  </si>
  <si>
    <t>Amy Hunt</t>
  </si>
  <si>
    <t>Bartlett</t>
  </si>
  <si>
    <t>38134</t>
  </si>
  <si>
    <t>CA-2020-133802</t>
  </si>
  <si>
    <t>Redwood City</t>
  </si>
  <si>
    <t>94061</t>
  </si>
  <si>
    <t>OFF-BI-10003291</t>
  </si>
  <si>
    <t>Wilson Jones Leather-Like Binders with DublLock Round Rings</t>
  </si>
  <si>
    <t>CA-2021-145737</t>
  </si>
  <si>
    <t>Lebanon</t>
  </si>
  <si>
    <t>37087</t>
  </si>
  <si>
    <t>OFF-PA-10001033</t>
  </si>
  <si>
    <t>Xerox 1893</t>
  </si>
  <si>
    <t>CA-2021-110443</t>
  </si>
  <si>
    <t>Renton</t>
  </si>
  <si>
    <t>98059</t>
  </si>
  <si>
    <t>OFF-BI-10001670</t>
  </si>
  <si>
    <t>Vinyl Sectional Post Binders</t>
  </si>
  <si>
    <t>CA-2021-162880</t>
  </si>
  <si>
    <t>GD-14590</t>
  </si>
  <si>
    <t>Giulietta Dortch</t>
  </si>
  <si>
    <t>98208</t>
  </si>
  <si>
    <t>OFF-BI-10003314</t>
  </si>
  <si>
    <t>Tuff Stuff Recycled Round Ring Binders</t>
  </si>
  <si>
    <t>CA-2021-158120</t>
  </si>
  <si>
    <t>Hillsboro</t>
  </si>
  <si>
    <t>97123</t>
  </si>
  <si>
    <t>OFF-PA-10003205</t>
  </si>
  <si>
    <t>Wirebound Message Forms, Four 2 3/4 x 5 Forms per Page, Pink Paper</t>
  </si>
  <si>
    <t>CA-2020-116911</t>
  </si>
  <si>
    <t>JD-16150</t>
  </si>
  <si>
    <t>Justin Deggeller</t>
  </si>
  <si>
    <t>Twin Falls</t>
  </si>
  <si>
    <t>83301</t>
  </si>
  <si>
    <t>OFF-BI-10001249</t>
  </si>
  <si>
    <t>Avery Heavy-Duty EZD View Binder with Locking Rings</t>
  </si>
  <si>
    <t>CA-2020-103128</t>
  </si>
  <si>
    <t>SC-20845</t>
  </si>
  <si>
    <t>Sung Chung</t>
  </si>
  <si>
    <t>Arlington Heights</t>
  </si>
  <si>
    <t>60004</t>
  </si>
  <si>
    <t>CA-2018-126193</t>
  </si>
  <si>
    <t>SS-20410</t>
  </si>
  <si>
    <t>Shahid Shariari</t>
  </si>
  <si>
    <t>Oswego</t>
  </si>
  <si>
    <t>60543</t>
  </si>
  <si>
    <t>OFF-FA-10000936</t>
  </si>
  <si>
    <t>Acco Hot Clips Clips to Go</t>
  </si>
  <si>
    <t>CA-2020-126270</t>
  </si>
  <si>
    <t>San Clemente</t>
  </si>
  <si>
    <t>92672</t>
  </si>
  <si>
    <t>OFF-BI-10002764</t>
  </si>
  <si>
    <t>Recycled Pressboard Report Cover with Reinforced Top Hinge</t>
  </si>
  <si>
    <t>US-2019-108966</t>
  </si>
  <si>
    <t>Fort Lauderdale</t>
  </si>
  <si>
    <t>33311</t>
  </si>
  <si>
    <t>US-2019-118983</t>
  </si>
  <si>
    <t>HP-14815</t>
  </si>
  <si>
    <t>Harold Pawlan</t>
  </si>
  <si>
    <t>Fort Worth</t>
  </si>
  <si>
    <t>76106</t>
  </si>
  <si>
    <t>US-2021-156909</t>
  </si>
  <si>
    <t>19140</t>
  </si>
  <si>
    <t>FUR-CH-10002774</t>
  </si>
  <si>
    <t>Global Deluxe Stacking Chair, Gray</t>
  </si>
  <si>
    <t>US-2019-164175</t>
  </si>
  <si>
    <t>PS-18970</t>
  </si>
  <si>
    <t>Paul Stevenson</t>
  </si>
  <si>
    <t>60610</t>
  </si>
  <si>
    <t>FUR-CH-10001146</t>
  </si>
  <si>
    <t>Global Value Mid-Back Manager's Chair, Gray</t>
  </si>
  <si>
    <t>US-2018-147606</t>
  </si>
  <si>
    <t>77070</t>
  </si>
  <si>
    <t>FUR-FU-10003194</t>
  </si>
  <si>
    <t>Eldon Expressions Desk Accessory, Wood Pencil Holder, Oak</t>
  </si>
  <si>
    <t>US-2021-109484</t>
  </si>
  <si>
    <t>RB-19705</t>
  </si>
  <si>
    <t>Roger Barcio</t>
  </si>
  <si>
    <t>Portland</t>
  </si>
  <si>
    <t>97206</t>
  </si>
  <si>
    <t>US-2019-136476</t>
  </si>
  <si>
    <t>37620</t>
  </si>
  <si>
    <t>OFF-BI-10003650</t>
  </si>
  <si>
    <t>GBC DocuBind 300 Electric Binding Machine</t>
  </si>
  <si>
    <t>US-2018-134614</t>
  </si>
  <si>
    <t>61701</t>
  </si>
  <si>
    <t>FUR-TA-10004534</t>
  </si>
  <si>
    <t>Bevis 44 x 96 Conference Tables</t>
  </si>
  <si>
    <t>US-2021-107272</t>
  </si>
  <si>
    <t>Phoenix</t>
  </si>
  <si>
    <t>85023</t>
  </si>
  <si>
    <t>OFF-BI-10003274</t>
  </si>
  <si>
    <t>Avery Durable Slant Ring Binders, No Labels</t>
  </si>
  <si>
    <t>US-2021-152366</t>
  </si>
  <si>
    <t>77036</t>
  </si>
  <si>
    <t>OFF-AP-10002684</t>
  </si>
  <si>
    <t>Acco 7-Outlet Masterpiece Power Center, Wihtout Fax/Phone Line Protection</t>
  </si>
  <si>
    <t>US-2021-124303</t>
  </si>
  <si>
    <t>FH-14365</t>
  </si>
  <si>
    <t>Fred Hopkins</t>
  </si>
  <si>
    <t>19120</t>
  </si>
  <si>
    <t>CA-2018-133690</t>
  </si>
  <si>
    <t>BS-11755</t>
  </si>
  <si>
    <t>Bruce Stewart</t>
  </si>
  <si>
    <t>Denver</t>
  </si>
  <si>
    <t>80219</t>
  </si>
  <si>
    <t>FUR-TA-10004289</t>
  </si>
  <si>
    <t>BoxOffice By Design Rectangular and Half-Moon Meeting Room Tables</t>
  </si>
  <si>
    <t>US-2021-116701</t>
  </si>
  <si>
    <t>LC-17140</t>
  </si>
  <si>
    <t>Logan Currie</t>
  </si>
  <si>
    <t>75220</t>
  </si>
  <si>
    <t>OFF-AP-10003217</t>
  </si>
  <si>
    <t>Eureka Sanitaire  Commercial Upright</t>
  </si>
  <si>
    <t>US-2021-100930</t>
  </si>
  <si>
    <t>Tampa</t>
  </si>
  <si>
    <t>33614</t>
  </si>
  <si>
    <t>FUR-TA-10001705</t>
  </si>
  <si>
    <t>Bush Advantage Collection Round Conference Table</t>
  </si>
  <si>
    <t>US-2021-155299</t>
  </si>
  <si>
    <t>Dl-13600</t>
  </si>
  <si>
    <t>Dorris liebe</t>
  </si>
  <si>
    <t>77506</t>
  </si>
  <si>
    <t>OFF-AP-10002203</t>
  </si>
  <si>
    <t>Eureka Disposable Bags for Sanitaire Vibra Groomer I Upright Vac</t>
  </si>
  <si>
    <t>CA-2020-112697</t>
  </si>
  <si>
    <t>AH-10195</t>
  </si>
  <si>
    <t>Alan Haines</t>
  </si>
  <si>
    <t>Tamarac</t>
  </si>
  <si>
    <t>33319</t>
  </si>
  <si>
    <t>OFF-BI-10000778</t>
  </si>
  <si>
    <t>GBC VeloBinder Electric Binding Machine</t>
  </si>
  <si>
    <t>US-2018-119137</t>
  </si>
  <si>
    <t>Tucson</t>
  </si>
  <si>
    <t>85705</t>
  </si>
  <si>
    <t>OFF-BI-10001982</t>
  </si>
  <si>
    <t>Wilson Jones Custom Binder Spines &amp; Labels</t>
  </si>
  <si>
    <t>US-2021-134481</t>
  </si>
  <si>
    <t>2038</t>
  </si>
  <si>
    <t>FUR-TA-10004915</t>
  </si>
  <si>
    <t>Office Impressions End Table, 20-1/2"H x 24"W x 20"D</t>
  </si>
  <si>
    <t>US-2019-168935</t>
  </si>
  <si>
    <t>DO-13435</t>
  </si>
  <si>
    <t>Denny Ordway</t>
  </si>
  <si>
    <t>Pembroke Pines</t>
  </si>
  <si>
    <t>33024</t>
  </si>
  <si>
    <t>FUR-TA-10000617</t>
  </si>
  <si>
    <t>Hon Practical Foundations 30 x 60 Training Table, Light Gray/Charcoal</t>
  </si>
  <si>
    <t>US-2018-134971</t>
  </si>
  <si>
    <t>BP-11095</t>
  </si>
  <si>
    <t>Bart Pistole</t>
  </si>
  <si>
    <t>61604</t>
  </si>
  <si>
    <t>OFF-BI-10003982</t>
  </si>
  <si>
    <t>Wilson Jones Century Plastic Molded Ring Binders</t>
  </si>
  <si>
    <t>US-2020-123750</t>
  </si>
  <si>
    <t>RB-19795</t>
  </si>
  <si>
    <t>Ross Baird</t>
  </si>
  <si>
    <t>Gastonia</t>
  </si>
  <si>
    <t>28052</t>
  </si>
  <si>
    <t>OFF-BI-10004584</t>
  </si>
  <si>
    <t>GBC ProClick 150 Presentation Binding System</t>
  </si>
  <si>
    <t>US-2018-150574</t>
  </si>
  <si>
    <t>32216</t>
  </si>
  <si>
    <t>OFF-BI-10000773</t>
  </si>
  <si>
    <t>Insertable Tab Post Binder Dividers</t>
  </si>
  <si>
    <t>US-2019-101399</t>
  </si>
  <si>
    <t>Park Ridge</t>
  </si>
  <si>
    <t>60068</t>
  </si>
  <si>
    <t>FUR-FU-10002918</t>
  </si>
  <si>
    <t>Eldon ClusterMat Chair Mat with Cordless Antistatic Protection</t>
  </si>
  <si>
    <t>CA-2021-154907</t>
  </si>
  <si>
    <t>Amarillo</t>
  </si>
  <si>
    <t>79109</t>
  </si>
  <si>
    <t>US-2020-105578</t>
  </si>
  <si>
    <t>Parker</t>
  </si>
  <si>
    <t>80134</t>
  </si>
  <si>
    <t>US-2021-122637</t>
  </si>
  <si>
    <t>60653</t>
  </si>
  <si>
    <t>OFF-BI-10002429</t>
  </si>
  <si>
    <t>Premier Elliptical Ring Binder, Black</t>
  </si>
  <si>
    <t>CA-2021-138611</t>
  </si>
  <si>
    <t>Grove City</t>
  </si>
  <si>
    <t>43123</t>
  </si>
  <si>
    <t>TEC-PH-10000011</t>
  </si>
  <si>
    <t>PureGear Roll-On Screen Protector</t>
  </si>
  <si>
    <t>US-2020-156097</t>
  </si>
  <si>
    <t>60505</t>
  </si>
  <si>
    <t>US-2021-119438</t>
  </si>
  <si>
    <t>Tyler</t>
  </si>
  <si>
    <t>75701</t>
  </si>
  <si>
    <t>OFF-AP-10000804</t>
  </si>
  <si>
    <t>Hoover Portapower Portable Vacuum</t>
  </si>
  <si>
    <t>US-2021-168116</t>
  </si>
  <si>
    <t>GT-14635</t>
  </si>
  <si>
    <t>Grant Thornton</t>
  </si>
  <si>
    <t>27217</t>
  </si>
  <si>
    <t>TEC-MA-10004125</t>
  </si>
  <si>
    <t>Cubify CubeX 3D Printer Triple Head Print</t>
  </si>
  <si>
    <t>CA-2018-136742</t>
  </si>
  <si>
    <t>17602</t>
  </si>
  <si>
    <t>OFF-BI-10003719</t>
  </si>
  <si>
    <t>Large Capacity Hanging Post Binders</t>
  </si>
  <si>
    <t>CA-2021-152702</t>
  </si>
  <si>
    <t>Rockford</t>
  </si>
  <si>
    <t>61107</t>
  </si>
  <si>
    <t>US-2020-143819</t>
  </si>
  <si>
    <t>Yonkers</t>
  </si>
  <si>
    <t>10701</t>
  </si>
  <si>
    <t>CA-2019-112452</t>
  </si>
  <si>
    <t>Lansing</t>
  </si>
  <si>
    <t>48911</t>
  </si>
  <si>
    <t>OFF-AP-10003849</t>
  </si>
  <si>
    <t>Hoover Shoulder Vac Commercial Portable Vacuum</t>
  </si>
  <si>
    <t>US-2020-144393</t>
  </si>
  <si>
    <t>Greenville</t>
  </si>
  <si>
    <t>27834</t>
  </si>
  <si>
    <t>OFF-BI-10004236</t>
  </si>
  <si>
    <t>XtraLife ClearVue Slant-D Ring Binder, White, 3"</t>
  </si>
  <si>
    <t>US-2020-128902</t>
  </si>
  <si>
    <t>MB-18085</t>
  </si>
  <si>
    <t>Mick Brown</t>
  </si>
  <si>
    <t>Vineland</t>
  </si>
  <si>
    <t>8360</t>
  </si>
  <si>
    <t>CA-2021-124086</t>
  </si>
  <si>
    <t>MP-18175</t>
  </si>
  <si>
    <t>Mike Pelletier</t>
  </si>
  <si>
    <t>Laguna Niguel</t>
  </si>
  <si>
    <t>92677</t>
  </si>
  <si>
    <t>FUR-BO-10004015</t>
  </si>
  <si>
    <t>Bush Andora Bookcase, Maple/Graphite Gray Finish</t>
  </si>
  <si>
    <t>US-2018-158057</t>
  </si>
  <si>
    <t>CC-12685</t>
  </si>
  <si>
    <t>Craig Carroll</t>
  </si>
  <si>
    <t>Greensboro</t>
  </si>
  <si>
    <t>27405</t>
  </si>
  <si>
    <t>CA-2020-167507</t>
  </si>
  <si>
    <t>97756</t>
  </si>
  <si>
    <t>OFF-BI-10003694</t>
  </si>
  <si>
    <t>Avery 3 1/2" Diskette Storage Pages, 10/Pack</t>
  </si>
  <si>
    <t>US-2020-150567</t>
  </si>
  <si>
    <t>Apopka</t>
  </si>
  <si>
    <t>32712</t>
  </si>
  <si>
    <t>OFF-BI-10001757</t>
  </si>
  <si>
    <t>Pressboard Hanging Data Binders for Unburst Sheets</t>
  </si>
  <si>
    <t>CA-2020-112109</t>
  </si>
  <si>
    <t>Broomfield</t>
  </si>
  <si>
    <t>80020</t>
  </si>
  <si>
    <t>OFF-BI-10002082</t>
  </si>
  <si>
    <t>GBC Twin Loop Wire Binding Elements</t>
  </si>
  <si>
    <t>US-2021-143028</t>
  </si>
  <si>
    <t>Lubbock</t>
  </si>
  <si>
    <t>79424</t>
  </si>
  <si>
    <t>US-2018-152723</t>
  </si>
  <si>
    <t>HG-14965</t>
  </si>
  <si>
    <t>Henry Goldwyn</t>
  </si>
  <si>
    <t>Mesquite</t>
  </si>
  <si>
    <t>75150</t>
  </si>
  <si>
    <t>OFF-BI-10003460</t>
  </si>
  <si>
    <t>Acco 3-Hole Punch</t>
  </si>
  <si>
    <t>US-2021-168690</t>
  </si>
  <si>
    <t>TS-21085</t>
  </si>
  <si>
    <t>Thais Sissman</t>
  </si>
  <si>
    <t>Ormond Beach</t>
  </si>
  <si>
    <t>32174</t>
  </si>
  <si>
    <t>OFF-BI-10000145</t>
  </si>
  <si>
    <t>Zipper Ring Binder Pockets</t>
  </si>
  <si>
    <t>US-2020-152051</t>
  </si>
  <si>
    <t>York</t>
  </si>
  <si>
    <t>17403</t>
  </si>
  <si>
    <t>FUR-CH-10002965</t>
  </si>
  <si>
    <t>Global Leather Highback Executive Chair with Pneumatic Height Adjustment, Black</t>
  </si>
  <si>
    <t>US-2021-139969</t>
  </si>
  <si>
    <t>College Station</t>
  </si>
  <si>
    <t>77840</t>
  </si>
  <si>
    <t>FUR-CH-10001973</t>
  </si>
  <si>
    <t>Office Star Flex Back Scooter Chair with White Frame</t>
  </si>
  <si>
    <t>US-2021-137491</t>
  </si>
  <si>
    <t>San Angelo</t>
  </si>
  <si>
    <t>76903</t>
  </si>
  <si>
    <t>FUR-CH-10004675</t>
  </si>
  <si>
    <t>Lifetime Advantage Folding Chairs, 4/Carton</t>
  </si>
  <si>
    <t>CA-2020-162313</t>
  </si>
  <si>
    <t>Lincoln Park</t>
  </si>
  <si>
    <t>48146</t>
  </si>
  <si>
    <t>OFF-AP-10003842</t>
  </si>
  <si>
    <t>Euro-Pro Shark Turbo Vacuum</t>
  </si>
  <si>
    <t>CA-2019-131884</t>
  </si>
  <si>
    <t>DK-13375</t>
  </si>
  <si>
    <t>Dennis Kane</t>
  </si>
  <si>
    <t>43302</t>
  </si>
  <si>
    <t>TEC-PH-10001578</t>
  </si>
  <si>
    <t>Polycom SoundStation2 EX Conference phone</t>
  </si>
  <si>
    <t>CA-2020-106383</t>
  </si>
  <si>
    <t>BT-11440</t>
  </si>
  <si>
    <t>Bobby Trafton</t>
  </si>
  <si>
    <t>Littleton</t>
  </si>
  <si>
    <t>80122</t>
  </si>
  <si>
    <t>FUR-BO-10002202</t>
  </si>
  <si>
    <t>Atlantic Metals Mobile 2-Shelf Bookcases, Custom Colors</t>
  </si>
  <si>
    <t>US-2020-115455</t>
  </si>
  <si>
    <t>60090</t>
  </si>
  <si>
    <t>FUR-FU-10004671</t>
  </si>
  <si>
    <t>Executive Impressions 12" Wall Clock</t>
  </si>
  <si>
    <t>CA-2019-138534</t>
  </si>
  <si>
    <t>JM-15535</t>
  </si>
  <si>
    <t>Jessica Myrick</t>
  </si>
  <si>
    <t>Bakersfield</t>
  </si>
  <si>
    <t>93309</t>
  </si>
  <si>
    <t>FUR-BO-10003159</t>
  </si>
  <si>
    <t>Sauder Camden County Collection Libraries, Planked Cherry Finish</t>
  </si>
  <si>
    <t>CA-2020-116974</t>
  </si>
  <si>
    <t>45373</t>
  </si>
  <si>
    <t>US-2018-117744</t>
  </si>
  <si>
    <t>Corpus Christi</t>
  </si>
  <si>
    <t>78415</t>
  </si>
  <si>
    <t>CA-2021-158953</t>
  </si>
  <si>
    <t>Missouri City</t>
  </si>
  <si>
    <t>77489</t>
  </si>
  <si>
    <t>OFF-BI-10002557</t>
  </si>
  <si>
    <t>Presstex Flexible Ring Binders</t>
  </si>
  <si>
    <t>CA-2019-129700</t>
  </si>
  <si>
    <t>Tinley Park</t>
  </si>
  <si>
    <t>60477</t>
  </si>
  <si>
    <t>FUR-FU-10001940</t>
  </si>
  <si>
    <t>Staple-based wall hangings</t>
  </si>
  <si>
    <t>CA-2019-157322</t>
  </si>
  <si>
    <t>Carol Stream</t>
  </si>
  <si>
    <t>60188</t>
  </si>
  <si>
    <t>FUR-CH-10004086</t>
  </si>
  <si>
    <t>Hon 4070 Series Pagoda Armless Upholstered Stacking Chairs</t>
  </si>
  <si>
    <t>CA-2020-108567</t>
  </si>
  <si>
    <t>Port Saint Lucie</t>
  </si>
  <si>
    <t>34952</t>
  </si>
  <si>
    <t>OFF-BI-10004140</t>
  </si>
  <si>
    <t>CA-2019-111325</t>
  </si>
  <si>
    <t>Altoona</t>
  </si>
  <si>
    <t>16602</t>
  </si>
  <si>
    <t>CA-2019-157133</t>
  </si>
  <si>
    <t>Champaign</t>
  </si>
  <si>
    <t>61821</t>
  </si>
  <si>
    <t>FUR-FU-10004904</t>
  </si>
  <si>
    <t>Eldon "L" Workstation Diamond Chairmat</t>
  </si>
  <si>
    <t>CA-2020-108735</t>
  </si>
  <si>
    <t>90712</t>
  </si>
  <si>
    <t>FUR-BO-10003441</t>
  </si>
  <si>
    <t>Bush Westfield Collection Bookcases, Fully Assembled</t>
  </si>
  <si>
    <t>CA-2020-117226</t>
  </si>
  <si>
    <t>Deer Park</t>
  </si>
  <si>
    <t>77536</t>
  </si>
  <si>
    <t>CA-2021-112536</t>
  </si>
  <si>
    <t>SG-20890</t>
  </si>
  <si>
    <t>Susan Gilcrest</t>
  </si>
  <si>
    <t>Mcallen</t>
  </si>
  <si>
    <t>78501</t>
  </si>
  <si>
    <t>OFF-BI-10003712</t>
  </si>
  <si>
    <t>Acco Pressboard Covers with Storage Hooks, 14 7/8" x 11", Light Blue</t>
  </si>
  <si>
    <t>CA-2019-105690</t>
  </si>
  <si>
    <t>Port Arthur</t>
  </si>
  <si>
    <t>77642</t>
  </si>
  <si>
    <t>FUR-BO-10003965</t>
  </si>
  <si>
    <t>O'Sullivan Manor Hill 2-Door Library in Brianna Oak</t>
  </si>
  <si>
    <t>CA-2021-121300</t>
  </si>
  <si>
    <t>Mentor</t>
  </si>
  <si>
    <t>44060</t>
  </si>
  <si>
    <t>FUR-CH-10003774</t>
  </si>
  <si>
    <t>Global Wood Trimmed Manager's Task Chair, Khaki</t>
  </si>
  <si>
    <t>US-2021-144582</t>
  </si>
  <si>
    <t>TC-21475</t>
  </si>
  <si>
    <t>Tony Chapman</t>
  </si>
  <si>
    <t>61832</t>
  </si>
  <si>
    <t>OFF-BI-10001575</t>
  </si>
  <si>
    <t>GBC Linen Binding Covers</t>
  </si>
  <si>
    <t>CA-2020-134222</t>
  </si>
  <si>
    <t>Yuma</t>
  </si>
  <si>
    <t>85364</t>
  </si>
  <si>
    <t>OFF-BI-10001658</t>
  </si>
  <si>
    <t>GBC Standard Therm-A-Bind Covers</t>
  </si>
  <si>
    <t>US-2020-131891</t>
  </si>
  <si>
    <t>PW-19240</t>
  </si>
  <si>
    <t>Pierre Wener</t>
  </si>
  <si>
    <t>Pensacola</t>
  </si>
  <si>
    <t>32503</t>
  </si>
  <si>
    <t>OFF-BI-10000201</t>
  </si>
  <si>
    <t>Avery Triangle Shaped Sheet Lifters, Black, 2/Pack</t>
  </si>
  <si>
    <t>CA-2021-106432</t>
  </si>
  <si>
    <t>Waco</t>
  </si>
  <si>
    <t>76706</t>
  </si>
  <si>
    <t>US-2019-168914</t>
  </si>
  <si>
    <t>Frankfort</t>
  </si>
  <si>
    <t>60423</t>
  </si>
  <si>
    <t>CA-2019-125185</t>
  </si>
  <si>
    <t>Bethlehem</t>
  </si>
  <si>
    <t>18018</t>
  </si>
  <si>
    <t>CA-2018-145800</t>
  </si>
  <si>
    <t>Buffalo Grove</t>
  </si>
  <si>
    <t>60089</t>
  </si>
  <si>
    <t>FUR-TA-10001539</t>
  </si>
  <si>
    <t>Chromcraft Rectangular Conference Tables</t>
  </si>
  <si>
    <t>CA-2019-141250</t>
  </si>
  <si>
    <t>PM-18940</t>
  </si>
  <si>
    <t>Paul MacIntyre</t>
  </si>
  <si>
    <t>Texas City</t>
  </si>
  <si>
    <t>77590</t>
  </si>
  <si>
    <t>FUR-TA-10002855</t>
  </si>
  <si>
    <t>Bevis Round Conference Table Top &amp; Single Column Base</t>
  </si>
  <si>
    <t>CA-2019-125696</t>
  </si>
  <si>
    <t>Wilson</t>
  </si>
  <si>
    <t>27893</t>
  </si>
  <si>
    <t>CA-2018-124394</t>
  </si>
  <si>
    <t>Beaumont</t>
  </si>
  <si>
    <t>77705</t>
  </si>
  <si>
    <t>CA-2021-165099</t>
  </si>
  <si>
    <t>Abilene</t>
  </si>
  <si>
    <t>79605</t>
  </si>
  <si>
    <t>OFF-AP-10001634</t>
  </si>
  <si>
    <t>Hoover Commercial Lightweight Upright Vacuum</t>
  </si>
  <si>
    <t>CA-2019-104871</t>
  </si>
  <si>
    <t>DR-12940</t>
  </si>
  <si>
    <t>Daniel Raglin</t>
  </si>
  <si>
    <t>Normal</t>
  </si>
  <si>
    <t>61761</t>
  </si>
  <si>
    <t>FUR-CH-10003298</t>
  </si>
  <si>
    <t>Office Star - Contemporary Task Swivel chair with Loop Arms, Charcoal</t>
  </si>
  <si>
    <t>CA-2018-118276</t>
  </si>
  <si>
    <t>60174</t>
  </si>
  <si>
    <t>FUR-FU-10002111</t>
  </si>
  <si>
    <t>Master Caster Door Stop, Large Brown</t>
  </si>
  <si>
    <t>US-2021-108315</t>
  </si>
  <si>
    <t>Sanford</t>
  </si>
  <si>
    <t>32771</t>
  </si>
  <si>
    <t>OFF-BI-10000822</t>
  </si>
  <si>
    <t>Acco PRESSTEX Data Binder with Storage Hooks, Light Blue, 9 1/2" X 11"</t>
  </si>
  <si>
    <t>CA-2018-130673</t>
  </si>
  <si>
    <t>San Marcos</t>
  </si>
  <si>
    <t>78666</t>
  </si>
  <si>
    <t>FUR-FU-10003489</t>
  </si>
  <si>
    <t>Contemporary Borderless Frame</t>
  </si>
  <si>
    <t>CA-2021-141705</t>
  </si>
  <si>
    <t>Mansfield</t>
  </si>
  <si>
    <t>76063</t>
  </si>
  <si>
    <t>FUR-TA-10004607</t>
  </si>
  <si>
    <t>Hon 2111 Invitation Series Straight Table</t>
  </si>
  <si>
    <t>CA-2021-121678</t>
  </si>
  <si>
    <t>BM-11650</t>
  </si>
  <si>
    <t>Brian Moss</t>
  </si>
  <si>
    <t>Elyria</t>
  </si>
  <si>
    <t>44035</t>
  </si>
  <si>
    <t>OFF-BI-10002949</t>
  </si>
  <si>
    <t>Prestige Round Ring Binders</t>
  </si>
  <si>
    <t>CA-2018-108182</t>
  </si>
  <si>
    <t>DL-13315</t>
  </si>
  <si>
    <t>Delfina Latchford</t>
  </si>
  <si>
    <t>Romeoville</t>
  </si>
  <si>
    <t>60441</t>
  </si>
  <si>
    <t>OFF-BI-10001196</t>
  </si>
  <si>
    <t>Avery Flip-Chart Easel Binder, Black</t>
  </si>
  <si>
    <t>CA-2021-121160</t>
  </si>
  <si>
    <t>FM-14290</t>
  </si>
  <si>
    <t>Frank Merwin</t>
  </si>
  <si>
    <t>Bryan</t>
  </si>
  <si>
    <t>77803</t>
  </si>
  <si>
    <t>CA-2020-126627</t>
  </si>
  <si>
    <t>WB-21850</t>
  </si>
  <si>
    <t>William Brown</t>
  </si>
  <si>
    <t>77571</t>
  </si>
  <si>
    <t>FUR-FU-10004963</t>
  </si>
  <si>
    <t>Eldon 400 Class Desk Accessories, Black Carbon</t>
  </si>
  <si>
    <t>Total Orders</t>
  </si>
  <si>
    <t>Dates</t>
  </si>
  <si>
    <t>Forecast(Total Sales)</t>
  </si>
  <si>
    <t>Lower Confidence Bound(Total Sales)</t>
  </si>
  <si>
    <t>Upper Confidence Bound(Total Sales)</t>
  </si>
  <si>
    <t>Current Price Increase %</t>
  </si>
  <si>
    <t>Adjusted Sales</t>
  </si>
  <si>
    <t>Adjusted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</si>
</sst>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4" fontId="0" fillId="0" borderId="0" xfId="0" applyNumberFormat="1"/>
    <xf numFmtId="10" fontId="0" fillId="0" borderId="0" xfId="0" applyNumberFormat="1"/>
    <xf numFmtId="14" fontId="0" fillId="0" borderId="0" xfId="0" applyNumberFormat="1" applyAlignment="1">
      <alignment horizontal="left"/>
    </xf>
    <xf numFmtId="2" fontId="0" fillId="0" borderId="0" xfId="0" applyNumberFormat="1"/>
    <xf numFmtId="3" fontId="0" fillId="0" borderId="0" xfId="0" applyNumberFormat="1"/>
    <xf numFmtId="0" fontId="0" fillId="0" borderId="0" xfId="0" applyAlignment="1">
      <alignment horizontal="center"/>
    </xf>
  </cellXfs>
  <cellStyles count="1">
    <cellStyle name="Normal" xfId="0" builtinId="0"/>
  </cellStyles>
  <dxfs count="29">
    <dxf>
      <font>
        <color theme="0"/>
      </font>
      <fill>
        <patternFill>
          <bgColor rgb="FF172B4D"/>
        </patternFill>
      </fill>
    </dxf>
    <dxf>
      <fill>
        <patternFill>
          <fgColor theme="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3" formatCode="#,##0"/>
    </dxf>
    <dxf>
      <numFmt numFmtId="3" formatCode="#,##0"/>
    </dxf>
    <dxf>
      <numFmt numFmtId="2" formatCode="0.00"/>
    </dxf>
    <dxf>
      <numFmt numFmtId="2" formatCode="0.00"/>
    </dxf>
    <dxf>
      <numFmt numFmtId="19" formatCode="dd/mm/yyyy"/>
    </dxf>
    <dxf>
      <font>
        <sz val="11"/>
        <color theme="0"/>
        <name val="Aptos Narrow"/>
        <family val="2"/>
        <scheme val="minor"/>
      </font>
      <fill>
        <patternFill>
          <bgColor rgb="FF172B4D"/>
        </patternFill>
      </fill>
    </dxf>
    <dxf>
      <fill>
        <patternFill patternType="solid">
          <fgColor theme="0"/>
          <bgColor theme="3" tint="0.89996032593768116"/>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Aptos Narrow"/>
        <family val="2"/>
        <scheme val="minor"/>
      </font>
      <fill>
        <patternFill>
          <bgColor rgb="FF002060"/>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fgColor theme="3"/>
        </patternFill>
      </fill>
    </dxf>
  </dxfs>
  <tableStyles count="5" defaultTableStyle="TableStyleMedium2" defaultPivotStyle="PivotStyleLight16">
    <tableStyle name="Slicer Style 1" pivot="0" table="0" count="1" xr9:uid="{46233083-0479-4D89-A5DA-77423FC84F65}">
      <tableStyleElement type="headerRow" dxfId="28"/>
    </tableStyle>
    <tableStyle name="Slicer Style 2" pivot="0" table="0" count="1" xr9:uid="{DD4FFF58-8628-4EE3-A96C-06D4940E92E7}"/>
    <tableStyle name="Slicer Style Retail" pivot="0" table="0" count="4" xr9:uid="{EB44EF15-D883-4DDF-BFB1-A1262E935560}">
      <tableStyleElement type="wholeTable" dxfId="1"/>
      <tableStyleElement type="headerRow" dxfId="0"/>
    </tableStyle>
    <tableStyle name="Timeline Style 1" pivot="0" table="0" count="8" xr9:uid="{489654F0-0D9A-4D6A-8FF3-6111864619D7}">
      <tableStyleElement type="wholeTable" dxfId="27"/>
      <tableStyleElement type="headerRow" dxfId="26"/>
    </tableStyle>
    <tableStyle name="Timeline Style 2" pivot="0" table="0" count="8" xr9:uid="{93A95B60-4672-4F39-8B27-6DDD8CC233B9}">
      <tableStyleElement type="wholeTable" dxfId="25"/>
      <tableStyleElement type="headerRow" dxfId="24"/>
    </tableStyle>
  </tableStyles>
  <colors>
    <mruColors>
      <color rgb="FFD4F6FC"/>
      <color rgb="FF172B4D"/>
      <color rgb="FF667085"/>
      <color rgb="FF00A6A6"/>
      <color rgb="FFF5F7FA"/>
    </mruColors>
  </colors>
  <extLst>
    <ext xmlns:x14="http://schemas.microsoft.com/office/spreadsheetml/2009/9/main" uri="{46F421CA-312F-682f-3DD2-61675219B42D}">
      <x14:dxfs count="5">
        <dxf>
          <font>
            <b/>
            <i val="0"/>
            <color theme="1"/>
          </font>
          <fill>
            <patternFill patternType="solid">
              <fgColor theme="3" tint="0.89992980742820516"/>
              <bgColor rgb="FFD4F6FC"/>
            </patternFill>
          </fill>
          <border diagonalUp="0" diagonalDown="0">
            <left/>
            <right/>
            <top/>
            <bottom/>
            <vertical/>
            <horizontal/>
          </border>
        </dxf>
        <dxf>
          <font>
            <color theme="1" tint="0.14996795556505021"/>
          </font>
          <fill>
            <patternFill>
              <fgColor theme="0"/>
            </patternFill>
          </fill>
          <border diagonalUp="0" diagonalDown="1">
            <left style="thin">
              <color rgb="FF172B4D"/>
            </left>
            <right style="thin">
              <color rgb="FF172B4D"/>
            </right>
            <top style="thin">
              <color rgb="FF172B4D"/>
            </top>
            <bottom style="thin">
              <color rgb="FF172B4D"/>
            </bottom>
            <diagonal style="thin">
              <color auto="1"/>
            </diagonal>
            <vertical/>
            <horizontal/>
          </border>
        </dxf>
        <dxf>
          <font>
            <b/>
            <i val="0"/>
            <color theme="0"/>
          </font>
          <fill>
            <patternFill patternType="solid">
              <fgColor theme="3" tint="0.89992980742820516"/>
              <bgColor rgb="FFD4F6FC"/>
            </patternFill>
          </fill>
          <border diagonalUp="0" diagonalDown="0">
            <left/>
            <right/>
            <top/>
            <bottom/>
            <vertical/>
            <horizontal/>
          </border>
        </dxf>
        <dxf>
          <font>
            <color theme="1" tint="0.14996795556505021"/>
          </font>
          <fill>
            <patternFill>
              <fgColor theme="0"/>
            </patternFill>
          </fill>
          <border diagonalUp="0" diagonalDown="1">
            <left style="thin">
              <color rgb="FF172B4D"/>
            </left>
            <right style="thin">
              <color rgb="FF172B4D"/>
            </right>
            <top style="thin">
              <color rgb="FF172B4D"/>
            </top>
            <bottom style="thin">
              <color rgb="FF172B4D"/>
            </bottom>
            <diagonal style="thin">
              <color auto="1"/>
            </diagonal>
            <vertical/>
            <horizontal/>
          </border>
        </dxf>
        <dxf>
          <font>
            <b/>
            <i val="0"/>
            <sz val="12"/>
            <color theme="0"/>
          </font>
          <fill>
            <patternFill>
              <fgColor theme="3"/>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4"/>
          </x14:slicerStyleElements>
        </x14:slicerStyle>
        <x14:slicerStyle name="Slicer Style Retail">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12">
        <dxf>
          <fill>
            <patternFill patternType="solid">
              <fgColor theme="0" tint="-0.14993743705557422"/>
              <bgColor theme="0"/>
            </patternFill>
          </fill>
        </dxf>
        <dxf>
          <fill>
            <patternFill patternType="solid">
              <fgColor theme="0"/>
              <bgColor rgb="FF172B4D"/>
            </patternFill>
          </fill>
        </dxf>
        <dxf>
          <font>
            <sz val="9"/>
            <color theme="1" tint="0.24994659260841701"/>
            <name val="Aptos Narrow"/>
            <family val="2"/>
            <scheme val="minor"/>
          </font>
        </dxf>
        <dxf>
          <font>
            <sz val="9"/>
            <color theme="2" tint="-0.749961851863155"/>
            <name val="Aptos Narrow"/>
            <family val="2"/>
            <scheme val="minor"/>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1" Type="http://schemas.microsoft.com/office/2007/relationships/slicerCache" Target="slicerCaches/slicerCache1.xml"/><Relationship Id="rId42" Type="http://schemas.openxmlformats.org/officeDocument/2006/relationships/customXml" Target="../customXml/item10.xml"/><Relationship Id="rId47" Type="http://schemas.openxmlformats.org/officeDocument/2006/relationships/customXml" Target="../customXml/item15.xml"/><Relationship Id="rId63" Type="http://schemas.openxmlformats.org/officeDocument/2006/relationships/customXml" Target="../customXml/item31.xml"/><Relationship Id="rId68" Type="http://schemas.openxmlformats.org/officeDocument/2006/relationships/customXml" Target="../customXml/item36.xml"/><Relationship Id="rId7" Type="http://schemas.openxmlformats.org/officeDocument/2006/relationships/worksheet" Target="worksheets/sheet7.xml"/><Relationship Id="rId71" Type="http://schemas.openxmlformats.org/officeDocument/2006/relationships/customXml" Target="../customXml/item39.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sharedStrings" Target="sharedStrings.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1.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69" Type="http://schemas.openxmlformats.org/officeDocument/2006/relationships/customXml" Target="../customXml/item37.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11/relationships/timelineCache" Target="timelineCaches/timeline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0.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70"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microsoft.com/office/2007/relationships/slicerCache" Target="slicerCaches/slicerCache3.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worksheet" Target="worksheets/sheet10.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customXml" Target="../customXml/item7.xml"/><Relationship Id="rId34" Type="http://schemas.openxmlformats.org/officeDocument/2006/relationships/customXml" Target="../customXml/item2.xml"/><Relationship Id="rId50" Type="http://schemas.openxmlformats.org/officeDocument/2006/relationships/customXml" Target="../customXml/item18.xml"/><Relationship Id="rId55"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[Retail_Performance_Dashboard.xlsx]Pivot_Data!PivotTable3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3.7854889589905245E-2"/>
              <c:y val="-8.1466395112016286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4.7318611987381673E-2"/>
              <c:y val="-4.0733197556008897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3.7854889589905363E-2"/>
              <c:y val="-8.1466395112016286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3.4700315457413131E-2"/>
              <c:y val="-1.4935333236292294E-1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64080081472465"/>
          <c:y val="0.17625863976778874"/>
          <c:w val="0.84665888372786213"/>
          <c:h val="0.62067995573873014"/>
        </c:manualLayout>
      </c:layout>
      <c:barChart>
        <c:barDir val="col"/>
        <c:grouping val="clustered"/>
        <c:varyColors val="0"/>
        <c:ser>
          <c:idx val="0"/>
          <c:order val="0"/>
          <c:tx>
            <c:strRef>
              <c:f>Pivot_Data!$B$6</c:f>
              <c:strCache>
                <c:ptCount val="1"/>
                <c:pt idx="0">
                  <c:v>Total Sales</c:v>
                </c:pt>
              </c:strCache>
            </c:strRef>
          </c:tx>
          <c:spPr>
            <a:solidFill>
              <a:schemeClr val="accent1">
                <a:shade val="76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Pivot_Data!$A$7:$A$11</c:f>
              <c:strCache>
                <c:ptCount val="4"/>
                <c:pt idx="0">
                  <c:v>West</c:v>
                </c:pt>
                <c:pt idx="1">
                  <c:v>Central</c:v>
                </c:pt>
                <c:pt idx="2">
                  <c:v>East</c:v>
                </c:pt>
                <c:pt idx="3">
                  <c:v>South</c:v>
                </c:pt>
              </c:strCache>
            </c:strRef>
          </c:cat>
          <c:val>
            <c:numRef>
              <c:f>Pivot_Data!$B$7:$B$11</c:f>
              <c:numCache>
                <c:formatCode>General</c:formatCode>
                <c:ptCount val="4"/>
                <c:pt idx="0">
                  <c:v>40178.968000000001</c:v>
                </c:pt>
                <c:pt idx="1">
                  <c:v>32826.012600000002</c:v>
                </c:pt>
                <c:pt idx="2">
                  <c:v>21255.087</c:v>
                </c:pt>
                <c:pt idx="3">
                  <c:v>34432.449000000001</c:v>
                </c:pt>
              </c:numCache>
            </c:numRef>
          </c:val>
          <c:extLst>
            <c:ext xmlns:c16="http://schemas.microsoft.com/office/drawing/2014/chart" uri="{C3380CC4-5D6E-409C-BE32-E72D297353CC}">
              <c16:uniqueId val="{00000000-ECD2-484B-B75F-6BBC289F863F}"/>
            </c:ext>
          </c:extLst>
        </c:ser>
        <c:ser>
          <c:idx val="1"/>
          <c:order val="1"/>
          <c:tx>
            <c:strRef>
              <c:f>Pivot_Data!$C$6</c:f>
              <c:strCache>
                <c:ptCount val="1"/>
                <c:pt idx="0">
                  <c:v>Total Profit</c:v>
                </c:pt>
              </c:strCache>
            </c:strRef>
          </c:tx>
          <c:spPr>
            <a:solidFill>
              <a:schemeClr val="accent1">
                <a:tint val="77000"/>
              </a:schemeClr>
            </a:solidFill>
            <a:ln>
              <a:noFill/>
            </a:ln>
            <a:effectLst/>
          </c:spPr>
          <c:invertIfNegative val="0"/>
          <c:dPt>
            <c:idx val="0"/>
            <c:invertIfNegative val="0"/>
            <c:bubble3D val="0"/>
            <c:extLst>
              <c:ext xmlns:c16="http://schemas.microsoft.com/office/drawing/2014/chart" uri="{C3380CC4-5D6E-409C-BE32-E72D297353CC}">
                <c16:uniqueId val="{00000001-8979-4145-9309-1F77F52CED41}"/>
              </c:ext>
            </c:extLst>
          </c:dPt>
          <c:dPt>
            <c:idx val="1"/>
            <c:invertIfNegative val="0"/>
            <c:bubble3D val="0"/>
            <c:extLst>
              <c:ext xmlns:c16="http://schemas.microsoft.com/office/drawing/2014/chart" uri="{C3380CC4-5D6E-409C-BE32-E72D297353CC}">
                <c16:uniqueId val="{00000002-8979-4145-9309-1F77F52CED41}"/>
              </c:ext>
            </c:extLst>
          </c:dPt>
          <c:dPt>
            <c:idx val="2"/>
            <c:invertIfNegative val="0"/>
            <c:bubble3D val="0"/>
            <c:extLst>
              <c:ext xmlns:c16="http://schemas.microsoft.com/office/drawing/2014/chart" uri="{C3380CC4-5D6E-409C-BE32-E72D297353CC}">
                <c16:uniqueId val="{00000000-8979-4145-9309-1F77F52CED41}"/>
              </c:ext>
            </c:extLst>
          </c:dPt>
          <c:dPt>
            <c:idx val="3"/>
            <c:invertIfNegative val="0"/>
            <c:bubble3D val="0"/>
            <c:extLst>
              <c:ext xmlns:c16="http://schemas.microsoft.com/office/drawing/2014/chart" uri="{C3380CC4-5D6E-409C-BE32-E72D297353CC}">
                <c16:uniqueId val="{00000003-8979-4145-9309-1F77F52CED41}"/>
              </c:ext>
            </c:extLst>
          </c:dPt>
          <c:dLbls>
            <c:dLbl>
              <c:idx val="0"/>
              <c:layout>
                <c:manualLayout>
                  <c:x val="4.7318611987381673E-2"/>
                  <c:y val="-4.07331975560088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79-4145-9309-1F77F52CED41}"/>
                </c:ext>
              </c:extLst>
            </c:dLbl>
            <c:dLbl>
              <c:idx val="1"/>
              <c:layout>
                <c:manualLayout>
                  <c:x val="3.7854889589905363E-2"/>
                  <c:y val="-8.146639511201628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79-4145-9309-1F77F52CED41}"/>
                </c:ext>
              </c:extLst>
            </c:dLbl>
            <c:dLbl>
              <c:idx val="2"/>
              <c:layout>
                <c:manualLayout>
                  <c:x val="3.7854889589905245E-2"/>
                  <c:y val="-8.146639511201628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79-4145-9309-1F77F52CED41}"/>
                </c:ext>
              </c:extLst>
            </c:dLbl>
            <c:dLbl>
              <c:idx val="3"/>
              <c:layout>
                <c:manualLayout>
                  <c:x val="3.4700315457413131E-2"/>
                  <c:y val="-1.4935333236292294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79-4145-9309-1F77F52CED4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Pivot_Data!$A$7:$A$11</c:f>
              <c:strCache>
                <c:ptCount val="4"/>
                <c:pt idx="0">
                  <c:v>West</c:v>
                </c:pt>
                <c:pt idx="1">
                  <c:v>Central</c:v>
                </c:pt>
                <c:pt idx="2">
                  <c:v>East</c:v>
                </c:pt>
                <c:pt idx="3">
                  <c:v>South</c:v>
                </c:pt>
              </c:strCache>
            </c:strRef>
          </c:cat>
          <c:val>
            <c:numRef>
              <c:f>Pivot_Data!$C$7:$C$11</c:f>
              <c:numCache>
                <c:formatCode>General</c:formatCode>
                <c:ptCount val="4"/>
                <c:pt idx="0">
                  <c:v>7019.5610999999999</c:v>
                </c:pt>
                <c:pt idx="1">
                  <c:v>3357.9328999999998</c:v>
                </c:pt>
                <c:pt idx="2">
                  <c:v>3262.9814000000001</c:v>
                </c:pt>
                <c:pt idx="3">
                  <c:v>147.03469999999999</c:v>
                </c:pt>
              </c:numCache>
            </c:numRef>
          </c:val>
          <c:extLst>
            <c:ext xmlns:c16="http://schemas.microsoft.com/office/drawing/2014/chart" uri="{C3380CC4-5D6E-409C-BE32-E72D297353CC}">
              <c16:uniqueId val="{00000001-ECD2-484B-B75F-6BBC289F863F}"/>
            </c:ext>
          </c:extLst>
        </c:ser>
        <c:dLbls>
          <c:dLblPos val="outEnd"/>
          <c:showLegendKey val="0"/>
          <c:showVal val="1"/>
          <c:showCatName val="0"/>
          <c:showSerName val="0"/>
          <c:showPercent val="0"/>
          <c:showBubbleSize val="0"/>
        </c:dLbls>
        <c:gapWidth val="219"/>
        <c:overlap val="-27"/>
        <c:axId val="1885326688"/>
        <c:axId val="1233882064"/>
      </c:barChart>
      <c:catAx>
        <c:axId val="188532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PK"/>
          </a:p>
        </c:txPr>
        <c:crossAx val="1233882064"/>
        <c:crosses val="autoZero"/>
        <c:auto val="1"/>
        <c:lblAlgn val="ctr"/>
        <c:lblOffset val="100"/>
        <c:noMultiLvlLbl val="0"/>
      </c:catAx>
      <c:valAx>
        <c:axId val="1233882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PK"/>
          </a:p>
        </c:txPr>
        <c:crossAx val="1885326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solidFill>
            <a:schemeClr val="tx1">
              <a:lumMod val="75000"/>
              <a:lumOff val="25000"/>
            </a:schemeClr>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[Retail_Performance_Dashboard.xlsx]Pivot_Data!PivotTable4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tint val="65000"/>
            </a:schemeClr>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hade val="65000"/>
            </a:schemeClr>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tint val="65000"/>
            </a:schemeClr>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hade val="65000"/>
            </a:schemeClr>
          </a:solidFill>
          <a:ln w="19050">
            <a:solidFill>
              <a:schemeClr val="lt1"/>
            </a:solidFill>
          </a:ln>
          <a:effectLst/>
        </c:spPr>
      </c:pivotFmt>
    </c:pivotFmts>
    <c:plotArea>
      <c:layout>
        <c:manualLayout>
          <c:layoutTarget val="inner"/>
          <c:xMode val="edge"/>
          <c:yMode val="edge"/>
          <c:x val="0.29357616814752097"/>
          <c:y val="0.17361079865016874"/>
          <c:w val="0.28330683383678162"/>
          <c:h val="0.70039745031871015"/>
        </c:manualLayout>
      </c:layout>
      <c:pieChart>
        <c:varyColors val="1"/>
        <c:ser>
          <c:idx val="0"/>
          <c:order val="0"/>
          <c:tx>
            <c:strRef>
              <c:f>Pivot_Data!$B$15</c:f>
              <c:strCache>
                <c:ptCount val="1"/>
                <c:pt idx="0">
                  <c:v>Total Sales</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23CA-4F93-B47C-56F62AF5DCCA}"/>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23CA-4F93-B47C-56F62AF5DCCA}"/>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23CA-4F93-B47C-56F62AF5DCCA}"/>
              </c:ext>
            </c:extLst>
          </c:dPt>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Pivot_Data!$A$16:$A$19</c:f>
              <c:strCache>
                <c:ptCount val="3"/>
                <c:pt idx="0">
                  <c:v>Furniture</c:v>
                </c:pt>
                <c:pt idx="1">
                  <c:v>Office Supplies</c:v>
                </c:pt>
                <c:pt idx="2">
                  <c:v>Technology</c:v>
                </c:pt>
              </c:strCache>
            </c:strRef>
          </c:cat>
          <c:val>
            <c:numRef>
              <c:f>Pivot_Data!$B$16:$B$19</c:f>
              <c:numCache>
                <c:formatCode>General</c:formatCode>
                <c:ptCount val="3"/>
                <c:pt idx="0">
                  <c:v>44694.8796</c:v>
                </c:pt>
                <c:pt idx="1">
                  <c:v>38442.042999999998</c:v>
                </c:pt>
                <c:pt idx="2">
                  <c:v>45555.593999999997</c:v>
                </c:pt>
              </c:numCache>
            </c:numRef>
          </c:val>
          <c:extLst>
            <c:ext xmlns:c16="http://schemas.microsoft.com/office/drawing/2014/chart" uri="{C3380CC4-5D6E-409C-BE32-E72D297353CC}">
              <c16:uniqueId val="{00000006-23CA-4F93-B47C-56F62AF5DCCA}"/>
            </c:ext>
          </c:extLst>
        </c:ser>
        <c:ser>
          <c:idx val="1"/>
          <c:order val="1"/>
          <c:tx>
            <c:strRef>
              <c:f>Pivot_Data!$C$15</c:f>
              <c:strCache>
                <c:ptCount val="1"/>
                <c:pt idx="0">
                  <c:v>Total Profit</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8-23CA-4F93-B47C-56F62AF5DCCA}"/>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A-23CA-4F93-B47C-56F62AF5DCCA}"/>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C-23CA-4F93-B47C-56F62AF5DCC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Pivot_Data!$A$16:$A$19</c:f>
              <c:strCache>
                <c:ptCount val="3"/>
                <c:pt idx="0">
                  <c:v>Furniture</c:v>
                </c:pt>
                <c:pt idx="1">
                  <c:v>Office Supplies</c:v>
                </c:pt>
                <c:pt idx="2">
                  <c:v>Technology</c:v>
                </c:pt>
              </c:strCache>
            </c:strRef>
          </c:cat>
          <c:val>
            <c:numRef>
              <c:f>Pivot_Data!$C$16:$C$19</c:f>
              <c:numCache>
                <c:formatCode>General</c:formatCode>
                <c:ptCount val="3"/>
                <c:pt idx="0">
                  <c:v>2364.2026000000001</c:v>
                </c:pt>
                <c:pt idx="1">
                  <c:v>7471.6518999999998</c:v>
                </c:pt>
                <c:pt idx="2">
                  <c:v>3951.6556</c:v>
                </c:pt>
              </c:numCache>
            </c:numRef>
          </c:val>
          <c:extLst>
            <c:ext xmlns:c16="http://schemas.microsoft.com/office/drawing/2014/chart" uri="{C3380CC4-5D6E-409C-BE32-E72D297353CC}">
              <c16:uniqueId val="{0000000D-23CA-4F93-B47C-56F62AF5DCC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488934669683139"/>
          <c:y val="0.36259780027496563"/>
          <c:w val="0.22584901606400323"/>
          <c:h val="0.338296462942132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solidFill>
            <a:schemeClr val="tx1">
              <a:lumMod val="75000"/>
              <a:lumOff val="25000"/>
            </a:schemeClr>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[Retail_Performance_Dashboard.xlsx]Pivot_Data!PivotTable13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hade val="76000"/>
              </a:schemeClr>
            </a:solidFill>
            <a:round/>
          </a:ln>
          <a:effectLst/>
        </c:spPr>
        <c:marker>
          <c:symbol val="none"/>
        </c:marker>
      </c:pivotFmt>
      <c:pivotFmt>
        <c:idx val="8"/>
        <c:spPr>
          <a:ln w="28575" cap="rnd">
            <a:solidFill>
              <a:schemeClr val="accent1">
                <a:shade val="76000"/>
              </a:schemeClr>
            </a:solidFill>
            <a:round/>
          </a:ln>
          <a:effectLst/>
        </c:spPr>
        <c:marker>
          <c:symbol val="none"/>
        </c:marker>
      </c:pivotFmt>
    </c:pivotFmts>
    <c:plotArea>
      <c:layout>
        <c:manualLayout>
          <c:layoutTarget val="inner"/>
          <c:xMode val="edge"/>
          <c:yMode val="edge"/>
          <c:x val="0.1272117908338381"/>
          <c:y val="0.27192982456140352"/>
          <c:w val="0.57509110640016148"/>
          <c:h val="0.63157894736842102"/>
        </c:manualLayout>
      </c:layout>
      <c:lineChart>
        <c:grouping val="standard"/>
        <c:varyColors val="0"/>
        <c:ser>
          <c:idx val="0"/>
          <c:order val="0"/>
          <c:tx>
            <c:strRef>
              <c:f>Pivot_Data!$F$6</c:f>
              <c:strCache>
                <c:ptCount val="1"/>
                <c:pt idx="0">
                  <c:v>Total Sales</c:v>
                </c:pt>
              </c:strCache>
            </c:strRef>
          </c:tx>
          <c:spPr>
            <a:ln w="28575" cap="rnd">
              <a:solidFill>
                <a:schemeClr val="accent1">
                  <a:tint val="77000"/>
                </a:schemeClr>
              </a:solidFill>
              <a:round/>
            </a:ln>
            <a:effectLst/>
          </c:spPr>
          <c:marker>
            <c:symbol val="none"/>
          </c:marker>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Pivot_Data!$E$7:$E$11</c:f>
              <c:strCache>
                <c:ptCount val="4"/>
                <c:pt idx="0">
                  <c:v>2018</c:v>
                </c:pt>
                <c:pt idx="1">
                  <c:v>2019</c:v>
                </c:pt>
                <c:pt idx="2">
                  <c:v>2020</c:v>
                </c:pt>
                <c:pt idx="3">
                  <c:v>2021</c:v>
                </c:pt>
              </c:strCache>
            </c:strRef>
          </c:cat>
          <c:val>
            <c:numRef>
              <c:f>Pivot_Data!$F$7:$F$11</c:f>
              <c:numCache>
                <c:formatCode>General</c:formatCode>
                <c:ptCount val="4"/>
                <c:pt idx="0">
                  <c:v>33882.697</c:v>
                </c:pt>
                <c:pt idx="1">
                  <c:v>23606.091799999998</c:v>
                </c:pt>
                <c:pt idx="2">
                  <c:v>31382.669000000002</c:v>
                </c:pt>
                <c:pt idx="3">
                  <c:v>39821.058799999999</c:v>
                </c:pt>
              </c:numCache>
            </c:numRef>
          </c:val>
          <c:smooth val="0"/>
          <c:extLst>
            <c:ext xmlns:c16="http://schemas.microsoft.com/office/drawing/2014/chart" uri="{C3380CC4-5D6E-409C-BE32-E72D297353CC}">
              <c16:uniqueId val="{00000000-215D-48E3-80A3-88DC50F2C59E}"/>
            </c:ext>
          </c:extLst>
        </c:ser>
        <c:ser>
          <c:idx val="1"/>
          <c:order val="1"/>
          <c:tx>
            <c:strRef>
              <c:f>Pivot_Data!$G$6</c:f>
              <c:strCache>
                <c:ptCount val="1"/>
                <c:pt idx="0">
                  <c:v>YoY Growth %</c:v>
                </c:pt>
              </c:strCache>
            </c:strRef>
          </c:tx>
          <c:spPr>
            <a:ln w="28575" cap="rnd">
              <a:solidFill>
                <a:schemeClr val="accent1">
                  <a:shade val="76000"/>
                </a:schemeClr>
              </a:solidFill>
              <a:round/>
            </a:ln>
            <a:effectLst/>
          </c:spPr>
          <c:marker>
            <c:symbol val="none"/>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Pivot_Data!$E$7:$E$11</c:f>
              <c:strCache>
                <c:ptCount val="4"/>
                <c:pt idx="0">
                  <c:v>2018</c:v>
                </c:pt>
                <c:pt idx="1">
                  <c:v>2019</c:v>
                </c:pt>
                <c:pt idx="2">
                  <c:v>2020</c:v>
                </c:pt>
                <c:pt idx="3">
                  <c:v>2021</c:v>
                </c:pt>
              </c:strCache>
            </c:strRef>
          </c:cat>
          <c:val>
            <c:numRef>
              <c:f>Pivot_Data!$G$7:$G$11</c:f>
              <c:numCache>
                <c:formatCode>General</c:formatCode>
                <c:ptCount val="4"/>
                <c:pt idx="0">
                  <c:v>0</c:v>
                </c:pt>
                <c:pt idx="1">
                  <c:v>-0.3032995041687504</c:v>
                </c:pt>
                <c:pt idx="2">
                  <c:v>0.32943094798945155</c:v>
                </c:pt>
                <c:pt idx="3">
                  <c:v>0.26888693883875875</c:v>
                </c:pt>
              </c:numCache>
            </c:numRef>
          </c:val>
          <c:smooth val="0"/>
          <c:extLst>
            <c:ext xmlns:c16="http://schemas.microsoft.com/office/drawing/2014/chart" uri="{C3380CC4-5D6E-409C-BE32-E72D297353CC}">
              <c16:uniqueId val="{00000001-215D-48E3-80A3-88DC50F2C59E}"/>
            </c:ext>
          </c:extLst>
        </c:ser>
        <c:dLbls>
          <c:dLblPos val="t"/>
          <c:showLegendKey val="0"/>
          <c:showVal val="1"/>
          <c:showCatName val="0"/>
          <c:showSerName val="0"/>
          <c:showPercent val="0"/>
          <c:showBubbleSize val="0"/>
        </c:dLbls>
        <c:smooth val="0"/>
        <c:axId val="867733392"/>
        <c:axId val="2146943759"/>
      </c:lineChart>
      <c:catAx>
        <c:axId val="86773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PK"/>
          </a:p>
        </c:txPr>
        <c:crossAx val="2146943759"/>
        <c:crosses val="autoZero"/>
        <c:auto val="1"/>
        <c:lblAlgn val="ctr"/>
        <c:lblOffset val="100"/>
        <c:noMultiLvlLbl val="0"/>
      </c:catAx>
      <c:valAx>
        <c:axId val="2146943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PK"/>
          </a:p>
        </c:txPr>
        <c:crossAx val="86773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solidFill>
            <a:schemeClr val="tx1">
              <a:lumMod val="75000"/>
              <a:lumOff val="25000"/>
            </a:schemeClr>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990314634961869E-2"/>
          <c:y val="6.0910656572970713E-2"/>
          <c:w val="0.93290664753862285"/>
          <c:h val="0.66108298001211385"/>
        </c:manualLayout>
      </c:layout>
      <c:lineChart>
        <c:grouping val="standard"/>
        <c:varyColors val="0"/>
        <c:ser>
          <c:idx val="0"/>
          <c:order val="0"/>
          <c:tx>
            <c:strRef>
              <c:f>ForeCast!$B$1</c:f>
              <c:strCache>
                <c:ptCount val="1"/>
                <c:pt idx="0">
                  <c:v>Total Sales</c:v>
                </c:pt>
              </c:strCache>
            </c:strRef>
          </c:tx>
          <c:spPr>
            <a:ln w="28575" cap="rnd">
              <a:solidFill>
                <a:schemeClr val="accent1"/>
              </a:solidFill>
              <a:round/>
            </a:ln>
            <a:effectLst/>
          </c:spPr>
          <c:marker>
            <c:symbol val="none"/>
          </c:marker>
          <c:val>
            <c:numRef>
              <c:f>ForeCast!$B$2:$B$55</c:f>
              <c:numCache>
                <c:formatCode>General</c:formatCode>
                <c:ptCount val="54"/>
                <c:pt idx="0">
                  <c:v>1277.2539999999999</c:v>
                </c:pt>
                <c:pt idx="1">
                  <c:v>737.78</c:v>
                </c:pt>
                <c:pt idx="2">
                  <c:v>680.83199999999999</c:v>
                </c:pt>
                <c:pt idx="3">
                  <c:v>1544.7239999999999</c:v>
                </c:pt>
                <c:pt idx="4">
                  <c:v>3899.2570000000001</c:v>
                </c:pt>
                <c:pt idx="5">
                  <c:v>3456.4560000000001</c:v>
                </c:pt>
                <c:pt idx="6">
                  <c:v>1062.56</c:v>
                </c:pt>
                <c:pt idx="7">
                  <c:v>2224.8519999999999</c:v>
                </c:pt>
                <c:pt idx="8">
                  <c:v>2249.3240000000001</c:v>
                </c:pt>
                <c:pt idx="9">
                  <c:v>1535.346</c:v>
                </c:pt>
                <c:pt idx="10">
                  <c:v>7971.6719999999996</c:v>
                </c:pt>
                <c:pt idx="11">
                  <c:v>7242.64</c:v>
                </c:pt>
                <c:pt idx="12">
                  <c:v>554.53</c:v>
                </c:pt>
                <c:pt idx="13">
                  <c:v>413.74700000000001</c:v>
                </c:pt>
                <c:pt idx="14">
                  <c:v>612.30399999999997</c:v>
                </c:pt>
                <c:pt idx="15">
                  <c:v>2040.751</c:v>
                </c:pt>
                <c:pt idx="16">
                  <c:v>1941.998</c:v>
                </c:pt>
                <c:pt idx="17">
                  <c:v>607.89599999999996</c:v>
                </c:pt>
                <c:pt idx="18">
                  <c:v>1211.26</c:v>
                </c:pt>
                <c:pt idx="19">
                  <c:v>1655.002</c:v>
                </c:pt>
                <c:pt idx="20">
                  <c:v>5228.8159999999998</c:v>
                </c:pt>
                <c:pt idx="21">
                  <c:v>2234.9654999999998</c:v>
                </c:pt>
                <c:pt idx="22">
                  <c:v>3869.6383000000001</c:v>
                </c:pt>
                <c:pt idx="23">
                  <c:v>3235.1840000000002</c:v>
                </c:pt>
                <c:pt idx="24">
                  <c:v>216.50800000000001</c:v>
                </c:pt>
                <c:pt idx="25">
                  <c:v>1366.058</c:v>
                </c:pt>
                <c:pt idx="26">
                  <c:v>4188.2839999999997</c:v>
                </c:pt>
                <c:pt idx="27">
                  <c:v>1527.835</c:v>
                </c:pt>
                <c:pt idx="28">
                  <c:v>6817.9359999999997</c:v>
                </c:pt>
                <c:pt idx="29">
                  <c:v>1555.9739999999999</c:v>
                </c:pt>
                <c:pt idx="30">
                  <c:v>739.04</c:v>
                </c:pt>
                <c:pt idx="31">
                  <c:v>1837.1959999999999</c:v>
                </c:pt>
                <c:pt idx="32">
                  <c:v>2632.9180000000001</c:v>
                </c:pt>
                <c:pt idx="33">
                  <c:v>672.63599999999997</c:v>
                </c:pt>
                <c:pt idx="34">
                  <c:v>2924.1779999999999</c:v>
                </c:pt>
                <c:pt idx="35">
                  <c:v>6904.1059999999998</c:v>
                </c:pt>
                <c:pt idx="36">
                  <c:v>3334.67</c:v>
                </c:pt>
                <c:pt idx="37">
                  <c:v>203.983</c:v>
                </c:pt>
                <c:pt idx="38">
                  <c:v>1762.3668</c:v>
                </c:pt>
                <c:pt idx="39">
                  <c:v>2667.3180000000002</c:v>
                </c:pt>
                <c:pt idx="40">
                  <c:v>917.71400000000006</c:v>
                </c:pt>
                <c:pt idx="41">
                  <c:v>3497.2840000000001</c:v>
                </c:pt>
                <c:pt idx="42">
                  <c:v>2218.62</c:v>
                </c:pt>
                <c:pt idx="43">
                  <c:v>3821.51</c:v>
                </c:pt>
                <c:pt idx="44">
                  <c:v>1368.0940000000001</c:v>
                </c:pt>
                <c:pt idx="45">
                  <c:v>4273.8149999999996</c:v>
                </c:pt>
                <c:pt idx="46">
                  <c:v>10925.668</c:v>
                </c:pt>
                <c:pt idx="47">
                  <c:v>4830.0159999999996</c:v>
                </c:pt>
              </c:numCache>
            </c:numRef>
          </c:val>
          <c:smooth val="0"/>
          <c:extLst>
            <c:ext xmlns:c16="http://schemas.microsoft.com/office/drawing/2014/chart" uri="{C3380CC4-5D6E-409C-BE32-E72D297353CC}">
              <c16:uniqueId val="{00000000-293F-4B1C-869A-30AAACA50C9E}"/>
            </c:ext>
          </c:extLst>
        </c:ser>
        <c:ser>
          <c:idx val="1"/>
          <c:order val="1"/>
          <c:tx>
            <c:strRef>
              <c:f>ForeCast!$C$1</c:f>
              <c:strCache>
                <c:ptCount val="1"/>
                <c:pt idx="0">
                  <c:v>Forecast(Total Sales)</c:v>
                </c:pt>
              </c:strCache>
            </c:strRef>
          </c:tx>
          <c:spPr>
            <a:ln w="25400" cap="rnd">
              <a:solidFill>
                <a:schemeClr val="accent2"/>
              </a:solidFill>
              <a:round/>
            </a:ln>
            <a:effectLst/>
          </c:spPr>
          <c:marker>
            <c:symbol val="none"/>
          </c:marker>
          <c:cat>
            <c:numRef>
              <c:f>ForeCast!$A$2:$A$55</c:f>
              <c:numCache>
                <c:formatCode>m/d/yyyy</c:formatCode>
                <c:ptCount val="54"/>
                <c:pt idx="0">
                  <c:v>43131</c:v>
                </c:pt>
                <c:pt idx="1">
                  <c:v>43159</c:v>
                </c:pt>
                <c:pt idx="2">
                  <c:v>43190</c:v>
                </c:pt>
                <c:pt idx="3">
                  <c:v>43220</c:v>
                </c:pt>
                <c:pt idx="4">
                  <c:v>43251</c:v>
                </c:pt>
                <c:pt idx="5">
                  <c:v>43281</c:v>
                </c:pt>
                <c:pt idx="6">
                  <c:v>43312</c:v>
                </c:pt>
                <c:pt idx="7">
                  <c:v>43343</c:v>
                </c:pt>
                <c:pt idx="8">
                  <c:v>43373</c:v>
                </c:pt>
                <c:pt idx="9">
                  <c:v>43404</c:v>
                </c:pt>
                <c:pt idx="10">
                  <c:v>43434</c:v>
                </c:pt>
                <c:pt idx="11">
                  <c:v>43465</c:v>
                </c:pt>
                <c:pt idx="12">
                  <c:v>43496</c:v>
                </c:pt>
                <c:pt idx="13">
                  <c:v>43524</c:v>
                </c:pt>
                <c:pt idx="14">
                  <c:v>43555</c:v>
                </c:pt>
                <c:pt idx="15">
                  <c:v>43585</c:v>
                </c:pt>
                <c:pt idx="16">
                  <c:v>43616</c:v>
                </c:pt>
                <c:pt idx="17">
                  <c:v>43646</c:v>
                </c:pt>
                <c:pt idx="18">
                  <c:v>43677</c:v>
                </c:pt>
                <c:pt idx="19">
                  <c:v>43708</c:v>
                </c:pt>
                <c:pt idx="20">
                  <c:v>43738</c:v>
                </c:pt>
                <c:pt idx="21">
                  <c:v>43769</c:v>
                </c:pt>
                <c:pt idx="22">
                  <c:v>43799</c:v>
                </c:pt>
                <c:pt idx="23">
                  <c:v>43830</c:v>
                </c:pt>
                <c:pt idx="24">
                  <c:v>43861</c:v>
                </c:pt>
                <c:pt idx="25">
                  <c:v>43890</c:v>
                </c:pt>
                <c:pt idx="26">
                  <c:v>43921</c:v>
                </c:pt>
                <c:pt idx="27">
                  <c:v>43951</c:v>
                </c:pt>
                <c:pt idx="28">
                  <c:v>43982</c:v>
                </c:pt>
                <c:pt idx="29">
                  <c:v>44012</c:v>
                </c:pt>
                <c:pt idx="30">
                  <c:v>44043</c:v>
                </c:pt>
                <c:pt idx="31">
                  <c:v>44074</c:v>
                </c:pt>
                <c:pt idx="32">
                  <c:v>44104</c:v>
                </c:pt>
                <c:pt idx="33">
                  <c:v>44135</c:v>
                </c:pt>
                <c:pt idx="34">
                  <c:v>44165</c:v>
                </c:pt>
                <c:pt idx="35">
                  <c:v>44196</c:v>
                </c:pt>
                <c:pt idx="36">
                  <c:v>44227</c:v>
                </c:pt>
                <c:pt idx="37">
                  <c:v>44255</c:v>
                </c:pt>
                <c:pt idx="38">
                  <c:v>44286</c:v>
                </c:pt>
                <c:pt idx="39">
                  <c:v>44316</c:v>
                </c:pt>
                <c:pt idx="40">
                  <c:v>44347</c:v>
                </c:pt>
                <c:pt idx="41">
                  <c:v>44377</c:v>
                </c:pt>
                <c:pt idx="42">
                  <c:v>44408</c:v>
                </c:pt>
                <c:pt idx="43">
                  <c:v>44439</c:v>
                </c:pt>
                <c:pt idx="44">
                  <c:v>44469</c:v>
                </c:pt>
                <c:pt idx="45">
                  <c:v>44500</c:v>
                </c:pt>
                <c:pt idx="46">
                  <c:v>44530</c:v>
                </c:pt>
                <c:pt idx="47">
                  <c:v>44561</c:v>
                </c:pt>
                <c:pt idx="48">
                  <c:v>44592</c:v>
                </c:pt>
                <c:pt idx="49">
                  <c:v>44623</c:v>
                </c:pt>
                <c:pt idx="50">
                  <c:v>44651</c:v>
                </c:pt>
                <c:pt idx="51">
                  <c:v>44682</c:v>
                </c:pt>
                <c:pt idx="52">
                  <c:v>44712</c:v>
                </c:pt>
                <c:pt idx="53">
                  <c:v>44742</c:v>
                </c:pt>
              </c:numCache>
            </c:numRef>
          </c:cat>
          <c:val>
            <c:numRef>
              <c:f>ForeCast!$C$2:$C$55</c:f>
              <c:numCache>
                <c:formatCode>General</c:formatCode>
                <c:ptCount val="54"/>
                <c:pt idx="47">
                  <c:v>4830.0159999999996</c:v>
                </c:pt>
                <c:pt idx="48">
                  <c:v>2325.291016719767</c:v>
                </c:pt>
                <c:pt idx="49">
                  <c:v>2871.0549794356621</c:v>
                </c:pt>
                <c:pt idx="50">
                  <c:v>2797.8990159477344</c:v>
                </c:pt>
                <c:pt idx="51">
                  <c:v>3369.1765349575207</c:v>
                </c:pt>
                <c:pt idx="52">
                  <c:v>6291.9028395137439</c:v>
                </c:pt>
                <c:pt idx="53">
                  <c:v>5335.8666110713075</c:v>
                </c:pt>
              </c:numCache>
            </c:numRef>
          </c:val>
          <c:smooth val="0"/>
          <c:extLst>
            <c:ext xmlns:c16="http://schemas.microsoft.com/office/drawing/2014/chart" uri="{C3380CC4-5D6E-409C-BE32-E72D297353CC}">
              <c16:uniqueId val="{00000001-293F-4B1C-869A-30AAACA50C9E}"/>
            </c:ext>
          </c:extLst>
        </c:ser>
        <c:ser>
          <c:idx val="2"/>
          <c:order val="2"/>
          <c:tx>
            <c:strRef>
              <c:f>ForeCast!$D$1</c:f>
              <c:strCache>
                <c:ptCount val="1"/>
                <c:pt idx="0">
                  <c:v>Lower Confidence Bound(Total Sales)</c:v>
                </c:pt>
              </c:strCache>
            </c:strRef>
          </c:tx>
          <c:spPr>
            <a:ln w="12700" cap="rnd">
              <a:solidFill>
                <a:srgbClr val="E97132"/>
              </a:solidFill>
              <a:prstDash val="solid"/>
              <a:round/>
            </a:ln>
            <a:effectLst/>
          </c:spPr>
          <c:marker>
            <c:symbol val="none"/>
          </c:marker>
          <c:cat>
            <c:numRef>
              <c:f>ForeCast!$A$2:$A$55</c:f>
              <c:numCache>
                <c:formatCode>m/d/yyyy</c:formatCode>
                <c:ptCount val="54"/>
                <c:pt idx="0">
                  <c:v>43131</c:v>
                </c:pt>
                <c:pt idx="1">
                  <c:v>43159</c:v>
                </c:pt>
                <c:pt idx="2">
                  <c:v>43190</c:v>
                </c:pt>
                <c:pt idx="3">
                  <c:v>43220</c:v>
                </c:pt>
                <c:pt idx="4">
                  <c:v>43251</c:v>
                </c:pt>
                <c:pt idx="5">
                  <c:v>43281</c:v>
                </c:pt>
                <c:pt idx="6">
                  <c:v>43312</c:v>
                </c:pt>
                <c:pt idx="7">
                  <c:v>43343</c:v>
                </c:pt>
                <c:pt idx="8">
                  <c:v>43373</c:v>
                </c:pt>
                <c:pt idx="9">
                  <c:v>43404</c:v>
                </c:pt>
                <c:pt idx="10">
                  <c:v>43434</c:v>
                </c:pt>
                <c:pt idx="11">
                  <c:v>43465</c:v>
                </c:pt>
                <c:pt idx="12">
                  <c:v>43496</c:v>
                </c:pt>
                <c:pt idx="13">
                  <c:v>43524</c:v>
                </c:pt>
                <c:pt idx="14">
                  <c:v>43555</c:v>
                </c:pt>
                <c:pt idx="15">
                  <c:v>43585</c:v>
                </c:pt>
                <c:pt idx="16">
                  <c:v>43616</c:v>
                </c:pt>
                <c:pt idx="17">
                  <c:v>43646</c:v>
                </c:pt>
                <c:pt idx="18">
                  <c:v>43677</c:v>
                </c:pt>
                <c:pt idx="19">
                  <c:v>43708</c:v>
                </c:pt>
                <c:pt idx="20">
                  <c:v>43738</c:v>
                </c:pt>
                <c:pt idx="21">
                  <c:v>43769</c:v>
                </c:pt>
                <c:pt idx="22">
                  <c:v>43799</c:v>
                </c:pt>
                <c:pt idx="23">
                  <c:v>43830</c:v>
                </c:pt>
                <c:pt idx="24">
                  <c:v>43861</c:v>
                </c:pt>
                <c:pt idx="25">
                  <c:v>43890</c:v>
                </c:pt>
                <c:pt idx="26">
                  <c:v>43921</c:v>
                </c:pt>
                <c:pt idx="27">
                  <c:v>43951</c:v>
                </c:pt>
                <c:pt idx="28">
                  <c:v>43982</c:v>
                </c:pt>
                <c:pt idx="29">
                  <c:v>44012</c:v>
                </c:pt>
                <c:pt idx="30">
                  <c:v>44043</c:v>
                </c:pt>
                <c:pt idx="31">
                  <c:v>44074</c:v>
                </c:pt>
                <c:pt idx="32">
                  <c:v>44104</c:v>
                </c:pt>
                <c:pt idx="33">
                  <c:v>44135</c:v>
                </c:pt>
                <c:pt idx="34">
                  <c:v>44165</c:v>
                </c:pt>
                <c:pt idx="35">
                  <c:v>44196</c:v>
                </c:pt>
                <c:pt idx="36">
                  <c:v>44227</c:v>
                </c:pt>
                <c:pt idx="37">
                  <c:v>44255</c:v>
                </c:pt>
                <c:pt idx="38">
                  <c:v>44286</c:v>
                </c:pt>
                <c:pt idx="39">
                  <c:v>44316</c:v>
                </c:pt>
                <c:pt idx="40">
                  <c:v>44347</c:v>
                </c:pt>
                <c:pt idx="41">
                  <c:v>44377</c:v>
                </c:pt>
                <c:pt idx="42">
                  <c:v>44408</c:v>
                </c:pt>
                <c:pt idx="43">
                  <c:v>44439</c:v>
                </c:pt>
                <c:pt idx="44">
                  <c:v>44469</c:v>
                </c:pt>
                <c:pt idx="45">
                  <c:v>44500</c:v>
                </c:pt>
                <c:pt idx="46">
                  <c:v>44530</c:v>
                </c:pt>
                <c:pt idx="47">
                  <c:v>44561</c:v>
                </c:pt>
                <c:pt idx="48">
                  <c:v>44592</c:v>
                </c:pt>
                <c:pt idx="49">
                  <c:v>44623</c:v>
                </c:pt>
                <c:pt idx="50">
                  <c:v>44651</c:v>
                </c:pt>
                <c:pt idx="51">
                  <c:v>44682</c:v>
                </c:pt>
                <c:pt idx="52">
                  <c:v>44712</c:v>
                </c:pt>
                <c:pt idx="53">
                  <c:v>44742</c:v>
                </c:pt>
              </c:numCache>
            </c:numRef>
          </c:cat>
          <c:val>
            <c:numRef>
              <c:f>ForeCast!$D$2:$D$55</c:f>
              <c:numCache>
                <c:formatCode>General</c:formatCode>
                <c:ptCount val="54"/>
                <c:pt idx="47" formatCode="0.00">
                  <c:v>4830.0159999999996</c:v>
                </c:pt>
                <c:pt idx="48" formatCode="0.00">
                  <c:v>-1428.6988079450962</c:v>
                </c:pt>
                <c:pt idx="49" formatCode="0.00">
                  <c:v>-913.08779826911223</c:v>
                </c:pt>
                <c:pt idx="50" formatCode="0.00">
                  <c:v>-1016.6294073992485</c:v>
                </c:pt>
                <c:pt idx="51" formatCode="0.00">
                  <c:v>-475.96837518136499</c:v>
                </c:pt>
                <c:pt idx="52" formatCode="0.00">
                  <c:v>2415.9124358531135</c:v>
                </c:pt>
                <c:pt idx="53" formatCode="0.00">
                  <c:v>1429.8020105429864</c:v>
                </c:pt>
              </c:numCache>
            </c:numRef>
          </c:val>
          <c:smooth val="0"/>
          <c:extLst>
            <c:ext xmlns:c16="http://schemas.microsoft.com/office/drawing/2014/chart" uri="{C3380CC4-5D6E-409C-BE32-E72D297353CC}">
              <c16:uniqueId val="{00000002-293F-4B1C-869A-30AAACA50C9E}"/>
            </c:ext>
          </c:extLst>
        </c:ser>
        <c:ser>
          <c:idx val="3"/>
          <c:order val="3"/>
          <c:tx>
            <c:strRef>
              <c:f>ForeCast!$E$1</c:f>
              <c:strCache>
                <c:ptCount val="1"/>
                <c:pt idx="0">
                  <c:v>Upper Confidence Bound(Total Sales)</c:v>
                </c:pt>
              </c:strCache>
            </c:strRef>
          </c:tx>
          <c:spPr>
            <a:ln w="12700" cap="rnd">
              <a:solidFill>
                <a:srgbClr val="E97132"/>
              </a:solidFill>
              <a:prstDash val="solid"/>
              <a:round/>
            </a:ln>
            <a:effectLst/>
          </c:spPr>
          <c:marker>
            <c:symbol val="none"/>
          </c:marker>
          <c:cat>
            <c:numRef>
              <c:f>ForeCast!$A$2:$A$55</c:f>
              <c:numCache>
                <c:formatCode>m/d/yyyy</c:formatCode>
                <c:ptCount val="54"/>
                <c:pt idx="0">
                  <c:v>43131</c:v>
                </c:pt>
                <c:pt idx="1">
                  <c:v>43159</c:v>
                </c:pt>
                <c:pt idx="2">
                  <c:v>43190</c:v>
                </c:pt>
                <c:pt idx="3">
                  <c:v>43220</c:v>
                </c:pt>
                <c:pt idx="4">
                  <c:v>43251</c:v>
                </c:pt>
                <c:pt idx="5">
                  <c:v>43281</c:v>
                </c:pt>
                <c:pt idx="6">
                  <c:v>43312</c:v>
                </c:pt>
                <c:pt idx="7">
                  <c:v>43343</c:v>
                </c:pt>
                <c:pt idx="8">
                  <c:v>43373</c:v>
                </c:pt>
                <c:pt idx="9">
                  <c:v>43404</c:v>
                </c:pt>
                <c:pt idx="10">
                  <c:v>43434</c:v>
                </c:pt>
                <c:pt idx="11">
                  <c:v>43465</c:v>
                </c:pt>
                <c:pt idx="12">
                  <c:v>43496</c:v>
                </c:pt>
                <c:pt idx="13">
                  <c:v>43524</c:v>
                </c:pt>
                <c:pt idx="14">
                  <c:v>43555</c:v>
                </c:pt>
                <c:pt idx="15">
                  <c:v>43585</c:v>
                </c:pt>
                <c:pt idx="16">
                  <c:v>43616</c:v>
                </c:pt>
                <c:pt idx="17">
                  <c:v>43646</c:v>
                </c:pt>
                <c:pt idx="18">
                  <c:v>43677</c:v>
                </c:pt>
                <c:pt idx="19">
                  <c:v>43708</c:v>
                </c:pt>
                <c:pt idx="20">
                  <c:v>43738</c:v>
                </c:pt>
                <c:pt idx="21">
                  <c:v>43769</c:v>
                </c:pt>
                <c:pt idx="22">
                  <c:v>43799</c:v>
                </c:pt>
                <c:pt idx="23">
                  <c:v>43830</c:v>
                </c:pt>
                <c:pt idx="24">
                  <c:v>43861</c:v>
                </c:pt>
                <c:pt idx="25">
                  <c:v>43890</c:v>
                </c:pt>
                <c:pt idx="26">
                  <c:v>43921</c:v>
                </c:pt>
                <c:pt idx="27">
                  <c:v>43951</c:v>
                </c:pt>
                <c:pt idx="28">
                  <c:v>43982</c:v>
                </c:pt>
                <c:pt idx="29">
                  <c:v>44012</c:v>
                </c:pt>
                <c:pt idx="30">
                  <c:v>44043</c:v>
                </c:pt>
                <c:pt idx="31">
                  <c:v>44074</c:v>
                </c:pt>
                <c:pt idx="32">
                  <c:v>44104</c:v>
                </c:pt>
                <c:pt idx="33">
                  <c:v>44135</c:v>
                </c:pt>
                <c:pt idx="34">
                  <c:v>44165</c:v>
                </c:pt>
                <c:pt idx="35">
                  <c:v>44196</c:v>
                </c:pt>
                <c:pt idx="36">
                  <c:v>44227</c:v>
                </c:pt>
                <c:pt idx="37">
                  <c:v>44255</c:v>
                </c:pt>
                <c:pt idx="38">
                  <c:v>44286</c:v>
                </c:pt>
                <c:pt idx="39">
                  <c:v>44316</c:v>
                </c:pt>
                <c:pt idx="40">
                  <c:v>44347</c:v>
                </c:pt>
                <c:pt idx="41">
                  <c:v>44377</c:v>
                </c:pt>
                <c:pt idx="42">
                  <c:v>44408</c:v>
                </c:pt>
                <c:pt idx="43">
                  <c:v>44439</c:v>
                </c:pt>
                <c:pt idx="44">
                  <c:v>44469</c:v>
                </c:pt>
                <c:pt idx="45">
                  <c:v>44500</c:v>
                </c:pt>
                <c:pt idx="46">
                  <c:v>44530</c:v>
                </c:pt>
                <c:pt idx="47">
                  <c:v>44561</c:v>
                </c:pt>
                <c:pt idx="48">
                  <c:v>44592</c:v>
                </c:pt>
                <c:pt idx="49">
                  <c:v>44623</c:v>
                </c:pt>
                <c:pt idx="50">
                  <c:v>44651</c:v>
                </c:pt>
                <c:pt idx="51">
                  <c:v>44682</c:v>
                </c:pt>
                <c:pt idx="52">
                  <c:v>44712</c:v>
                </c:pt>
                <c:pt idx="53">
                  <c:v>44742</c:v>
                </c:pt>
              </c:numCache>
            </c:numRef>
          </c:cat>
          <c:val>
            <c:numRef>
              <c:f>ForeCast!$E$2:$E$55</c:f>
              <c:numCache>
                <c:formatCode>General</c:formatCode>
                <c:ptCount val="54"/>
                <c:pt idx="47" formatCode="0.00">
                  <c:v>4830.0159999999996</c:v>
                </c:pt>
                <c:pt idx="48" formatCode="0.00">
                  <c:v>6079.2808413846305</c:v>
                </c:pt>
                <c:pt idx="49" formatCode="0.00">
                  <c:v>6655.1977571404368</c:v>
                </c:pt>
                <c:pt idx="50" formatCode="0.00">
                  <c:v>6612.4274392947173</c:v>
                </c:pt>
                <c:pt idx="51" formatCode="0.00">
                  <c:v>7214.321445096406</c:v>
                </c:pt>
                <c:pt idx="52" formatCode="0.00">
                  <c:v>10167.893243174374</c:v>
                </c:pt>
                <c:pt idx="53" formatCode="0.00">
                  <c:v>9241.931211599629</c:v>
                </c:pt>
              </c:numCache>
            </c:numRef>
          </c:val>
          <c:smooth val="0"/>
          <c:extLst>
            <c:ext xmlns:c16="http://schemas.microsoft.com/office/drawing/2014/chart" uri="{C3380CC4-5D6E-409C-BE32-E72D297353CC}">
              <c16:uniqueId val="{00000003-293F-4B1C-869A-30AAACA50C9E}"/>
            </c:ext>
          </c:extLst>
        </c:ser>
        <c:dLbls>
          <c:showLegendKey val="0"/>
          <c:showVal val="0"/>
          <c:showCatName val="0"/>
          <c:showSerName val="0"/>
          <c:showPercent val="0"/>
          <c:showBubbleSize val="0"/>
        </c:dLbls>
        <c:smooth val="0"/>
        <c:axId val="2103312111"/>
        <c:axId val="2146912079"/>
      </c:lineChart>
      <c:catAx>
        <c:axId val="210331211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PK"/>
          </a:p>
        </c:txPr>
        <c:crossAx val="2146912079"/>
        <c:crosses val="autoZero"/>
        <c:auto val="1"/>
        <c:lblAlgn val="ctr"/>
        <c:lblOffset val="100"/>
        <c:noMultiLvlLbl val="0"/>
      </c:catAx>
      <c:valAx>
        <c:axId val="214691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PK"/>
          </a:p>
        </c:txPr>
        <c:crossAx val="2103312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31750</xdr:rowOff>
    </xdr:from>
    <xdr:to>
      <xdr:col>14</xdr:col>
      <xdr:colOff>260350</xdr:colOff>
      <xdr:row>41</xdr:row>
      <xdr:rowOff>133350</xdr:rowOff>
    </xdr:to>
    <xdr:sp macro="" textlink="">
      <xdr:nvSpPr>
        <xdr:cNvPr id="2" name="TextBox 1">
          <a:extLst>
            <a:ext uri="{FF2B5EF4-FFF2-40B4-BE49-F238E27FC236}">
              <a16:creationId xmlns:a16="http://schemas.microsoft.com/office/drawing/2014/main" id="{7FC3F6CE-E018-C762-B7F8-12ECA93A25EA}"/>
            </a:ext>
          </a:extLst>
        </xdr:cNvPr>
        <xdr:cNvSpPr txBox="1"/>
      </xdr:nvSpPr>
      <xdr:spPr>
        <a:xfrm>
          <a:off x="31750" y="31750"/>
          <a:ext cx="8763000" cy="7651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endParaRPr lang="en-US" sz="1800" b="1"/>
        </a:p>
        <a:p>
          <a:pPr algn="l" rtl="0"/>
          <a:endParaRPr lang="en-PK" sz="1800"/>
        </a:p>
        <a:p>
          <a:pPr rtl="0"/>
          <a:r>
            <a:rPr lang="en-PK" sz="1200"/>
            <a:t>I looked at four years of Superstore sales data (2018–2021) to figure out where the business is doing well, where it's struggling, and what it should probably do next. Here's what stood out.</a:t>
          </a:r>
        </a:p>
        <a:p>
          <a:pPr rtl="0"/>
          <a:r>
            <a:rPr lang="en-PK" sz="1600" b="1"/>
            <a:t>Region Performance</a:t>
          </a:r>
          <a:endParaRPr lang="en-PK" sz="1600"/>
        </a:p>
        <a:p>
          <a:pPr rtl="0"/>
          <a:r>
            <a:rPr lang="en-PK" sz="1200"/>
            <a:t>West is the strongest region by far — it has the highest profit margin (17.47%) and the highest profit overall (7,020), while also pulling in solid sales (40,179). East is smaller (21,255 in sales) but still efficient, with a healthy 15.35% margin.</a:t>
          </a:r>
        </a:p>
        <a:p>
          <a:pPr rtl="0"/>
          <a:r>
            <a:rPr lang="en-PK" sz="1200"/>
            <a:t>Central is doing okay, nothing alarming — decent sales (32,826) with an average margin (10.23%).</a:t>
          </a:r>
        </a:p>
        <a:p>
          <a:pPr rtl="0"/>
          <a:r>
            <a:rPr lang="en-PK" sz="1200"/>
            <a:t>South is the one that actually needs attention. It has strong sales (34,432 — the second highest of all four regions) but the profit margin is almost nothing, just 0.43%, meaning it made only 147 in profit off all that revenue. Something is eating South's profit — could be heavy discounting, higher shipping costs, or returns — worth digging into separately, but as it stands, South is basically selling a lot and keeping almost none of it.</a:t>
          </a:r>
        </a:p>
        <a:p>
          <a:pPr rtl="0"/>
          <a:r>
            <a:rPr lang="en-PK" sz="1600" b="1"/>
            <a:t>Category Performance</a:t>
          </a:r>
          <a:endParaRPr lang="en-PK" sz="1600"/>
        </a:p>
        <a:p>
          <a:pPr rtl="0"/>
          <a:r>
            <a:rPr lang="en-PK" sz="1200"/>
            <a:t>Office Supplies is the real winner here, even though it doesn't have the highest sales. It brought in 38,442 in sales but had the best margin by a wide margin (19.44%) and the highest profit of any category (7,472), plus the most orders (383) — meaning it's consistently profitable, order after order.</a:t>
          </a:r>
        </a:p>
        <a:p>
          <a:pPr rtl="0"/>
          <a:r>
            <a:rPr lang="en-PK" sz="1200"/>
            <a:t>Furniture is the opposite story — it has strong sales (44,695) but the weakest margin of the three categories (5.29%), so a lot of that revenue isn't turning into real profit. Technology sits in between (45,556 sales, 8.67% margin).</a:t>
          </a:r>
        </a:p>
        <a:p>
          <a:pPr rtl="0"/>
          <a:r>
            <a:rPr lang="en-PK" sz="1600" b="1"/>
            <a:t>Yearly Trend</a:t>
          </a:r>
          <a:endParaRPr lang="en-PK" sz="1600"/>
        </a:p>
        <a:p>
          <a:pPr rtl="0"/>
          <a:r>
            <a:rPr lang="en-PK" sz="1200"/>
            <a:t>Margins have been inconsistent year to year — 18.09% in 2018, dropping sharply to 7.68% in 2019, recovering to 11.58% in 2020, then dropping again to 5.56% in 2021, even though 2021 had the highest sales of all four years (39,821). This is worth flagging clearly: </a:t>
          </a:r>
          <a:r>
            <a:rPr lang="en-PK" sz="1200" b="1"/>
            <a:t>sales are growing, but the business is keeping less of each sale as profit</a:t>
          </a:r>
          <a:r>
            <a:rPr lang="en-PK" sz="1200"/>
            <a:t> — likely pointing to rising discounts or costs eating into margin as volume increases.</a:t>
          </a:r>
        </a:p>
        <a:p>
          <a:pPr rtl="0"/>
          <a:r>
            <a:rPr lang="en-PK" sz="1600" b="1"/>
            <a:t>Forecast (Next 2 Quarters)</a:t>
          </a:r>
          <a:endParaRPr lang="en-PK" sz="1600"/>
        </a:p>
        <a:p>
          <a:pPr rtl="0"/>
          <a:r>
            <a:rPr lang="en-PK" sz="1200"/>
            <a:t>Based on the historical trend, sales are forecasted to grow about 10.5% from December 2021 (4,830) to a projected 5,336 by June 2022. There's a clear seasonal spike every November across all four years, which the forecast accounts for. That said, the confidence range widens a lot the further out the forecast goes, so the near-term months can be trusted more than the ones further into 2022.</a:t>
          </a:r>
        </a:p>
        <a:p>
          <a:pPr rtl="0"/>
          <a:r>
            <a:rPr lang="en-PK" sz="1600" b="1"/>
            <a:t>What Happens If We Raise Prices</a:t>
          </a:r>
          <a:endParaRPr lang="en-PK" sz="1600"/>
        </a:p>
        <a:p>
          <a:pPr rtl="0"/>
          <a:r>
            <a:rPr lang="en-PK" sz="1200"/>
            <a:t>I tested a simple pricing scenario: a 5% price increase would raise profit from 13,788 to about 14,477, and a 10% increase would raise it to about 15,166 — assuming customers keep buying the same amount either way, which in real life usually isn't fully true. So this is a best-case estimate, not a guarantee. Starting with the smaller, 5% increase would be the safer way to test how customers actually respond before committing to anything bigger.</a:t>
          </a:r>
        </a:p>
        <a:p>
          <a:pPr rtl="0"/>
          <a:r>
            <a:rPr lang="en-PK" sz="1400" b="1"/>
            <a:t>Overall Recommendation</a:t>
          </a:r>
          <a:endParaRPr lang="en-PK" sz="1400"/>
        </a:p>
        <a:p>
          <a:pPr rtl="0"/>
          <a:r>
            <a:rPr lang="en-PK" sz="1200"/>
            <a:t>The business should look closely at what's going wrong in the South region and in Furniture — both bring in solid revenue but aren't converting it into real profit. West and Office Supplies are the two strongest performers and are worth protecting and possibly investing more into. Going into the seasonal November peak, a small, 5% price test would be a low-risk way to boost margin without risking the loss of customers a bigger price jump might cause.</a:t>
          </a:r>
        </a:p>
        <a:p>
          <a:endParaRPr lang="en-PK" sz="1100"/>
        </a:p>
      </xdr:txBody>
    </xdr:sp>
    <xdr:clientData/>
  </xdr:twoCellAnchor>
  <xdr:twoCellAnchor>
    <xdr:from>
      <xdr:col>5</xdr:col>
      <xdr:colOff>114300</xdr:colOff>
      <xdr:row>0</xdr:row>
      <xdr:rowOff>107950</xdr:rowOff>
    </xdr:from>
    <xdr:to>
      <xdr:col>9</xdr:col>
      <xdr:colOff>228600</xdr:colOff>
      <xdr:row>2</xdr:row>
      <xdr:rowOff>152400</xdr:rowOff>
    </xdr:to>
    <xdr:sp macro="" textlink="">
      <xdr:nvSpPr>
        <xdr:cNvPr id="3" name="TextBox 2">
          <a:extLst>
            <a:ext uri="{FF2B5EF4-FFF2-40B4-BE49-F238E27FC236}">
              <a16:creationId xmlns:a16="http://schemas.microsoft.com/office/drawing/2014/main" id="{EB27C34C-A18C-8A7A-CE24-E9B45776B74C}"/>
            </a:ext>
          </a:extLst>
        </xdr:cNvPr>
        <xdr:cNvSpPr txBox="1"/>
      </xdr:nvSpPr>
      <xdr:spPr>
        <a:xfrm>
          <a:off x="3162300" y="107950"/>
          <a:ext cx="2552700" cy="412750"/>
        </a:xfrm>
        <a:prstGeom prst="rect">
          <a:avLst/>
        </a:prstGeom>
        <a:solidFill>
          <a:srgbClr val="172B4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PK" sz="2000" b="1">
              <a:solidFill>
                <a:schemeClr val="bg1"/>
              </a:solidFill>
              <a:effectLst/>
              <a:latin typeface="+mn-lt"/>
              <a:ea typeface="+mn-ea"/>
              <a:cs typeface="+mn-cs"/>
            </a:rPr>
            <a:t>Executive Summary</a:t>
          </a:r>
          <a:endParaRPr lang="en-PK" sz="2000">
            <a:solidFill>
              <a:schemeClr val="bg1"/>
            </a:solidFill>
            <a:effectLst/>
          </a:endParaRPr>
        </a:p>
        <a:p>
          <a:pPr algn="ctr"/>
          <a:endParaRPr lang="en-PK" sz="11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0</xdr:row>
      <xdr:rowOff>101600</xdr:rowOff>
    </xdr:from>
    <xdr:to>
      <xdr:col>13</xdr:col>
      <xdr:colOff>349250</xdr:colOff>
      <xdr:row>4</xdr:row>
      <xdr:rowOff>95250</xdr:rowOff>
    </xdr:to>
    <xdr:sp macro="" textlink="">
      <xdr:nvSpPr>
        <xdr:cNvPr id="2" name="TextBox 1">
          <a:extLst>
            <a:ext uri="{FF2B5EF4-FFF2-40B4-BE49-F238E27FC236}">
              <a16:creationId xmlns:a16="http://schemas.microsoft.com/office/drawing/2014/main" id="{1F13A23C-740A-5F6A-F18F-3D19F8C8F1FE}"/>
            </a:ext>
          </a:extLst>
        </xdr:cNvPr>
        <xdr:cNvSpPr txBox="1"/>
      </xdr:nvSpPr>
      <xdr:spPr>
        <a:xfrm>
          <a:off x="2286000" y="101600"/>
          <a:ext cx="5988050" cy="730250"/>
        </a:xfrm>
        <a:prstGeom prst="rect">
          <a:avLst/>
        </a:prstGeom>
        <a:solidFill>
          <a:srgbClr val="172B4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K" sz="2400" b="1">
              <a:solidFill>
                <a:schemeClr val="bg1"/>
              </a:solidFill>
            </a:rPr>
            <a:t>Retail Performance &amp; Forecasting Dashboard</a:t>
          </a:r>
        </a:p>
      </xdr:txBody>
    </xdr:sp>
    <xdr:clientData/>
  </xdr:twoCellAnchor>
  <xdr:twoCellAnchor>
    <xdr:from>
      <xdr:col>4</xdr:col>
      <xdr:colOff>196850</xdr:colOff>
      <xdr:row>5</xdr:row>
      <xdr:rowOff>63500</xdr:rowOff>
    </xdr:from>
    <xdr:to>
      <xdr:col>12</xdr:col>
      <xdr:colOff>520700</xdr:colOff>
      <xdr:row>7</xdr:row>
      <xdr:rowOff>133350</xdr:rowOff>
    </xdr:to>
    <xdr:sp macro="" textlink="">
      <xdr:nvSpPr>
        <xdr:cNvPr id="3" name="TextBox 2">
          <a:extLst>
            <a:ext uri="{FF2B5EF4-FFF2-40B4-BE49-F238E27FC236}">
              <a16:creationId xmlns:a16="http://schemas.microsoft.com/office/drawing/2014/main" id="{EE52CFD7-C0C9-AF8D-543C-BF6200965723}"/>
            </a:ext>
          </a:extLst>
        </xdr:cNvPr>
        <xdr:cNvSpPr txBox="1"/>
      </xdr:nvSpPr>
      <xdr:spPr>
        <a:xfrm>
          <a:off x="2635250" y="984250"/>
          <a:ext cx="52006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K"/>
            <a:t>An Advanced Excel Business Intelligence Project — Data Modeling, DAX, Forecasting &amp; Scenario Analysis</a:t>
          </a:r>
          <a:endParaRPr lang="en-PK" sz="1100"/>
        </a:p>
      </xdr:txBody>
    </xdr:sp>
    <xdr:clientData/>
  </xdr:twoCellAnchor>
  <xdr:twoCellAnchor>
    <xdr:from>
      <xdr:col>0</xdr:col>
      <xdr:colOff>88900</xdr:colOff>
      <xdr:row>8</xdr:row>
      <xdr:rowOff>107950</xdr:rowOff>
    </xdr:from>
    <xdr:to>
      <xdr:col>3</xdr:col>
      <xdr:colOff>6350</xdr:colOff>
      <xdr:row>9</xdr:row>
      <xdr:rowOff>146050</xdr:rowOff>
    </xdr:to>
    <xdr:sp macro="" textlink="">
      <xdr:nvSpPr>
        <xdr:cNvPr id="4" name="TextBox 3">
          <a:extLst>
            <a:ext uri="{FF2B5EF4-FFF2-40B4-BE49-F238E27FC236}">
              <a16:creationId xmlns:a16="http://schemas.microsoft.com/office/drawing/2014/main" id="{B640271A-DC7E-67AC-FE05-77ECFB4832C5}"/>
            </a:ext>
          </a:extLst>
        </xdr:cNvPr>
        <xdr:cNvSpPr txBox="1"/>
      </xdr:nvSpPr>
      <xdr:spPr>
        <a:xfrm>
          <a:off x="88900" y="1581150"/>
          <a:ext cx="1746250"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K" sz="1400" b="1"/>
            <a:t>About this project</a:t>
          </a:r>
          <a:r>
            <a:rPr lang="en-US" sz="1400" b="1"/>
            <a:t>:</a:t>
          </a:r>
          <a:endParaRPr lang="en-PK" sz="1400" b="1"/>
        </a:p>
      </xdr:txBody>
    </xdr:sp>
    <xdr:clientData/>
  </xdr:twoCellAnchor>
  <xdr:twoCellAnchor>
    <xdr:from>
      <xdr:col>0</xdr:col>
      <xdr:colOff>146050</xdr:colOff>
      <xdr:row>10</xdr:row>
      <xdr:rowOff>50800</xdr:rowOff>
    </xdr:from>
    <xdr:to>
      <xdr:col>10</xdr:col>
      <xdr:colOff>31750</xdr:colOff>
      <xdr:row>16</xdr:row>
      <xdr:rowOff>76200</xdr:rowOff>
    </xdr:to>
    <xdr:sp macro="" textlink="">
      <xdr:nvSpPr>
        <xdr:cNvPr id="5" name="TextBox 4">
          <a:extLst>
            <a:ext uri="{FF2B5EF4-FFF2-40B4-BE49-F238E27FC236}">
              <a16:creationId xmlns:a16="http://schemas.microsoft.com/office/drawing/2014/main" id="{5ECB04F0-F3E8-5420-8DAB-395094DB9375}"/>
            </a:ext>
          </a:extLst>
        </xdr:cNvPr>
        <xdr:cNvSpPr txBox="1"/>
      </xdr:nvSpPr>
      <xdr:spPr>
        <a:xfrm>
          <a:off x="146050" y="1892300"/>
          <a:ext cx="5981700" cy="1130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sz="1200"/>
            <a:t>I built this dashboard to practice real data analyst skills using a retail sales dataset. The goal was to go beyond basic charts and actually build something a business could use — I wanted to know things like which regions are doing well, which products are worth focusing on, and what sales might look like in the next few months. I used the Sample Superstore dataset for this, which has order, return, and customer data from 2018 to 2021.</a:t>
          </a:r>
        </a:p>
      </xdr:txBody>
    </xdr:sp>
    <xdr:clientData/>
  </xdr:twoCellAnchor>
  <xdr:twoCellAnchor>
    <xdr:from>
      <xdr:col>0</xdr:col>
      <xdr:colOff>120650</xdr:colOff>
      <xdr:row>16</xdr:row>
      <xdr:rowOff>101600</xdr:rowOff>
    </xdr:from>
    <xdr:to>
      <xdr:col>6</xdr:col>
      <xdr:colOff>12700</xdr:colOff>
      <xdr:row>18</xdr:row>
      <xdr:rowOff>146050</xdr:rowOff>
    </xdr:to>
    <xdr:sp macro="" textlink="">
      <xdr:nvSpPr>
        <xdr:cNvPr id="6" name="TextBox 5">
          <a:extLst>
            <a:ext uri="{FF2B5EF4-FFF2-40B4-BE49-F238E27FC236}">
              <a16:creationId xmlns:a16="http://schemas.microsoft.com/office/drawing/2014/main" id="{95BBADEF-4B35-445C-B391-E4AA75F9F14F}"/>
            </a:ext>
          </a:extLst>
        </xdr:cNvPr>
        <xdr:cNvSpPr txBox="1"/>
      </xdr:nvSpPr>
      <xdr:spPr>
        <a:xfrm>
          <a:off x="120650" y="3048000"/>
          <a:ext cx="3549650" cy="412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a:r>
            <a:rPr lang="en-PK" sz="1400" b="1"/>
            <a:t>Questions I wanted this dashboard to answer</a:t>
          </a:r>
          <a:endParaRPr lang="en-PK" sz="1400"/>
        </a:p>
      </xdr:txBody>
    </xdr:sp>
    <xdr:clientData/>
  </xdr:twoCellAnchor>
  <xdr:twoCellAnchor>
    <xdr:from>
      <xdr:col>0</xdr:col>
      <xdr:colOff>101600</xdr:colOff>
      <xdr:row>18</xdr:row>
      <xdr:rowOff>146050</xdr:rowOff>
    </xdr:from>
    <xdr:to>
      <xdr:col>7</xdr:col>
      <xdr:colOff>349250</xdr:colOff>
      <xdr:row>27</xdr:row>
      <xdr:rowOff>63500</xdr:rowOff>
    </xdr:to>
    <xdr:sp macro="" textlink="">
      <xdr:nvSpPr>
        <xdr:cNvPr id="7" name="TextBox 6">
          <a:extLst>
            <a:ext uri="{FF2B5EF4-FFF2-40B4-BE49-F238E27FC236}">
              <a16:creationId xmlns:a16="http://schemas.microsoft.com/office/drawing/2014/main" id="{1E6C1842-187B-C8A3-19D1-988C3337D17E}"/>
            </a:ext>
          </a:extLst>
        </xdr:cNvPr>
        <xdr:cNvSpPr txBox="1"/>
      </xdr:nvSpPr>
      <xdr:spPr>
        <a:xfrm>
          <a:off x="101600" y="3460750"/>
          <a:ext cx="4514850" cy="157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1200"/>
            <a:t>1.</a:t>
          </a:r>
          <a:r>
            <a:rPr lang="en-PK" sz="1200"/>
            <a:t>Which region is making the most profit, and which one is struggling?</a:t>
          </a:r>
        </a:p>
        <a:p>
          <a:pPr lvl="0"/>
          <a:r>
            <a:rPr lang="en-US" sz="1200"/>
            <a:t>2.</a:t>
          </a:r>
          <a:r>
            <a:rPr lang="en-PK" sz="1200"/>
            <a:t>Which product category sells the most, but might not actually be very profitable?</a:t>
          </a:r>
        </a:p>
        <a:p>
          <a:pPr lvl="0"/>
          <a:r>
            <a:rPr lang="en-US" sz="1200"/>
            <a:t>3.</a:t>
          </a:r>
          <a:r>
            <a:rPr lang="en-PK" sz="1200"/>
            <a:t>Does sales data show any repeating pattern throughout the year?</a:t>
          </a:r>
        </a:p>
        <a:p>
          <a:pPr lvl="0"/>
          <a:r>
            <a:rPr lang="en-US" sz="1200"/>
            <a:t>4.</a:t>
          </a:r>
          <a:r>
            <a:rPr lang="en-PK" sz="1200"/>
            <a:t>What would happen to profit if prices went up?</a:t>
          </a:r>
        </a:p>
        <a:p>
          <a:pPr lvl="0"/>
          <a:r>
            <a:rPr lang="en-US" sz="1200"/>
            <a:t>5.</a:t>
          </a:r>
          <a:r>
            <a:rPr lang="en-PK" sz="1200"/>
            <a:t>Can I put all of this together into one clear dashboard that actually helps someone make a decision?</a:t>
          </a:r>
        </a:p>
        <a:p>
          <a:endParaRPr lang="en-PK" sz="1100"/>
        </a:p>
      </xdr:txBody>
    </xdr:sp>
    <xdr:clientData/>
  </xdr:twoCellAnchor>
  <xdr:twoCellAnchor>
    <xdr:from>
      <xdr:col>9</xdr:col>
      <xdr:colOff>19050</xdr:colOff>
      <xdr:row>16</xdr:row>
      <xdr:rowOff>165100</xdr:rowOff>
    </xdr:from>
    <xdr:to>
      <xdr:col>12</xdr:col>
      <xdr:colOff>355600</xdr:colOff>
      <xdr:row>18</xdr:row>
      <xdr:rowOff>158750</xdr:rowOff>
    </xdr:to>
    <xdr:sp macro="" textlink="">
      <xdr:nvSpPr>
        <xdr:cNvPr id="8" name="TextBox 7">
          <a:extLst>
            <a:ext uri="{FF2B5EF4-FFF2-40B4-BE49-F238E27FC236}">
              <a16:creationId xmlns:a16="http://schemas.microsoft.com/office/drawing/2014/main" id="{612021B0-1D9E-C8A3-67E0-3DBAF94817E7}"/>
            </a:ext>
          </a:extLst>
        </xdr:cNvPr>
        <xdr:cNvSpPr txBox="1"/>
      </xdr:nvSpPr>
      <xdr:spPr>
        <a:xfrm>
          <a:off x="5505450" y="3111500"/>
          <a:ext cx="216535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PK" sz="1400" b="1"/>
            <a:t>Skills I used in this project</a:t>
          </a:r>
        </a:p>
        <a:p>
          <a:endParaRPr lang="en-PK" sz="1100"/>
        </a:p>
      </xdr:txBody>
    </xdr:sp>
    <xdr:clientData/>
  </xdr:twoCellAnchor>
  <xdr:twoCellAnchor>
    <xdr:from>
      <xdr:col>9</xdr:col>
      <xdr:colOff>31750</xdr:colOff>
      <xdr:row>18</xdr:row>
      <xdr:rowOff>63500</xdr:rowOff>
    </xdr:from>
    <xdr:to>
      <xdr:col>18</xdr:col>
      <xdr:colOff>330200</xdr:colOff>
      <xdr:row>28</xdr:row>
      <xdr:rowOff>6350</xdr:rowOff>
    </xdr:to>
    <xdr:sp macro="" textlink="">
      <xdr:nvSpPr>
        <xdr:cNvPr id="9" name="TextBox 8">
          <a:extLst>
            <a:ext uri="{FF2B5EF4-FFF2-40B4-BE49-F238E27FC236}">
              <a16:creationId xmlns:a16="http://schemas.microsoft.com/office/drawing/2014/main" id="{E6AEADEB-F13F-C69E-0DE2-2E0E315AE925}"/>
            </a:ext>
          </a:extLst>
        </xdr:cNvPr>
        <xdr:cNvSpPr txBox="1"/>
      </xdr:nvSpPr>
      <xdr:spPr>
        <a:xfrm>
          <a:off x="5518150" y="3378200"/>
          <a:ext cx="5784850" cy="1784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PK" sz="1200">
              <a:solidFill>
                <a:schemeClr val="dk1"/>
              </a:solidFill>
              <a:effectLst/>
              <a:latin typeface="+mn-lt"/>
              <a:ea typeface="+mn-ea"/>
              <a:cs typeface="+mn-cs"/>
            </a:rPr>
            <a:t>•</a:t>
          </a:r>
          <a:r>
            <a:rPr lang="en-US" sz="1200">
              <a:solidFill>
                <a:schemeClr val="dk1"/>
              </a:solidFill>
              <a:effectLst/>
              <a:latin typeface="+mn-lt"/>
              <a:ea typeface="+mn-ea"/>
              <a:cs typeface="+mn-cs"/>
            </a:rPr>
            <a:t> </a:t>
          </a:r>
          <a:r>
            <a:rPr lang="en-PK" sz="1200">
              <a:solidFill>
                <a:schemeClr val="dk1"/>
              </a:solidFill>
              <a:effectLst/>
              <a:latin typeface="+mn-lt"/>
              <a:ea typeface="+mn-ea"/>
              <a:cs typeface="+mn-cs"/>
            </a:rPr>
            <a:t>Power Query — to clean and combine the raw data before using it</a:t>
          </a:r>
          <a:endParaRPr lang="en-PK" sz="1200">
            <a:effectLst/>
          </a:endParaRPr>
        </a:p>
        <a:p>
          <a:pPr rtl="0"/>
          <a:r>
            <a:rPr lang="en-PK" sz="1200">
              <a:solidFill>
                <a:schemeClr val="dk1"/>
              </a:solidFill>
              <a:effectLst/>
              <a:latin typeface="+mn-lt"/>
              <a:ea typeface="+mn-ea"/>
              <a:cs typeface="+mn-cs"/>
            </a:rPr>
            <a:t>•Power Pivot &amp; Data Modeling — connected multiple tables together properly instead of using one messy sheet</a:t>
          </a:r>
          <a:endParaRPr lang="en-PK" sz="1200">
            <a:effectLst/>
          </a:endParaRPr>
        </a:p>
        <a:p>
          <a:pPr rtl="0"/>
          <a:r>
            <a:rPr lang="en-PK" sz="1200">
              <a:solidFill>
                <a:schemeClr val="dk1"/>
              </a:solidFill>
              <a:effectLst/>
              <a:latin typeface="+mn-lt"/>
              <a:ea typeface="+mn-ea"/>
              <a:cs typeface="+mn-cs"/>
            </a:rPr>
            <a:t>•DAX — wrote my own measures for things like profit margin and year-over-year growth</a:t>
          </a:r>
          <a:endParaRPr lang="en-PK" sz="1200">
            <a:effectLst/>
          </a:endParaRPr>
        </a:p>
        <a:p>
          <a:pPr rtl="0"/>
          <a:r>
            <a:rPr lang="en-PK" sz="1200">
              <a:solidFill>
                <a:schemeClr val="dk1"/>
              </a:solidFill>
              <a:effectLst/>
              <a:latin typeface="+mn-lt"/>
              <a:ea typeface="+mn-ea"/>
              <a:cs typeface="+mn-cs"/>
            </a:rPr>
            <a:t>•Dynamic Array Formulas — used FILTER, UNIQUE, and SORT to build live, auto-updating lists</a:t>
          </a:r>
          <a:endParaRPr lang="en-PK" sz="1200">
            <a:effectLst/>
          </a:endParaRPr>
        </a:p>
        <a:p>
          <a:pPr rtl="0"/>
          <a:r>
            <a:rPr lang="en-PK" sz="1200">
              <a:solidFill>
                <a:schemeClr val="dk1"/>
              </a:solidFill>
              <a:effectLst/>
              <a:latin typeface="+mn-lt"/>
              <a:ea typeface="+mn-ea"/>
              <a:cs typeface="+mn-cs"/>
            </a:rPr>
            <a:t>•Forecasting — used Excel's forecast tool to predict future sales based on past trends</a:t>
          </a:r>
          <a:endParaRPr lang="en-PK" sz="1200">
            <a:effectLst/>
          </a:endParaRPr>
        </a:p>
        <a:p>
          <a:pPr rtl="0"/>
          <a:r>
            <a:rPr lang="en-PK" sz="1200">
              <a:solidFill>
                <a:schemeClr val="dk1"/>
              </a:solidFill>
              <a:effectLst/>
              <a:latin typeface="+mn-lt"/>
              <a:ea typeface="+mn-ea"/>
              <a:cs typeface="+mn-cs"/>
            </a:rPr>
            <a:t>•What-If / Scenario Analysis — tested how a price increase would affect profit</a:t>
          </a:r>
          <a:endParaRPr lang="en-PK" sz="1200">
            <a:effectLst/>
          </a:endParaRPr>
        </a:p>
        <a:p>
          <a:endParaRPr lang="en-PK"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xdr:colOff>
      <xdr:row>0</xdr:row>
      <xdr:rowOff>0</xdr:rowOff>
    </xdr:from>
    <xdr:to>
      <xdr:col>17</xdr:col>
      <xdr:colOff>285750</xdr:colOff>
      <xdr:row>34</xdr:row>
      <xdr:rowOff>6350</xdr:rowOff>
    </xdr:to>
    <xdr:sp macro="" textlink="">
      <xdr:nvSpPr>
        <xdr:cNvPr id="3" name="Rectangle 2">
          <a:extLst>
            <a:ext uri="{FF2B5EF4-FFF2-40B4-BE49-F238E27FC236}">
              <a16:creationId xmlns:a16="http://schemas.microsoft.com/office/drawing/2014/main" id="{795F9EAF-2D3F-3918-F488-A4D5EEBB59C9}"/>
            </a:ext>
          </a:extLst>
        </xdr:cNvPr>
        <xdr:cNvSpPr/>
      </xdr:nvSpPr>
      <xdr:spPr>
        <a:xfrm>
          <a:off x="12700" y="0"/>
          <a:ext cx="10636250" cy="6267450"/>
        </a:xfrm>
        <a:prstGeom prst="rect">
          <a:avLst/>
        </a:prstGeom>
        <a:solidFill>
          <a:srgbClr val="F5F7FA"/>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120650</xdr:colOff>
      <xdr:row>0</xdr:row>
      <xdr:rowOff>50800</xdr:rowOff>
    </xdr:from>
    <xdr:to>
      <xdr:col>17</xdr:col>
      <xdr:colOff>184150</xdr:colOff>
      <xdr:row>5</xdr:row>
      <xdr:rowOff>88900</xdr:rowOff>
    </xdr:to>
    <xdr:sp macro="" textlink="">
      <xdr:nvSpPr>
        <xdr:cNvPr id="9" name="Rectangle: Diagonal Corners Rounded 8">
          <a:extLst>
            <a:ext uri="{FF2B5EF4-FFF2-40B4-BE49-F238E27FC236}">
              <a16:creationId xmlns:a16="http://schemas.microsoft.com/office/drawing/2014/main" id="{B1E8A69B-C131-98A7-AA99-9DF8DF433A1C}"/>
            </a:ext>
          </a:extLst>
        </xdr:cNvPr>
        <xdr:cNvSpPr/>
      </xdr:nvSpPr>
      <xdr:spPr>
        <a:xfrm>
          <a:off x="120650" y="50800"/>
          <a:ext cx="10426700" cy="958850"/>
        </a:xfrm>
        <a:prstGeom prst="round2DiagRect">
          <a:avLst/>
        </a:prstGeom>
        <a:solidFill>
          <a:srgbClr val="172B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oneCell">
    <xdr:from>
      <xdr:col>3</xdr:col>
      <xdr:colOff>190500</xdr:colOff>
      <xdr:row>0</xdr:row>
      <xdr:rowOff>0</xdr:rowOff>
    </xdr:from>
    <xdr:to>
      <xdr:col>4</xdr:col>
      <xdr:colOff>469900</xdr:colOff>
      <xdr:row>4</xdr:row>
      <xdr:rowOff>177800</xdr:rowOff>
    </xdr:to>
    <xdr:pic>
      <xdr:nvPicPr>
        <xdr:cNvPr id="8" name="Graphic 7" descr="Shopping cart outline">
          <a:extLst>
            <a:ext uri="{FF2B5EF4-FFF2-40B4-BE49-F238E27FC236}">
              <a16:creationId xmlns:a16="http://schemas.microsoft.com/office/drawing/2014/main" id="{530A275A-5CC7-2ECA-E4D0-27BEEEE2304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19300" y="0"/>
          <a:ext cx="889000" cy="914400"/>
        </a:xfrm>
        <a:prstGeom prst="rect">
          <a:avLst/>
        </a:prstGeom>
      </xdr:spPr>
    </xdr:pic>
    <xdr:clientData/>
  </xdr:twoCellAnchor>
  <xdr:twoCellAnchor>
    <xdr:from>
      <xdr:col>4</xdr:col>
      <xdr:colOff>565150</xdr:colOff>
      <xdr:row>0</xdr:row>
      <xdr:rowOff>69850</xdr:rowOff>
    </xdr:from>
    <xdr:to>
      <xdr:col>12</xdr:col>
      <xdr:colOff>165100</xdr:colOff>
      <xdr:row>2</xdr:row>
      <xdr:rowOff>114300</xdr:rowOff>
    </xdr:to>
    <xdr:sp macro="" textlink="">
      <xdr:nvSpPr>
        <xdr:cNvPr id="10" name="TextBox 9">
          <a:extLst>
            <a:ext uri="{FF2B5EF4-FFF2-40B4-BE49-F238E27FC236}">
              <a16:creationId xmlns:a16="http://schemas.microsoft.com/office/drawing/2014/main" id="{CEA03262-C4E6-69BE-415B-D0E4B21321D4}"/>
            </a:ext>
          </a:extLst>
        </xdr:cNvPr>
        <xdr:cNvSpPr txBox="1"/>
      </xdr:nvSpPr>
      <xdr:spPr>
        <a:xfrm>
          <a:off x="3003550" y="69850"/>
          <a:ext cx="4476750" cy="412750"/>
        </a:xfrm>
        <a:prstGeom prst="rect">
          <a:avLst/>
        </a:prstGeom>
        <a:solidFill>
          <a:srgbClr val="172B4D"/>
        </a:solidFill>
        <a:ln w="9525" cmpd="sng">
          <a:solidFill>
            <a:srgbClr val="172B4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K" sz="2000" b="1">
              <a:solidFill>
                <a:schemeClr val="bg1"/>
              </a:solidFill>
            </a:rPr>
            <a:t>RETAIL PERFORMANCE &amp; FORECASTING </a:t>
          </a:r>
        </a:p>
      </xdr:txBody>
    </xdr:sp>
    <xdr:clientData/>
  </xdr:twoCellAnchor>
  <xdr:twoCellAnchor>
    <xdr:from>
      <xdr:col>5</xdr:col>
      <xdr:colOff>444500</xdr:colOff>
      <xdr:row>2</xdr:row>
      <xdr:rowOff>44450</xdr:rowOff>
    </xdr:from>
    <xdr:to>
      <xdr:col>11</xdr:col>
      <xdr:colOff>228600</xdr:colOff>
      <xdr:row>5</xdr:row>
      <xdr:rowOff>0</xdr:rowOff>
    </xdr:to>
    <xdr:sp macro="" textlink="">
      <xdr:nvSpPr>
        <xdr:cNvPr id="11" name="TextBox 10">
          <a:extLst>
            <a:ext uri="{FF2B5EF4-FFF2-40B4-BE49-F238E27FC236}">
              <a16:creationId xmlns:a16="http://schemas.microsoft.com/office/drawing/2014/main" id="{9259FD76-72D6-0AFD-0673-9CC304B35D3F}"/>
            </a:ext>
          </a:extLst>
        </xdr:cNvPr>
        <xdr:cNvSpPr txBox="1"/>
      </xdr:nvSpPr>
      <xdr:spPr>
        <a:xfrm>
          <a:off x="3492500" y="412750"/>
          <a:ext cx="3441700" cy="508000"/>
        </a:xfrm>
        <a:prstGeom prst="rect">
          <a:avLst/>
        </a:prstGeom>
        <a:solidFill>
          <a:srgbClr val="172B4D"/>
        </a:solidFill>
        <a:ln w="9525" cmpd="sng">
          <a:solidFill>
            <a:srgbClr val="172B4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K" sz="1600" b="0" u="none">
              <a:solidFill>
                <a:srgbClr val="667085"/>
              </a:solidFill>
            </a:rPr>
            <a:t>Executive Analytics Dashboard </a:t>
          </a:r>
        </a:p>
      </xdr:txBody>
    </xdr:sp>
    <xdr:clientData/>
  </xdr:twoCellAnchor>
  <xdr:twoCellAnchor>
    <xdr:from>
      <xdr:col>4</xdr:col>
      <xdr:colOff>19050</xdr:colOff>
      <xdr:row>5</xdr:row>
      <xdr:rowOff>120650</xdr:rowOff>
    </xdr:from>
    <xdr:to>
      <xdr:col>7</xdr:col>
      <xdr:colOff>170250</xdr:colOff>
      <xdr:row>10</xdr:row>
      <xdr:rowOff>146050</xdr:rowOff>
    </xdr:to>
    <xdr:sp macro="" textlink="">
      <xdr:nvSpPr>
        <xdr:cNvPr id="12" name="TextBox 11">
          <a:extLst>
            <a:ext uri="{FF2B5EF4-FFF2-40B4-BE49-F238E27FC236}">
              <a16:creationId xmlns:a16="http://schemas.microsoft.com/office/drawing/2014/main" id="{00E5DD27-EAEB-7236-7437-237F2B46E096}"/>
            </a:ext>
          </a:extLst>
        </xdr:cNvPr>
        <xdr:cNvSpPr txBox="1"/>
      </xdr:nvSpPr>
      <xdr:spPr>
        <a:xfrm>
          <a:off x="2457450" y="1041400"/>
          <a:ext cx="1980000" cy="946150"/>
        </a:xfrm>
        <a:prstGeom prst="rect">
          <a:avLst/>
        </a:prstGeom>
        <a:solidFill>
          <a:schemeClr val="bg1"/>
        </a:solidFill>
        <a:ln w="9525" cmpd="sng">
          <a:solidFill>
            <a:schemeClr val="bg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19050</xdr:colOff>
      <xdr:row>5</xdr:row>
      <xdr:rowOff>133350</xdr:rowOff>
    </xdr:from>
    <xdr:to>
      <xdr:col>7</xdr:col>
      <xdr:colOff>170250</xdr:colOff>
      <xdr:row>7</xdr:row>
      <xdr:rowOff>50800</xdr:rowOff>
    </xdr:to>
    <xdr:sp macro="" textlink="">
      <xdr:nvSpPr>
        <xdr:cNvPr id="15" name="Rectangle 14">
          <a:extLst>
            <a:ext uri="{FF2B5EF4-FFF2-40B4-BE49-F238E27FC236}">
              <a16:creationId xmlns:a16="http://schemas.microsoft.com/office/drawing/2014/main" id="{952BBF80-6F47-4C96-93F1-AFDBEA981961}"/>
            </a:ext>
          </a:extLst>
        </xdr:cNvPr>
        <xdr:cNvSpPr/>
      </xdr:nvSpPr>
      <xdr:spPr>
        <a:xfrm>
          <a:off x="2457450" y="1054100"/>
          <a:ext cx="1980000" cy="285750"/>
        </a:xfrm>
        <a:prstGeom prst="rect">
          <a:avLst/>
        </a:prstGeom>
        <a:solidFill>
          <a:srgbClr val="172B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Total Sales</a:t>
          </a:r>
          <a:endParaRPr lang="en-PK" sz="1600" b="1"/>
        </a:p>
      </xdr:txBody>
    </xdr:sp>
    <xdr:clientData/>
  </xdr:twoCellAnchor>
  <xdr:twoCellAnchor>
    <xdr:from>
      <xdr:col>7</xdr:col>
      <xdr:colOff>234950</xdr:colOff>
      <xdr:row>5</xdr:row>
      <xdr:rowOff>114300</xdr:rowOff>
    </xdr:from>
    <xdr:to>
      <xdr:col>10</xdr:col>
      <xdr:colOff>386150</xdr:colOff>
      <xdr:row>10</xdr:row>
      <xdr:rowOff>139700</xdr:rowOff>
    </xdr:to>
    <xdr:sp macro="" textlink="">
      <xdr:nvSpPr>
        <xdr:cNvPr id="20" name="TextBox 19">
          <a:extLst>
            <a:ext uri="{FF2B5EF4-FFF2-40B4-BE49-F238E27FC236}">
              <a16:creationId xmlns:a16="http://schemas.microsoft.com/office/drawing/2014/main" id="{EF6E62EA-A601-5501-F9DF-7794859E55D2}"/>
            </a:ext>
          </a:extLst>
        </xdr:cNvPr>
        <xdr:cNvSpPr txBox="1"/>
      </xdr:nvSpPr>
      <xdr:spPr>
        <a:xfrm>
          <a:off x="4502150" y="1035050"/>
          <a:ext cx="1980000" cy="946150"/>
        </a:xfrm>
        <a:prstGeom prst="rect">
          <a:avLst/>
        </a:prstGeom>
        <a:solidFill>
          <a:schemeClr val="bg1"/>
        </a:solidFill>
        <a:ln w="9525" cmpd="sng">
          <a:solidFill>
            <a:schemeClr val="bg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PK" sz="1100">
            <a:solidFill>
              <a:schemeClr val="bg1"/>
            </a:solidFill>
          </a:endParaRPr>
        </a:p>
      </xdr:txBody>
    </xdr:sp>
    <xdr:clientData/>
  </xdr:twoCellAnchor>
  <xdr:twoCellAnchor>
    <xdr:from>
      <xdr:col>10</xdr:col>
      <xdr:colOff>438150</xdr:colOff>
      <xdr:row>5</xdr:row>
      <xdr:rowOff>114300</xdr:rowOff>
    </xdr:from>
    <xdr:to>
      <xdr:col>13</xdr:col>
      <xdr:colOff>589350</xdr:colOff>
      <xdr:row>10</xdr:row>
      <xdr:rowOff>140350</xdr:rowOff>
    </xdr:to>
    <xdr:sp macro="" textlink="">
      <xdr:nvSpPr>
        <xdr:cNvPr id="22" name="TextBox 21">
          <a:extLst>
            <a:ext uri="{FF2B5EF4-FFF2-40B4-BE49-F238E27FC236}">
              <a16:creationId xmlns:a16="http://schemas.microsoft.com/office/drawing/2014/main" id="{E1EA38B5-8319-C6E6-FB7D-85BABE815679}"/>
            </a:ext>
          </a:extLst>
        </xdr:cNvPr>
        <xdr:cNvSpPr txBox="1"/>
      </xdr:nvSpPr>
      <xdr:spPr>
        <a:xfrm>
          <a:off x="6534150" y="1035050"/>
          <a:ext cx="1980000" cy="946800"/>
        </a:xfrm>
        <a:prstGeom prst="rect">
          <a:avLst/>
        </a:prstGeom>
        <a:solidFill>
          <a:schemeClr val="bg1"/>
        </a:solidFill>
        <a:ln w="9525" cmpd="sng">
          <a:solidFill>
            <a:schemeClr val="bg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PK" sz="1100"/>
        </a:p>
      </xdr:txBody>
    </xdr:sp>
    <xdr:clientData/>
  </xdr:twoCellAnchor>
  <xdr:twoCellAnchor>
    <xdr:from>
      <xdr:col>14</xdr:col>
      <xdr:colOff>25400</xdr:colOff>
      <xdr:row>5</xdr:row>
      <xdr:rowOff>114300</xdr:rowOff>
    </xdr:from>
    <xdr:to>
      <xdr:col>17</xdr:col>
      <xdr:colOff>176600</xdr:colOff>
      <xdr:row>10</xdr:row>
      <xdr:rowOff>140350</xdr:rowOff>
    </xdr:to>
    <xdr:sp macro="" textlink="">
      <xdr:nvSpPr>
        <xdr:cNvPr id="23" name="TextBox 22">
          <a:extLst>
            <a:ext uri="{FF2B5EF4-FFF2-40B4-BE49-F238E27FC236}">
              <a16:creationId xmlns:a16="http://schemas.microsoft.com/office/drawing/2014/main" id="{B7FFA3B5-F6B1-BB90-674C-1FD611E1DDF5}"/>
            </a:ext>
          </a:extLst>
        </xdr:cNvPr>
        <xdr:cNvSpPr txBox="1"/>
      </xdr:nvSpPr>
      <xdr:spPr>
        <a:xfrm>
          <a:off x="8559800" y="1035050"/>
          <a:ext cx="1980000" cy="946800"/>
        </a:xfrm>
        <a:prstGeom prst="rect">
          <a:avLst/>
        </a:prstGeom>
        <a:solidFill>
          <a:schemeClr val="bg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PK" sz="1100"/>
        </a:p>
      </xdr:txBody>
    </xdr:sp>
    <xdr:clientData/>
  </xdr:twoCellAnchor>
  <xdr:twoCellAnchor>
    <xdr:from>
      <xdr:col>7</xdr:col>
      <xdr:colOff>241300</xdr:colOff>
      <xdr:row>5</xdr:row>
      <xdr:rowOff>114300</xdr:rowOff>
    </xdr:from>
    <xdr:to>
      <xdr:col>10</xdr:col>
      <xdr:colOff>392500</xdr:colOff>
      <xdr:row>7</xdr:row>
      <xdr:rowOff>31750</xdr:rowOff>
    </xdr:to>
    <xdr:sp macro="" textlink="">
      <xdr:nvSpPr>
        <xdr:cNvPr id="16" name="Rectangle 15">
          <a:extLst>
            <a:ext uri="{FF2B5EF4-FFF2-40B4-BE49-F238E27FC236}">
              <a16:creationId xmlns:a16="http://schemas.microsoft.com/office/drawing/2014/main" id="{72C86345-9D56-48D1-B00C-21B54BC0B962}"/>
            </a:ext>
          </a:extLst>
        </xdr:cNvPr>
        <xdr:cNvSpPr/>
      </xdr:nvSpPr>
      <xdr:spPr>
        <a:xfrm>
          <a:off x="4508500" y="1035050"/>
          <a:ext cx="1980000" cy="285750"/>
        </a:xfrm>
        <a:prstGeom prst="rect">
          <a:avLst/>
        </a:prstGeom>
        <a:solidFill>
          <a:srgbClr val="172B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i="0">
              <a:solidFill>
                <a:schemeClr val="lt1"/>
              </a:solidFill>
              <a:latin typeface="+mn-lt"/>
              <a:ea typeface="+mn-ea"/>
              <a:cs typeface="+mn-cs"/>
            </a:rPr>
            <a:t>Total Profit</a:t>
          </a:r>
          <a:endParaRPr lang="en-PK" sz="1600" b="1" i="0">
            <a:solidFill>
              <a:schemeClr val="lt1"/>
            </a:solidFill>
            <a:latin typeface="+mn-lt"/>
            <a:ea typeface="+mn-ea"/>
            <a:cs typeface="+mn-cs"/>
          </a:endParaRPr>
        </a:p>
      </xdr:txBody>
    </xdr:sp>
    <xdr:clientData/>
  </xdr:twoCellAnchor>
  <xdr:twoCellAnchor>
    <xdr:from>
      <xdr:col>10</xdr:col>
      <xdr:colOff>431800</xdr:colOff>
      <xdr:row>5</xdr:row>
      <xdr:rowOff>120650</xdr:rowOff>
    </xdr:from>
    <xdr:to>
      <xdr:col>13</xdr:col>
      <xdr:colOff>583000</xdr:colOff>
      <xdr:row>7</xdr:row>
      <xdr:rowOff>38100</xdr:rowOff>
    </xdr:to>
    <xdr:sp macro="" textlink="">
      <xdr:nvSpPr>
        <xdr:cNvPr id="17" name="Rectangle 16">
          <a:extLst>
            <a:ext uri="{FF2B5EF4-FFF2-40B4-BE49-F238E27FC236}">
              <a16:creationId xmlns:a16="http://schemas.microsoft.com/office/drawing/2014/main" id="{9C4BAF20-5683-48FB-8D7D-1E074D1BAB57}"/>
            </a:ext>
          </a:extLst>
        </xdr:cNvPr>
        <xdr:cNvSpPr/>
      </xdr:nvSpPr>
      <xdr:spPr>
        <a:xfrm>
          <a:off x="6527800" y="1041400"/>
          <a:ext cx="1980000" cy="285750"/>
        </a:xfrm>
        <a:prstGeom prst="rect">
          <a:avLst/>
        </a:prstGeom>
        <a:solidFill>
          <a:srgbClr val="172B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Profit Margin</a:t>
          </a:r>
          <a:endParaRPr lang="en-PK" sz="1600" b="1"/>
        </a:p>
      </xdr:txBody>
    </xdr:sp>
    <xdr:clientData/>
  </xdr:twoCellAnchor>
  <xdr:twoCellAnchor>
    <xdr:from>
      <xdr:col>14</xdr:col>
      <xdr:colOff>19050</xdr:colOff>
      <xdr:row>5</xdr:row>
      <xdr:rowOff>127000</xdr:rowOff>
    </xdr:from>
    <xdr:to>
      <xdr:col>17</xdr:col>
      <xdr:colOff>170250</xdr:colOff>
      <xdr:row>7</xdr:row>
      <xdr:rowOff>44450</xdr:rowOff>
    </xdr:to>
    <xdr:sp macro="" textlink="">
      <xdr:nvSpPr>
        <xdr:cNvPr id="14" name="Rectangle 13">
          <a:extLst>
            <a:ext uri="{FF2B5EF4-FFF2-40B4-BE49-F238E27FC236}">
              <a16:creationId xmlns:a16="http://schemas.microsoft.com/office/drawing/2014/main" id="{5C9318D3-2526-7DE4-2C69-9FC71BFA59F8}"/>
            </a:ext>
          </a:extLst>
        </xdr:cNvPr>
        <xdr:cNvSpPr/>
      </xdr:nvSpPr>
      <xdr:spPr>
        <a:xfrm>
          <a:off x="8553450" y="1047750"/>
          <a:ext cx="1980000" cy="285750"/>
        </a:xfrm>
        <a:prstGeom prst="rect">
          <a:avLst/>
        </a:prstGeom>
        <a:solidFill>
          <a:srgbClr val="172B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Total Orders</a:t>
          </a:r>
          <a:endParaRPr lang="en-PK" sz="1600" b="1"/>
        </a:p>
      </xdr:txBody>
    </xdr:sp>
    <xdr:clientData/>
  </xdr:twoCellAnchor>
  <xdr:twoCellAnchor>
    <xdr:from>
      <xdr:col>4</xdr:col>
      <xdr:colOff>38100</xdr:colOff>
      <xdr:row>16</xdr:row>
      <xdr:rowOff>101600</xdr:rowOff>
    </xdr:from>
    <xdr:to>
      <xdr:col>10</xdr:col>
      <xdr:colOff>406400</xdr:colOff>
      <xdr:row>33</xdr:row>
      <xdr:rowOff>88900</xdr:rowOff>
    </xdr:to>
    <xdr:graphicFrame macro="">
      <xdr:nvGraphicFramePr>
        <xdr:cNvPr id="25" name="Chart 24">
          <a:extLst>
            <a:ext uri="{FF2B5EF4-FFF2-40B4-BE49-F238E27FC236}">
              <a16:creationId xmlns:a16="http://schemas.microsoft.com/office/drawing/2014/main" id="{5AA59D3E-5FF4-41FA-9F9E-96309D854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495300</xdr:colOff>
      <xdr:row>24</xdr:row>
      <xdr:rowOff>133350</xdr:rowOff>
    </xdr:from>
    <xdr:to>
      <xdr:col>17</xdr:col>
      <xdr:colOff>184150</xdr:colOff>
      <xdr:row>33</xdr:row>
      <xdr:rowOff>76200</xdr:rowOff>
    </xdr:to>
    <xdr:graphicFrame macro="">
      <xdr:nvGraphicFramePr>
        <xdr:cNvPr id="28" name="Chart 27">
          <a:extLst>
            <a:ext uri="{FF2B5EF4-FFF2-40B4-BE49-F238E27FC236}">
              <a16:creationId xmlns:a16="http://schemas.microsoft.com/office/drawing/2014/main" id="{CAF009E3-DE15-40B3-B8FC-E519ECBF9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101600</xdr:colOff>
      <xdr:row>25</xdr:row>
      <xdr:rowOff>69850</xdr:rowOff>
    </xdr:from>
    <xdr:to>
      <xdr:col>3</xdr:col>
      <xdr:colOff>463550</xdr:colOff>
      <xdr:row>32</xdr:row>
      <xdr:rowOff>95250</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ECE8A85A-95B3-D02E-277C-2F064F6746E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1600" y="4673600"/>
              <a:ext cx="2190750" cy="13144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107950</xdr:colOff>
      <xdr:row>15</xdr:row>
      <xdr:rowOff>95250</xdr:rowOff>
    </xdr:from>
    <xdr:to>
      <xdr:col>3</xdr:col>
      <xdr:colOff>469900</xdr:colOff>
      <xdr:row>24</xdr:row>
      <xdr:rowOff>95250</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17BFAAC5-A4CA-B959-5DC4-AF665CF5CB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950" y="2857500"/>
              <a:ext cx="2190750" cy="16573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5</xdr:row>
      <xdr:rowOff>146050</xdr:rowOff>
    </xdr:from>
    <xdr:to>
      <xdr:col>3</xdr:col>
      <xdr:colOff>482600</xdr:colOff>
      <xdr:row>14</xdr:row>
      <xdr:rowOff>133350</xdr:rowOff>
    </xdr:to>
    <mc:AlternateContent xmlns:mc="http://schemas.openxmlformats.org/markup-compatibility/2006" xmlns:a14="http://schemas.microsoft.com/office/drawing/2010/main">
      <mc:Choice Requires="a14">
        <xdr:graphicFrame macro="">
          <xdr:nvGraphicFramePr>
            <xdr:cNvPr id="31" name="Order Date (Year)">
              <a:extLst>
                <a:ext uri="{FF2B5EF4-FFF2-40B4-BE49-F238E27FC236}">
                  <a16:creationId xmlns:a16="http://schemas.microsoft.com/office/drawing/2014/main" id="{FE5445AD-F5EE-E84A-0274-DB5E09885C2C}"/>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14300" y="1066800"/>
              <a:ext cx="2197100" cy="16446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114300</xdr:colOff>
      <xdr:row>7</xdr:row>
      <xdr:rowOff>152400</xdr:rowOff>
    </xdr:from>
    <xdr:to>
      <xdr:col>7</xdr:col>
      <xdr:colOff>25400</xdr:colOff>
      <xdr:row>9</xdr:row>
      <xdr:rowOff>107950</xdr:rowOff>
    </xdr:to>
    <xdr:sp macro="" textlink="Pivot_Data!A22">
      <xdr:nvSpPr>
        <xdr:cNvPr id="32" name="TextBox 31">
          <a:extLst>
            <a:ext uri="{FF2B5EF4-FFF2-40B4-BE49-F238E27FC236}">
              <a16:creationId xmlns:a16="http://schemas.microsoft.com/office/drawing/2014/main" id="{5B314570-2469-EF11-1265-B989EBAB8B57}"/>
            </a:ext>
          </a:extLst>
        </xdr:cNvPr>
        <xdr:cNvSpPr txBox="1"/>
      </xdr:nvSpPr>
      <xdr:spPr>
        <a:xfrm>
          <a:off x="2552700" y="1441450"/>
          <a:ext cx="17399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A24524-CA31-4EDC-A659-D62047779948}" type="TxLink">
            <a:rPr lang="en-US" sz="2400" b="1" i="0" u="none" strike="noStrike">
              <a:solidFill>
                <a:srgbClr val="000000"/>
              </a:solidFill>
              <a:latin typeface="Aptos Narrow"/>
            </a:rPr>
            <a:pPr algn="ctr"/>
            <a:t>128,693</a:t>
          </a:fld>
          <a:endParaRPr lang="en-PK" sz="4800" b="1"/>
        </a:p>
      </xdr:txBody>
    </xdr:sp>
    <xdr:clientData/>
  </xdr:twoCellAnchor>
  <xdr:twoCellAnchor>
    <xdr:from>
      <xdr:col>7</xdr:col>
      <xdr:colOff>368300</xdr:colOff>
      <xdr:row>7</xdr:row>
      <xdr:rowOff>127000</xdr:rowOff>
    </xdr:from>
    <xdr:to>
      <xdr:col>10</xdr:col>
      <xdr:colOff>279400</xdr:colOff>
      <xdr:row>9</xdr:row>
      <xdr:rowOff>82550</xdr:rowOff>
    </xdr:to>
    <xdr:sp macro="" textlink="Pivot_Data!A25">
      <xdr:nvSpPr>
        <xdr:cNvPr id="33" name="TextBox 32">
          <a:extLst>
            <a:ext uri="{FF2B5EF4-FFF2-40B4-BE49-F238E27FC236}">
              <a16:creationId xmlns:a16="http://schemas.microsoft.com/office/drawing/2014/main" id="{8C47BD0C-EA23-4915-B0C1-938AAA1E906F}"/>
            </a:ext>
          </a:extLst>
        </xdr:cNvPr>
        <xdr:cNvSpPr txBox="1"/>
      </xdr:nvSpPr>
      <xdr:spPr>
        <a:xfrm>
          <a:off x="4635500" y="1416050"/>
          <a:ext cx="17399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8042D5-E021-4C10-8843-DF6210092A1C}" type="TxLink">
            <a:rPr lang="en-US" sz="2400" b="1" i="0" u="none" strike="noStrike">
              <a:solidFill>
                <a:srgbClr val="000000"/>
              </a:solidFill>
              <a:latin typeface="Aptos Narrow"/>
            </a:rPr>
            <a:pPr algn="ctr"/>
            <a:t>13,788</a:t>
          </a:fld>
          <a:endParaRPr lang="en-PK" sz="4800" b="1"/>
        </a:p>
      </xdr:txBody>
    </xdr:sp>
    <xdr:clientData/>
  </xdr:twoCellAnchor>
  <xdr:twoCellAnchor>
    <xdr:from>
      <xdr:col>10</xdr:col>
      <xdr:colOff>527050</xdr:colOff>
      <xdr:row>7</xdr:row>
      <xdr:rowOff>107950</xdr:rowOff>
    </xdr:from>
    <xdr:to>
      <xdr:col>13</xdr:col>
      <xdr:colOff>438150</xdr:colOff>
      <xdr:row>9</xdr:row>
      <xdr:rowOff>63500</xdr:rowOff>
    </xdr:to>
    <xdr:sp macro="" textlink="Pivot_Data!A28">
      <xdr:nvSpPr>
        <xdr:cNvPr id="34" name="TextBox 33">
          <a:extLst>
            <a:ext uri="{FF2B5EF4-FFF2-40B4-BE49-F238E27FC236}">
              <a16:creationId xmlns:a16="http://schemas.microsoft.com/office/drawing/2014/main" id="{326AA91B-EB02-44A5-B32A-09060F8F5651}"/>
            </a:ext>
          </a:extLst>
        </xdr:cNvPr>
        <xdr:cNvSpPr txBox="1"/>
      </xdr:nvSpPr>
      <xdr:spPr>
        <a:xfrm>
          <a:off x="6623050" y="1397000"/>
          <a:ext cx="17399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1B0C1C-5B6F-4A98-9C15-338E1CA5786A}" type="TxLink">
            <a:rPr lang="en-US" sz="2800" b="1" i="0" u="none" strike="noStrike">
              <a:solidFill>
                <a:srgbClr val="000000"/>
              </a:solidFill>
              <a:latin typeface="Aptos Narrow"/>
            </a:rPr>
            <a:pPr algn="ctr"/>
            <a:t>10.71%</a:t>
          </a:fld>
          <a:endParaRPr lang="en-PK" sz="9600" b="1" i="0"/>
        </a:p>
      </xdr:txBody>
    </xdr:sp>
    <xdr:clientData/>
  </xdr:twoCellAnchor>
  <xdr:twoCellAnchor>
    <xdr:from>
      <xdr:col>14</xdr:col>
      <xdr:colOff>139700</xdr:colOff>
      <xdr:row>7</xdr:row>
      <xdr:rowOff>139700</xdr:rowOff>
    </xdr:from>
    <xdr:to>
      <xdr:col>17</xdr:col>
      <xdr:colOff>50800</xdr:colOff>
      <xdr:row>9</xdr:row>
      <xdr:rowOff>95250</xdr:rowOff>
    </xdr:to>
    <xdr:sp macro="" textlink="Pivot_Data!A31">
      <xdr:nvSpPr>
        <xdr:cNvPr id="35" name="TextBox 34">
          <a:extLst>
            <a:ext uri="{FF2B5EF4-FFF2-40B4-BE49-F238E27FC236}">
              <a16:creationId xmlns:a16="http://schemas.microsoft.com/office/drawing/2014/main" id="{A2EC8075-AB42-4AA1-AFB8-762B435A775D}"/>
            </a:ext>
          </a:extLst>
        </xdr:cNvPr>
        <xdr:cNvSpPr txBox="1"/>
      </xdr:nvSpPr>
      <xdr:spPr>
        <a:xfrm>
          <a:off x="8674100" y="1428750"/>
          <a:ext cx="17399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102D9F-FF4A-4C16-AF87-E44F1242D1F3}" type="TxLink">
            <a:rPr lang="en-US" sz="2400" b="1" i="0" u="none" strike="noStrike">
              <a:solidFill>
                <a:srgbClr val="000000"/>
              </a:solidFill>
              <a:latin typeface="Aptos Narrow"/>
            </a:rPr>
            <a:pPr algn="ctr"/>
            <a:t>631</a:t>
          </a:fld>
          <a:endParaRPr lang="en-PK" sz="4800" b="1"/>
        </a:p>
      </xdr:txBody>
    </xdr:sp>
    <xdr:clientData/>
  </xdr:twoCellAnchor>
  <xdr:twoCellAnchor editAs="oneCell">
    <xdr:from>
      <xdr:col>4</xdr:col>
      <xdr:colOff>25400</xdr:colOff>
      <xdr:row>11</xdr:row>
      <xdr:rowOff>6350</xdr:rowOff>
    </xdr:from>
    <xdr:to>
      <xdr:col>17</xdr:col>
      <xdr:colOff>165100</xdr:colOff>
      <xdr:row>16</xdr:row>
      <xdr:rowOff>12700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41A30C6C-0793-2259-69C1-2B5826FBCCA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463800" y="2032000"/>
              <a:ext cx="8064500" cy="927100"/>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twoCellAnchor>
    <xdr:from>
      <xdr:col>4</xdr:col>
      <xdr:colOff>25400</xdr:colOff>
      <xdr:row>16</xdr:row>
      <xdr:rowOff>107950</xdr:rowOff>
    </xdr:from>
    <xdr:to>
      <xdr:col>10</xdr:col>
      <xdr:colOff>406400</xdr:colOff>
      <xdr:row>18</xdr:row>
      <xdr:rowOff>25400</xdr:rowOff>
    </xdr:to>
    <xdr:sp macro="" textlink="">
      <xdr:nvSpPr>
        <xdr:cNvPr id="2" name="Rectangle 1">
          <a:extLst>
            <a:ext uri="{FF2B5EF4-FFF2-40B4-BE49-F238E27FC236}">
              <a16:creationId xmlns:a16="http://schemas.microsoft.com/office/drawing/2014/main" id="{8113DB54-9B8A-4CE8-AD09-8C023D958F85}"/>
            </a:ext>
          </a:extLst>
        </xdr:cNvPr>
        <xdr:cNvSpPr/>
      </xdr:nvSpPr>
      <xdr:spPr>
        <a:xfrm>
          <a:off x="2463800" y="3054350"/>
          <a:ext cx="4038600" cy="285750"/>
        </a:xfrm>
        <a:prstGeom prst="rect">
          <a:avLst/>
        </a:prstGeom>
        <a:solidFill>
          <a:srgbClr val="172B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Sales By Region</a:t>
          </a:r>
          <a:endParaRPr lang="en-PK" sz="1600" b="1"/>
        </a:p>
      </xdr:txBody>
    </xdr:sp>
    <xdr:clientData/>
  </xdr:twoCellAnchor>
  <xdr:twoCellAnchor>
    <xdr:from>
      <xdr:col>10</xdr:col>
      <xdr:colOff>488950</xdr:colOff>
      <xdr:row>24</xdr:row>
      <xdr:rowOff>139700</xdr:rowOff>
    </xdr:from>
    <xdr:to>
      <xdr:col>17</xdr:col>
      <xdr:colOff>196850</xdr:colOff>
      <xdr:row>26</xdr:row>
      <xdr:rowOff>0</xdr:rowOff>
    </xdr:to>
    <xdr:sp macro="" textlink="">
      <xdr:nvSpPr>
        <xdr:cNvPr id="6" name="Rectangle 5">
          <a:extLst>
            <a:ext uri="{FF2B5EF4-FFF2-40B4-BE49-F238E27FC236}">
              <a16:creationId xmlns:a16="http://schemas.microsoft.com/office/drawing/2014/main" id="{787089F5-5221-4A7E-A980-F4040A2E463B}"/>
            </a:ext>
          </a:extLst>
        </xdr:cNvPr>
        <xdr:cNvSpPr/>
      </xdr:nvSpPr>
      <xdr:spPr>
        <a:xfrm>
          <a:off x="6584950" y="4559300"/>
          <a:ext cx="3975100" cy="228600"/>
        </a:xfrm>
        <a:prstGeom prst="rect">
          <a:avLst/>
        </a:prstGeom>
        <a:solidFill>
          <a:srgbClr val="172B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Sales By Category</a:t>
          </a:r>
          <a:endParaRPr lang="en-PK" sz="1600" b="1"/>
        </a:p>
      </xdr:txBody>
    </xdr:sp>
    <xdr:clientData/>
  </xdr:twoCellAnchor>
  <xdr:twoCellAnchor>
    <xdr:from>
      <xdr:col>10</xdr:col>
      <xdr:colOff>482600</xdr:colOff>
      <xdr:row>16</xdr:row>
      <xdr:rowOff>101600</xdr:rowOff>
    </xdr:from>
    <xdr:to>
      <xdr:col>17</xdr:col>
      <xdr:colOff>177800</xdr:colOff>
      <xdr:row>24</xdr:row>
      <xdr:rowOff>76200</xdr:rowOff>
    </xdr:to>
    <xdr:graphicFrame macro="">
      <xdr:nvGraphicFramePr>
        <xdr:cNvPr id="13" name="Chart 12">
          <a:extLst>
            <a:ext uri="{FF2B5EF4-FFF2-40B4-BE49-F238E27FC236}">
              <a16:creationId xmlns:a16="http://schemas.microsoft.com/office/drawing/2014/main" id="{4990ABB2-D3E8-4F75-AF6D-49F1D7223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476250</xdr:colOff>
      <xdr:row>16</xdr:row>
      <xdr:rowOff>95250</xdr:rowOff>
    </xdr:from>
    <xdr:to>
      <xdr:col>17</xdr:col>
      <xdr:colOff>184150</xdr:colOff>
      <xdr:row>17</xdr:row>
      <xdr:rowOff>139700</xdr:rowOff>
    </xdr:to>
    <xdr:sp macro="" textlink="">
      <xdr:nvSpPr>
        <xdr:cNvPr id="7" name="Rectangle 6">
          <a:extLst>
            <a:ext uri="{FF2B5EF4-FFF2-40B4-BE49-F238E27FC236}">
              <a16:creationId xmlns:a16="http://schemas.microsoft.com/office/drawing/2014/main" id="{1AE33707-F29C-4525-A358-0AEBE2AE81B2}"/>
            </a:ext>
          </a:extLst>
        </xdr:cNvPr>
        <xdr:cNvSpPr/>
      </xdr:nvSpPr>
      <xdr:spPr>
        <a:xfrm>
          <a:off x="6572250" y="3041650"/>
          <a:ext cx="3975100" cy="228600"/>
        </a:xfrm>
        <a:prstGeom prst="rect">
          <a:avLst/>
        </a:prstGeom>
        <a:solidFill>
          <a:srgbClr val="172B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Sales By Year</a:t>
          </a:r>
          <a:endParaRPr lang="en-PK" sz="16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299358</xdr:colOff>
      <xdr:row>62</xdr:row>
      <xdr:rowOff>54427</xdr:rowOff>
    </xdr:from>
    <xdr:to>
      <xdr:col>9</xdr:col>
      <xdr:colOff>299357</xdr:colOff>
      <xdr:row>85</xdr:row>
      <xdr:rowOff>45357</xdr:rowOff>
    </xdr:to>
    <xdr:graphicFrame macro="">
      <xdr:nvGraphicFramePr>
        <xdr:cNvPr id="2" name="Chart 1">
          <a:extLst>
            <a:ext uri="{FF2B5EF4-FFF2-40B4-BE49-F238E27FC236}">
              <a16:creationId xmlns:a16="http://schemas.microsoft.com/office/drawing/2014/main" id="{5EF96DA7-C788-62C8-2AC0-410B8D29B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117929</xdr:colOff>
      <xdr:row>67</xdr:row>
      <xdr:rowOff>54429</xdr:rowOff>
    </xdr:from>
    <xdr:to>
      <xdr:col>19</xdr:col>
      <xdr:colOff>381001</xdr:colOff>
      <xdr:row>84</xdr:row>
      <xdr:rowOff>18143</xdr:rowOff>
    </xdr:to>
    <xdr:sp macro="" textlink="">
      <xdr:nvSpPr>
        <xdr:cNvPr id="3" name="TextBox 2">
          <a:extLst>
            <a:ext uri="{FF2B5EF4-FFF2-40B4-BE49-F238E27FC236}">
              <a16:creationId xmlns:a16="http://schemas.microsoft.com/office/drawing/2014/main" id="{BB2627EE-6C8F-F033-5A34-D5412786B927}"/>
            </a:ext>
          </a:extLst>
        </xdr:cNvPr>
        <xdr:cNvSpPr txBox="1"/>
      </xdr:nvSpPr>
      <xdr:spPr>
        <a:xfrm>
          <a:off x="10840358" y="11303000"/>
          <a:ext cx="5733143" cy="304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sz="1600" b="0">
              <a:solidFill>
                <a:schemeClr val="tx1"/>
              </a:solidFill>
              <a:latin typeface="Calibri" panose="020F0502020204030204" pitchFamily="34" charset="0"/>
              <a:ea typeface="Calibri" panose="020F0502020204030204" pitchFamily="34" charset="0"/>
              <a:cs typeface="Calibri" panose="020F0502020204030204" pitchFamily="34" charset="0"/>
            </a:rPr>
            <a:t>Based on historical trends, sales are forecasted to grow approximately 10.5% over the next two quarters, from 4,830 in December 2021 to a projected 5,336 by June 2022. The data shows a strong recurring seasonal spike each November — visible in Nov 2020's peak of 10,926 and repeating across prior years — this pattern was factored into the forecast's automatic seasonality detection. The confidence interval widens notably toward June 2022 (ranging from roughly 1,430 to 9,241, compared to a much tighter band in January 2022), reflecting lower certainty in longer-range projections — the near-term forecast can be trusted with meaningfully higher confidence than the further-out months.</a:t>
          </a:r>
        </a:p>
      </xdr:txBody>
    </xdr:sp>
    <xdr:clientData/>
  </xdr:twoCellAnchor>
  <xdr:twoCellAnchor>
    <xdr:from>
      <xdr:col>10</xdr:col>
      <xdr:colOff>208643</xdr:colOff>
      <xdr:row>62</xdr:row>
      <xdr:rowOff>117929</xdr:rowOff>
    </xdr:from>
    <xdr:to>
      <xdr:col>18</xdr:col>
      <xdr:colOff>117929</xdr:colOff>
      <xdr:row>65</xdr:row>
      <xdr:rowOff>63500</xdr:rowOff>
    </xdr:to>
    <xdr:sp macro="" textlink="">
      <xdr:nvSpPr>
        <xdr:cNvPr id="4" name="TextBox 3">
          <a:extLst>
            <a:ext uri="{FF2B5EF4-FFF2-40B4-BE49-F238E27FC236}">
              <a16:creationId xmlns:a16="http://schemas.microsoft.com/office/drawing/2014/main" id="{55B5B3CC-DAAF-F07D-5873-91411737A8AC}"/>
            </a:ext>
          </a:extLst>
        </xdr:cNvPr>
        <xdr:cNvSpPr txBox="1"/>
      </xdr:nvSpPr>
      <xdr:spPr>
        <a:xfrm>
          <a:off x="10931072" y="10459358"/>
          <a:ext cx="4771571" cy="4898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K" sz="2400" b="1"/>
            <a:t>Forecast Insights</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19050</xdr:colOff>
      <xdr:row>7</xdr:row>
      <xdr:rowOff>95250</xdr:rowOff>
    </xdr:from>
    <xdr:ext cx="3213100" cy="1642373"/>
    <xdr:sp macro="" textlink="">
      <xdr:nvSpPr>
        <xdr:cNvPr id="2" name="TextBox 1">
          <a:extLst>
            <a:ext uri="{FF2B5EF4-FFF2-40B4-BE49-F238E27FC236}">
              <a16:creationId xmlns:a16="http://schemas.microsoft.com/office/drawing/2014/main" id="{BDFAA2AE-3EA0-7CE1-F4F4-78E0FF015B0F}"/>
            </a:ext>
          </a:extLst>
        </xdr:cNvPr>
        <xdr:cNvSpPr txBox="1"/>
      </xdr:nvSpPr>
      <xdr:spPr>
        <a:xfrm>
          <a:off x="19050" y="1384300"/>
          <a:ext cx="3213100" cy="1642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K"/>
            <a:t>A simplified what-if model shows that a 10% price increase could raise profit from 13,787 to approximately 15,166 (a 10% lift), assuming sales volume stays constant. In practice, some volume drop-off is likely with any price increase, so this represents a best-case estimate — a smaller, staged increase (5%) may be a lower-risk starting point to test actual customer response before committing to a larger change.</a:t>
          </a:r>
          <a:endParaRPr lang="en-PK" sz="1100"/>
        </a:p>
      </xdr:txBody>
    </xdr:sp>
    <xdr:clientData/>
  </xdr:oneCellAnchor>
  <xdr:twoCellAnchor>
    <xdr:from>
      <xdr:col>0</xdr:col>
      <xdr:colOff>146050</xdr:colOff>
      <xdr:row>5</xdr:row>
      <xdr:rowOff>76200</xdr:rowOff>
    </xdr:from>
    <xdr:to>
      <xdr:col>2</xdr:col>
      <xdr:colOff>82550</xdr:colOff>
      <xdr:row>6</xdr:row>
      <xdr:rowOff>158750</xdr:rowOff>
    </xdr:to>
    <xdr:sp macro="" textlink="">
      <xdr:nvSpPr>
        <xdr:cNvPr id="3" name="TextBox 2">
          <a:extLst>
            <a:ext uri="{FF2B5EF4-FFF2-40B4-BE49-F238E27FC236}">
              <a16:creationId xmlns:a16="http://schemas.microsoft.com/office/drawing/2014/main" id="{B2BA9B5A-E0FE-0BA9-4C80-F3A1231221A7}"/>
            </a:ext>
          </a:extLst>
        </xdr:cNvPr>
        <xdr:cNvSpPr txBox="1"/>
      </xdr:nvSpPr>
      <xdr:spPr>
        <a:xfrm>
          <a:off x="146050" y="812800"/>
          <a:ext cx="20510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Best Scenario</a:t>
          </a:r>
          <a:endParaRPr lang="en-PK" sz="16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254000</xdr:colOff>
      <xdr:row>1</xdr:row>
      <xdr:rowOff>0</xdr:rowOff>
    </xdr:from>
    <xdr:to>
      <xdr:col>12</xdr:col>
      <xdr:colOff>234950</xdr:colOff>
      <xdr:row>2</xdr:row>
      <xdr:rowOff>158750</xdr:rowOff>
    </xdr:to>
    <xdr:sp macro="" textlink="">
      <xdr:nvSpPr>
        <xdr:cNvPr id="2" name="TextBox 1">
          <a:extLst>
            <a:ext uri="{FF2B5EF4-FFF2-40B4-BE49-F238E27FC236}">
              <a16:creationId xmlns:a16="http://schemas.microsoft.com/office/drawing/2014/main" id="{347A41D6-F305-CF1E-30B7-1D6AAA07BAD9}"/>
            </a:ext>
          </a:extLst>
        </xdr:cNvPr>
        <xdr:cNvSpPr txBox="1"/>
      </xdr:nvSpPr>
      <xdr:spPr>
        <a:xfrm>
          <a:off x="254000" y="0"/>
          <a:ext cx="42481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K" sz="1200" b="1"/>
            <a:t>Dynamic Array Analysis — Live Filtered &amp; Sorted Views</a:t>
          </a:r>
        </a:p>
      </xdr:txBody>
    </xdr:sp>
    <xdr:clientData/>
  </xdr:twoCellAnchor>
  <xdr:twoCellAnchor>
    <xdr:from>
      <xdr:col>2</xdr:col>
      <xdr:colOff>158750</xdr:colOff>
      <xdr:row>4</xdr:row>
      <xdr:rowOff>139700</xdr:rowOff>
    </xdr:from>
    <xdr:to>
      <xdr:col>4</xdr:col>
      <xdr:colOff>533400</xdr:colOff>
      <xdr:row>6</xdr:row>
      <xdr:rowOff>139700</xdr:rowOff>
    </xdr:to>
    <xdr:sp macro="" textlink="">
      <xdr:nvSpPr>
        <xdr:cNvPr id="4" name="TextBox 3">
          <a:extLst>
            <a:ext uri="{FF2B5EF4-FFF2-40B4-BE49-F238E27FC236}">
              <a16:creationId xmlns:a16="http://schemas.microsoft.com/office/drawing/2014/main" id="{BDADF425-F6BC-8EEE-A231-2CBAA32CB234}"/>
            </a:ext>
          </a:extLst>
        </xdr:cNvPr>
        <xdr:cNvSpPr txBox="1"/>
      </xdr:nvSpPr>
      <xdr:spPr>
        <a:xfrm>
          <a:off x="1377950" y="876300"/>
          <a:ext cx="1784350" cy="36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K" b="1"/>
            <a:t>Unique Product Categories</a:t>
          </a:r>
          <a:endParaRPr lang="en-PK" sz="1100" b="1"/>
        </a:p>
      </xdr:txBody>
    </xdr:sp>
    <xdr:clientData/>
  </xdr:twoCellAnchor>
  <xdr:twoCellAnchor>
    <xdr:from>
      <xdr:col>6</xdr:col>
      <xdr:colOff>57150</xdr:colOff>
      <xdr:row>5</xdr:row>
      <xdr:rowOff>6350</xdr:rowOff>
    </xdr:from>
    <xdr:to>
      <xdr:col>9</xdr:col>
      <xdr:colOff>495300</xdr:colOff>
      <xdr:row>6</xdr:row>
      <xdr:rowOff>120650</xdr:rowOff>
    </xdr:to>
    <xdr:sp macro="" textlink="">
      <xdr:nvSpPr>
        <xdr:cNvPr id="5" name="TextBox 4">
          <a:extLst>
            <a:ext uri="{FF2B5EF4-FFF2-40B4-BE49-F238E27FC236}">
              <a16:creationId xmlns:a16="http://schemas.microsoft.com/office/drawing/2014/main" id="{C61F27FC-1A16-2344-6614-29079CF217AF}"/>
            </a:ext>
          </a:extLst>
        </xdr:cNvPr>
        <xdr:cNvSpPr txBox="1"/>
      </xdr:nvSpPr>
      <xdr:spPr>
        <a:xfrm>
          <a:off x="3295650" y="927100"/>
          <a:ext cx="2266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K" sz="1200" b="1"/>
            <a:t>Top Products (Sales &gt; 500)</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152400</xdr:colOff>
      <xdr:row>3</xdr:row>
      <xdr:rowOff>63500</xdr:rowOff>
    </xdr:from>
    <xdr:to>
      <xdr:col>2</xdr:col>
      <xdr:colOff>666750</xdr:colOff>
      <xdr:row>4</xdr:row>
      <xdr:rowOff>107950</xdr:rowOff>
    </xdr:to>
    <xdr:sp macro="" textlink="">
      <xdr:nvSpPr>
        <xdr:cNvPr id="2" name="TextBox 1">
          <a:extLst>
            <a:ext uri="{FF2B5EF4-FFF2-40B4-BE49-F238E27FC236}">
              <a16:creationId xmlns:a16="http://schemas.microsoft.com/office/drawing/2014/main" id="{A64B9D9C-EC63-2ABB-8266-43B75CF96E91}"/>
            </a:ext>
          </a:extLst>
        </xdr:cNvPr>
        <xdr:cNvSpPr txBox="1"/>
      </xdr:nvSpPr>
      <xdr:spPr>
        <a:xfrm>
          <a:off x="152400" y="615950"/>
          <a:ext cx="22479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Sales By</a:t>
          </a:r>
          <a:r>
            <a:rPr lang="en-US" sz="1100" b="1" baseline="0">
              <a:solidFill>
                <a:schemeClr val="tx1"/>
              </a:solidFill>
            </a:rPr>
            <a:t> </a:t>
          </a:r>
          <a:r>
            <a:rPr lang="en-US" sz="1100" b="1">
              <a:solidFill>
                <a:schemeClr val="tx1"/>
              </a:solidFill>
            </a:rPr>
            <a:t>Region Table</a:t>
          </a:r>
          <a:endParaRPr lang="en-PK" sz="1100" b="1">
            <a:solidFill>
              <a:schemeClr val="tx1"/>
            </a:solidFill>
          </a:endParaRPr>
        </a:p>
      </xdr:txBody>
    </xdr:sp>
    <xdr:clientData/>
  </xdr:twoCellAnchor>
  <xdr:twoCellAnchor>
    <xdr:from>
      <xdr:col>0</xdr:col>
      <xdr:colOff>95250</xdr:colOff>
      <xdr:row>12</xdr:row>
      <xdr:rowOff>69850</xdr:rowOff>
    </xdr:from>
    <xdr:to>
      <xdr:col>2</xdr:col>
      <xdr:colOff>609600</xdr:colOff>
      <xdr:row>13</xdr:row>
      <xdr:rowOff>114300</xdr:rowOff>
    </xdr:to>
    <xdr:sp macro="" textlink="">
      <xdr:nvSpPr>
        <xdr:cNvPr id="3" name="TextBox 2">
          <a:extLst>
            <a:ext uri="{FF2B5EF4-FFF2-40B4-BE49-F238E27FC236}">
              <a16:creationId xmlns:a16="http://schemas.microsoft.com/office/drawing/2014/main" id="{6FFBC014-EAB3-46D4-B464-CE045CC25049}"/>
            </a:ext>
          </a:extLst>
        </xdr:cNvPr>
        <xdr:cNvSpPr txBox="1"/>
      </xdr:nvSpPr>
      <xdr:spPr>
        <a:xfrm>
          <a:off x="95250" y="2279650"/>
          <a:ext cx="22479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Sales By</a:t>
          </a:r>
          <a:r>
            <a:rPr lang="en-US" sz="1100" b="1" baseline="0">
              <a:solidFill>
                <a:schemeClr val="tx1"/>
              </a:solidFill>
            </a:rPr>
            <a:t> Category</a:t>
          </a:r>
          <a:r>
            <a:rPr lang="en-US" sz="1100" b="1">
              <a:solidFill>
                <a:schemeClr val="tx1"/>
              </a:solidFill>
            </a:rPr>
            <a:t> Table</a:t>
          </a:r>
          <a:endParaRPr lang="en-PK" sz="1100" b="1">
            <a:solidFill>
              <a:schemeClr val="tx1"/>
            </a:solidFill>
          </a:endParaRPr>
        </a:p>
      </xdr:txBody>
    </xdr:sp>
    <xdr:clientData/>
  </xdr:twoCellAnchor>
  <xdr:twoCellAnchor>
    <xdr:from>
      <xdr:col>4</xdr:col>
      <xdr:colOff>114300</xdr:colOff>
      <xdr:row>3</xdr:row>
      <xdr:rowOff>101600</xdr:rowOff>
    </xdr:from>
    <xdr:to>
      <xdr:col>7</xdr:col>
      <xdr:colOff>330200</xdr:colOff>
      <xdr:row>4</xdr:row>
      <xdr:rowOff>114300</xdr:rowOff>
    </xdr:to>
    <xdr:sp macro="" textlink="">
      <xdr:nvSpPr>
        <xdr:cNvPr id="5" name="TextBox 4">
          <a:extLst>
            <a:ext uri="{FF2B5EF4-FFF2-40B4-BE49-F238E27FC236}">
              <a16:creationId xmlns:a16="http://schemas.microsoft.com/office/drawing/2014/main" id="{DBB08A1F-6E09-4DB5-8C49-5C16D7BA1990}"/>
            </a:ext>
          </a:extLst>
        </xdr:cNvPr>
        <xdr:cNvSpPr txBox="1"/>
      </xdr:nvSpPr>
      <xdr:spPr>
        <a:xfrm>
          <a:off x="3365500" y="654050"/>
          <a:ext cx="2667000" cy="196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Sales By</a:t>
          </a:r>
          <a:r>
            <a:rPr lang="en-US" sz="1100" b="1" baseline="0">
              <a:solidFill>
                <a:schemeClr val="tx1"/>
              </a:solidFill>
            </a:rPr>
            <a:t> Year</a:t>
          </a:r>
          <a:r>
            <a:rPr lang="en-US" sz="1100" b="1">
              <a:solidFill>
                <a:schemeClr val="tx1"/>
              </a:solidFill>
            </a:rPr>
            <a:t> Table</a:t>
          </a:r>
          <a:endParaRPr lang="en-PK" sz="1100" b="1">
            <a:solidFill>
              <a:schemeClr val="tx1"/>
            </a:solidFill>
          </a:endParaRPr>
        </a:p>
      </xdr:txBody>
    </xdr:sp>
    <xdr:clientData/>
  </xdr:twoCellAnchor>
  <xdr:twoCellAnchor>
    <xdr:from>
      <xdr:col>4</xdr:col>
      <xdr:colOff>222250</xdr:colOff>
      <xdr:row>12</xdr:row>
      <xdr:rowOff>101600</xdr:rowOff>
    </xdr:from>
    <xdr:to>
      <xdr:col>7</xdr:col>
      <xdr:colOff>438150</xdr:colOff>
      <xdr:row>13</xdr:row>
      <xdr:rowOff>114300</xdr:rowOff>
    </xdr:to>
    <xdr:sp macro="" textlink="">
      <xdr:nvSpPr>
        <xdr:cNvPr id="7" name="TextBox 6">
          <a:extLst>
            <a:ext uri="{FF2B5EF4-FFF2-40B4-BE49-F238E27FC236}">
              <a16:creationId xmlns:a16="http://schemas.microsoft.com/office/drawing/2014/main" id="{690758C5-8A95-4905-B1AA-80711343A3B3}"/>
            </a:ext>
          </a:extLst>
        </xdr:cNvPr>
        <xdr:cNvSpPr txBox="1"/>
      </xdr:nvSpPr>
      <xdr:spPr>
        <a:xfrm>
          <a:off x="3314700" y="2311400"/>
          <a:ext cx="2781300" cy="196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Sales By</a:t>
          </a:r>
          <a:r>
            <a:rPr lang="en-US" sz="1100" b="1" baseline="0">
              <a:solidFill>
                <a:schemeClr val="tx1"/>
              </a:solidFill>
            </a:rPr>
            <a:t> Month </a:t>
          </a:r>
          <a:r>
            <a:rPr lang="en-US" sz="1100" b="1">
              <a:solidFill>
                <a:schemeClr val="tx1"/>
              </a:solidFill>
            </a:rPr>
            <a:t>Table</a:t>
          </a:r>
          <a:endParaRPr lang="en-PK" sz="1100" b="1">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iza Khan" refreshedDate="46247.525531134263" backgroundQuery="1" createdVersion="8" refreshedVersion="8" minRefreshableVersion="3" recordCount="0" supportSubquery="1" supportAdvancedDrill="1" xr:uid="{E0453838-7DB9-441B-A21F-F42FD6420539}">
  <cacheSource type="external" connectionId="6"/>
  <cacheFields count="5">
    <cacheField name="[Calender_Raw].[Year].[Year]" caption="Year" numFmtId="0" hierarchy="1" level="1">
      <sharedItems containsSemiMixedTypes="0" containsString="0" containsNumber="1" containsInteger="1" minValue="2018" maxValue="2021" count="4">
        <n v="2018"/>
        <n v="2019"/>
        <n v="2020"/>
        <n v="2021"/>
      </sharedItems>
      <extLst>
        <ext xmlns:x15="http://schemas.microsoft.com/office/spreadsheetml/2010/11/main" uri="{4F2E5C28-24EA-4eb8-9CBF-B6C8F9C3D259}">
          <x15:cachedUniqueNames>
            <x15:cachedUniqueName index="0" name="[Calender_Raw].[Year].&amp;[2018]"/>
            <x15:cachedUniqueName index="1" name="[Calender_Raw].[Year].&amp;[2019]"/>
            <x15:cachedUniqueName index="2" name="[Calender_Raw].[Year].&amp;[2020]"/>
            <x15:cachedUniqueName index="3" name="[Calender_Raw].[Year].&amp;[2021]"/>
          </x15:cachedUniqueNames>
        </ext>
      </extLst>
    </cacheField>
    <cacheField name="[Calender_Raw].[Month].[Month]" caption="Month" numFmtId="0" hierarchy="2" level="1">
      <sharedItems count="12">
        <s v="January"/>
        <s v="February"/>
        <s v="March"/>
        <s v="April"/>
        <s v="May"/>
        <s v="June"/>
        <s v="July"/>
        <s v="August"/>
        <s v="September"/>
        <s v="October"/>
        <s v="November"/>
        <s v="December"/>
      </sharedItems>
    </cacheField>
    <cacheField name="[Measures].[Total Sales]" caption="Total Sales" numFmtId="0" hierarchy="63" level="32767"/>
    <cacheField name="[Measures].[YoY Growth %]" caption="YoY Growth %" numFmtId="0" hierarchy="61" level="32767"/>
    <cacheField name="[Sales_Raw].[Category].[Category]" caption="Category" numFmtId="0" hierarchy="24" level="1">
      <sharedItems containsSemiMixedTypes="0" containsNonDate="0" containsString="0"/>
    </cacheField>
  </cacheFields>
  <cacheHierarchies count="70">
    <cacheHierarchy uniqueName="[Calender_Raw].[Date]" caption="Date" attribute="1" time="1" keyAttribute="1" defaultMemberUniqueName="[Calender_Raw].[Date].[All]" allUniqueName="[Calender_Raw].[Date].[All]" dimensionUniqueName="[Calender_Raw]" displayFolder="" count="0" memberValueDatatype="7" unbalanced="0"/>
    <cacheHierarchy uniqueName="[Calender_Raw].[Year]" caption="Year" attribute="1" time="1" defaultMemberUniqueName="[Calender_Raw].[Year].[All]" allUniqueName="[Calender_Raw].[Year].[All]" dimensionUniqueName="[Calender_Raw]" displayFolder="" count="2" memberValueDatatype="20" unbalanced="0">
      <fieldsUsage count="2">
        <fieldUsage x="-1"/>
        <fieldUsage x="0"/>
      </fieldsUsage>
    </cacheHierarchy>
    <cacheHierarchy uniqueName="[Calender_Raw].[Month]" caption="Month" attribute="1" time="1" defaultMemberUniqueName="[Calender_Raw].[Month].[All]" allUniqueName="[Calender_Raw].[Month].[All]" dimensionUniqueName="[Calender_Raw]" displayFolder="" count="2" memberValueDatatype="130" unbalanced="0">
      <fieldsUsage count="2">
        <fieldUsage x="-1"/>
        <fieldUsage x="1"/>
      </fieldsUsage>
    </cacheHierarchy>
    <cacheHierarchy uniqueName="[Calender_Raw].[Quarter]" caption="Quarter" attribute="1" time="1" defaultMemberUniqueName="[Calender_Raw].[Quarter].[All]" allUniqueName="[Calender_Raw].[Quarter].[All]" dimensionUniqueName="[Calender_Raw]" displayFolder="" count="0" memberValueDatatype="130" unbalanced="0"/>
    <cacheHierarchy uniqueName="[Calender_Raw].[MonthNumber]" caption="MonthNumber" attribute="1" time="1" defaultMemberUniqueName="[Calender_Raw].[MonthNumber].[All]" allUniqueName="[Calender_Raw].[MonthNumber].[All]" dimensionUniqueName="[Calender_Raw]" displayFolder="" count="0" memberValueDatatype="20" unbalanced="0"/>
    <cacheHierarchy uniqueName="[Calender_Raw].[MonthEND]" caption="MonthEND" attribute="1" time="1" defaultMemberUniqueName="[Calender_Raw].[MonthEND].[All]" allUniqueName="[Calender_Raw].[MonthEND].[All]" dimensionUniqueName="[Calender_Raw]" displayFolder="" count="0" memberValueDatatype="7" unbalanced="0"/>
    <cacheHierarchy uniqueName="[Regions_Raw].[Regional Manager]" caption="Regional Manager" attribute="1" defaultMemberUniqueName="[Regions_Raw].[Regional Manager].[All]" allUniqueName="[Regions_Raw].[Regional Manager].[All]" dimensionUniqueName="[Regions_Raw]" displayFolder="" count="0" memberValueDatatype="130" unbalanced="0"/>
    <cacheHierarchy uniqueName="[Regions_Raw].[Region]" caption="Region" attribute="1" defaultMemberUniqueName="[Regions_Raw].[Region].[All]" allUniqueName="[Regions_Raw].[Region].[All]" dimensionUniqueName="[Regions_Raw]" displayFolder="" count="0" memberValueDatatype="130" unbalanced="0"/>
    <cacheHierarchy uniqueName="[Returns_Raw].[Returned]" caption="Returned" attribute="1" defaultMemberUniqueName="[Returns_Raw].[Returned].[All]" allUniqueName="[Returns_Raw].[Returned].[All]" dimensionUniqueName="[Returns_Raw]" displayFolder="" count="0" memberValueDatatype="130" unbalanced="0"/>
    <cacheHierarchy uniqueName="[Returns_Raw].[Order ID]" caption="Order ID" attribute="1" defaultMemberUniqueName="[Returns_Raw].[Order ID].[All]" allUniqueName="[Returns_Raw].[Order ID].[All]" dimensionUniqueName="[Returns_Raw]" displayFolder="" count="0" memberValueDatatype="130" unbalanced="0"/>
    <cacheHierarchy uniqueName="[Sales_Raw].[Row ID]" caption="Row ID" attribute="1" defaultMemberUniqueName="[Sales_Raw].[Row ID].[All]" allUniqueName="[Sales_Raw].[Row ID].[All]" dimensionUniqueName="[Sales_Raw]" displayFolder="" count="0" memberValueDatatype="20" unbalanced="0"/>
    <cacheHierarchy uniqueName="[Sales_Raw].[Order ID]" caption="Order ID" attribute="1" defaultMemberUniqueName="[Sales_Raw].[Order ID].[All]" allUniqueName="[Sales_Raw].[Order ID].[All]" dimensionUniqueName="[Sales_Raw]" displayFolder="" count="0" memberValueDatatype="130" unbalanced="0"/>
    <cacheHierarchy uniqueName="[Sales_Raw].[Order Date]" caption="Order Date" attribute="1" time="1" defaultMemberUniqueName="[Sales_Raw].[Order Date].[All]" allUniqueName="[Sales_Raw].[Order Date].[All]" dimensionUniqueName="[Sales_Raw]" displayFolder="" count="0" memberValueDatatype="7" unbalanced="0"/>
    <cacheHierarchy uniqueName="[Sales_Raw].[Ship Date]" caption="Ship Date" attribute="1" time="1" defaultMemberUniqueName="[Sales_Raw].[Ship Date].[All]" allUniqueName="[Sales_Raw].[Ship Date].[All]" dimensionUniqueName="[Sales_Raw]" displayFolder="" count="0" memberValueDatatype="7" unbalanced="0"/>
    <cacheHierarchy uniqueName="[Sales_Raw].[Ship Mode]" caption="Ship Mode" attribute="1" defaultMemberUniqueName="[Sales_Raw].[Ship Mode].[All]" allUniqueName="[Sales_Raw].[Ship Mode].[All]" dimensionUniqueName="[Sales_Raw]" displayFolder="" count="0" memberValueDatatype="130" unbalanced="0"/>
    <cacheHierarchy uniqueName="[Sales_Raw].[Customer ID]" caption="Customer ID" attribute="1" defaultMemberUniqueName="[Sales_Raw].[Customer ID].[All]" allUniqueName="[Sales_Raw].[Customer ID].[All]" dimensionUniqueName="[Sales_Raw]" displayFolder="" count="0" memberValueDatatype="130" unbalanced="0"/>
    <cacheHierarchy uniqueName="[Sales_Raw].[Customer Name]" caption="Customer Name" attribute="1" defaultMemberUniqueName="[Sales_Raw].[Customer Name].[All]" allUniqueName="[Sales_Raw].[Customer Name].[All]" dimensionUniqueName="[Sales_Raw]" displayFolder="" count="0" memberValueDatatype="130" unbalanced="0"/>
    <cacheHierarchy uniqueName="[Sales_Raw].[Segment]" caption="Segment" attribute="1" defaultMemberUniqueName="[Sales_Raw].[Segment].[All]" allUniqueName="[Sales_Raw].[Segment].[All]" dimensionUniqueName="[Sales_Raw]" displayFolder="" count="0" memberValueDatatype="130" unbalanced="0"/>
    <cacheHierarchy uniqueName="[Sales_Raw].[Country/Region]" caption="Country/Region" attribute="1" defaultMemberUniqueName="[Sales_Raw].[Country/Region].[All]" allUniqueName="[Sales_Raw].[Country/Region].[All]" dimensionUniqueName="[Sales_Raw]" displayFolder="" count="0" memberValueDatatype="130" unbalanced="0"/>
    <cacheHierarchy uniqueName="[Sales_Raw].[City]" caption="City" attribute="1" defaultMemberUniqueName="[Sales_Raw].[City].[All]" allUniqueName="[Sales_Raw].[City].[All]" dimensionUniqueName="[Sales_Raw]" displayFolder="" count="0" memberValueDatatype="130" unbalanced="0"/>
    <cacheHierarchy uniqueName="[Sales_Raw].[State]" caption="State" attribute="1" defaultMemberUniqueName="[Sales_Raw].[State].[All]" allUniqueName="[Sales_Raw].[State].[All]" dimensionUniqueName="[Sales_Raw]" displayFolder="" count="0" memberValueDatatype="130" unbalanced="0"/>
    <cacheHierarchy uniqueName="[Sales_Raw].[Postal Code]" caption="Postal Code" attribute="1" defaultMemberUniqueName="[Sales_Raw].[Postal Code].[All]" allUniqueName="[Sales_Raw].[Postal Code].[All]" dimensionUniqueName="[Sales_Raw]" displayFolder="" count="0" memberValueDatatype="130" unbalanced="0"/>
    <cacheHierarchy uniqueName="[Sales_Raw].[Region]" caption="Region" attribute="1" defaultMemberUniqueName="[Sales_Raw].[Region].[All]" allUniqueName="[Sales_Raw].[Region].[All]" dimensionUniqueName="[Sales_Raw]" displayFolder="" count="0" memberValueDatatype="130" unbalanced="0"/>
    <cacheHierarchy uniqueName="[Sales_Raw].[Product ID]" caption="Product ID" attribute="1" defaultMemberUniqueName="[Sales_Raw].[Product ID].[All]" allUniqueName="[Sales_Raw].[Product ID].[All]" dimensionUniqueName="[Sales_Raw]" displayFolder="" count="0" memberValueDatatype="130" unbalanced="0"/>
    <cacheHierarchy uniqueName="[Sales_Raw].[Category]" caption="Category" attribute="1" defaultMemberUniqueName="[Sales_Raw].[Category].[All]" allUniqueName="[Sales_Raw].[Category].[All]" dimensionUniqueName="[Sales_Raw]" displayFolder="" count="2" memberValueDatatype="130" unbalanced="0">
      <fieldsUsage count="2">
        <fieldUsage x="-1"/>
        <fieldUsage x="4"/>
      </fieldsUsage>
    </cacheHierarchy>
    <cacheHierarchy uniqueName="[Sales_Raw].[Sub-Category]" caption="Sub-Category" attribute="1" defaultMemberUniqueName="[Sales_Raw].[Sub-Category].[All]" allUniqueName="[Sales_Raw].[Sub-Category].[All]" dimensionUniqueName="[Sales_Raw]" displayFolder="" count="0" memberValueDatatype="130" unbalanced="0"/>
    <cacheHierarchy uniqueName="[Sales_Raw].[Product Name]" caption="Product Name" attribute="1" defaultMemberUniqueName="[Sales_Raw].[Product Name].[All]" allUniqueName="[Sales_Raw].[Product Name].[All]" dimensionUniqueName="[Sales_Raw]" displayFolder="" count="0" memberValueDatatype="130" unbalanced="0"/>
    <cacheHierarchy uniqueName="[Sales_Raw].[Sales]" caption="Sales" attribute="1" defaultMemberUniqueName="[Sales_Raw].[Sales].[All]" allUniqueName="[Sales_Raw].[Sales].[All]" dimensionUniqueName="[Sales_Raw]" displayFolder="" count="0" memberValueDatatype="5" unbalanced="0"/>
    <cacheHierarchy uniqueName="[Sales_Raw].[Quantity]" caption="Quantity" attribute="1" defaultMemberUniqueName="[Sales_Raw].[Quantity].[All]" allUniqueName="[Sales_Raw].[Quantity].[All]" dimensionUniqueName="[Sales_Raw]" displayFolder="" count="0" memberValueDatatype="20" unbalanced="0"/>
    <cacheHierarchy uniqueName="[Sales_Raw].[Discount]" caption="Discount" attribute="1" defaultMemberUniqueName="[Sales_Raw].[Discount].[All]" allUniqueName="[Sales_Raw].[Discount].[All]" dimensionUniqueName="[Sales_Raw]" displayFolder="" count="0" memberValueDatatype="5" unbalanced="0"/>
    <cacheHierarchy uniqueName="[Sales_Raw].[Profit]" caption="Profit" attribute="1" defaultMemberUniqueName="[Sales_Raw].[Profit].[All]" allUniqueName="[Sales_Raw].[Profit].[All]" dimensionUniqueName="[Sales_Raw]" displayFolder="" count="0" memberValueDatatype="5" unbalanced="0"/>
    <cacheHierarchy uniqueName="[Sales_Raw].[Order Date (Year)]" caption="Order Date (Year)" attribute="1" defaultMemberUniqueName="[Sales_Raw].[Order Date (Year)].[All]" allUniqueName="[Sales_Raw].[Order Date (Year)].[All]" dimensionUniqueName="[Sales_Raw]" displayFolder="" count="0" memberValueDatatype="130" unbalanced="0"/>
    <cacheHierarchy uniqueName="[Sales_Raw].[Order Date (Quarter)]" caption="Order Date (Quarter)" attribute="1" defaultMemberUniqueName="[Sales_Raw].[Order Date (Quarter)].[All]" allUniqueName="[Sales_Raw].[Order Date (Quarter)].[All]" dimensionUniqueName="[Sales_Raw]" displayFolder="" count="0" memberValueDatatype="130" unbalanced="0"/>
    <cacheHierarchy uniqueName="[Sales_Raw].[Order Date (Month)]" caption="Order Date (Month)" attribute="1" defaultMemberUniqueName="[Sales_Raw].[Order Date (Month)].[All]" allUniqueName="[Sales_Raw].[Order Date (Month)].[All]" dimensionUniqueName="[Sales_Raw]"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0"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Region]" caption="Country/Region" attribute="1" defaultMemberUniqueName="[Sales_Table].[Country/Region].[All]" allUniqueName="[Sales_Table].[Country/Region].[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Postal Code]" caption="Postal Code" attribute="1" defaultMemberUniqueName="[Sales_Table].[Postal Code].[All]" allUniqueName="[Sales_Table].[Postal Cod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0"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Sales]" caption="Sales" attribute="1" defaultMemberUniqueName="[Sales_Table].[Sales].[All]" allUniqueName="[Sales_Table].[Sales].[All]" dimensionUniqueName="[Sales_Table]" displayFolder="" count="0" memberValueDatatype="5"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Raw].[Order Date (Month Index)]" caption="Order Date (Month Index)" attribute="1" defaultMemberUniqueName="[Sales_Raw].[Order Date (Month Index)].[All]" allUniqueName="[Sales_Raw].[Order Date (Month Index)].[All]" dimensionUniqueName="[Sales_Raw]" displayFolder="" count="0" memberValueDatatype="20" unbalanced="0" hidden="1"/>
    <cacheHierarchy uniqueName="[Measures].[Sum of Sales]" caption="Sum of Sales" measure="1" displayFolder="" measureGroup="Sales_Raw"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_Raw" count="0">
      <extLst>
        <ext xmlns:x15="http://schemas.microsoft.com/office/spreadsheetml/2010/11/main" uri="{B97F6D7D-B522-45F9-BDA1-12C45D357490}">
          <x15:cacheHierarchy aggregatedColumn="28"/>
        </ext>
      </extLst>
    </cacheHierarchy>
    <cacheHierarchy uniqueName="[Measures].[Profit Margin %]" caption="Profit Margin %" measure="1" displayFolder="" measureGroup="Sales_Raw" count="0"/>
    <cacheHierarchy uniqueName="[Measures].[Total Orders]" caption="Total Orders" measure="1" displayFolder="" measureGroup="Sales_Raw" count="0"/>
    <cacheHierarchy uniqueName="[Measures].[Sales PY]" caption="Sales PY" measure="1" displayFolder="" measureGroup="Sales_Raw" count="0"/>
    <cacheHierarchy uniqueName="[Measures].[YoY Growth %]" caption="YoY Growth %" measure="1" displayFolder="" measureGroup="Sales_Raw" count="0" oneField="1">
      <fieldsUsage count="1">
        <fieldUsage x="3"/>
      </fieldsUsage>
    </cacheHierarchy>
    <cacheHierarchy uniqueName="[Measures].[Total Profit]" caption="Total Profit" measure="1" displayFolder="" measureGroup="Sales_Raw" count="0"/>
    <cacheHierarchy uniqueName="[Measures].[Total Sales]" caption="Total Sales" measure="1" displayFolder="" measureGroup="Sales_Raw" count="0" oneField="1">
      <fieldsUsage count="1">
        <fieldUsage x="2"/>
      </fieldsUsage>
    </cacheHierarchy>
    <cacheHierarchy uniqueName="[Measures].[__XL_Count Sales_Raw]" caption="__XL_Count Sales_Raw" measure="1" displayFolder="" measureGroup="Sales_Raw" count="0" hidden="1"/>
    <cacheHierarchy uniqueName="[Measures].[__XL_Count Regions_Raw]" caption="__XL_Count Regions_Raw" measure="1" displayFolder="" measureGroup="Regions_Raw" count="0" hidden="1"/>
    <cacheHierarchy uniqueName="[Measures].[__XL_Count Returns_Raw]" caption="__XL_Count Returns_Raw" measure="1" displayFolder="" measureGroup="Returns_Raw" count="0" hidden="1"/>
    <cacheHierarchy uniqueName="[Measures].[__XL_Count Table1]" caption="__XL_Count Table1" measure="1" displayFolder="" measureGroup="Calender_Raw"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ies>
  <kpis count="0"/>
  <dimensions count="6">
    <dimension name="Calender_Raw" uniqueName="[Calender_Raw]" caption="Calender_Raw"/>
    <dimension measure="1" name="Measures" uniqueName="[Measures]" caption="Measures"/>
    <dimension name="Regions_Raw" uniqueName="[Regions_Raw]" caption="Regions_Raw"/>
    <dimension name="Returns_Raw" uniqueName="[Returns_Raw]" caption="Returns_Raw"/>
    <dimension name="Sales_Raw" uniqueName="[Sales_Raw]" caption="Sales_Raw"/>
    <dimension name="Sales_Table" uniqueName="[Sales_Table]" caption="Sales_Table"/>
  </dimensions>
  <measureGroups count="5">
    <measureGroup name="Calender_Raw" caption="Calender_Raw"/>
    <measureGroup name="Regions_Raw" caption="Regions_Raw"/>
    <measureGroup name="Returns_Raw" caption="Returns_Raw"/>
    <measureGroup name="Sales_Raw" caption="Sales_Raw"/>
    <measureGroup name="Sales_Table" caption="Sales_Table"/>
  </measureGroups>
  <maps count="8">
    <map measureGroup="0" dimension="0"/>
    <map measureGroup="1" dimension="2"/>
    <map measureGroup="2" dimension="3"/>
    <map measureGroup="3" dimension="0"/>
    <map measureGroup="3" dimension="2"/>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iza Khan" refreshedDate="46247.525531828702" backgroundQuery="1" createdVersion="8" refreshedVersion="8" minRefreshableVersion="3" recordCount="0" supportSubquery="1" supportAdvancedDrill="1" xr:uid="{6A03C4CE-15D9-4434-BF9C-27DA0599A9EB}">
  <cacheSource type="external" connectionId="6"/>
  <cacheFields count="3">
    <cacheField name="[Calender_Raw].[MonthEND].[MonthEND]" caption="MonthEND" numFmtId="0" hierarchy="5" level="1">
      <sharedItems containsSemiMixedTypes="0" containsNonDate="0" containsDate="1" containsString="0" minDate="2018-01-31T00:00:00" maxDate="2022-01-01T00:00:00" count="48">
        <d v="2018-01-31T00:00:00"/>
        <d v="2018-02-28T00:00:00"/>
        <d v="2018-03-31T00:00:00"/>
        <d v="2018-04-30T00:00:00"/>
        <d v="2018-05-31T00:00:00"/>
        <d v="2018-06-30T00:00:00"/>
        <d v="2018-07-31T00:00:00"/>
        <d v="2018-08-31T00:00:00"/>
        <d v="2018-09-30T00:00:00"/>
        <d v="2018-10-31T00:00:00"/>
        <d v="2018-11-30T00:00:00"/>
        <d v="2018-12-31T00:00:00"/>
        <d v="2019-01-31T00:00:00"/>
        <d v="2019-02-28T00:00:00"/>
        <d v="2019-03-31T00:00:00"/>
        <d v="2019-04-30T00:00:00"/>
        <d v="2019-05-31T00:00:00"/>
        <d v="2019-06-30T00:00:00"/>
        <d v="2019-07-31T00:00:00"/>
        <d v="2019-08-31T00:00:00"/>
        <d v="2019-09-30T00:00:00"/>
        <d v="2019-10-31T00:00:00"/>
        <d v="2019-11-30T00:00:00"/>
        <d v="2019-12-31T00:00:00"/>
        <d v="2020-01-31T00:00:00"/>
        <d v="2020-02-29T00:00:00"/>
        <d v="2020-03-31T00:00:00"/>
        <d v="2020-04-30T00:00:00"/>
        <d v="2020-05-31T00:00:00"/>
        <d v="2020-06-30T00:00:00"/>
        <d v="2020-07-31T00:00:00"/>
        <d v="2020-08-31T00:00:00"/>
        <d v="2020-09-30T00:00:00"/>
        <d v="2020-10-31T00:00:00"/>
        <d v="2020-11-30T00:00:00"/>
        <d v="2020-12-31T00:00:00"/>
        <d v="2021-01-31T00:00:00"/>
        <d v="2021-02-28T00:00:00"/>
        <d v="2021-03-31T00:00:00"/>
        <d v="2021-04-30T00:00:00"/>
        <d v="2021-05-31T00:00:00"/>
        <d v="2021-06-30T00:00:00"/>
        <d v="2021-07-31T00:00:00"/>
        <d v="2021-08-31T00:00:00"/>
        <d v="2021-09-30T00:00:00"/>
        <d v="2021-10-31T00:00:00"/>
        <d v="2021-11-30T00:00:00"/>
        <d v="2021-12-31T00:00:00"/>
      </sharedItems>
    </cacheField>
    <cacheField name="[Measures].[Total Sales]" caption="Total Sales" numFmtId="0" hierarchy="63" level="32767"/>
    <cacheField name="[Sales_Raw].[Category].[Category]" caption="Category" numFmtId="0" hierarchy="24" level="1">
      <sharedItems containsSemiMixedTypes="0" containsNonDate="0" containsString="0"/>
    </cacheField>
  </cacheFields>
  <cacheHierarchies count="70">
    <cacheHierarchy uniqueName="[Calender_Raw].[Date]" caption="Date" attribute="1" time="1" keyAttribute="1" defaultMemberUniqueName="[Calender_Raw].[Date].[All]" allUniqueName="[Calender_Raw].[Date].[All]" dimensionUniqueName="[Calender_Raw]" displayFolder="" count="0" memberValueDatatype="7" unbalanced="0"/>
    <cacheHierarchy uniqueName="[Calender_Raw].[Year]" caption="Year" attribute="1" time="1" defaultMemberUniqueName="[Calender_Raw].[Year].[All]" allUniqueName="[Calender_Raw].[Year].[All]" dimensionUniqueName="[Calender_Raw]" displayFolder="" count="0" memberValueDatatype="20" unbalanced="0"/>
    <cacheHierarchy uniqueName="[Calender_Raw].[Month]" caption="Month" attribute="1" time="1" defaultMemberUniqueName="[Calender_Raw].[Month].[All]" allUniqueName="[Calender_Raw].[Month].[All]" dimensionUniqueName="[Calender_Raw]" displayFolder="" count="0" memberValueDatatype="130" unbalanced="0"/>
    <cacheHierarchy uniqueName="[Calender_Raw].[Quarter]" caption="Quarter" attribute="1" time="1" defaultMemberUniqueName="[Calender_Raw].[Quarter].[All]" allUniqueName="[Calender_Raw].[Quarter].[All]" dimensionUniqueName="[Calender_Raw]" displayFolder="" count="0" memberValueDatatype="130" unbalanced="0"/>
    <cacheHierarchy uniqueName="[Calender_Raw].[MonthNumber]" caption="MonthNumber" attribute="1" time="1" defaultMemberUniqueName="[Calender_Raw].[MonthNumber].[All]" allUniqueName="[Calender_Raw].[MonthNumber].[All]" dimensionUniqueName="[Calender_Raw]" displayFolder="" count="0" memberValueDatatype="20" unbalanced="0"/>
    <cacheHierarchy uniqueName="[Calender_Raw].[MonthEND]" caption="MonthEND" attribute="1" time="1" defaultMemberUniqueName="[Calender_Raw].[MonthEND].[All]" allUniqueName="[Calender_Raw].[MonthEND].[All]" dimensionUniqueName="[Calender_Raw]" displayFolder="" count="2" memberValueDatatype="7" unbalanced="0">
      <fieldsUsage count="2">
        <fieldUsage x="-1"/>
        <fieldUsage x="0"/>
      </fieldsUsage>
    </cacheHierarchy>
    <cacheHierarchy uniqueName="[Regions_Raw].[Regional Manager]" caption="Regional Manager" attribute="1" defaultMemberUniqueName="[Regions_Raw].[Regional Manager].[All]" allUniqueName="[Regions_Raw].[Regional Manager].[All]" dimensionUniqueName="[Regions_Raw]" displayFolder="" count="0" memberValueDatatype="130" unbalanced="0"/>
    <cacheHierarchy uniqueName="[Regions_Raw].[Region]" caption="Region" attribute="1" defaultMemberUniqueName="[Regions_Raw].[Region].[All]" allUniqueName="[Regions_Raw].[Region].[All]" dimensionUniqueName="[Regions_Raw]" displayFolder="" count="0" memberValueDatatype="130" unbalanced="0"/>
    <cacheHierarchy uniqueName="[Returns_Raw].[Returned]" caption="Returned" attribute="1" defaultMemberUniqueName="[Returns_Raw].[Returned].[All]" allUniqueName="[Returns_Raw].[Returned].[All]" dimensionUniqueName="[Returns_Raw]" displayFolder="" count="0" memberValueDatatype="130" unbalanced="0"/>
    <cacheHierarchy uniqueName="[Returns_Raw].[Order ID]" caption="Order ID" attribute="1" defaultMemberUniqueName="[Returns_Raw].[Order ID].[All]" allUniqueName="[Returns_Raw].[Order ID].[All]" dimensionUniqueName="[Returns_Raw]" displayFolder="" count="0" memberValueDatatype="130" unbalanced="0"/>
    <cacheHierarchy uniqueName="[Sales_Raw].[Row ID]" caption="Row ID" attribute="1" defaultMemberUniqueName="[Sales_Raw].[Row ID].[All]" allUniqueName="[Sales_Raw].[Row ID].[All]" dimensionUniqueName="[Sales_Raw]" displayFolder="" count="0" memberValueDatatype="20" unbalanced="0"/>
    <cacheHierarchy uniqueName="[Sales_Raw].[Order ID]" caption="Order ID" attribute="1" defaultMemberUniqueName="[Sales_Raw].[Order ID].[All]" allUniqueName="[Sales_Raw].[Order ID].[All]" dimensionUniqueName="[Sales_Raw]" displayFolder="" count="0" memberValueDatatype="130" unbalanced="0"/>
    <cacheHierarchy uniqueName="[Sales_Raw].[Order Date]" caption="Order Date" attribute="1" time="1" defaultMemberUniqueName="[Sales_Raw].[Order Date].[All]" allUniqueName="[Sales_Raw].[Order Date].[All]" dimensionUniqueName="[Sales_Raw]" displayFolder="" count="0" memberValueDatatype="7" unbalanced="0"/>
    <cacheHierarchy uniqueName="[Sales_Raw].[Ship Date]" caption="Ship Date" attribute="1" time="1" defaultMemberUniqueName="[Sales_Raw].[Ship Date].[All]" allUniqueName="[Sales_Raw].[Ship Date].[All]" dimensionUniqueName="[Sales_Raw]" displayFolder="" count="0" memberValueDatatype="7" unbalanced="0"/>
    <cacheHierarchy uniqueName="[Sales_Raw].[Ship Mode]" caption="Ship Mode" attribute="1" defaultMemberUniqueName="[Sales_Raw].[Ship Mode].[All]" allUniqueName="[Sales_Raw].[Ship Mode].[All]" dimensionUniqueName="[Sales_Raw]" displayFolder="" count="0" memberValueDatatype="130" unbalanced="0"/>
    <cacheHierarchy uniqueName="[Sales_Raw].[Customer ID]" caption="Customer ID" attribute="1" defaultMemberUniqueName="[Sales_Raw].[Customer ID].[All]" allUniqueName="[Sales_Raw].[Customer ID].[All]" dimensionUniqueName="[Sales_Raw]" displayFolder="" count="0" memberValueDatatype="130" unbalanced="0"/>
    <cacheHierarchy uniqueName="[Sales_Raw].[Customer Name]" caption="Customer Name" attribute="1" defaultMemberUniqueName="[Sales_Raw].[Customer Name].[All]" allUniqueName="[Sales_Raw].[Customer Name].[All]" dimensionUniqueName="[Sales_Raw]" displayFolder="" count="0" memberValueDatatype="130" unbalanced="0"/>
    <cacheHierarchy uniqueName="[Sales_Raw].[Segment]" caption="Segment" attribute="1" defaultMemberUniqueName="[Sales_Raw].[Segment].[All]" allUniqueName="[Sales_Raw].[Segment].[All]" dimensionUniqueName="[Sales_Raw]" displayFolder="" count="0" memberValueDatatype="130" unbalanced="0"/>
    <cacheHierarchy uniqueName="[Sales_Raw].[Country/Region]" caption="Country/Region" attribute="1" defaultMemberUniqueName="[Sales_Raw].[Country/Region].[All]" allUniqueName="[Sales_Raw].[Country/Region].[All]" dimensionUniqueName="[Sales_Raw]" displayFolder="" count="0" memberValueDatatype="130" unbalanced="0"/>
    <cacheHierarchy uniqueName="[Sales_Raw].[City]" caption="City" attribute="1" defaultMemberUniqueName="[Sales_Raw].[City].[All]" allUniqueName="[Sales_Raw].[City].[All]" dimensionUniqueName="[Sales_Raw]" displayFolder="" count="0" memberValueDatatype="130" unbalanced="0"/>
    <cacheHierarchy uniqueName="[Sales_Raw].[State]" caption="State" attribute="1" defaultMemberUniqueName="[Sales_Raw].[State].[All]" allUniqueName="[Sales_Raw].[State].[All]" dimensionUniqueName="[Sales_Raw]" displayFolder="" count="0" memberValueDatatype="130" unbalanced="0"/>
    <cacheHierarchy uniqueName="[Sales_Raw].[Postal Code]" caption="Postal Code" attribute="1" defaultMemberUniqueName="[Sales_Raw].[Postal Code].[All]" allUniqueName="[Sales_Raw].[Postal Code].[All]" dimensionUniqueName="[Sales_Raw]" displayFolder="" count="0" memberValueDatatype="130" unbalanced="0"/>
    <cacheHierarchy uniqueName="[Sales_Raw].[Region]" caption="Region" attribute="1" defaultMemberUniqueName="[Sales_Raw].[Region].[All]" allUniqueName="[Sales_Raw].[Region].[All]" dimensionUniqueName="[Sales_Raw]" displayFolder="" count="0" memberValueDatatype="130" unbalanced="0"/>
    <cacheHierarchy uniqueName="[Sales_Raw].[Product ID]" caption="Product ID" attribute="1" defaultMemberUniqueName="[Sales_Raw].[Product ID].[All]" allUniqueName="[Sales_Raw].[Product ID].[All]" dimensionUniqueName="[Sales_Raw]" displayFolder="" count="0" memberValueDatatype="130" unbalanced="0"/>
    <cacheHierarchy uniqueName="[Sales_Raw].[Category]" caption="Category" attribute="1" defaultMemberUniqueName="[Sales_Raw].[Category].[All]" allUniqueName="[Sales_Raw].[Category].[All]" dimensionUniqueName="[Sales_Raw]" displayFolder="" count="2" memberValueDatatype="130" unbalanced="0">
      <fieldsUsage count="2">
        <fieldUsage x="-1"/>
        <fieldUsage x="2"/>
      </fieldsUsage>
    </cacheHierarchy>
    <cacheHierarchy uniqueName="[Sales_Raw].[Sub-Category]" caption="Sub-Category" attribute="1" defaultMemberUniqueName="[Sales_Raw].[Sub-Category].[All]" allUniqueName="[Sales_Raw].[Sub-Category].[All]" dimensionUniqueName="[Sales_Raw]" displayFolder="" count="0" memberValueDatatype="130" unbalanced="0"/>
    <cacheHierarchy uniqueName="[Sales_Raw].[Product Name]" caption="Product Name" attribute="1" defaultMemberUniqueName="[Sales_Raw].[Product Name].[All]" allUniqueName="[Sales_Raw].[Product Name].[All]" dimensionUniqueName="[Sales_Raw]" displayFolder="" count="0" memberValueDatatype="130" unbalanced="0"/>
    <cacheHierarchy uniqueName="[Sales_Raw].[Sales]" caption="Sales" attribute="1" defaultMemberUniqueName="[Sales_Raw].[Sales].[All]" allUniqueName="[Sales_Raw].[Sales].[All]" dimensionUniqueName="[Sales_Raw]" displayFolder="" count="0" memberValueDatatype="5" unbalanced="0"/>
    <cacheHierarchy uniqueName="[Sales_Raw].[Quantity]" caption="Quantity" attribute="1" defaultMemberUniqueName="[Sales_Raw].[Quantity].[All]" allUniqueName="[Sales_Raw].[Quantity].[All]" dimensionUniqueName="[Sales_Raw]" displayFolder="" count="0" memberValueDatatype="20" unbalanced="0"/>
    <cacheHierarchy uniqueName="[Sales_Raw].[Discount]" caption="Discount" attribute="1" defaultMemberUniqueName="[Sales_Raw].[Discount].[All]" allUniqueName="[Sales_Raw].[Discount].[All]" dimensionUniqueName="[Sales_Raw]" displayFolder="" count="0" memberValueDatatype="5" unbalanced="0"/>
    <cacheHierarchy uniqueName="[Sales_Raw].[Profit]" caption="Profit" attribute="1" defaultMemberUniqueName="[Sales_Raw].[Profit].[All]" allUniqueName="[Sales_Raw].[Profit].[All]" dimensionUniqueName="[Sales_Raw]" displayFolder="" count="0" memberValueDatatype="5" unbalanced="0"/>
    <cacheHierarchy uniqueName="[Sales_Raw].[Order Date (Year)]" caption="Order Date (Year)" attribute="1" defaultMemberUniqueName="[Sales_Raw].[Order Date (Year)].[All]" allUniqueName="[Sales_Raw].[Order Date (Year)].[All]" dimensionUniqueName="[Sales_Raw]" displayFolder="" count="0" memberValueDatatype="130" unbalanced="0"/>
    <cacheHierarchy uniqueName="[Sales_Raw].[Order Date (Quarter)]" caption="Order Date (Quarter)" attribute="1" defaultMemberUniqueName="[Sales_Raw].[Order Date (Quarter)].[All]" allUniqueName="[Sales_Raw].[Order Date (Quarter)].[All]" dimensionUniqueName="[Sales_Raw]" displayFolder="" count="0" memberValueDatatype="130" unbalanced="0"/>
    <cacheHierarchy uniqueName="[Sales_Raw].[Order Date (Month)]" caption="Order Date (Month)" attribute="1" defaultMemberUniqueName="[Sales_Raw].[Order Date (Month)].[All]" allUniqueName="[Sales_Raw].[Order Date (Month)].[All]" dimensionUniqueName="[Sales_Raw]"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0"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Region]" caption="Country/Region" attribute="1" defaultMemberUniqueName="[Sales_Table].[Country/Region].[All]" allUniqueName="[Sales_Table].[Country/Region].[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Postal Code]" caption="Postal Code" attribute="1" defaultMemberUniqueName="[Sales_Table].[Postal Code].[All]" allUniqueName="[Sales_Table].[Postal Cod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0"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Sales]" caption="Sales" attribute="1" defaultMemberUniqueName="[Sales_Table].[Sales].[All]" allUniqueName="[Sales_Table].[Sales].[All]" dimensionUniqueName="[Sales_Table]" displayFolder="" count="0" memberValueDatatype="5"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Raw].[Order Date (Month Index)]" caption="Order Date (Month Index)" attribute="1" defaultMemberUniqueName="[Sales_Raw].[Order Date (Month Index)].[All]" allUniqueName="[Sales_Raw].[Order Date (Month Index)].[All]" dimensionUniqueName="[Sales_Raw]" displayFolder="" count="0" memberValueDatatype="20" unbalanced="0" hidden="1"/>
    <cacheHierarchy uniqueName="[Measures].[Sum of Sales]" caption="Sum of Sales" measure="1" displayFolder="" measureGroup="Sales_Raw"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_Raw" count="0">
      <extLst>
        <ext xmlns:x15="http://schemas.microsoft.com/office/spreadsheetml/2010/11/main" uri="{B97F6D7D-B522-45F9-BDA1-12C45D357490}">
          <x15:cacheHierarchy aggregatedColumn="28"/>
        </ext>
      </extLst>
    </cacheHierarchy>
    <cacheHierarchy uniqueName="[Measures].[Profit Margin %]" caption="Profit Margin %" measure="1" displayFolder="" measureGroup="Sales_Raw" count="0"/>
    <cacheHierarchy uniqueName="[Measures].[Total Orders]" caption="Total Orders" measure="1" displayFolder="" measureGroup="Sales_Raw" count="0"/>
    <cacheHierarchy uniqueName="[Measures].[Sales PY]" caption="Sales PY" measure="1" displayFolder="" measureGroup="Sales_Raw" count="0"/>
    <cacheHierarchy uniqueName="[Measures].[YoY Growth %]" caption="YoY Growth %" measure="1" displayFolder="" measureGroup="Sales_Raw" count="0"/>
    <cacheHierarchy uniqueName="[Measures].[Total Profit]" caption="Total Profit" measure="1" displayFolder="" measureGroup="Sales_Raw" count="0"/>
    <cacheHierarchy uniqueName="[Measures].[Total Sales]" caption="Total Sales" measure="1" displayFolder="" measureGroup="Sales_Raw" count="0" oneField="1">
      <fieldsUsage count="1">
        <fieldUsage x="1"/>
      </fieldsUsage>
    </cacheHierarchy>
    <cacheHierarchy uniqueName="[Measures].[__XL_Count Sales_Raw]" caption="__XL_Count Sales_Raw" measure="1" displayFolder="" measureGroup="Sales_Raw" count="0" hidden="1"/>
    <cacheHierarchy uniqueName="[Measures].[__XL_Count Regions_Raw]" caption="__XL_Count Regions_Raw" measure="1" displayFolder="" measureGroup="Regions_Raw" count="0" hidden="1"/>
    <cacheHierarchy uniqueName="[Measures].[__XL_Count Returns_Raw]" caption="__XL_Count Returns_Raw" measure="1" displayFolder="" measureGroup="Returns_Raw" count="0" hidden="1"/>
    <cacheHierarchy uniqueName="[Measures].[__XL_Count Table1]" caption="__XL_Count Table1" measure="1" displayFolder="" measureGroup="Calender_Raw"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ies>
  <kpis count="0"/>
  <dimensions count="6">
    <dimension name="Calender_Raw" uniqueName="[Calender_Raw]" caption="Calender_Raw"/>
    <dimension measure="1" name="Measures" uniqueName="[Measures]" caption="Measures"/>
    <dimension name="Regions_Raw" uniqueName="[Regions_Raw]" caption="Regions_Raw"/>
    <dimension name="Returns_Raw" uniqueName="[Returns_Raw]" caption="Returns_Raw"/>
    <dimension name="Sales_Raw" uniqueName="[Sales_Raw]" caption="Sales_Raw"/>
    <dimension name="Sales_Table" uniqueName="[Sales_Table]" caption="Sales_Table"/>
  </dimensions>
  <measureGroups count="5">
    <measureGroup name="Calender_Raw" caption="Calender_Raw"/>
    <measureGroup name="Regions_Raw" caption="Regions_Raw"/>
    <measureGroup name="Returns_Raw" caption="Returns_Raw"/>
    <measureGroup name="Sales_Raw" caption="Sales_Raw"/>
    <measureGroup name="Sales_Table" caption="Sales_Table"/>
  </measureGroups>
  <maps count="8">
    <map measureGroup="0" dimension="0"/>
    <map measureGroup="1" dimension="2"/>
    <map measureGroup="2" dimension="3"/>
    <map measureGroup="3" dimension="0"/>
    <map measureGroup="3" dimension="2"/>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iza Khan" refreshedDate="46247.532276388891" backgroundQuery="1" createdVersion="8" refreshedVersion="8" minRefreshableVersion="3" recordCount="0" supportSubquery="1" supportAdvancedDrill="1" xr:uid="{0532326B-EFBA-4635-B0CF-D3EEA3B59E6B}">
  <cacheSource type="external" connectionId="6"/>
  <cacheFields count="4">
    <cacheField name="[Sales_Raw].[Category].[Category]" caption="Category" numFmtId="0" hierarchy="24" level="1">
      <sharedItems count="3">
        <s v="Furniture"/>
        <s v="Office Supplies"/>
        <s v="Technology"/>
      </sharedItems>
    </cacheField>
    <cacheField name="[Measures].[Total Sales]" caption="Total Sales" numFmtId="0" hierarchy="63" level="32767"/>
    <cacheField name="[Measures].[Total Profit]" caption="Total Profit" numFmtId="0" hierarchy="62" level="32767"/>
    <cacheField name="[Sales_Raw].[Order Date (Year)].[Order Date (Year)]" caption="Order Date (Year)" numFmtId="0" hierarchy="31" level="1">
      <sharedItems containsSemiMixedTypes="0" containsNonDate="0" containsString="0"/>
    </cacheField>
  </cacheFields>
  <cacheHierarchies count="70">
    <cacheHierarchy uniqueName="[Calender_Raw].[Date]" caption="Date" attribute="1" time="1" keyAttribute="1" defaultMemberUniqueName="[Calender_Raw].[Date].[All]" allUniqueName="[Calender_Raw].[Date].[All]" dimensionUniqueName="[Calender_Raw]" displayFolder="" count="0" memberValueDatatype="7" unbalanced="0"/>
    <cacheHierarchy uniqueName="[Calender_Raw].[Year]" caption="Year" attribute="1" time="1" defaultMemberUniqueName="[Calender_Raw].[Year].[All]" allUniqueName="[Calender_Raw].[Year].[All]" dimensionUniqueName="[Calender_Raw]" displayFolder="" count="0" memberValueDatatype="20" unbalanced="0"/>
    <cacheHierarchy uniqueName="[Calender_Raw].[Month]" caption="Month" attribute="1" time="1" defaultMemberUniqueName="[Calender_Raw].[Month].[All]" allUniqueName="[Calender_Raw].[Month].[All]" dimensionUniqueName="[Calender_Raw]" displayFolder="" count="0" memberValueDatatype="130" unbalanced="0"/>
    <cacheHierarchy uniqueName="[Calender_Raw].[Quarter]" caption="Quarter" attribute="1" time="1" defaultMemberUniqueName="[Calender_Raw].[Quarter].[All]" allUniqueName="[Calender_Raw].[Quarter].[All]" dimensionUniqueName="[Calender_Raw]" displayFolder="" count="0" memberValueDatatype="130" unbalanced="0"/>
    <cacheHierarchy uniqueName="[Calender_Raw].[MonthNumber]" caption="MonthNumber" attribute="1" time="1" defaultMemberUniqueName="[Calender_Raw].[MonthNumber].[All]" allUniqueName="[Calender_Raw].[MonthNumber].[All]" dimensionUniqueName="[Calender_Raw]" displayFolder="" count="0" memberValueDatatype="20" unbalanced="0"/>
    <cacheHierarchy uniqueName="[Calender_Raw].[MonthEND]" caption="MonthEND" attribute="1" time="1" defaultMemberUniqueName="[Calender_Raw].[MonthEND].[All]" allUniqueName="[Calender_Raw].[MonthEND].[All]" dimensionUniqueName="[Calender_Raw]" displayFolder="" count="0" memberValueDatatype="7" unbalanced="0"/>
    <cacheHierarchy uniqueName="[Regions_Raw].[Regional Manager]" caption="Regional Manager" attribute="1" defaultMemberUniqueName="[Regions_Raw].[Regional Manager].[All]" allUniqueName="[Regions_Raw].[Regional Manager].[All]" dimensionUniqueName="[Regions_Raw]" displayFolder="" count="0" memberValueDatatype="130" unbalanced="0"/>
    <cacheHierarchy uniqueName="[Regions_Raw].[Region]" caption="Region" attribute="1" defaultMemberUniqueName="[Regions_Raw].[Region].[All]" allUniqueName="[Regions_Raw].[Region].[All]" dimensionUniqueName="[Regions_Raw]" displayFolder="" count="0" memberValueDatatype="130" unbalanced="0"/>
    <cacheHierarchy uniqueName="[Returns_Raw].[Returned]" caption="Returned" attribute="1" defaultMemberUniqueName="[Returns_Raw].[Returned].[All]" allUniqueName="[Returns_Raw].[Returned].[All]" dimensionUniqueName="[Returns_Raw]" displayFolder="" count="0" memberValueDatatype="130" unbalanced="0"/>
    <cacheHierarchy uniqueName="[Returns_Raw].[Order ID]" caption="Order ID" attribute="1" defaultMemberUniqueName="[Returns_Raw].[Order ID].[All]" allUniqueName="[Returns_Raw].[Order ID].[All]" dimensionUniqueName="[Returns_Raw]" displayFolder="" count="0" memberValueDatatype="130" unbalanced="0"/>
    <cacheHierarchy uniqueName="[Sales_Raw].[Row ID]" caption="Row ID" attribute="1" defaultMemberUniqueName="[Sales_Raw].[Row ID].[All]" allUniqueName="[Sales_Raw].[Row ID].[All]" dimensionUniqueName="[Sales_Raw]" displayFolder="" count="0" memberValueDatatype="20" unbalanced="0"/>
    <cacheHierarchy uniqueName="[Sales_Raw].[Order ID]" caption="Order ID" attribute="1" defaultMemberUniqueName="[Sales_Raw].[Order ID].[All]" allUniqueName="[Sales_Raw].[Order ID].[All]" dimensionUniqueName="[Sales_Raw]" displayFolder="" count="0" memberValueDatatype="130" unbalanced="0"/>
    <cacheHierarchy uniqueName="[Sales_Raw].[Order Date]" caption="Order Date" attribute="1" time="1" defaultMemberUniqueName="[Sales_Raw].[Order Date].[All]" allUniqueName="[Sales_Raw].[Order Date].[All]" dimensionUniqueName="[Sales_Raw]" displayFolder="" count="2" memberValueDatatype="7" unbalanced="0"/>
    <cacheHierarchy uniqueName="[Sales_Raw].[Ship Date]" caption="Ship Date" attribute="1" time="1" defaultMemberUniqueName="[Sales_Raw].[Ship Date].[All]" allUniqueName="[Sales_Raw].[Ship Date].[All]" dimensionUniqueName="[Sales_Raw]" displayFolder="" count="0" memberValueDatatype="7" unbalanced="0"/>
    <cacheHierarchy uniqueName="[Sales_Raw].[Ship Mode]" caption="Ship Mode" attribute="1" defaultMemberUniqueName="[Sales_Raw].[Ship Mode].[All]" allUniqueName="[Sales_Raw].[Ship Mode].[All]" dimensionUniqueName="[Sales_Raw]" displayFolder="" count="0" memberValueDatatype="130" unbalanced="0"/>
    <cacheHierarchy uniqueName="[Sales_Raw].[Customer ID]" caption="Customer ID" attribute="1" defaultMemberUniqueName="[Sales_Raw].[Customer ID].[All]" allUniqueName="[Sales_Raw].[Customer ID].[All]" dimensionUniqueName="[Sales_Raw]" displayFolder="" count="0" memberValueDatatype="130" unbalanced="0"/>
    <cacheHierarchy uniqueName="[Sales_Raw].[Customer Name]" caption="Customer Name" attribute="1" defaultMemberUniqueName="[Sales_Raw].[Customer Name].[All]" allUniqueName="[Sales_Raw].[Customer Name].[All]" dimensionUniqueName="[Sales_Raw]" displayFolder="" count="0" memberValueDatatype="130" unbalanced="0"/>
    <cacheHierarchy uniqueName="[Sales_Raw].[Segment]" caption="Segment" attribute="1" defaultMemberUniqueName="[Sales_Raw].[Segment].[All]" allUniqueName="[Sales_Raw].[Segment].[All]" dimensionUniqueName="[Sales_Raw]" displayFolder="" count="0" memberValueDatatype="130" unbalanced="0"/>
    <cacheHierarchy uniqueName="[Sales_Raw].[Country/Region]" caption="Country/Region" attribute="1" defaultMemberUniqueName="[Sales_Raw].[Country/Region].[All]" allUniqueName="[Sales_Raw].[Country/Region].[All]" dimensionUniqueName="[Sales_Raw]" displayFolder="" count="0" memberValueDatatype="130" unbalanced="0"/>
    <cacheHierarchy uniqueName="[Sales_Raw].[City]" caption="City" attribute="1" defaultMemberUniqueName="[Sales_Raw].[City].[All]" allUniqueName="[Sales_Raw].[City].[All]" dimensionUniqueName="[Sales_Raw]" displayFolder="" count="0" memberValueDatatype="130" unbalanced="0"/>
    <cacheHierarchy uniqueName="[Sales_Raw].[State]" caption="State" attribute="1" defaultMemberUniqueName="[Sales_Raw].[State].[All]" allUniqueName="[Sales_Raw].[State].[All]" dimensionUniqueName="[Sales_Raw]" displayFolder="" count="0" memberValueDatatype="130" unbalanced="0"/>
    <cacheHierarchy uniqueName="[Sales_Raw].[Postal Code]" caption="Postal Code" attribute="1" defaultMemberUniqueName="[Sales_Raw].[Postal Code].[All]" allUniqueName="[Sales_Raw].[Postal Code].[All]" dimensionUniqueName="[Sales_Raw]" displayFolder="" count="0" memberValueDatatype="130" unbalanced="0"/>
    <cacheHierarchy uniqueName="[Sales_Raw].[Region]" caption="Region" attribute="1" defaultMemberUniqueName="[Sales_Raw].[Region].[All]" allUniqueName="[Sales_Raw].[Region].[All]" dimensionUniqueName="[Sales_Raw]" displayFolder="" count="2" memberValueDatatype="130" unbalanced="0"/>
    <cacheHierarchy uniqueName="[Sales_Raw].[Product ID]" caption="Product ID" attribute="1" defaultMemberUniqueName="[Sales_Raw].[Product ID].[All]" allUniqueName="[Sales_Raw].[Product ID].[All]" dimensionUniqueName="[Sales_Raw]" displayFolder="" count="0" memberValueDatatype="130" unbalanced="0"/>
    <cacheHierarchy uniqueName="[Sales_Raw].[Category]" caption="Category" attribute="1" defaultMemberUniqueName="[Sales_Raw].[Category].[All]" allUniqueName="[Sales_Raw].[Category].[All]" dimensionUniqueName="[Sales_Raw]" displayFolder="" count="2" memberValueDatatype="130" unbalanced="0">
      <fieldsUsage count="2">
        <fieldUsage x="-1"/>
        <fieldUsage x="0"/>
      </fieldsUsage>
    </cacheHierarchy>
    <cacheHierarchy uniqueName="[Sales_Raw].[Sub-Category]" caption="Sub-Category" attribute="1" defaultMemberUniqueName="[Sales_Raw].[Sub-Category].[All]" allUniqueName="[Sales_Raw].[Sub-Category].[All]" dimensionUniqueName="[Sales_Raw]" displayFolder="" count="0" memberValueDatatype="130" unbalanced="0"/>
    <cacheHierarchy uniqueName="[Sales_Raw].[Product Name]" caption="Product Name" attribute="1" defaultMemberUniqueName="[Sales_Raw].[Product Name].[All]" allUniqueName="[Sales_Raw].[Product Name].[All]" dimensionUniqueName="[Sales_Raw]" displayFolder="" count="0" memberValueDatatype="130" unbalanced="0"/>
    <cacheHierarchy uniqueName="[Sales_Raw].[Sales]" caption="Sales" attribute="1" defaultMemberUniqueName="[Sales_Raw].[Sales].[All]" allUniqueName="[Sales_Raw].[Sales].[All]" dimensionUniqueName="[Sales_Raw]" displayFolder="" count="0" memberValueDatatype="5" unbalanced="0"/>
    <cacheHierarchy uniqueName="[Sales_Raw].[Quantity]" caption="Quantity" attribute="1" defaultMemberUniqueName="[Sales_Raw].[Quantity].[All]" allUniqueName="[Sales_Raw].[Quantity].[All]" dimensionUniqueName="[Sales_Raw]" displayFolder="" count="0" memberValueDatatype="20" unbalanced="0"/>
    <cacheHierarchy uniqueName="[Sales_Raw].[Discount]" caption="Discount" attribute="1" defaultMemberUniqueName="[Sales_Raw].[Discount].[All]" allUniqueName="[Sales_Raw].[Discount].[All]" dimensionUniqueName="[Sales_Raw]" displayFolder="" count="0" memberValueDatatype="5" unbalanced="0"/>
    <cacheHierarchy uniqueName="[Sales_Raw].[Profit]" caption="Profit" attribute="1" defaultMemberUniqueName="[Sales_Raw].[Profit].[All]" allUniqueName="[Sales_Raw].[Profit].[All]" dimensionUniqueName="[Sales_Raw]" displayFolder="" count="0" memberValueDatatype="5" unbalanced="0"/>
    <cacheHierarchy uniqueName="[Sales_Raw].[Order Date (Year)]" caption="Order Date (Year)" attribute="1" defaultMemberUniqueName="[Sales_Raw].[Order Date (Year)].[All]" allUniqueName="[Sales_Raw].[Order Date (Year)].[All]" dimensionUniqueName="[Sales_Raw]" displayFolder="" count="2" memberValueDatatype="130" unbalanced="0">
      <fieldsUsage count="2">
        <fieldUsage x="-1"/>
        <fieldUsage x="3"/>
      </fieldsUsage>
    </cacheHierarchy>
    <cacheHierarchy uniqueName="[Sales_Raw].[Order Date (Quarter)]" caption="Order Date (Quarter)" attribute="1" defaultMemberUniqueName="[Sales_Raw].[Order Date (Quarter)].[All]" allUniqueName="[Sales_Raw].[Order Date (Quarter)].[All]" dimensionUniqueName="[Sales_Raw]" displayFolder="" count="0" memberValueDatatype="130" unbalanced="0"/>
    <cacheHierarchy uniqueName="[Sales_Raw].[Order Date (Month)]" caption="Order Date (Month)" attribute="1" defaultMemberUniqueName="[Sales_Raw].[Order Date (Month)].[All]" allUniqueName="[Sales_Raw].[Order Date (Month)].[All]" dimensionUniqueName="[Sales_Raw]"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0"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Region]" caption="Country/Region" attribute="1" defaultMemberUniqueName="[Sales_Table].[Country/Region].[All]" allUniqueName="[Sales_Table].[Country/Region].[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Postal Code]" caption="Postal Code" attribute="1" defaultMemberUniqueName="[Sales_Table].[Postal Code].[All]" allUniqueName="[Sales_Table].[Postal Cod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0"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Sales]" caption="Sales" attribute="1" defaultMemberUniqueName="[Sales_Table].[Sales].[All]" allUniqueName="[Sales_Table].[Sales].[All]" dimensionUniqueName="[Sales_Table]" displayFolder="" count="0" memberValueDatatype="5"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Raw].[Order Date (Month Index)]" caption="Order Date (Month Index)" attribute="1" defaultMemberUniqueName="[Sales_Raw].[Order Date (Month Index)].[All]" allUniqueName="[Sales_Raw].[Order Date (Month Index)].[All]" dimensionUniqueName="[Sales_Raw]" displayFolder="" count="0" memberValueDatatype="20" unbalanced="0" hidden="1"/>
    <cacheHierarchy uniqueName="[Measures].[Sum of Sales]" caption="Sum of Sales" measure="1" displayFolder="" measureGroup="Sales_Raw"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_Raw" count="0">
      <extLst>
        <ext xmlns:x15="http://schemas.microsoft.com/office/spreadsheetml/2010/11/main" uri="{B97F6D7D-B522-45F9-BDA1-12C45D357490}">
          <x15:cacheHierarchy aggregatedColumn="28"/>
        </ext>
      </extLst>
    </cacheHierarchy>
    <cacheHierarchy uniqueName="[Measures].[Profit Margin %]" caption="Profit Margin %" measure="1" displayFolder="" measureGroup="Sales_Raw" count="0"/>
    <cacheHierarchy uniqueName="[Measures].[Total Orders]" caption="Total Orders" measure="1" displayFolder="" measureGroup="Sales_Raw" count="0"/>
    <cacheHierarchy uniqueName="[Measures].[Sales PY]" caption="Sales PY" measure="1" displayFolder="" measureGroup="Sales_Raw" count="0"/>
    <cacheHierarchy uniqueName="[Measures].[YoY Growth %]" caption="YoY Growth %" measure="1" displayFolder="" measureGroup="Sales_Raw" count="0"/>
    <cacheHierarchy uniqueName="[Measures].[Total Profit]" caption="Total Profit" measure="1" displayFolder="" measureGroup="Sales_Raw" count="0" oneField="1">
      <fieldsUsage count="1">
        <fieldUsage x="2"/>
      </fieldsUsage>
    </cacheHierarchy>
    <cacheHierarchy uniqueName="[Measures].[Total Sales]" caption="Total Sales" measure="1" displayFolder="" measureGroup="Sales_Raw" count="0" oneField="1">
      <fieldsUsage count="1">
        <fieldUsage x="1"/>
      </fieldsUsage>
    </cacheHierarchy>
    <cacheHierarchy uniqueName="[Measures].[__XL_Count Sales_Raw]" caption="__XL_Count Sales_Raw" measure="1" displayFolder="" measureGroup="Sales_Raw" count="0" hidden="1"/>
    <cacheHierarchy uniqueName="[Measures].[__XL_Count Regions_Raw]" caption="__XL_Count Regions_Raw" measure="1" displayFolder="" measureGroup="Regions_Raw" count="0" hidden="1"/>
    <cacheHierarchy uniqueName="[Measures].[__XL_Count Returns_Raw]" caption="__XL_Count Returns_Raw" measure="1" displayFolder="" measureGroup="Returns_Raw" count="0" hidden="1"/>
    <cacheHierarchy uniqueName="[Measures].[__XL_Count Table1]" caption="__XL_Count Table1" measure="1" displayFolder="" measureGroup="Calender_Raw"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ies>
  <kpis count="0"/>
  <dimensions count="6">
    <dimension name="Calender_Raw" uniqueName="[Calender_Raw]" caption="Calender_Raw"/>
    <dimension measure="1" name="Measures" uniqueName="[Measures]" caption="Measures"/>
    <dimension name="Regions_Raw" uniqueName="[Regions_Raw]" caption="Regions_Raw"/>
    <dimension name="Returns_Raw" uniqueName="[Returns_Raw]" caption="Returns_Raw"/>
    <dimension name="Sales_Raw" uniqueName="[Sales_Raw]" caption="Sales_Raw"/>
    <dimension name="Sales_Table" uniqueName="[Sales_Table]" caption="Sales_Table"/>
  </dimensions>
  <measureGroups count="5">
    <measureGroup name="Calender_Raw" caption="Calender_Raw"/>
    <measureGroup name="Regions_Raw" caption="Regions_Raw"/>
    <measureGroup name="Returns_Raw" caption="Returns_Raw"/>
    <measureGroup name="Sales_Raw" caption="Sales_Raw"/>
    <measureGroup name="Sales_Table" caption="Sales_Table"/>
  </measureGroups>
  <maps count="8">
    <map measureGroup="0" dimension="0"/>
    <map measureGroup="1" dimension="2"/>
    <map measureGroup="2" dimension="3"/>
    <map measureGroup="3" dimension="0"/>
    <map measureGroup="3" dimension="2"/>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iza Khan" refreshedDate="46247.532276620368" backgroundQuery="1" createdVersion="8" refreshedVersion="8" minRefreshableVersion="3" recordCount="0" supportSubquery="1" supportAdvancedDrill="1" xr:uid="{CAF9196E-1B8F-4996-85F0-1A81777EB8E3}">
  <cacheSource type="external" connectionId="6"/>
  <cacheFields count="2">
    <cacheField name="[Measures].[Total Profit]" caption="Total Profit" numFmtId="0" hierarchy="62" level="32767"/>
    <cacheField name="[Sales_Raw].[Order Date (Year)].[Order Date (Year)]" caption="Order Date (Year)" numFmtId="0" hierarchy="31" level="1">
      <sharedItems containsSemiMixedTypes="0" containsNonDate="0" containsString="0"/>
    </cacheField>
  </cacheFields>
  <cacheHierarchies count="70">
    <cacheHierarchy uniqueName="[Calender_Raw].[Date]" caption="Date" attribute="1" time="1" keyAttribute="1" defaultMemberUniqueName="[Calender_Raw].[Date].[All]" allUniqueName="[Calender_Raw].[Date].[All]" dimensionUniqueName="[Calender_Raw]" displayFolder="" count="0" memberValueDatatype="7" unbalanced="0"/>
    <cacheHierarchy uniqueName="[Calender_Raw].[Year]" caption="Year" attribute="1" time="1" defaultMemberUniqueName="[Calender_Raw].[Year].[All]" allUniqueName="[Calender_Raw].[Year].[All]" dimensionUniqueName="[Calender_Raw]" displayFolder="" count="0" memberValueDatatype="20" unbalanced="0"/>
    <cacheHierarchy uniqueName="[Calender_Raw].[Month]" caption="Month" attribute="1" time="1" defaultMemberUniqueName="[Calender_Raw].[Month].[All]" allUniqueName="[Calender_Raw].[Month].[All]" dimensionUniqueName="[Calender_Raw]" displayFolder="" count="0" memberValueDatatype="130" unbalanced="0"/>
    <cacheHierarchy uniqueName="[Calender_Raw].[Quarter]" caption="Quarter" attribute="1" time="1" defaultMemberUniqueName="[Calender_Raw].[Quarter].[All]" allUniqueName="[Calender_Raw].[Quarter].[All]" dimensionUniqueName="[Calender_Raw]" displayFolder="" count="0" memberValueDatatype="130" unbalanced="0"/>
    <cacheHierarchy uniqueName="[Calender_Raw].[MonthNumber]" caption="MonthNumber" attribute="1" time="1" defaultMemberUniqueName="[Calender_Raw].[MonthNumber].[All]" allUniqueName="[Calender_Raw].[MonthNumber].[All]" dimensionUniqueName="[Calender_Raw]" displayFolder="" count="0" memberValueDatatype="20" unbalanced="0"/>
    <cacheHierarchy uniqueName="[Calender_Raw].[MonthEND]" caption="MonthEND" attribute="1" time="1" defaultMemberUniqueName="[Calender_Raw].[MonthEND].[All]" allUniqueName="[Calender_Raw].[MonthEND].[All]" dimensionUniqueName="[Calender_Raw]" displayFolder="" count="0" memberValueDatatype="7" unbalanced="0"/>
    <cacheHierarchy uniqueName="[Regions_Raw].[Regional Manager]" caption="Regional Manager" attribute="1" defaultMemberUniqueName="[Regions_Raw].[Regional Manager].[All]" allUniqueName="[Regions_Raw].[Regional Manager].[All]" dimensionUniqueName="[Regions_Raw]" displayFolder="" count="0" memberValueDatatype="130" unbalanced="0"/>
    <cacheHierarchy uniqueName="[Regions_Raw].[Region]" caption="Region" attribute="1" defaultMemberUniqueName="[Regions_Raw].[Region].[All]" allUniqueName="[Regions_Raw].[Region].[All]" dimensionUniqueName="[Regions_Raw]" displayFolder="" count="0" memberValueDatatype="130" unbalanced="0"/>
    <cacheHierarchy uniqueName="[Returns_Raw].[Returned]" caption="Returned" attribute="1" defaultMemberUniqueName="[Returns_Raw].[Returned].[All]" allUniqueName="[Returns_Raw].[Returned].[All]" dimensionUniqueName="[Returns_Raw]" displayFolder="" count="0" memberValueDatatype="130" unbalanced="0"/>
    <cacheHierarchy uniqueName="[Returns_Raw].[Order ID]" caption="Order ID" attribute="1" defaultMemberUniqueName="[Returns_Raw].[Order ID].[All]" allUniqueName="[Returns_Raw].[Order ID].[All]" dimensionUniqueName="[Returns_Raw]" displayFolder="" count="0" memberValueDatatype="130" unbalanced="0"/>
    <cacheHierarchy uniqueName="[Sales_Raw].[Row ID]" caption="Row ID" attribute="1" defaultMemberUniqueName="[Sales_Raw].[Row ID].[All]" allUniqueName="[Sales_Raw].[Row ID].[All]" dimensionUniqueName="[Sales_Raw]" displayFolder="" count="0" memberValueDatatype="20" unbalanced="0"/>
    <cacheHierarchy uniqueName="[Sales_Raw].[Order ID]" caption="Order ID" attribute="1" defaultMemberUniqueName="[Sales_Raw].[Order ID].[All]" allUniqueName="[Sales_Raw].[Order ID].[All]" dimensionUniqueName="[Sales_Raw]" displayFolder="" count="0" memberValueDatatype="130" unbalanced="0"/>
    <cacheHierarchy uniqueName="[Sales_Raw].[Order Date]" caption="Order Date" attribute="1" time="1" defaultMemberUniqueName="[Sales_Raw].[Order Date].[All]" allUniqueName="[Sales_Raw].[Order Date].[All]" dimensionUniqueName="[Sales_Raw]" displayFolder="" count="2" memberValueDatatype="7" unbalanced="0"/>
    <cacheHierarchy uniqueName="[Sales_Raw].[Ship Date]" caption="Ship Date" attribute="1" time="1" defaultMemberUniqueName="[Sales_Raw].[Ship Date].[All]" allUniqueName="[Sales_Raw].[Ship Date].[All]" dimensionUniqueName="[Sales_Raw]" displayFolder="" count="0" memberValueDatatype="7" unbalanced="0"/>
    <cacheHierarchy uniqueName="[Sales_Raw].[Ship Mode]" caption="Ship Mode" attribute="1" defaultMemberUniqueName="[Sales_Raw].[Ship Mode].[All]" allUniqueName="[Sales_Raw].[Ship Mode].[All]" dimensionUniqueName="[Sales_Raw]" displayFolder="" count="0" memberValueDatatype="130" unbalanced="0"/>
    <cacheHierarchy uniqueName="[Sales_Raw].[Customer ID]" caption="Customer ID" attribute="1" defaultMemberUniqueName="[Sales_Raw].[Customer ID].[All]" allUniqueName="[Sales_Raw].[Customer ID].[All]" dimensionUniqueName="[Sales_Raw]" displayFolder="" count="0" memberValueDatatype="130" unbalanced="0"/>
    <cacheHierarchy uniqueName="[Sales_Raw].[Customer Name]" caption="Customer Name" attribute="1" defaultMemberUniqueName="[Sales_Raw].[Customer Name].[All]" allUniqueName="[Sales_Raw].[Customer Name].[All]" dimensionUniqueName="[Sales_Raw]" displayFolder="" count="0" memberValueDatatype="130" unbalanced="0"/>
    <cacheHierarchy uniqueName="[Sales_Raw].[Segment]" caption="Segment" attribute="1" defaultMemberUniqueName="[Sales_Raw].[Segment].[All]" allUniqueName="[Sales_Raw].[Segment].[All]" dimensionUniqueName="[Sales_Raw]" displayFolder="" count="0" memberValueDatatype="130" unbalanced="0"/>
    <cacheHierarchy uniqueName="[Sales_Raw].[Country/Region]" caption="Country/Region" attribute="1" defaultMemberUniqueName="[Sales_Raw].[Country/Region].[All]" allUniqueName="[Sales_Raw].[Country/Region].[All]" dimensionUniqueName="[Sales_Raw]" displayFolder="" count="0" memberValueDatatype="130" unbalanced="0"/>
    <cacheHierarchy uniqueName="[Sales_Raw].[City]" caption="City" attribute="1" defaultMemberUniqueName="[Sales_Raw].[City].[All]" allUniqueName="[Sales_Raw].[City].[All]" dimensionUniqueName="[Sales_Raw]" displayFolder="" count="0" memberValueDatatype="130" unbalanced="0"/>
    <cacheHierarchy uniqueName="[Sales_Raw].[State]" caption="State" attribute="1" defaultMemberUniqueName="[Sales_Raw].[State].[All]" allUniqueName="[Sales_Raw].[State].[All]" dimensionUniqueName="[Sales_Raw]" displayFolder="" count="0" memberValueDatatype="130" unbalanced="0"/>
    <cacheHierarchy uniqueName="[Sales_Raw].[Postal Code]" caption="Postal Code" attribute="1" defaultMemberUniqueName="[Sales_Raw].[Postal Code].[All]" allUniqueName="[Sales_Raw].[Postal Code].[All]" dimensionUniqueName="[Sales_Raw]" displayFolder="" count="0" memberValueDatatype="130" unbalanced="0"/>
    <cacheHierarchy uniqueName="[Sales_Raw].[Region]" caption="Region" attribute="1" defaultMemberUniqueName="[Sales_Raw].[Region].[All]" allUniqueName="[Sales_Raw].[Region].[All]" dimensionUniqueName="[Sales_Raw]" displayFolder="" count="2" memberValueDatatype="130" unbalanced="0"/>
    <cacheHierarchy uniqueName="[Sales_Raw].[Product ID]" caption="Product ID" attribute="1" defaultMemberUniqueName="[Sales_Raw].[Product ID].[All]" allUniqueName="[Sales_Raw].[Product ID].[All]" dimensionUniqueName="[Sales_Raw]" displayFolder="" count="0" memberValueDatatype="130" unbalanced="0"/>
    <cacheHierarchy uniqueName="[Sales_Raw].[Category]" caption="Category" attribute="1" defaultMemberUniqueName="[Sales_Raw].[Category].[All]" allUniqueName="[Sales_Raw].[Category].[All]" dimensionUniqueName="[Sales_Raw]" displayFolder="" count="2" memberValueDatatype="130" unbalanced="0"/>
    <cacheHierarchy uniqueName="[Sales_Raw].[Sub-Category]" caption="Sub-Category" attribute="1" defaultMemberUniqueName="[Sales_Raw].[Sub-Category].[All]" allUniqueName="[Sales_Raw].[Sub-Category].[All]" dimensionUniqueName="[Sales_Raw]" displayFolder="" count="0" memberValueDatatype="130" unbalanced="0"/>
    <cacheHierarchy uniqueName="[Sales_Raw].[Product Name]" caption="Product Name" attribute="1" defaultMemberUniqueName="[Sales_Raw].[Product Name].[All]" allUniqueName="[Sales_Raw].[Product Name].[All]" dimensionUniqueName="[Sales_Raw]" displayFolder="" count="0" memberValueDatatype="130" unbalanced="0"/>
    <cacheHierarchy uniqueName="[Sales_Raw].[Sales]" caption="Sales" attribute="1" defaultMemberUniqueName="[Sales_Raw].[Sales].[All]" allUniqueName="[Sales_Raw].[Sales].[All]" dimensionUniqueName="[Sales_Raw]" displayFolder="" count="0" memberValueDatatype="5" unbalanced="0"/>
    <cacheHierarchy uniqueName="[Sales_Raw].[Quantity]" caption="Quantity" attribute="1" defaultMemberUniqueName="[Sales_Raw].[Quantity].[All]" allUniqueName="[Sales_Raw].[Quantity].[All]" dimensionUniqueName="[Sales_Raw]" displayFolder="" count="0" memberValueDatatype="20" unbalanced="0"/>
    <cacheHierarchy uniqueName="[Sales_Raw].[Discount]" caption="Discount" attribute="1" defaultMemberUniqueName="[Sales_Raw].[Discount].[All]" allUniqueName="[Sales_Raw].[Discount].[All]" dimensionUniqueName="[Sales_Raw]" displayFolder="" count="0" memberValueDatatype="5" unbalanced="0"/>
    <cacheHierarchy uniqueName="[Sales_Raw].[Profit]" caption="Profit" attribute="1" defaultMemberUniqueName="[Sales_Raw].[Profit].[All]" allUniqueName="[Sales_Raw].[Profit].[All]" dimensionUniqueName="[Sales_Raw]" displayFolder="" count="0" memberValueDatatype="5" unbalanced="0"/>
    <cacheHierarchy uniqueName="[Sales_Raw].[Order Date (Year)]" caption="Order Date (Year)" attribute="1" defaultMemberUniqueName="[Sales_Raw].[Order Date (Year)].[All]" allUniqueName="[Sales_Raw].[Order Date (Year)].[All]" dimensionUniqueName="[Sales_Raw]" displayFolder="" count="2" memberValueDatatype="130" unbalanced="0">
      <fieldsUsage count="2">
        <fieldUsage x="-1"/>
        <fieldUsage x="1"/>
      </fieldsUsage>
    </cacheHierarchy>
    <cacheHierarchy uniqueName="[Sales_Raw].[Order Date (Quarter)]" caption="Order Date (Quarter)" attribute="1" defaultMemberUniqueName="[Sales_Raw].[Order Date (Quarter)].[All]" allUniqueName="[Sales_Raw].[Order Date (Quarter)].[All]" dimensionUniqueName="[Sales_Raw]" displayFolder="" count="0" memberValueDatatype="130" unbalanced="0"/>
    <cacheHierarchy uniqueName="[Sales_Raw].[Order Date (Month)]" caption="Order Date (Month)" attribute="1" defaultMemberUniqueName="[Sales_Raw].[Order Date (Month)].[All]" allUniqueName="[Sales_Raw].[Order Date (Month)].[All]" dimensionUniqueName="[Sales_Raw]"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0"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Region]" caption="Country/Region" attribute="1" defaultMemberUniqueName="[Sales_Table].[Country/Region].[All]" allUniqueName="[Sales_Table].[Country/Region].[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Postal Code]" caption="Postal Code" attribute="1" defaultMemberUniqueName="[Sales_Table].[Postal Code].[All]" allUniqueName="[Sales_Table].[Postal Cod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0"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Sales]" caption="Sales" attribute="1" defaultMemberUniqueName="[Sales_Table].[Sales].[All]" allUniqueName="[Sales_Table].[Sales].[All]" dimensionUniqueName="[Sales_Table]" displayFolder="" count="0" memberValueDatatype="5"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Raw].[Order Date (Month Index)]" caption="Order Date (Month Index)" attribute="1" defaultMemberUniqueName="[Sales_Raw].[Order Date (Month Index)].[All]" allUniqueName="[Sales_Raw].[Order Date (Month Index)].[All]" dimensionUniqueName="[Sales_Raw]" displayFolder="" count="0" memberValueDatatype="20" unbalanced="0" hidden="1"/>
    <cacheHierarchy uniqueName="[Measures].[Sum of Sales]" caption="Sum of Sales" measure="1" displayFolder="" measureGroup="Sales_Raw"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_Raw" count="0">
      <extLst>
        <ext xmlns:x15="http://schemas.microsoft.com/office/spreadsheetml/2010/11/main" uri="{B97F6D7D-B522-45F9-BDA1-12C45D357490}">
          <x15:cacheHierarchy aggregatedColumn="28"/>
        </ext>
      </extLst>
    </cacheHierarchy>
    <cacheHierarchy uniqueName="[Measures].[Profit Margin %]" caption="Profit Margin %" measure="1" displayFolder="" measureGroup="Sales_Raw" count="0"/>
    <cacheHierarchy uniqueName="[Measures].[Total Orders]" caption="Total Orders" measure="1" displayFolder="" measureGroup="Sales_Raw" count="0"/>
    <cacheHierarchy uniqueName="[Measures].[Sales PY]" caption="Sales PY" measure="1" displayFolder="" measureGroup="Sales_Raw" count="0"/>
    <cacheHierarchy uniqueName="[Measures].[YoY Growth %]" caption="YoY Growth %" measure="1" displayFolder="" measureGroup="Sales_Raw" count="0"/>
    <cacheHierarchy uniqueName="[Measures].[Total Profit]" caption="Total Profit" measure="1" displayFolder="" measureGroup="Sales_Raw" count="0" oneField="1">
      <fieldsUsage count="1">
        <fieldUsage x="0"/>
      </fieldsUsage>
    </cacheHierarchy>
    <cacheHierarchy uniqueName="[Measures].[Total Sales]" caption="Total Sales" measure="1" displayFolder="" measureGroup="Sales_Raw" count="0"/>
    <cacheHierarchy uniqueName="[Measures].[__XL_Count Sales_Raw]" caption="__XL_Count Sales_Raw" measure="1" displayFolder="" measureGroup="Sales_Raw" count="0" hidden="1"/>
    <cacheHierarchy uniqueName="[Measures].[__XL_Count Regions_Raw]" caption="__XL_Count Regions_Raw" measure="1" displayFolder="" measureGroup="Regions_Raw" count="0" hidden="1"/>
    <cacheHierarchy uniqueName="[Measures].[__XL_Count Returns_Raw]" caption="__XL_Count Returns_Raw" measure="1" displayFolder="" measureGroup="Returns_Raw" count="0" hidden="1"/>
    <cacheHierarchy uniqueName="[Measures].[__XL_Count Table1]" caption="__XL_Count Table1" measure="1" displayFolder="" measureGroup="Calender_Raw"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ies>
  <kpis count="0"/>
  <dimensions count="6">
    <dimension name="Calender_Raw" uniqueName="[Calender_Raw]" caption="Calender_Raw"/>
    <dimension measure="1" name="Measures" uniqueName="[Measures]" caption="Measures"/>
    <dimension name="Regions_Raw" uniqueName="[Regions_Raw]" caption="Regions_Raw"/>
    <dimension name="Returns_Raw" uniqueName="[Returns_Raw]" caption="Returns_Raw"/>
    <dimension name="Sales_Raw" uniqueName="[Sales_Raw]" caption="Sales_Raw"/>
    <dimension name="Sales_Table" uniqueName="[Sales_Table]" caption="Sales_Table"/>
  </dimensions>
  <measureGroups count="5">
    <measureGroup name="Calender_Raw" caption="Calender_Raw"/>
    <measureGroup name="Regions_Raw" caption="Regions_Raw"/>
    <measureGroup name="Returns_Raw" caption="Returns_Raw"/>
    <measureGroup name="Sales_Raw" caption="Sales_Raw"/>
    <measureGroup name="Sales_Table" caption="Sales_Table"/>
  </measureGroups>
  <maps count="8">
    <map measureGroup="0" dimension="0"/>
    <map measureGroup="1" dimension="2"/>
    <map measureGroup="2" dimension="3"/>
    <map measureGroup="3" dimension="0"/>
    <map measureGroup="3" dimension="2"/>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iza Khan" refreshedDate="46247.53227708333" backgroundQuery="1" createdVersion="8" refreshedVersion="8" minRefreshableVersion="3" recordCount="0" supportSubquery="1" supportAdvancedDrill="1" xr:uid="{00ABC8CF-8742-4D29-8096-92881C16A2D8}">
  <cacheSource type="external" connectionId="6"/>
  <cacheFields count="4">
    <cacheField name="[Measures].[Total Sales]" caption="Total Sales" numFmtId="0" hierarchy="63" level="32767"/>
    <cacheField name="[Regions_Raw].[Region].[Region]" caption="Region" numFmtId="0" hierarchy="7" level="1">
      <sharedItems count="4">
        <s v="Central"/>
        <s v="East"/>
        <s v="South"/>
        <s v="West"/>
      </sharedItems>
    </cacheField>
    <cacheField name="[Measures].[Total Profit]" caption="Total Profit" numFmtId="0" hierarchy="62" level="32767"/>
    <cacheField name="[Sales_Raw].[Order Date (Year)].[Order Date (Year)]" caption="Order Date (Year)" numFmtId="0" hierarchy="31" level="1">
      <sharedItems containsSemiMixedTypes="0" containsNonDate="0" containsString="0"/>
    </cacheField>
  </cacheFields>
  <cacheHierarchies count="70">
    <cacheHierarchy uniqueName="[Calender_Raw].[Date]" caption="Date" attribute="1" time="1" keyAttribute="1" defaultMemberUniqueName="[Calender_Raw].[Date].[All]" allUniqueName="[Calender_Raw].[Date].[All]" dimensionUniqueName="[Calender_Raw]" displayFolder="" count="0" memberValueDatatype="7" unbalanced="0"/>
    <cacheHierarchy uniqueName="[Calender_Raw].[Year]" caption="Year" attribute="1" time="1" defaultMemberUniqueName="[Calender_Raw].[Year].[All]" allUniqueName="[Calender_Raw].[Year].[All]" dimensionUniqueName="[Calender_Raw]" displayFolder="" count="0" memberValueDatatype="20" unbalanced="0"/>
    <cacheHierarchy uniqueName="[Calender_Raw].[Month]" caption="Month" attribute="1" time="1" defaultMemberUniqueName="[Calender_Raw].[Month].[All]" allUniqueName="[Calender_Raw].[Month].[All]" dimensionUniqueName="[Calender_Raw]" displayFolder="" count="0" memberValueDatatype="130" unbalanced="0"/>
    <cacheHierarchy uniqueName="[Calender_Raw].[Quarter]" caption="Quarter" attribute="1" time="1" defaultMemberUniqueName="[Calender_Raw].[Quarter].[All]" allUniqueName="[Calender_Raw].[Quarter].[All]" dimensionUniqueName="[Calender_Raw]" displayFolder="" count="0" memberValueDatatype="130" unbalanced="0"/>
    <cacheHierarchy uniqueName="[Calender_Raw].[MonthNumber]" caption="MonthNumber" attribute="1" time="1" defaultMemberUniqueName="[Calender_Raw].[MonthNumber].[All]" allUniqueName="[Calender_Raw].[MonthNumber].[All]" dimensionUniqueName="[Calender_Raw]" displayFolder="" count="0" memberValueDatatype="20" unbalanced="0"/>
    <cacheHierarchy uniqueName="[Calender_Raw].[MonthEND]" caption="MonthEND" attribute="1" time="1" defaultMemberUniqueName="[Calender_Raw].[MonthEND].[All]" allUniqueName="[Calender_Raw].[MonthEND].[All]" dimensionUniqueName="[Calender_Raw]" displayFolder="" count="0" memberValueDatatype="7" unbalanced="0"/>
    <cacheHierarchy uniqueName="[Regions_Raw].[Regional Manager]" caption="Regional Manager" attribute="1" defaultMemberUniqueName="[Regions_Raw].[Regional Manager].[All]" allUniqueName="[Regions_Raw].[Regional Manager].[All]" dimensionUniqueName="[Regions_Raw]" displayFolder="" count="0" memberValueDatatype="130" unbalanced="0"/>
    <cacheHierarchy uniqueName="[Regions_Raw].[Region]" caption="Region" attribute="1" defaultMemberUniqueName="[Regions_Raw].[Region].[All]" allUniqueName="[Regions_Raw].[Region].[All]" dimensionUniqueName="[Regions_Raw]" displayFolder="" count="2" memberValueDatatype="130" unbalanced="0">
      <fieldsUsage count="2">
        <fieldUsage x="-1"/>
        <fieldUsage x="1"/>
      </fieldsUsage>
    </cacheHierarchy>
    <cacheHierarchy uniqueName="[Returns_Raw].[Returned]" caption="Returned" attribute="1" defaultMemberUniqueName="[Returns_Raw].[Returned].[All]" allUniqueName="[Returns_Raw].[Returned].[All]" dimensionUniqueName="[Returns_Raw]" displayFolder="" count="0" memberValueDatatype="130" unbalanced="0"/>
    <cacheHierarchy uniqueName="[Returns_Raw].[Order ID]" caption="Order ID" attribute="1" defaultMemberUniqueName="[Returns_Raw].[Order ID].[All]" allUniqueName="[Returns_Raw].[Order ID].[All]" dimensionUniqueName="[Returns_Raw]" displayFolder="" count="0" memberValueDatatype="130" unbalanced="0"/>
    <cacheHierarchy uniqueName="[Sales_Raw].[Row ID]" caption="Row ID" attribute="1" defaultMemberUniqueName="[Sales_Raw].[Row ID].[All]" allUniqueName="[Sales_Raw].[Row ID].[All]" dimensionUniqueName="[Sales_Raw]" displayFolder="" count="0" memberValueDatatype="20" unbalanced="0"/>
    <cacheHierarchy uniqueName="[Sales_Raw].[Order ID]" caption="Order ID" attribute="1" defaultMemberUniqueName="[Sales_Raw].[Order ID].[All]" allUniqueName="[Sales_Raw].[Order ID].[All]" dimensionUniqueName="[Sales_Raw]" displayFolder="" count="0" memberValueDatatype="130" unbalanced="0"/>
    <cacheHierarchy uniqueName="[Sales_Raw].[Order Date]" caption="Order Date" attribute="1" time="1" defaultMemberUniqueName="[Sales_Raw].[Order Date].[All]" allUniqueName="[Sales_Raw].[Order Date].[All]" dimensionUniqueName="[Sales_Raw]" displayFolder="" count="2" memberValueDatatype="7" unbalanced="0"/>
    <cacheHierarchy uniqueName="[Sales_Raw].[Ship Date]" caption="Ship Date" attribute="1" time="1" defaultMemberUniqueName="[Sales_Raw].[Ship Date].[All]" allUniqueName="[Sales_Raw].[Ship Date].[All]" dimensionUniqueName="[Sales_Raw]" displayFolder="" count="0" memberValueDatatype="7" unbalanced="0"/>
    <cacheHierarchy uniqueName="[Sales_Raw].[Ship Mode]" caption="Ship Mode" attribute="1" defaultMemberUniqueName="[Sales_Raw].[Ship Mode].[All]" allUniqueName="[Sales_Raw].[Ship Mode].[All]" dimensionUniqueName="[Sales_Raw]" displayFolder="" count="0" memberValueDatatype="130" unbalanced="0"/>
    <cacheHierarchy uniqueName="[Sales_Raw].[Customer ID]" caption="Customer ID" attribute="1" defaultMemberUniqueName="[Sales_Raw].[Customer ID].[All]" allUniqueName="[Sales_Raw].[Customer ID].[All]" dimensionUniqueName="[Sales_Raw]" displayFolder="" count="0" memberValueDatatype="130" unbalanced="0"/>
    <cacheHierarchy uniqueName="[Sales_Raw].[Customer Name]" caption="Customer Name" attribute="1" defaultMemberUniqueName="[Sales_Raw].[Customer Name].[All]" allUniqueName="[Sales_Raw].[Customer Name].[All]" dimensionUniqueName="[Sales_Raw]" displayFolder="" count="0" memberValueDatatype="130" unbalanced="0"/>
    <cacheHierarchy uniqueName="[Sales_Raw].[Segment]" caption="Segment" attribute="1" defaultMemberUniqueName="[Sales_Raw].[Segment].[All]" allUniqueName="[Sales_Raw].[Segment].[All]" dimensionUniqueName="[Sales_Raw]" displayFolder="" count="0" memberValueDatatype="130" unbalanced="0"/>
    <cacheHierarchy uniqueName="[Sales_Raw].[Country/Region]" caption="Country/Region" attribute="1" defaultMemberUniqueName="[Sales_Raw].[Country/Region].[All]" allUniqueName="[Sales_Raw].[Country/Region].[All]" dimensionUniqueName="[Sales_Raw]" displayFolder="" count="0" memberValueDatatype="130" unbalanced="0"/>
    <cacheHierarchy uniqueName="[Sales_Raw].[City]" caption="City" attribute="1" defaultMemberUniqueName="[Sales_Raw].[City].[All]" allUniqueName="[Sales_Raw].[City].[All]" dimensionUniqueName="[Sales_Raw]" displayFolder="" count="0" memberValueDatatype="130" unbalanced="0"/>
    <cacheHierarchy uniqueName="[Sales_Raw].[State]" caption="State" attribute="1" defaultMemberUniqueName="[Sales_Raw].[State].[All]" allUniqueName="[Sales_Raw].[State].[All]" dimensionUniqueName="[Sales_Raw]" displayFolder="" count="0" memberValueDatatype="130" unbalanced="0"/>
    <cacheHierarchy uniqueName="[Sales_Raw].[Postal Code]" caption="Postal Code" attribute="1" defaultMemberUniqueName="[Sales_Raw].[Postal Code].[All]" allUniqueName="[Sales_Raw].[Postal Code].[All]" dimensionUniqueName="[Sales_Raw]" displayFolder="" count="0" memberValueDatatype="130" unbalanced="0"/>
    <cacheHierarchy uniqueName="[Sales_Raw].[Region]" caption="Region" attribute="1" defaultMemberUniqueName="[Sales_Raw].[Region].[All]" allUniqueName="[Sales_Raw].[Region].[All]" dimensionUniqueName="[Sales_Raw]" displayFolder="" count="2" memberValueDatatype="130" unbalanced="0"/>
    <cacheHierarchy uniqueName="[Sales_Raw].[Product ID]" caption="Product ID" attribute="1" defaultMemberUniqueName="[Sales_Raw].[Product ID].[All]" allUniqueName="[Sales_Raw].[Product ID].[All]" dimensionUniqueName="[Sales_Raw]" displayFolder="" count="0" memberValueDatatype="130" unbalanced="0"/>
    <cacheHierarchy uniqueName="[Sales_Raw].[Category]" caption="Category" attribute="1" defaultMemberUniqueName="[Sales_Raw].[Category].[All]" allUniqueName="[Sales_Raw].[Category].[All]" dimensionUniqueName="[Sales_Raw]" displayFolder="" count="2" memberValueDatatype="130" unbalanced="0"/>
    <cacheHierarchy uniqueName="[Sales_Raw].[Sub-Category]" caption="Sub-Category" attribute="1" defaultMemberUniqueName="[Sales_Raw].[Sub-Category].[All]" allUniqueName="[Sales_Raw].[Sub-Category].[All]" dimensionUniqueName="[Sales_Raw]" displayFolder="" count="0" memberValueDatatype="130" unbalanced="0"/>
    <cacheHierarchy uniqueName="[Sales_Raw].[Product Name]" caption="Product Name" attribute="1" defaultMemberUniqueName="[Sales_Raw].[Product Name].[All]" allUniqueName="[Sales_Raw].[Product Name].[All]" dimensionUniqueName="[Sales_Raw]" displayFolder="" count="0" memberValueDatatype="130" unbalanced="0"/>
    <cacheHierarchy uniqueName="[Sales_Raw].[Sales]" caption="Sales" attribute="1" defaultMemberUniqueName="[Sales_Raw].[Sales].[All]" allUniqueName="[Sales_Raw].[Sales].[All]" dimensionUniqueName="[Sales_Raw]" displayFolder="" count="0" memberValueDatatype="5" unbalanced="0"/>
    <cacheHierarchy uniqueName="[Sales_Raw].[Quantity]" caption="Quantity" attribute="1" defaultMemberUniqueName="[Sales_Raw].[Quantity].[All]" allUniqueName="[Sales_Raw].[Quantity].[All]" dimensionUniqueName="[Sales_Raw]" displayFolder="" count="0" memberValueDatatype="20" unbalanced="0"/>
    <cacheHierarchy uniqueName="[Sales_Raw].[Discount]" caption="Discount" attribute="1" defaultMemberUniqueName="[Sales_Raw].[Discount].[All]" allUniqueName="[Sales_Raw].[Discount].[All]" dimensionUniqueName="[Sales_Raw]" displayFolder="" count="0" memberValueDatatype="5" unbalanced="0"/>
    <cacheHierarchy uniqueName="[Sales_Raw].[Profit]" caption="Profit" attribute="1" defaultMemberUniqueName="[Sales_Raw].[Profit].[All]" allUniqueName="[Sales_Raw].[Profit].[All]" dimensionUniqueName="[Sales_Raw]" displayFolder="" count="0" memberValueDatatype="5" unbalanced="0"/>
    <cacheHierarchy uniqueName="[Sales_Raw].[Order Date (Year)]" caption="Order Date (Year)" attribute="1" defaultMemberUniqueName="[Sales_Raw].[Order Date (Year)].[All]" allUniqueName="[Sales_Raw].[Order Date (Year)].[All]" dimensionUniqueName="[Sales_Raw]" displayFolder="" count="2" memberValueDatatype="130" unbalanced="0">
      <fieldsUsage count="2">
        <fieldUsage x="-1"/>
        <fieldUsage x="3"/>
      </fieldsUsage>
    </cacheHierarchy>
    <cacheHierarchy uniqueName="[Sales_Raw].[Order Date (Quarter)]" caption="Order Date (Quarter)" attribute="1" defaultMemberUniqueName="[Sales_Raw].[Order Date (Quarter)].[All]" allUniqueName="[Sales_Raw].[Order Date (Quarter)].[All]" dimensionUniqueName="[Sales_Raw]" displayFolder="" count="0" memberValueDatatype="130" unbalanced="0"/>
    <cacheHierarchy uniqueName="[Sales_Raw].[Order Date (Month)]" caption="Order Date (Month)" attribute="1" defaultMemberUniqueName="[Sales_Raw].[Order Date (Month)].[All]" allUniqueName="[Sales_Raw].[Order Date (Month)].[All]" dimensionUniqueName="[Sales_Raw]"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0"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Region]" caption="Country/Region" attribute="1" defaultMemberUniqueName="[Sales_Table].[Country/Region].[All]" allUniqueName="[Sales_Table].[Country/Region].[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Postal Code]" caption="Postal Code" attribute="1" defaultMemberUniqueName="[Sales_Table].[Postal Code].[All]" allUniqueName="[Sales_Table].[Postal Cod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0"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Sales]" caption="Sales" attribute="1" defaultMemberUniqueName="[Sales_Table].[Sales].[All]" allUniqueName="[Sales_Table].[Sales].[All]" dimensionUniqueName="[Sales_Table]" displayFolder="" count="0" memberValueDatatype="5"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Raw].[Order Date (Month Index)]" caption="Order Date (Month Index)" attribute="1" defaultMemberUniqueName="[Sales_Raw].[Order Date (Month Index)].[All]" allUniqueName="[Sales_Raw].[Order Date (Month Index)].[All]" dimensionUniqueName="[Sales_Raw]" displayFolder="" count="0" memberValueDatatype="20" unbalanced="0" hidden="1"/>
    <cacheHierarchy uniqueName="[Measures].[Sum of Sales]" caption="Sum of Sales" measure="1" displayFolder="" measureGroup="Sales_Raw"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_Raw" count="0">
      <extLst>
        <ext xmlns:x15="http://schemas.microsoft.com/office/spreadsheetml/2010/11/main" uri="{B97F6D7D-B522-45F9-BDA1-12C45D357490}">
          <x15:cacheHierarchy aggregatedColumn="28"/>
        </ext>
      </extLst>
    </cacheHierarchy>
    <cacheHierarchy uniqueName="[Measures].[Profit Margin %]" caption="Profit Margin %" measure="1" displayFolder="" measureGroup="Sales_Raw" count="0"/>
    <cacheHierarchy uniqueName="[Measures].[Total Orders]" caption="Total Orders" measure="1" displayFolder="" measureGroup="Sales_Raw" count="0"/>
    <cacheHierarchy uniqueName="[Measures].[Sales PY]" caption="Sales PY" measure="1" displayFolder="" measureGroup="Sales_Raw" count="0"/>
    <cacheHierarchy uniqueName="[Measures].[YoY Growth %]" caption="YoY Growth %" measure="1" displayFolder="" measureGroup="Sales_Raw" count="0"/>
    <cacheHierarchy uniqueName="[Measures].[Total Profit]" caption="Total Profit" measure="1" displayFolder="" measureGroup="Sales_Raw" count="0" oneField="1">
      <fieldsUsage count="1">
        <fieldUsage x="2"/>
      </fieldsUsage>
    </cacheHierarchy>
    <cacheHierarchy uniqueName="[Measures].[Total Sales]" caption="Total Sales" measure="1" displayFolder="" measureGroup="Sales_Raw" count="0" oneField="1">
      <fieldsUsage count="1">
        <fieldUsage x="0"/>
      </fieldsUsage>
    </cacheHierarchy>
    <cacheHierarchy uniqueName="[Measures].[__XL_Count Sales_Raw]" caption="__XL_Count Sales_Raw" measure="1" displayFolder="" measureGroup="Sales_Raw" count="0" hidden="1"/>
    <cacheHierarchy uniqueName="[Measures].[__XL_Count Regions_Raw]" caption="__XL_Count Regions_Raw" measure="1" displayFolder="" measureGroup="Regions_Raw" count="0" hidden="1"/>
    <cacheHierarchy uniqueName="[Measures].[__XL_Count Returns_Raw]" caption="__XL_Count Returns_Raw" measure="1" displayFolder="" measureGroup="Returns_Raw" count="0" hidden="1"/>
    <cacheHierarchy uniqueName="[Measures].[__XL_Count Table1]" caption="__XL_Count Table1" measure="1" displayFolder="" measureGroup="Calender_Raw"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ies>
  <kpis count="0"/>
  <dimensions count="6">
    <dimension name="Calender_Raw" uniqueName="[Calender_Raw]" caption="Calender_Raw"/>
    <dimension measure="1" name="Measures" uniqueName="[Measures]" caption="Measures"/>
    <dimension name="Regions_Raw" uniqueName="[Regions_Raw]" caption="Regions_Raw"/>
    <dimension name="Returns_Raw" uniqueName="[Returns_Raw]" caption="Returns_Raw"/>
    <dimension name="Sales_Raw" uniqueName="[Sales_Raw]" caption="Sales_Raw"/>
    <dimension name="Sales_Table" uniqueName="[Sales_Table]" caption="Sales_Table"/>
  </dimensions>
  <measureGroups count="5">
    <measureGroup name="Calender_Raw" caption="Calender_Raw"/>
    <measureGroup name="Regions_Raw" caption="Regions_Raw"/>
    <measureGroup name="Returns_Raw" caption="Returns_Raw"/>
    <measureGroup name="Sales_Raw" caption="Sales_Raw"/>
    <measureGroup name="Sales_Table" caption="Sales_Table"/>
  </measureGroups>
  <maps count="8">
    <map measureGroup="0" dimension="0"/>
    <map measureGroup="1" dimension="2"/>
    <map measureGroup="2" dimension="3"/>
    <map measureGroup="3" dimension="0"/>
    <map measureGroup="3" dimension="2"/>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iza Khan" refreshedDate="46247.532277314815" backgroundQuery="1" createdVersion="8" refreshedVersion="8" minRefreshableVersion="3" recordCount="0" supportSubquery="1" supportAdvancedDrill="1" xr:uid="{AACBE1BE-44EA-4308-A15E-30F13C8DF876}">
  <cacheSource type="external" connectionId="6"/>
  <cacheFields count="2">
    <cacheField name="[Measures].[Profit Margin %]" caption="Profit Margin %" numFmtId="0" hierarchy="58" level="32767"/>
    <cacheField name="[Sales_Raw].[Order Date (Year)].[Order Date (Year)]" caption="Order Date (Year)" numFmtId="0" hierarchy="31" level="1">
      <sharedItems containsSemiMixedTypes="0" containsNonDate="0" containsString="0"/>
    </cacheField>
  </cacheFields>
  <cacheHierarchies count="70">
    <cacheHierarchy uniqueName="[Calender_Raw].[Date]" caption="Date" attribute="1" time="1" keyAttribute="1" defaultMemberUniqueName="[Calender_Raw].[Date].[All]" allUniqueName="[Calender_Raw].[Date].[All]" dimensionUniqueName="[Calender_Raw]" displayFolder="" count="0" memberValueDatatype="7" unbalanced="0"/>
    <cacheHierarchy uniqueName="[Calender_Raw].[Year]" caption="Year" attribute="1" time="1" defaultMemberUniqueName="[Calender_Raw].[Year].[All]" allUniqueName="[Calender_Raw].[Year].[All]" dimensionUniqueName="[Calender_Raw]" displayFolder="" count="0" memberValueDatatype="20" unbalanced="0"/>
    <cacheHierarchy uniqueName="[Calender_Raw].[Month]" caption="Month" attribute="1" time="1" defaultMemberUniqueName="[Calender_Raw].[Month].[All]" allUniqueName="[Calender_Raw].[Month].[All]" dimensionUniqueName="[Calender_Raw]" displayFolder="" count="0" memberValueDatatype="130" unbalanced="0"/>
    <cacheHierarchy uniqueName="[Calender_Raw].[Quarter]" caption="Quarter" attribute="1" time="1" defaultMemberUniqueName="[Calender_Raw].[Quarter].[All]" allUniqueName="[Calender_Raw].[Quarter].[All]" dimensionUniqueName="[Calender_Raw]" displayFolder="" count="0" memberValueDatatype="130" unbalanced="0"/>
    <cacheHierarchy uniqueName="[Calender_Raw].[MonthNumber]" caption="MonthNumber" attribute="1" time="1" defaultMemberUniqueName="[Calender_Raw].[MonthNumber].[All]" allUniqueName="[Calender_Raw].[MonthNumber].[All]" dimensionUniqueName="[Calender_Raw]" displayFolder="" count="0" memberValueDatatype="20" unbalanced="0"/>
    <cacheHierarchy uniqueName="[Calender_Raw].[MonthEND]" caption="MonthEND" attribute="1" time="1" defaultMemberUniqueName="[Calender_Raw].[MonthEND].[All]" allUniqueName="[Calender_Raw].[MonthEND].[All]" dimensionUniqueName="[Calender_Raw]" displayFolder="" count="0" memberValueDatatype="7" unbalanced="0"/>
    <cacheHierarchy uniqueName="[Regions_Raw].[Regional Manager]" caption="Regional Manager" attribute="1" defaultMemberUniqueName="[Regions_Raw].[Regional Manager].[All]" allUniqueName="[Regions_Raw].[Regional Manager].[All]" dimensionUniqueName="[Regions_Raw]" displayFolder="" count="0" memberValueDatatype="130" unbalanced="0"/>
    <cacheHierarchy uniqueName="[Regions_Raw].[Region]" caption="Region" attribute="1" defaultMemberUniqueName="[Regions_Raw].[Region].[All]" allUniqueName="[Regions_Raw].[Region].[All]" dimensionUniqueName="[Regions_Raw]" displayFolder="" count="0" memberValueDatatype="130" unbalanced="0"/>
    <cacheHierarchy uniqueName="[Returns_Raw].[Returned]" caption="Returned" attribute="1" defaultMemberUniqueName="[Returns_Raw].[Returned].[All]" allUniqueName="[Returns_Raw].[Returned].[All]" dimensionUniqueName="[Returns_Raw]" displayFolder="" count="0" memberValueDatatype="130" unbalanced="0"/>
    <cacheHierarchy uniqueName="[Returns_Raw].[Order ID]" caption="Order ID" attribute="1" defaultMemberUniqueName="[Returns_Raw].[Order ID].[All]" allUniqueName="[Returns_Raw].[Order ID].[All]" dimensionUniqueName="[Returns_Raw]" displayFolder="" count="0" memberValueDatatype="130" unbalanced="0"/>
    <cacheHierarchy uniqueName="[Sales_Raw].[Row ID]" caption="Row ID" attribute="1" defaultMemberUniqueName="[Sales_Raw].[Row ID].[All]" allUniqueName="[Sales_Raw].[Row ID].[All]" dimensionUniqueName="[Sales_Raw]" displayFolder="" count="0" memberValueDatatype="20" unbalanced="0"/>
    <cacheHierarchy uniqueName="[Sales_Raw].[Order ID]" caption="Order ID" attribute="1" defaultMemberUniqueName="[Sales_Raw].[Order ID].[All]" allUniqueName="[Sales_Raw].[Order ID].[All]" dimensionUniqueName="[Sales_Raw]" displayFolder="" count="0" memberValueDatatype="130" unbalanced="0"/>
    <cacheHierarchy uniqueName="[Sales_Raw].[Order Date]" caption="Order Date" attribute="1" time="1" defaultMemberUniqueName="[Sales_Raw].[Order Date].[All]" allUniqueName="[Sales_Raw].[Order Date].[All]" dimensionUniqueName="[Sales_Raw]" displayFolder="" count="2" memberValueDatatype="7" unbalanced="0"/>
    <cacheHierarchy uniqueName="[Sales_Raw].[Ship Date]" caption="Ship Date" attribute="1" time="1" defaultMemberUniqueName="[Sales_Raw].[Ship Date].[All]" allUniqueName="[Sales_Raw].[Ship Date].[All]" dimensionUniqueName="[Sales_Raw]" displayFolder="" count="0" memberValueDatatype="7" unbalanced="0"/>
    <cacheHierarchy uniqueName="[Sales_Raw].[Ship Mode]" caption="Ship Mode" attribute="1" defaultMemberUniqueName="[Sales_Raw].[Ship Mode].[All]" allUniqueName="[Sales_Raw].[Ship Mode].[All]" dimensionUniqueName="[Sales_Raw]" displayFolder="" count="0" memberValueDatatype="130" unbalanced="0"/>
    <cacheHierarchy uniqueName="[Sales_Raw].[Customer ID]" caption="Customer ID" attribute="1" defaultMemberUniqueName="[Sales_Raw].[Customer ID].[All]" allUniqueName="[Sales_Raw].[Customer ID].[All]" dimensionUniqueName="[Sales_Raw]" displayFolder="" count="0" memberValueDatatype="130" unbalanced="0"/>
    <cacheHierarchy uniqueName="[Sales_Raw].[Customer Name]" caption="Customer Name" attribute="1" defaultMemberUniqueName="[Sales_Raw].[Customer Name].[All]" allUniqueName="[Sales_Raw].[Customer Name].[All]" dimensionUniqueName="[Sales_Raw]" displayFolder="" count="0" memberValueDatatype="130" unbalanced="0"/>
    <cacheHierarchy uniqueName="[Sales_Raw].[Segment]" caption="Segment" attribute="1" defaultMemberUniqueName="[Sales_Raw].[Segment].[All]" allUniqueName="[Sales_Raw].[Segment].[All]" dimensionUniqueName="[Sales_Raw]" displayFolder="" count="0" memberValueDatatype="130" unbalanced="0"/>
    <cacheHierarchy uniqueName="[Sales_Raw].[Country/Region]" caption="Country/Region" attribute="1" defaultMemberUniqueName="[Sales_Raw].[Country/Region].[All]" allUniqueName="[Sales_Raw].[Country/Region].[All]" dimensionUniqueName="[Sales_Raw]" displayFolder="" count="0" memberValueDatatype="130" unbalanced="0"/>
    <cacheHierarchy uniqueName="[Sales_Raw].[City]" caption="City" attribute="1" defaultMemberUniqueName="[Sales_Raw].[City].[All]" allUniqueName="[Sales_Raw].[City].[All]" dimensionUniqueName="[Sales_Raw]" displayFolder="" count="0" memberValueDatatype="130" unbalanced="0"/>
    <cacheHierarchy uniqueName="[Sales_Raw].[State]" caption="State" attribute="1" defaultMemberUniqueName="[Sales_Raw].[State].[All]" allUniqueName="[Sales_Raw].[State].[All]" dimensionUniqueName="[Sales_Raw]" displayFolder="" count="0" memberValueDatatype="130" unbalanced="0"/>
    <cacheHierarchy uniqueName="[Sales_Raw].[Postal Code]" caption="Postal Code" attribute="1" defaultMemberUniqueName="[Sales_Raw].[Postal Code].[All]" allUniqueName="[Sales_Raw].[Postal Code].[All]" dimensionUniqueName="[Sales_Raw]" displayFolder="" count="0" memberValueDatatype="130" unbalanced="0"/>
    <cacheHierarchy uniqueName="[Sales_Raw].[Region]" caption="Region" attribute="1" defaultMemberUniqueName="[Sales_Raw].[Region].[All]" allUniqueName="[Sales_Raw].[Region].[All]" dimensionUniqueName="[Sales_Raw]" displayFolder="" count="2" memberValueDatatype="130" unbalanced="0"/>
    <cacheHierarchy uniqueName="[Sales_Raw].[Product ID]" caption="Product ID" attribute="1" defaultMemberUniqueName="[Sales_Raw].[Product ID].[All]" allUniqueName="[Sales_Raw].[Product ID].[All]" dimensionUniqueName="[Sales_Raw]" displayFolder="" count="0" memberValueDatatype="130" unbalanced="0"/>
    <cacheHierarchy uniqueName="[Sales_Raw].[Category]" caption="Category" attribute="1" defaultMemberUniqueName="[Sales_Raw].[Category].[All]" allUniqueName="[Sales_Raw].[Category].[All]" dimensionUniqueName="[Sales_Raw]" displayFolder="" count="2" memberValueDatatype="130" unbalanced="0"/>
    <cacheHierarchy uniqueName="[Sales_Raw].[Sub-Category]" caption="Sub-Category" attribute="1" defaultMemberUniqueName="[Sales_Raw].[Sub-Category].[All]" allUniqueName="[Sales_Raw].[Sub-Category].[All]" dimensionUniqueName="[Sales_Raw]" displayFolder="" count="0" memberValueDatatype="130" unbalanced="0"/>
    <cacheHierarchy uniqueName="[Sales_Raw].[Product Name]" caption="Product Name" attribute="1" defaultMemberUniqueName="[Sales_Raw].[Product Name].[All]" allUniqueName="[Sales_Raw].[Product Name].[All]" dimensionUniqueName="[Sales_Raw]" displayFolder="" count="0" memberValueDatatype="130" unbalanced="0"/>
    <cacheHierarchy uniqueName="[Sales_Raw].[Sales]" caption="Sales" attribute="1" defaultMemberUniqueName="[Sales_Raw].[Sales].[All]" allUniqueName="[Sales_Raw].[Sales].[All]" dimensionUniqueName="[Sales_Raw]" displayFolder="" count="0" memberValueDatatype="5" unbalanced="0"/>
    <cacheHierarchy uniqueName="[Sales_Raw].[Quantity]" caption="Quantity" attribute="1" defaultMemberUniqueName="[Sales_Raw].[Quantity].[All]" allUniqueName="[Sales_Raw].[Quantity].[All]" dimensionUniqueName="[Sales_Raw]" displayFolder="" count="0" memberValueDatatype="20" unbalanced="0"/>
    <cacheHierarchy uniqueName="[Sales_Raw].[Discount]" caption="Discount" attribute="1" defaultMemberUniqueName="[Sales_Raw].[Discount].[All]" allUniqueName="[Sales_Raw].[Discount].[All]" dimensionUniqueName="[Sales_Raw]" displayFolder="" count="0" memberValueDatatype="5" unbalanced="0"/>
    <cacheHierarchy uniqueName="[Sales_Raw].[Profit]" caption="Profit" attribute="1" defaultMemberUniqueName="[Sales_Raw].[Profit].[All]" allUniqueName="[Sales_Raw].[Profit].[All]" dimensionUniqueName="[Sales_Raw]" displayFolder="" count="0" memberValueDatatype="5" unbalanced="0"/>
    <cacheHierarchy uniqueName="[Sales_Raw].[Order Date (Year)]" caption="Order Date (Year)" attribute="1" defaultMemberUniqueName="[Sales_Raw].[Order Date (Year)].[All]" allUniqueName="[Sales_Raw].[Order Date (Year)].[All]" dimensionUniqueName="[Sales_Raw]" displayFolder="" count="2" memberValueDatatype="130" unbalanced="0">
      <fieldsUsage count="2">
        <fieldUsage x="-1"/>
        <fieldUsage x="1"/>
      </fieldsUsage>
    </cacheHierarchy>
    <cacheHierarchy uniqueName="[Sales_Raw].[Order Date (Quarter)]" caption="Order Date (Quarter)" attribute="1" defaultMemberUniqueName="[Sales_Raw].[Order Date (Quarter)].[All]" allUniqueName="[Sales_Raw].[Order Date (Quarter)].[All]" dimensionUniqueName="[Sales_Raw]" displayFolder="" count="0" memberValueDatatype="130" unbalanced="0"/>
    <cacheHierarchy uniqueName="[Sales_Raw].[Order Date (Month)]" caption="Order Date (Month)" attribute="1" defaultMemberUniqueName="[Sales_Raw].[Order Date (Month)].[All]" allUniqueName="[Sales_Raw].[Order Date (Month)].[All]" dimensionUniqueName="[Sales_Raw]"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0"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Region]" caption="Country/Region" attribute="1" defaultMemberUniqueName="[Sales_Table].[Country/Region].[All]" allUniqueName="[Sales_Table].[Country/Region].[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Postal Code]" caption="Postal Code" attribute="1" defaultMemberUniqueName="[Sales_Table].[Postal Code].[All]" allUniqueName="[Sales_Table].[Postal Cod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0"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Sales]" caption="Sales" attribute="1" defaultMemberUniqueName="[Sales_Table].[Sales].[All]" allUniqueName="[Sales_Table].[Sales].[All]" dimensionUniqueName="[Sales_Table]" displayFolder="" count="0" memberValueDatatype="5"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Raw].[Order Date (Month Index)]" caption="Order Date (Month Index)" attribute="1" defaultMemberUniqueName="[Sales_Raw].[Order Date (Month Index)].[All]" allUniqueName="[Sales_Raw].[Order Date (Month Index)].[All]" dimensionUniqueName="[Sales_Raw]" displayFolder="" count="0" memberValueDatatype="20" unbalanced="0" hidden="1"/>
    <cacheHierarchy uniqueName="[Measures].[Sum of Sales]" caption="Sum of Sales" measure="1" displayFolder="" measureGroup="Sales_Raw"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_Raw" count="0">
      <extLst>
        <ext xmlns:x15="http://schemas.microsoft.com/office/spreadsheetml/2010/11/main" uri="{B97F6D7D-B522-45F9-BDA1-12C45D357490}">
          <x15:cacheHierarchy aggregatedColumn="28"/>
        </ext>
      </extLst>
    </cacheHierarchy>
    <cacheHierarchy uniqueName="[Measures].[Profit Margin %]" caption="Profit Margin %" measure="1" displayFolder="" measureGroup="Sales_Raw" count="0" oneField="1">
      <fieldsUsage count="1">
        <fieldUsage x="0"/>
      </fieldsUsage>
    </cacheHierarchy>
    <cacheHierarchy uniqueName="[Measures].[Total Orders]" caption="Total Orders" measure="1" displayFolder="" measureGroup="Sales_Raw" count="0"/>
    <cacheHierarchy uniqueName="[Measures].[Sales PY]" caption="Sales PY" measure="1" displayFolder="" measureGroup="Sales_Raw" count="0"/>
    <cacheHierarchy uniqueName="[Measures].[YoY Growth %]" caption="YoY Growth %" measure="1" displayFolder="" measureGroup="Sales_Raw" count="0"/>
    <cacheHierarchy uniqueName="[Measures].[Total Profit]" caption="Total Profit" measure="1" displayFolder="" measureGroup="Sales_Raw" count="0"/>
    <cacheHierarchy uniqueName="[Measures].[Total Sales]" caption="Total Sales" measure="1" displayFolder="" measureGroup="Sales_Raw" count="0"/>
    <cacheHierarchy uniqueName="[Measures].[__XL_Count Sales_Raw]" caption="__XL_Count Sales_Raw" measure="1" displayFolder="" measureGroup="Sales_Raw" count="0" hidden="1"/>
    <cacheHierarchy uniqueName="[Measures].[__XL_Count Regions_Raw]" caption="__XL_Count Regions_Raw" measure="1" displayFolder="" measureGroup="Regions_Raw" count="0" hidden="1"/>
    <cacheHierarchy uniqueName="[Measures].[__XL_Count Returns_Raw]" caption="__XL_Count Returns_Raw" measure="1" displayFolder="" measureGroup="Returns_Raw" count="0" hidden="1"/>
    <cacheHierarchy uniqueName="[Measures].[__XL_Count Table1]" caption="__XL_Count Table1" measure="1" displayFolder="" measureGroup="Calender_Raw"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ies>
  <kpis count="0"/>
  <dimensions count="6">
    <dimension name="Calender_Raw" uniqueName="[Calender_Raw]" caption="Calender_Raw"/>
    <dimension measure="1" name="Measures" uniqueName="[Measures]" caption="Measures"/>
    <dimension name="Regions_Raw" uniqueName="[Regions_Raw]" caption="Regions_Raw"/>
    <dimension name="Returns_Raw" uniqueName="[Returns_Raw]" caption="Returns_Raw"/>
    <dimension name="Sales_Raw" uniqueName="[Sales_Raw]" caption="Sales_Raw"/>
    <dimension name="Sales_Table" uniqueName="[Sales_Table]" caption="Sales_Table"/>
  </dimensions>
  <measureGroups count="5">
    <measureGroup name="Calender_Raw" caption="Calender_Raw"/>
    <measureGroup name="Regions_Raw" caption="Regions_Raw"/>
    <measureGroup name="Returns_Raw" caption="Returns_Raw"/>
    <measureGroup name="Sales_Raw" caption="Sales_Raw"/>
    <measureGroup name="Sales_Table" caption="Sales_Table"/>
  </measureGroups>
  <maps count="8">
    <map measureGroup="0" dimension="0"/>
    <map measureGroup="1" dimension="2"/>
    <map measureGroup="2" dimension="3"/>
    <map measureGroup="3" dimension="0"/>
    <map measureGroup="3" dimension="2"/>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iza Khan" refreshedDate="46247.532277546299" backgroundQuery="1" createdVersion="8" refreshedVersion="8" minRefreshableVersion="3" recordCount="0" supportSubquery="1" supportAdvancedDrill="1" xr:uid="{C49A9D8B-3DE7-4FC7-81FA-CB5EC4B998E3}">
  <cacheSource type="external" connectionId="6"/>
  <cacheFields count="2">
    <cacheField name="[Measures].[Total Orders]" caption="Total Orders" numFmtId="0" hierarchy="59" level="32767"/>
    <cacheField name="[Sales_Raw].[Order Date (Year)].[Order Date (Year)]" caption="Order Date (Year)" numFmtId="0" hierarchy="31" level="1">
      <sharedItems containsSemiMixedTypes="0" containsNonDate="0" containsString="0"/>
    </cacheField>
  </cacheFields>
  <cacheHierarchies count="70">
    <cacheHierarchy uniqueName="[Calender_Raw].[Date]" caption="Date" attribute="1" time="1" keyAttribute="1" defaultMemberUniqueName="[Calender_Raw].[Date].[All]" allUniqueName="[Calender_Raw].[Date].[All]" dimensionUniqueName="[Calender_Raw]" displayFolder="" count="0" memberValueDatatype="7" unbalanced="0"/>
    <cacheHierarchy uniqueName="[Calender_Raw].[Year]" caption="Year" attribute="1" time="1" defaultMemberUniqueName="[Calender_Raw].[Year].[All]" allUniqueName="[Calender_Raw].[Year].[All]" dimensionUniqueName="[Calender_Raw]" displayFolder="" count="0" memberValueDatatype="20" unbalanced="0"/>
    <cacheHierarchy uniqueName="[Calender_Raw].[Month]" caption="Month" attribute="1" time="1" defaultMemberUniqueName="[Calender_Raw].[Month].[All]" allUniqueName="[Calender_Raw].[Month].[All]" dimensionUniqueName="[Calender_Raw]" displayFolder="" count="0" memberValueDatatype="130" unbalanced="0"/>
    <cacheHierarchy uniqueName="[Calender_Raw].[Quarter]" caption="Quarter" attribute="1" time="1" defaultMemberUniqueName="[Calender_Raw].[Quarter].[All]" allUniqueName="[Calender_Raw].[Quarter].[All]" dimensionUniqueName="[Calender_Raw]" displayFolder="" count="0" memberValueDatatype="130" unbalanced="0"/>
    <cacheHierarchy uniqueName="[Calender_Raw].[MonthNumber]" caption="MonthNumber" attribute="1" time="1" defaultMemberUniqueName="[Calender_Raw].[MonthNumber].[All]" allUniqueName="[Calender_Raw].[MonthNumber].[All]" dimensionUniqueName="[Calender_Raw]" displayFolder="" count="0" memberValueDatatype="20" unbalanced="0"/>
    <cacheHierarchy uniqueName="[Calender_Raw].[MonthEND]" caption="MonthEND" attribute="1" time="1" defaultMemberUniqueName="[Calender_Raw].[MonthEND].[All]" allUniqueName="[Calender_Raw].[MonthEND].[All]" dimensionUniqueName="[Calender_Raw]" displayFolder="" count="0" memberValueDatatype="7" unbalanced="0"/>
    <cacheHierarchy uniqueName="[Regions_Raw].[Regional Manager]" caption="Regional Manager" attribute="1" defaultMemberUniqueName="[Regions_Raw].[Regional Manager].[All]" allUniqueName="[Regions_Raw].[Regional Manager].[All]" dimensionUniqueName="[Regions_Raw]" displayFolder="" count="0" memberValueDatatype="130" unbalanced="0"/>
    <cacheHierarchy uniqueName="[Regions_Raw].[Region]" caption="Region" attribute="1" defaultMemberUniqueName="[Regions_Raw].[Region].[All]" allUniqueName="[Regions_Raw].[Region].[All]" dimensionUniqueName="[Regions_Raw]" displayFolder="" count="0" memberValueDatatype="130" unbalanced="0"/>
    <cacheHierarchy uniqueName="[Returns_Raw].[Returned]" caption="Returned" attribute="1" defaultMemberUniqueName="[Returns_Raw].[Returned].[All]" allUniqueName="[Returns_Raw].[Returned].[All]" dimensionUniqueName="[Returns_Raw]" displayFolder="" count="0" memberValueDatatype="130" unbalanced="0"/>
    <cacheHierarchy uniqueName="[Returns_Raw].[Order ID]" caption="Order ID" attribute="1" defaultMemberUniqueName="[Returns_Raw].[Order ID].[All]" allUniqueName="[Returns_Raw].[Order ID].[All]" dimensionUniqueName="[Returns_Raw]" displayFolder="" count="0" memberValueDatatype="130" unbalanced="0"/>
    <cacheHierarchy uniqueName="[Sales_Raw].[Row ID]" caption="Row ID" attribute="1" defaultMemberUniqueName="[Sales_Raw].[Row ID].[All]" allUniqueName="[Sales_Raw].[Row ID].[All]" dimensionUniqueName="[Sales_Raw]" displayFolder="" count="0" memberValueDatatype="20" unbalanced="0"/>
    <cacheHierarchy uniqueName="[Sales_Raw].[Order ID]" caption="Order ID" attribute="1" defaultMemberUniqueName="[Sales_Raw].[Order ID].[All]" allUniqueName="[Sales_Raw].[Order ID].[All]" dimensionUniqueName="[Sales_Raw]" displayFolder="" count="0" memberValueDatatype="130" unbalanced="0"/>
    <cacheHierarchy uniqueName="[Sales_Raw].[Order Date]" caption="Order Date" attribute="1" time="1" defaultMemberUniqueName="[Sales_Raw].[Order Date].[All]" allUniqueName="[Sales_Raw].[Order Date].[All]" dimensionUniqueName="[Sales_Raw]" displayFolder="" count="2" memberValueDatatype="7" unbalanced="0"/>
    <cacheHierarchy uniqueName="[Sales_Raw].[Ship Date]" caption="Ship Date" attribute="1" time="1" defaultMemberUniqueName="[Sales_Raw].[Ship Date].[All]" allUniqueName="[Sales_Raw].[Ship Date].[All]" dimensionUniqueName="[Sales_Raw]" displayFolder="" count="0" memberValueDatatype="7" unbalanced="0"/>
    <cacheHierarchy uniqueName="[Sales_Raw].[Ship Mode]" caption="Ship Mode" attribute="1" defaultMemberUniqueName="[Sales_Raw].[Ship Mode].[All]" allUniqueName="[Sales_Raw].[Ship Mode].[All]" dimensionUniqueName="[Sales_Raw]" displayFolder="" count="0" memberValueDatatype="130" unbalanced="0"/>
    <cacheHierarchy uniqueName="[Sales_Raw].[Customer ID]" caption="Customer ID" attribute="1" defaultMemberUniqueName="[Sales_Raw].[Customer ID].[All]" allUniqueName="[Sales_Raw].[Customer ID].[All]" dimensionUniqueName="[Sales_Raw]" displayFolder="" count="0" memberValueDatatype="130" unbalanced="0"/>
    <cacheHierarchy uniqueName="[Sales_Raw].[Customer Name]" caption="Customer Name" attribute="1" defaultMemberUniqueName="[Sales_Raw].[Customer Name].[All]" allUniqueName="[Sales_Raw].[Customer Name].[All]" dimensionUniqueName="[Sales_Raw]" displayFolder="" count="0" memberValueDatatype="130" unbalanced="0"/>
    <cacheHierarchy uniqueName="[Sales_Raw].[Segment]" caption="Segment" attribute="1" defaultMemberUniqueName="[Sales_Raw].[Segment].[All]" allUniqueName="[Sales_Raw].[Segment].[All]" dimensionUniqueName="[Sales_Raw]" displayFolder="" count="0" memberValueDatatype="130" unbalanced="0"/>
    <cacheHierarchy uniqueName="[Sales_Raw].[Country/Region]" caption="Country/Region" attribute="1" defaultMemberUniqueName="[Sales_Raw].[Country/Region].[All]" allUniqueName="[Sales_Raw].[Country/Region].[All]" dimensionUniqueName="[Sales_Raw]" displayFolder="" count="0" memberValueDatatype="130" unbalanced="0"/>
    <cacheHierarchy uniqueName="[Sales_Raw].[City]" caption="City" attribute="1" defaultMemberUniqueName="[Sales_Raw].[City].[All]" allUniqueName="[Sales_Raw].[City].[All]" dimensionUniqueName="[Sales_Raw]" displayFolder="" count="0" memberValueDatatype="130" unbalanced="0"/>
    <cacheHierarchy uniqueName="[Sales_Raw].[State]" caption="State" attribute="1" defaultMemberUniqueName="[Sales_Raw].[State].[All]" allUniqueName="[Sales_Raw].[State].[All]" dimensionUniqueName="[Sales_Raw]" displayFolder="" count="0" memberValueDatatype="130" unbalanced="0"/>
    <cacheHierarchy uniqueName="[Sales_Raw].[Postal Code]" caption="Postal Code" attribute="1" defaultMemberUniqueName="[Sales_Raw].[Postal Code].[All]" allUniqueName="[Sales_Raw].[Postal Code].[All]" dimensionUniqueName="[Sales_Raw]" displayFolder="" count="0" memberValueDatatype="130" unbalanced="0"/>
    <cacheHierarchy uniqueName="[Sales_Raw].[Region]" caption="Region" attribute="1" defaultMemberUniqueName="[Sales_Raw].[Region].[All]" allUniqueName="[Sales_Raw].[Region].[All]" dimensionUniqueName="[Sales_Raw]" displayFolder="" count="2" memberValueDatatype="130" unbalanced="0"/>
    <cacheHierarchy uniqueName="[Sales_Raw].[Product ID]" caption="Product ID" attribute="1" defaultMemberUniqueName="[Sales_Raw].[Product ID].[All]" allUniqueName="[Sales_Raw].[Product ID].[All]" dimensionUniqueName="[Sales_Raw]" displayFolder="" count="0" memberValueDatatype="130" unbalanced="0"/>
    <cacheHierarchy uniqueName="[Sales_Raw].[Category]" caption="Category" attribute="1" defaultMemberUniqueName="[Sales_Raw].[Category].[All]" allUniqueName="[Sales_Raw].[Category].[All]" dimensionUniqueName="[Sales_Raw]" displayFolder="" count="2" memberValueDatatype="130" unbalanced="0"/>
    <cacheHierarchy uniqueName="[Sales_Raw].[Sub-Category]" caption="Sub-Category" attribute="1" defaultMemberUniqueName="[Sales_Raw].[Sub-Category].[All]" allUniqueName="[Sales_Raw].[Sub-Category].[All]" dimensionUniqueName="[Sales_Raw]" displayFolder="" count="0" memberValueDatatype="130" unbalanced="0"/>
    <cacheHierarchy uniqueName="[Sales_Raw].[Product Name]" caption="Product Name" attribute="1" defaultMemberUniqueName="[Sales_Raw].[Product Name].[All]" allUniqueName="[Sales_Raw].[Product Name].[All]" dimensionUniqueName="[Sales_Raw]" displayFolder="" count="0" memberValueDatatype="130" unbalanced="0"/>
    <cacheHierarchy uniqueName="[Sales_Raw].[Sales]" caption="Sales" attribute="1" defaultMemberUniqueName="[Sales_Raw].[Sales].[All]" allUniqueName="[Sales_Raw].[Sales].[All]" dimensionUniqueName="[Sales_Raw]" displayFolder="" count="0" memberValueDatatype="5" unbalanced="0"/>
    <cacheHierarchy uniqueName="[Sales_Raw].[Quantity]" caption="Quantity" attribute="1" defaultMemberUniqueName="[Sales_Raw].[Quantity].[All]" allUniqueName="[Sales_Raw].[Quantity].[All]" dimensionUniqueName="[Sales_Raw]" displayFolder="" count="0" memberValueDatatype="20" unbalanced="0"/>
    <cacheHierarchy uniqueName="[Sales_Raw].[Discount]" caption="Discount" attribute="1" defaultMemberUniqueName="[Sales_Raw].[Discount].[All]" allUniqueName="[Sales_Raw].[Discount].[All]" dimensionUniqueName="[Sales_Raw]" displayFolder="" count="0" memberValueDatatype="5" unbalanced="0"/>
    <cacheHierarchy uniqueName="[Sales_Raw].[Profit]" caption="Profit" attribute="1" defaultMemberUniqueName="[Sales_Raw].[Profit].[All]" allUniqueName="[Sales_Raw].[Profit].[All]" dimensionUniqueName="[Sales_Raw]" displayFolder="" count="0" memberValueDatatype="5" unbalanced="0"/>
    <cacheHierarchy uniqueName="[Sales_Raw].[Order Date (Year)]" caption="Order Date (Year)" attribute="1" defaultMemberUniqueName="[Sales_Raw].[Order Date (Year)].[All]" allUniqueName="[Sales_Raw].[Order Date (Year)].[All]" dimensionUniqueName="[Sales_Raw]" displayFolder="" count="2" memberValueDatatype="130" unbalanced="0">
      <fieldsUsage count="2">
        <fieldUsage x="-1"/>
        <fieldUsage x="1"/>
      </fieldsUsage>
    </cacheHierarchy>
    <cacheHierarchy uniqueName="[Sales_Raw].[Order Date (Quarter)]" caption="Order Date (Quarter)" attribute="1" defaultMemberUniqueName="[Sales_Raw].[Order Date (Quarter)].[All]" allUniqueName="[Sales_Raw].[Order Date (Quarter)].[All]" dimensionUniqueName="[Sales_Raw]" displayFolder="" count="0" memberValueDatatype="130" unbalanced="0"/>
    <cacheHierarchy uniqueName="[Sales_Raw].[Order Date (Month)]" caption="Order Date (Month)" attribute="1" defaultMemberUniqueName="[Sales_Raw].[Order Date (Month)].[All]" allUniqueName="[Sales_Raw].[Order Date (Month)].[All]" dimensionUniqueName="[Sales_Raw]"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0"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Region]" caption="Country/Region" attribute="1" defaultMemberUniqueName="[Sales_Table].[Country/Region].[All]" allUniqueName="[Sales_Table].[Country/Region].[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Postal Code]" caption="Postal Code" attribute="1" defaultMemberUniqueName="[Sales_Table].[Postal Code].[All]" allUniqueName="[Sales_Table].[Postal Cod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0"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Sales]" caption="Sales" attribute="1" defaultMemberUniqueName="[Sales_Table].[Sales].[All]" allUniqueName="[Sales_Table].[Sales].[All]" dimensionUniqueName="[Sales_Table]" displayFolder="" count="0" memberValueDatatype="5"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Raw].[Order Date (Month Index)]" caption="Order Date (Month Index)" attribute="1" defaultMemberUniqueName="[Sales_Raw].[Order Date (Month Index)].[All]" allUniqueName="[Sales_Raw].[Order Date (Month Index)].[All]" dimensionUniqueName="[Sales_Raw]" displayFolder="" count="0" memberValueDatatype="20" unbalanced="0" hidden="1"/>
    <cacheHierarchy uniqueName="[Measures].[Sum of Sales]" caption="Sum of Sales" measure="1" displayFolder="" measureGroup="Sales_Raw"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_Raw" count="0">
      <extLst>
        <ext xmlns:x15="http://schemas.microsoft.com/office/spreadsheetml/2010/11/main" uri="{B97F6D7D-B522-45F9-BDA1-12C45D357490}">
          <x15:cacheHierarchy aggregatedColumn="28"/>
        </ext>
      </extLst>
    </cacheHierarchy>
    <cacheHierarchy uniqueName="[Measures].[Profit Margin %]" caption="Profit Margin %" measure="1" displayFolder="" measureGroup="Sales_Raw" count="0"/>
    <cacheHierarchy uniqueName="[Measures].[Total Orders]" caption="Total Orders" measure="1" displayFolder="" measureGroup="Sales_Raw" count="0" oneField="1">
      <fieldsUsage count="1">
        <fieldUsage x="0"/>
      </fieldsUsage>
    </cacheHierarchy>
    <cacheHierarchy uniqueName="[Measures].[Sales PY]" caption="Sales PY" measure="1" displayFolder="" measureGroup="Sales_Raw" count="0"/>
    <cacheHierarchy uniqueName="[Measures].[YoY Growth %]" caption="YoY Growth %" measure="1" displayFolder="" measureGroup="Sales_Raw" count="0"/>
    <cacheHierarchy uniqueName="[Measures].[Total Profit]" caption="Total Profit" measure="1" displayFolder="" measureGroup="Sales_Raw" count="0"/>
    <cacheHierarchy uniqueName="[Measures].[Total Sales]" caption="Total Sales" measure="1" displayFolder="" measureGroup="Sales_Raw" count="0"/>
    <cacheHierarchy uniqueName="[Measures].[__XL_Count Sales_Raw]" caption="__XL_Count Sales_Raw" measure="1" displayFolder="" measureGroup="Sales_Raw" count="0" hidden="1"/>
    <cacheHierarchy uniqueName="[Measures].[__XL_Count Regions_Raw]" caption="__XL_Count Regions_Raw" measure="1" displayFolder="" measureGroup="Regions_Raw" count="0" hidden="1"/>
    <cacheHierarchy uniqueName="[Measures].[__XL_Count Returns_Raw]" caption="__XL_Count Returns_Raw" measure="1" displayFolder="" measureGroup="Returns_Raw" count="0" hidden="1"/>
    <cacheHierarchy uniqueName="[Measures].[__XL_Count Table1]" caption="__XL_Count Table1" measure="1" displayFolder="" measureGroup="Calender_Raw"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ies>
  <kpis count="0"/>
  <dimensions count="6">
    <dimension name="Calender_Raw" uniqueName="[Calender_Raw]" caption="Calender_Raw"/>
    <dimension measure="1" name="Measures" uniqueName="[Measures]" caption="Measures"/>
    <dimension name="Regions_Raw" uniqueName="[Regions_Raw]" caption="Regions_Raw"/>
    <dimension name="Returns_Raw" uniqueName="[Returns_Raw]" caption="Returns_Raw"/>
    <dimension name="Sales_Raw" uniqueName="[Sales_Raw]" caption="Sales_Raw"/>
    <dimension name="Sales_Table" uniqueName="[Sales_Table]" caption="Sales_Table"/>
  </dimensions>
  <measureGroups count="5">
    <measureGroup name="Calender_Raw" caption="Calender_Raw"/>
    <measureGroup name="Regions_Raw" caption="Regions_Raw"/>
    <measureGroup name="Returns_Raw" caption="Returns_Raw"/>
    <measureGroup name="Sales_Raw" caption="Sales_Raw"/>
    <measureGroup name="Sales_Table" caption="Sales_Table"/>
  </measureGroups>
  <maps count="8">
    <map measureGroup="0" dimension="0"/>
    <map measureGroup="1" dimension="2"/>
    <map measureGroup="2" dimension="3"/>
    <map measureGroup="3" dimension="0"/>
    <map measureGroup="3" dimension="2"/>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iza Khan" refreshedDate="46247.532277662038" backgroundQuery="1" createdVersion="8" refreshedVersion="8" minRefreshableVersion="3" recordCount="0" supportSubquery="1" supportAdvancedDrill="1" xr:uid="{57BD405D-0D3B-431A-ADC7-503F9FD8ED78}">
  <cacheSource type="external" connectionId="6"/>
  <cacheFields count="2">
    <cacheField name="[Measures].[Total Sales]" caption="Total Sales" numFmtId="0" hierarchy="63" level="32767"/>
    <cacheField name="[Sales_Raw].[Order Date (Year)].[Order Date (Year)]" caption="Order Date (Year)" numFmtId="0" hierarchy="31" level="1">
      <sharedItems containsSemiMixedTypes="0" containsNonDate="0" containsString="0"/>
    </cacheField>
  </cacheFields>
  <cacheHierarchies count="70">
    <cacheHierarchy uniqueName="[Calender_Raw].[Date]" caption="Date" attribute="1" time="1" keyAttribute="1" defaultMemberUniqueName="[Calender_Raw].[Date].[All]" allUniqueName="[Calender_Raw].[Date].[All]" dimensionUniqueName="[Calender_Raw]" displayFolder="" count="0" memberValueDatatype="7" unbalanced="0"/>
    <cacheHierarchy uniqueName="[Calender_Raw].[Year]" caption="Year" attribute="1" time="1" defaultMemberUniqueName="[Calender_Raw].[Year].[All]" allUniqueName="[Calender_Raw].[Year].[All]" dimensionUniqueName="[Calender_Raw]" displayFolder="" count="0" memberValueDatatype="20" unbalanced="0"/>
    <cacheHierarchy uniqueName="[Calender_Raw].[Month]" caption="Month" attribute="1" time="1" defaultMemberUniqueName="[Calender_Raw].[Month].[All]" allUniqueName="[Calender_Raw].[Month].[All]" dimensionUniqueName="[Calender_Raw]" displayFolder="" count="0" memberValueDatatype="130" unbalanced="0"/>
    <cacheHierarchy uniqueName="[Calender_Raw].[Quarter]" caption="Quarter" attribute="1" time="1" defaultMemberUniqueName="[Calender_Raw].[Quarter].[All]" allUniqueName="[Calender_Raw].[Quarter].[All]" dimensionUniqueName="[Calender_Raw]" displayFolder="" count="0" memberValueDatatype="130" unbalanced="0"/>
    <cacheHierarchy uniqueName="[Calender_Raw].[MonthNumber]" caption="MonthNumber" attribute="1" time="1" defaultMemberUniqueName="[Calender_Raw].[MonthNumber].[All]" allUniqueName="[Calender_Raw].[MonthNumber].[All]" dimensionUniqueName="[Calender_Raw]" displayFolder="" count="0" memberValueDatatype="20" unbalanced="0"/>
    <cacheHierarchy uniqueName="[Calender_Raw].[MonthEND]" caption="MonthEND" attribute="1" time="1" defaultMemberUniqueName="[Calender_Raw].[MonthEND].[All]" allUniqueName="[Calender_Raw].[MonthEND].[All]" dimensionUniqueName="[Calender_Raw]" displayFolder="" count="0" memberValueDatatype="7" unbalanced="0"/>
    <cacheHierarchy uniqueName="[Regions_Raw].[Regional Manager]" caption="Regional Manager" attribute="1" defaultMemberUniqueName="[Regions_Raw].[Regional Manager].[All]" allUniqueName="[Regions_Raw].[Regional Manager].[All]" dimensionUniqueName="[Regions_Raw]" displayFolder="" count="0" memberValueDatatype="130" unbalanced="0"/>
    <cacheHierarchy uniqueName="[Regions_Raw].[Region]" caption="Region" attribute="1" defaultMemberUniqueName="[Regions_Raw].[Region].[All]" allUniqueName="[Regions_Raw].[Region].[All]" dimensionUniqueName="[Regions_Raw]" displayFolder="" count="0" memberValueDatatype="130" unbalanced="0"/>
    <cacheHierarchy uniqueName="[Returns_Raw].[Returned]" caption="Returned" attribute="1" defaultMemberUniqueName="[Returns_Raw].[Returned].[All]" allUniqueName="[Returns_Raw].[Returned].[All]" dimensionUniqueName="[Returns_Raw]" displayFolder="" count="0" memberValueDatatype="130" unbalanced="0"/>
    <cacheHierarchy uniqueName="[Returns_Raw].[Order ID]" caption="Order ID" attribute="1" defaultMemberUniqueName="[Returns_Raw].[Order ID].[All]" allUniqueName="[Returns_Raw].[Order ID].[All]" dimensionUniqueName="[Returns_Raw]" displayFolder="" count="0" memberValueDatatype="130" unbalanced="0"/>
    <cacheHierarchy uniqueName="[Sales_Raw].[Row ID]" caption="Row ID" attribute="1" defaultMemberUniqueName="[Sales_Raw].[Row ID].[All]" allUniqueName="[Sales_Raw].[Row ID].[All]" dimensionUniqueName="[Sales_Raw]" displayFolder="" count="0" memberValueDatatype="20" unbalanced="0"/>
    <cacheHierarchy uniqueName="[Sales_Raw].[Order ID]" caption="Order ID" attribute="1" defaultMemberUniqueName="[Sales_Raw].[Order ID].[All]" allUniqueName="[Sales_Raw].[Order ID].[All]" dimensionUniqueName="[Sales_Raw]" displayFolder="" count="0" memberValueDatatype="130" unbalanced="0"/>
    <cacheHierarchy uniqueName="[Sales_Raw].[Order Date]" caption="Order Date" attribute="1" time="1" defaultMemberUniqueName="[Sales_Raw].[Order Date].[All]" allUniqueName="[Sales_Raw].[Order Date].[All]" dimensionUniqueName="[Sales_Raw]" displayFolder="" count="2" memberValueDatatype="7" unbalanced="0"/>
    <cacheHierarchy uniqueName="[Sales_Raw].[Ship Date]" caption="Ship Date" attribute="1" time="1" defaultMemberUniqueName="[Sales_Raw].[Ship Date].[All]" allUniqueName="[Sales_Raw].[Ship Date].[All]" dimensionUniqueName="[Sales_Raw]" displayFolder="" count="0" memberValueDatatype="7" unbalanced="0"/>
    <cacheHierarchy uniqueName="[Sales_Raw].[Ship Mode]" caption="Ship Mode" attribute="1" defaultMemberUniqueName="[Sales_Raw].[Ship Mode].[All]" allUniqueName="[Sales_Raw].[Ship Mode].[All]" dimensionUniqueName="[Sales_Raw]" displayFolder="" count="0" memberValueDatatype="130" unbalanced="0"/>
    <cacheHierarchy uniqueName="[Sales_Raw].[Customer ID]" caption="Customer ID" attribute="1" defaultMemberUniqueName="[Sales_Raw].[Customer ID].[All]" allUniqueName="[Sales_Raw].[Customer ID].[All]" dimensionUniqueName="[Sales_Raw]" displayFolder="" count="0" memberValueDatatype="130" unbalanced="0"/>
    <cacheHierarchy uniqueName="[Sales_Raw].[Customer Name]" caption="Customer Name" attribute="1" defaultMemberUniqueName="[Sales_Raw].[Customer Name].[All]" allUniqueName="[Sales_Raw].[Customer Name].[All]" dimensionUniqueName="[Sales_Raw]" displayFolder="" count="0" memberValueDatatype="130" unbalanced="0"/>
    <cacheHierarchy uniqueName="[Sales_Raw].[Segment]" caption="Segment" attribute="1" defaultMemberUniqueName="[Sales_Raw].[Segment].[All]" allUniqueName="[Sales_Raw].[Segment].[All]" dimensionUniqueName="[Sales_Raw]" displayFolder="" count="0" memberValueDatatype="130" unbalanced="0"/>
    <cacheHierarchy uniqueName="[Sales_Raw].[Country/Region]" caption="Country/Region" attribute="1" defaultMemberUniqueName="[Sales_Raw].[Country/Region].[All]" allUniqueName="[Sales_Raw].[Country/Region].[All]" dimensionUniqueName="[Sales_Raw]" displayFolder="" count="0" memberValueDatatype="130" unbalanced="0"/>
    <cacheHierarchy uniqueName="[Sales_Raw].[City]" caption="City" attribute="1" defaultMemberUniqueName="[Sales_Raw].[City].[All]" allUniqueName="[Sales_Raw].[City].[All]" dimensionUniqueName="[Sales_Raw]" displayFolder="" count="0" memberValueDatatype="130" unbalanced="0"/>
    <cacheHierarchy uniqueName="[Sales_Raw].[State]" caption="State" attribute="1" defaultMemberUniqueName="[Sales_Raw].[State].[All]" allUniqueName="[Sales_Raw].[State].[All]" dimensionUniqueName="[Sales_Raw]" displayFolder="" count="0" memberValueDatatype="130" unbalanced="0"/>
    <cacheHierarchy uniqueName="[Sales_Raw].[Postal Code]" caption="Postal Code" attribute="1" defaultMemberUniqueName="[Sales_Raw].[Postal Code].[All]" allUniqueName="[Sales_Raw].[Postal Code].[All]" dimensionUniqueName="[Sales_Raw]" displayFolder="" count="0" memberValueDatatype="130" unbalanced="0"/>
    <cacheHierarchy uniqueName="[Sales_Raw].[Region]" caption="Region" attribute="1" defaultMemberUniqueName="[Sales_Raw].[Region].[All]" allUniqueName="[Sales_Raw].[Region].[All]" dimensionUniqueName="[Sales_Raw]" displayFolder="" count="2" memberValueDatatype="130" unbalanced="0"/>
    <cacheHierarchy uniqueName="[Sales_Raw].[Product ID]" caption="Product ID" attribute="1" defaultMemberUniqueName="[Sales_Raw].[Product ID].[All]" allUniqueName="[Sales_Raw].[Product ID].[All]" dimensionUniqueName="[Sales_Raw]" displayFolder="" count="0" memberValueDatatype="130" unbalanced="0"/>
    <cacheHierarchy uniqueName="[Sales_Raw].[Category]" caption="Category" attribute="1" defaultMemberUniqueName="[Sales_Raw].[Category].[All]" allUniqueName="[Sales_Raw].[Category].[All]" dimensionUniqueName="[Sales_Raw]" displayFolder="" count="2" memberValueDatatype="130" unbalanced="0"/>
    <cacheHierarchy uniqueName="[Sales_Raw].[Sub-Category]" caption="Sub-Category" attribute="1" defaultMemberUniqueName="[Sales_Raw].[Sub-Category].[All]" allUniqueName="[Sales_Raw].[Sub-Category].[All]" dimensionUniqueName="[Sales_Raw]" displayFolder="" count="0" memberValueDatatype="130" unbalanced="0"/>
    <cacheHierarchy uniqueName="[Sales_Raw].[Product Name]" caption="Product Name" attribute="1" defaultMemberUniqueName="[Sales_Raw].[Product Name].[All]" allUniqueName="[Sales_Raw].[Product Name].[All]" dimensionUniqueName="[Sales_Raw]" displayFolder="" count="0" memberValueDatatype="130" unbalanced="0"/>
    <cacheHierarchy uniqueName="[Sales_Raw].[Sales]" caption="Sales" attribute="1" defaultMemberUniqueName="[Sales_Raw].[Sales].[All]" allUniqueName="[Sales_Raw].[Sales].[All]" dimensionUniqueName="[Sales_Raw]" displayFolder="" count="0" memberValueDatatype="5" unbalanced="0"/>
    <cacheHierarchy uniqueName="[Sales_Raw].[Quantity]" caption="Quantity" attribute="1" defaultMemberUniqueName="[Sales_Raw].[Quantity].[All]" allUniqueName="[Sales_Raw].[Quantity].[All]" dimensionUniqueName="[Sales_Raw]" displayFolder="" count="0" memberValueDatatype="20" unbalanced="0"/>
    <cacheHierarchy uniqueName="[Sales_Raw].[Discount]" caption="Discount" attribute="1" defaultMemberUniqueName="[Sales_Raw].[Discount].[All]" allUniqueName="[Sales_Raw].[Discount].[All]" dimensionUniqueName="[Sales_Raw]" displayFolder="" count="0" memberValueDatatype="5" unbalanced="0"/>
    <cacheHierarchy uniqueName="[Sales_Raw].[Profit]" caption="Profit" attribute="1" defaultMemberUniqueName="[Sales_Raw].[Profit].[All]" allUniqueName="[Sales_Raw].[Profit].[All]" dimensionUniqueName="[Sales_Raw]" displayFolder="" count="0" memberValueDatatype="5" unbalanced="0"/>
    <cacheHierarchy uniqueName="[Sales_Raw].[Order Date (Year)]" caption="Order Date (Year)" attribute="1" defaultMemberUniqueName="[Sales_Raw].[Order Date (Year)].[All]" allUniqueName="[Sales_Raw].[Order Date (Year)].[All]" dimensionUniqueName="[Sales_Raw]" displayFolder="" count="2" memberValueDatatype="130" unbalanced="0">
      <fieldsUsage count="2">
        <fieldUsage x="-1"/>
        <fieldUsage x="1"/>
      </fieldsUsage>
    </cacheHierarchy>
    <cacheHierarchy uniqueName="[Sales_Raw].[Order Date (Quarter)]" caption="Order Date (Quarter)" attribute="1" defaultMemberUniqueName="[Sales_Raw].[Order Date (Quarter)].[All]" allUniqueName="[Sales_Raw].[Order Date (Quarter)].[All]" dimensionUniqueName="[Sales_Raw]" displayFolder="" count="0" memberValueDatatype="130" unbalanced="0"/>
    <cacheHierarchy uniqueName="[Sales_Raw].[Order Date (Month)]" caption="Order Date (Month)" attribute="1" defaultMemberUniqueName="[Sales_Raw].[Order Date (Month)].[All]" allUniqueName="[Sales_Raw].[Order Date (Month)].[All]" dimensionUniqueName="[Sales_Raw]"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0"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Region]" caption="Country/Region" attribute="1" defaultMemberUniqueName="[Sales_Table].[Country/Region].[All]" allUniqueName="[Sales_Table].[Country/Region].[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Postal Code]" caption="Postal Code" attribute="1" defaultMemberUniqueName="[Sales_Table].[Postal Code].[All]" allUniqueName="[Sales_Table].[Postal Cod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0"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Sales]" caption="Sales" attribute="1" defaultMemberUniqueName="[Sales_Table].[Sales].[All]" allUniqueName="[Sales_Table].[Sales].[All]" dimensionUniqueName="[Sales_Table]" displayFolder="" count="0" memberValueDatatype="5"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Raw].[Order Date (Month Index)]" caption="Order Date (Month Index)" attribute="1" defaultMemberUniqueName="[Sales_Raw].[Order Date (Month Index)].[All]" allUniqueName="[Sales_Raw].[Order Date (Month Index)].[All]" dimensionUniqueName="[Sales_Raw]" displayFolder="" count="0" memberValueDatatype="20" unbalanced="0" hidden="1"/>
    <cacheHierarchy uniqueName="[Measures].[Sum of Sales]" caption="Sum of Sales" measure="1" displayFolder="" measureGroup="Sales_Raw"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_Raw" count="0">
      <extLst>
        <ext xmlns:x15="http://schemas.microsoft.com/office/spreadsheetml/2010/11/main" uri="{B97F6D7D-B522-45F9-BDA1-12C45D357490}">
          <x15:cacheHierarchy aggregatedColumn="28"/>
        </ext>
      </extLst>
    </cacheHierarchy>
    <cacheHierarchy uniqueName="[Measures].[Profit Margin %]" caption="Profit Margin %" measure="1" displayFolder="" measureGroup="Sales_Raw" count="0"/>
    <cacheHierarchy uniqueName="[Measures].[Total Orders]" caption="Total Orders" measure="1" displayFolder="" measureGroup="Sales_Raw" count="0"/>
    <cacheHierarchy uniqueName="[Measures].[Sales PY]" caption="Sales PY" measure="1" displayFolder="" measureGroup="Sales_Raw" count="0"/>
    <cacheHierarchy uniqueName="[Measures].[YoY Growth %]" caption="YoY Growth %" measure="1" displayFolder="" measureGroup="Sales_Raw" count="0"/>
    <cacheHierarchy uniqueName="[Measures].[Total Profit]" caption="Total Profit" measure="1" displayFolder="" measureGroup="Sales_Raw" count="0"/>
    <cacheHierarchy uniqueName="[Measures].[Total Sales]" caption="Total Sales" measure="1" displayFolder="" measureGroup="Sales_Raw" count="0" oneField="1">
      <fieldsUsage count="1">
        <fieldUsage x="0"/>
      </fieldsUsage>
    </cacheHierarchy>
    <cacheHierarchy uniqueName="[Measures].[__XL_Count Sales_Raw]" caption="__XL_Count Sales_Raw" measure="1" displayFolder="" measureGroup="Sales_Raw" count="0" hidden="1"/>
    <cacheHierarchy uniqueName="[Measures].[__XL_Count Regions_Raw]" caption="__XL_Count Regions_Raw" measure="1" displayFolder="" measureGroup="Regions_Raw" count="0" hidden="1"/>
    <cacheHierarchy uniqueName="[Measures].[__XL_Count Returns_Raw]" caption="__XL_Count Returns_Raw" measure="1" displayFolder="" measureGroup="Returns_Raw" count="0" hidden="1"/>
    <cacheHierarchy uniqueName="[Measures].[__XL_Count Table1]" caption="__XL_Count Table1" measure="1" displayFolder="" measureGroup="Calender_Raw"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ies>
  <kpis count="0"/>
  <dimensions count="6">
    <dimension name="Calender_Raw" uniqueName="[Calender_Raw]" caption="Calender_Raw"/>
    <dimension measure="1" name="Measures" uniqueName="[Measures]" caption="Measures"/>
    <dimension name="Regions_Raw" uniqueName="[Regions_Raw]" caption="Regions_Raw"/>
    <dimension name="Returns_Raw" uniqueName="[Returns_Raw]" caption="Returns_Raw"/>
    <dimension name="Sales_Raw" uniqueName="[Sales_Raw]" caption="Sales_Raw"/>
    <dimension name="Sales_Table" uniqueName="[Sales_Table]" caption="Sales_Table"/>
  </dimensions>
  <measureGroups count="5">
    <measureGroup name="Calender_Raw" caption="Calender_Raw"/>
    <measureGroup name="Regions_Raw" caption="Regions_Raw"/>
    <measureGroup name="Returns_Raw" caption="Returns_Raw"/>
    <measureGroup name="Sales_Raw" caption="Sales_Raw"/>
    <measureGroup name="Sales_Table" caption="Sales_Table"/>
  </measureGroups>
  <maps count="8">
    <map measureGroup="0" dimension="0"/>
    <map measureGroup="1" dimension="2"/>
    <map measureGroup="2" dimension="3"/>
    <map measureGroup="3" dimension="0"/>
    <map measureGroup="3" dimension="2"/>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iza Khan" refreshedDate="46247.532277893515" backgroundQuery="1" createdVersion="8" refreshedVersion="8" minRefreshableVersion="3" recordCount="0" supportSubquery="1" supportAdvancedDrill="1" xr:uid="{A01E9CC2-A986-4BF4-B3AB-E6071D304C4A}">
  <cacheSource type="external" connectionId="6"/>
  <cacheFields count="2">
    <cacheField name="[Measures].[Total Sales]" caption="Total Sales" numFmtId="0" hierarchy="63" level="32767"/>
    <cacheField name="[Sales_Raw].[Order Date (Year)].[Order Date (Year)]" caption="Order Date (Year)" numFmtId="0" hierarchy="31" level="1">
      <sharedItems containsSemiMixedTypes="0" containsNonDate="0" containsString="0"/>
    </cacheField>
  </cacheFields>
  <cacheHierarchies count="70">
    <cacheHierarchy uniqueName="[Calender_Raw].[Date]" caption="Date" attribute="1" time="1" keyAttribute="1" defaultMemberUniqueName="[Calender_Raw].[Date].[All]" allUniqueName="[Calender_Raw].[Date].[All]" dimensionUniqueName="[Calender_Raw]" displayFolder="" count="0" memberValueDatatype="7" unbalanced="0"/>
    <cacheHierarchy uniqueName="[Calender_Raw].[Year]" caption="Year" attribute="1" time="1" defaultMemberUniqueName="[Calender_Raw].[Year].[All]" allUniqueName="[Calender_Raw].[Year].[All]" dimensionUniqueName="[Calender_Raw]" displayFolder="" count="0" memberValueDatatype="20" unbalanced="0"/>
    <cacheHierarchy uniqueName="[Calender_Raw].[Month]" caption="Month" attribute="1" time="1" defaultMemberUniqueName="[Calender_Raw].[Month].[All]" allUniqueName="[Calender_Raw].[Month].[All]" dimensionUniqueName="[Calender_Raw]" displayFolder="" count="0" memberValueDatatype="130" unbalanced="0"/>
    <cacheHierarchy uniqueName="[Calender_Raw].[Quarter]" caption="Quarter" attribute="1" time="1" defaultMemberUniqueName="[Calender_Raw].[Quarter].[All]" allUniqueName="[Calender_Raw].[Quarter].[All]" dimensionUniqueName="[Calender_Raw]" displayFolder="" count="0" memberValueDatatype="130" unbalanced="0"/>
    <cacheHierarchy uniqueName="[Calender_Raw].[MonthNumber]" caption="MonthNumber" attribute="1" time="1" defaultMemberUniqueName="[Calender_Raw].[MonthNumber].[All]" allUniqueName="[Calender_Raw].[MonthNumber].[All]" dimensionUniqueName="[Calender_Raw]" displayFolder="" count="0" memberValueDatatype="20" unbalanced="0"/>
    <cacheHierarchy uniqueName="[Calender_Raw].[MonthEND]" caption="MonthEND" attribute="1" time="1" defaultMemberUniqueName="[Calender_Raw].[MonthEND].[All]" allUniqueName="[Calender_Raw].[MonthEND].[All]" dimensionUniqueName="[Calender_Raw]" displayFolder="" count="0" memberValueDatatype="7" unbalanced="0"/>
    <cacheHierarchy uniqueName="[Regions_Raw].[Regional Manager]" caption="Regional Manager" attribute="1" defaultMemberUniqueName="[Regions_Raw].[Regional Manager].[All]" allUniqueName="[Regions_Raw].[Regional Manager].[All]" dimensionUniqueName="[Regions_Raw]" displayFolder="" count="0" memberValueDatatype="130" unbalanced="0"/>
    <cacheHierarchy uniqueName="[Regions_Raw].[Region]" caption="Region" attribute="1" defaultMemberUniqueName="[Regions_Raw].[Region].[All]" allUniqueName="[Regions_Raw].[Region].[All]" dimensionUniqueName="[Regions_Raw]" displayFolder="" count="0" memberValueDatatype="130" unbalanced="0"/>
    <cacheHierarchy uniqueName="[Returns_Raw].[Returned]" caption="Returned" attribute="1" defaultMemberUniqueName="[Returns_Raw].[Returned].[All]" allUniqueName="[Returns_Raw].[Returned].[All]" dimensionUniqueName="[Returns_Raw]" displayFolder="" count="0" memberValueDatatype="130" unbalanced="0"/>
    <cacheHierarchy uniqueName="[Returns_Raw].[Order ID]" caption="Order ID" attribute="1" defaultMemberUniqueName="[Returns_Raw].[Order ID].[All]" allUniqueName="[Returns_Raw].[Order ID].[All]" dimensionUniqueName="[Returns_Raw]" displayFolder="" count="0" memberValueDatatype="130" unbalanced="0"/>
    <cacheHierarchy uniqueName="[Sales_Raw].[Row ID]" caption="Row ID" attribute="1" defaultMemberUniqueName="[Sales_Raw].[Row ID].[All]" allUniqueName="[Sales_Raw].[Row ID].[All]" dimensionUniqueName="[Sales_Raw]" displayFolder="" count="0" memberValueDatatype="20" unbalanced="0"/>
    <cacheHierarchy uniqueName="[Sales_Raw].[Order ID]" caption="Order ID" attribute="1" defaultMemberUniqueName="[Sales_Raw].[Order ID].[All]" allUniqueName="[Sales_Raw].[Order ID].[All]" dimensionUniqueName="[Sales_Raw]" displayFolder="" count="0" memberValueDatatype="130" unbalanced="0"/>
    <cacheHierarchy uniqueName="[Sales_Raw].[Order Date]" caption="Order Date" attribute="1" time="1" defaultMemberUniqueName="[Sales_Raw].[Order Date].[All]" allUniqueName="[Sales_Raw].[Order Date].[All]" dimensionUniqueName="[Sales_Raw]" displayFolder="" count="2" memberValueDatatype="7" unbalanced="0"/>
    <cacheHierarchy uniqueName="[Sales_Raw].[Ship Date]" caption="Ship Date" attribute="1" time="1" defaultMemberUniqueName="[Sales_Raw].[Ship Date].[All]" allUniqueName="[Sales_Raw].[Ship Date].[All]" dimensionUniqueName="[Sales_Raw]" displayFolder="" count="0" memberValueDatatype="7" unbalanced="0"/>
    <cacheHierarchy uniqueName="[Sales_Raw].[Ship Mode]" caption="Ship Mode" attribute="1" defaultMemberUniqueName="[Sales_Raw].[Ship Mode].[All]" allUniqueName="[Sales_Raw].[Ship Mode].[All]" dimensionUniqueName="[Sales_Raw]" displayFolder="" count="0" memberValueDatatype="130" unbalanced="0"/>
    <cacheHierarchy uniqueName="[Sales_Raw].[Customer ID]" caption="Customer ID" attribute="1" defaultMemberUniqueName="[Sales_Raw].[Customer ID].[All]" allUniqueName="[Sales_Raw].[Customer ID].[All]" dimensionUniqueName="[Sales_Raw]" displayFolder="" count="0" memberValueDatatype="130" unbalanced="0"/>
    <cacheHierarchy uniqueName="[Sales_Raw].[Customer Name]" caption="Customer Name" attribute="1" defaultMemberUniqueName="[Sales_Raw].[Customer Name].[All]" allUniqueName="[Sales_Raw].[Customer Name].[All]" dimensionUniqueName="[Sales_Raw]" displayFolder="" count="0" memberValueDatatype="130" unbalanced="0"/>
    <cacheHierarchy uniqueName="[Sales_Raw].[Segment]" caption="Segment" attribute="1" defaultMemberUniqueName="[Sales_Raw].[Segment].[All]" allUniqueName="[Sales_Raw].[Segment].[All]" dimensionUniqueName="[Sales_Raw]" displayFolder="" count="0" memberValueDatatype="130" unbalanced="0"/>
    <cacheHierarchy uniqueName="[Sales_Raw].[Country/Region]" caption="Country/Region" attribute="1" defaultMemberUniqueName="[Sales_Raw].[Country/Region].[All]" allUniqueName="[Sales_Raw].[Country/Region].[All]" dimensionUniqueName="[Sales_Raw]" displayFolder="" count="0" memberValueDatatype="130" unbalanced="0"/>
    <cacheHierarchy uniqueName="[Sales_Raw].[City]" caption="City" attribute="1" defaultMemberUniqueName="[Sales_Raw].[City].[All]" allUniqueName="[Sales_Raw].[City].[All]" dimensionUniqueName="[Sales_Raw]" displayFolder="" count="0" memberValueDatatype="130" unbalanced="0"/>
    <cacheHierarchy uniqueName="[Sales_Raw].[State]" caption="State" attribute="1" defaultMemberUniqueName="[Sales_Raw].[State].[All]" allUniqueName="[Sales_Raw].[State].[All]" dimensionUniqueName="[Sales_Raw]" displayFolder="" count="0" memberValueDatatype="130" unbalanced="0"/>
    <cacheHierarchy uniqueName="[Sales_Raw].[Postal Code]" caption="Postal Code" attribute="1" defaultMemberUniqueName="[Sales_Raw].[Postal Code].[All]" allUniqueName="[Sales_Raw].[Postal Code].[All]" dimensionUniqueName="[Sales_Raw]" displayFolder="" count="0" memberValueDatatype="130" unbalanced="0"/>
    <cacheHierarchy uniqueName="[Sales_Raw].[Region]" caption="Region" attribute="1" defaultMemberUniqueName="[Sales_Raw].[Region].[All]" allUniqueName="[Sales_Raw].[Region].[All]" dimensionUniqueName="[Sales_Raw]" displayFolder="" count="2" memberValueDatatype="130" unbalanced="0"/>
    <cacheHierarchy uniqueName="[Sales_Raw].[Product ID]" caption="Product ID" attribute="1" defaultMemberUniqueName="[Sales_Raw].[Product ID].[All]" allUniqueName="[Sales_Raw].[Product ID].[All]" dimensionUniqueName="[Sales_Raw]" displayFolder="" count="0" memberValueDatatype="130" unbalanced="0"/>
    <cacheHierarchy uniqueName="[Sales_Raw].[Category]" caption="Category" attribute="1" defaultMemberUniqueName="[Sales_Raw].[Category].[All]" allUniqueName="[Sales_Raw].[Category].[All]" dimensionUniqueName="[Sales_Raw]" displayFolder="" count="2" memberValueDatatype="130" unbalanced="0"/>
    <cacheHierarchy uniqueName="[Sales_Raw].[Sub-Category]" caption="Sub-Category" attribute="1" defaultMemberUniqueName="[Sales_Raw].[Sub-Category].[All]" allUniqueName="[Sales_Raw].[Sub-Category].[All]" dimensionUniqueName="[Sales_Raw]" displayFolder="" count="0" memberValueDatatype="130" unbalanced="0"/>
    <cacheHierarchy uniqueName="[Sales_Raw].[Product Name]" caption="Product Name" attribute="1" defaultMemberUniqueName="[Sales_Raw].[Product Name].[All]" allUniqueName="[Sales_Raw].[Product Name].[All]" dimensionUniqueName="[Sales_Raw]" displayFolder="" count="0" memberValueDatatype="130" unbalanced="0"/>
    <cacheHierarchy uniqueName="[Sales_Raw].[Sales]" caption="Sales" attribute="1" defaultMemberUniqueName="[Sales_Raw].[Sales].[All]" allUniqueName="[Sales_Raw].[Sales].[All]" dimensionUniqueName="[Sales_Raw]" displayFolder="" count="0" memberValueDatatype="5" unbalanced="0"/>
    <cacheHierarchy uniqueName="[Sales_Raw].[Quantity]" caption="Quantity" attribute="1" defaultMemberUniqueName="[Sales_Raw].[Quantity].[All]" allUniqueName="[Sales_Raw].[Quantity].[All]" dimensionUniqueName="[Sales_Raw]" displayFolder="" count="0" memberValueDatatype="20" unbalanced="0"/>
    <cacheHierarchy uniqueName="[Sales_Raw].[Discount]" caption="Discount" attribute="1" defaultMemberUniqueName="[Sales_Raw].[Discount].[All]" allUniqueName="[Sales_Raw].[Discount].[All]" dimensionUniqueName="[Sales_Raw]" displayFolder="" count="0" memberValueDatatype="5" unbalanced="0"/>
    <cacheHierarchy uniqueName="[Sales_Raw].[Profit]" caption="Profit" attribute="1" defaultMemberUniqueName="[Sales_Raw].[Profit].[All]" allUniqueName="[Sales_Raw].[Profit].[All]" dimensionUniqueName="[Sales_Raw]" displayFolder="" count="0" memberValueDatatype="5" unbalanced="0"/>
    <cacheHierarchy uniqueName="[Sales_Raw].[Order Date (Year)]" caption="Order Date (Year)" attribute="1" defaultMemberUniqueName="[Sales_Raw].[Order Date (Year)].[All]" allUniqueName="[Sales_Raw].[Order Date (Year)].[All]" dimensionUniqueName="[Sales_Raw]" displayFolder="" count="2" memberValueDatatype="130" unbalanced="0">
      <fieldsUsage count="2">
        <fieldUsage x="-1"/>
        <fieldUsage x="1"/>
      </fieldsUsage>
    </cacheHierarchy>
    <cacheHierarchy uniqueName="[Sales_Raw].[Order Date (Quarter)]" caption="Order Date (Quarter)" attribute="1" defaultMemberUniqueName="[Sales_Raw].[Order Date (Quarter)].[All]" allUniqueName="[Sales_Raw].[Order Date (Quarter)].[All]" dimensionUniqueName="[Sales_Raw]" displayFolder="" count="0" memberValueDatatype="130" unbalanced="0"/>
    <cacheHierarchy uniqueName="[Sales_Raw].[Order Date (Month)]" caption="Order Date (Month)" attribute="1" defaultMemberUniqueName="[Sales_Raw].[Order Date (Month)].[All]" allUniqueName="[Sales_Raw].[Order Date (Month)].[All]" dimensionUniqueName="[Sales_Raw]"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0"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Region]" caption="Country/Region" attribute="1" defaultMemberUniqueName="[Sales_Table].[Country/Region].[All]" allUniqueName="[Sales_Table].[Country/Region].[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Postal Code]" caption="Postal Code" attribute="1" defaultMemberUniqueName="[Sales_Table].[Postal Code].[All]" allUniqueName="[Sales_Table].[Postal Cod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0"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Sales]" caption="Sales" attribute="1" defaultMemberUniqueName="[Sales_Table].[Sales].[All]" allUniqueName="[Sales_Table].[Sales].[All]" dimensionUniqueName="[Sales_Table]" displayFolder="" count="0" memberValueDatatype="5"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Raw].[Order Date (Month Index)]" caption="Order Date (Month Index)" attribute="1" defaultMemberUniqueName="[Sales_Raw].[Order Date (Month Index)].[All]" allUniqueName="[Sales_Raw].[Order Date (Month Index)].[All]" dimensionUniqueName="[Sales_Raw]" displayFolder="" count="0" memberValueDatatype="20" unbalanced="0" hidden="1"/>
    <cacheHierarchy uniqueName="[Measures].[Sum of Sales]" caption="Sum of Sales" measure="1" displayFolder="" measureGroup="Sales_Raw"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_Raw" count="0">
      <extLst>
        <ext xmlns:x15="http://schemas.microsoft.com/office/spreadsheetml/2010/11/main" uri="{B97F6D7D-B522-45F9-BDA1-12C45D357490}">
          <x15:cacheHierarchy aggregatedColumn="28"/>
        </ext>
      </extLst>
    </cacheHierarchy>
    <cacheHierarchy uniqueName="[Measures].[Profit Margin %]" caption="Profit Margin %" measure="1" displayFolder="" measureGroup="Sales_Raw" count="0"/>
    <cacheHierarchy uniqueName="[Measures].[Total Orders]" caption="Total Orders" measure="1" displayFolder="" measureGroup="Sales_Raw" count="0"/>
    <cacheHierarchy uniqueName="[Measures].[Sales PY]" caption="Sales PY" measure="1" displayFolder="" measureGroup="Sales_Raw" count="0"/>
    <cacheHierarchy uniqueName="[Measures].[YoY Growth %]" caption="YoY Growth %" measure="1" displayFolder="" measureGroup="Sales_Raw" count="0"/>
    <cacheHierarchy uniqueName="[Measures].[Total Profit]" caption="Total Profit" measure="1" displayFolder="" measureGroup="Sales_Raw" count="0"/>
    <cacheHierarchy uniqueName="[Measures].[Total Sales]" caption="Total Sales" measure="1" displayFolder="" measureGroup="Sales_Raw" count="0" oneField="1">
      <fieldsUsage count="1">
        <fieldUsage x="0"/>
      </fieldsUsage>
    </cacheHierarchy>
    <cacheHierarchy uniqueName="[Measures].[__XL_Count Sales_Raw]" caption="__XL_Count Sales_Raw" measure="1" displayFolder="" measureGroup="Sales_Raw" count="0" hidden="1"/>
    <cacheHierarchy uniqueName="[Measures].[__XL_Count Regions_Raw]" caption="__XL_Count Regions_Raw" measure="1" displayFolder="" measureGroup="Regions_Raw" count="0" hidden="1"/>
    <cacheHierarchy uniqueName="[Measures].[__XL_Count Returns_Raw]" caption="__XL_Count Returns_Raw" measure="1" displayFolder="" measureGroup="Returns_Raw" count="0" hidden="1"/>
    <cacheHierarchy uniqueName="[Measures].[__XL_Count Table1]" caption="__XL_Count Table1" measure="1" displayFolder="" measureGroup="Calender_Raw"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ies>
  <kpis count="0"/>
  <dimensions count="6">
    <dimension name="Calender_Raw" uniqueName="[Calender_Raw]" caption="Calender_Raw"/>
    <dimension measure="1" name="Measures" uniqueName="[Measures]" caption="Measures"/>
    <dimension name="Regions_Raw" uniqueName="[Regions_Raw]" caption="Regions_Raw"/>
    <dimension name="Returns_Raw" uniqueName="[Returns_Raw]" caption="Returns_Raw"/>
    <dimension name="Sales_Raw" uniqueName="[Sales_Raw]" caption="Sales_Raw"/>
    <dimension name="Sales_Table" uniqueName="[Sales_Table]" caption="Sales_Table"/>
  </dimensions>
  <measureGroups count="5">
    <measureGroup name="Calender_Raw" caption="Calender_Raw"/>
    <measureGroup name="Regions_Raw" caption="Regions_Raw"/>
    <measureGroup name="Returns_Raw" caption="Returns_Raw"/>
    <measureGroup name="Sales_Raw" caption="Sales_Raw"/>
    <measureGroup name="Sales_Table" caption="Sales_Table"/>
  </measureGroups>
  <maps count="8">
    <map measureGroup="0" dimension="0"/>
    <map measureGroup="1" dimension="2"/>
    <map measureGroup="2" dimension="3"/>
    <map measureGroup="3" dimension="0"/>
    <map measureGroup="3" dimension="2"/>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iza Khan" refreshedDate="46246.716880208332" backgroundQuery="1" createdVersion="3" refreshedVersion="8" minRefreshableVersion="3" recordCount="0" supportSubquery="1" supportAdvancedDrill="1" xr:uid="{EFCF8BFE-9B7F-436D-B1BC-BF910218CB30}">
  <cacheSource type="external" connectionId="6">
    <extLst>
      <ext xmlns:x14="http://schemas.microsoft.com/office/spreadsheetml/2009/9/main" uri="{F057638F-6D5F-4e77-A914-E7F072B9BCA8}">
        <x14:sourceConnection name="ThisWorkbookDataModel"/>
      </ext>
    </extLst>
  </cacheSource>
  <cacheFields count="0"/>
  <cacheHierarchies count="70">
    <cacheHierarchy uniqueName="[Calender_Raw].[Date]" caption="Date" attribute="1" time="1" keyAttribute="1" defaultMemberUniqueName="[Calender_Raw].[Date].[All]" allUniqueName="[Calender_Raw].[Date].[All]" dimensionUniqueName="[Calender_Raw]" displayFolder="" count="0" memberValueDatatype="7" unbalanced="0"/>
    <cacheHierarchy uniqueName="[Calender_Raw].[Year]" caption="Year" attribute="1" time="1" defaultMemberUniqueName="[Calender_Raw].[Year].[All]" allUniqueName="[Calender_Raw].[Year].[All]" dimensionUniqueName="[Calender_Raw]" displayFolder="" count="0" memberValueDatatype="20" unbalanced="0"/>
    <cacheHierarchy uniqueName="[Calender_Raw].[Month]" caption="Month" attribute="1" time="1" defaultMemberUniqueName="[Calender_Raw].[Month].[All]" allUniqueName="[Calender_Raw].[Month].[All]" dimensionUniqueName="[Calender_Raw]" displayFolder="" count="0" memberValueDatatype="130" unbalanced="0"/>
    <cacheHierarchy uniqueName="[Calender_Raw].[Quarter]" caption="Quarter" attribute="1" time="1" defaultMemberUniqueName="[Calender_Raw].[Quarter].[All]" allUniqueName="[Calender_Raw].[Quarter].[All]" dimensionUniqueName="[Calender_Raw]" displayFolder="" count="0" memberValueDatatype="130" unbalanced="0"/>
    <cacheHierarchy uniqueName="[Calender_Raw].[MonthNumber]" caption="MonthNumber" attribute="1" time="1" defaultMemberUniqueName="[Calender_Raw].[MonthNumber].[All]" allUniqueName="[Calender_Raw].[MonthNumber].[All]" dimensionUniqueName="[Calender_Raw]" displayFolder="" count="0" memberValueDatatype="20" unbalanced="0"/>
    <cacheHierarchy uniqueName="[Calender_Raw].[MonthEND]" caption="MonthEND" attribute="1" time="1" defaultMemberUniqueName="[Calender_Raw].[MonthEND].[All]" allUniqueName="[Calender_Raw].[MonthEND].[All]" dimensionUniqueName="[Calender_Raw]" displayFolder="" count="0" memberValueDatatype="7" unbalanced="0"/>
    <cacheHierarchy uniqueName="[Regions_Raw].[Regional Manager]" caption="Regional Manager" attribute="1" defaultMemberUniqueName="[Regions_Raw].[Regional Manager].[All]" allUniqueName="[Regions_Raw].[Regional Manager].[All]" dimensionUniqueName="[Regions_Raw]" displayFolder="" count="0" memberValueDatatype="130" unbalanced="0"/>
    <cacheHierarchy uniqueName="[Regions_Raw].[Region]" caption="Region" attribute="1" defaultMemberUniqueName="[Regions_Raw].[Region].[All]" allUniqueName="[Regions_Raw].[Region].[All]" dimensionUniqueName="[Regions_Raw]" displayFolder="" count="0" memberValueDatatype="130" unbalanced="0"/>
    <cacheHierarchy uniqueName="[Returns_Raw].[Returned]" caption="Returned" attribute="1" defaultMemberUniqueName="[Returns_Raw].[Returned].[All]" allUniqueName="[Returns_Raw].[Returned].[All]" dimensionUniqueName="[Returns_Raw]" displayFolder="" count="0" memberValueDatatype="130" unbalanced="0"/>
    <cacheHierarchy uniqueName="[Returns_Raw].[Order ID]" caption="Order ID" attribute="1" defaultMemberUniqueName="[Returns_Raw].[Order ID].[All]" allUniqueName="[Returns_Raw].[Order ID].[All]" dimensionUniqueName="[Returns_Raw]" displayFolder="" count="0" memberValueDatatype="130" unbalanced="0"/>
    <cacheHierarchy uniqueName="[Sales_Raw].[Row ID]" caption="Row ID" attribute="1" defaultMemberUniqueName="[Sales_Raw].[Row ID].[All]" allUniqueName="[Sales_Raw].[Row ID].[All]" dimensionUniqueName="[Sales_Raw]" displayFolder="" count="0" memberValueDatatype="20" unbalanced="0"/>
    <cacheHierarchy uniqueName="[Sales_Raw].[Order ID]" caption="Order ID" attribute="1" defaultMemberUniqueName="[Sales_Raw].[Order ID].[All]" allUniqueName="[Sales_Raw].[Order ID].[All]" dimensionUniqueName="[Sales_Raw]" displayFolder="" count="0" memberValueDatatype="130" unbalanced="0"/>
    <cacheHierarchy uniqueName="[Sales_Raw].[Order Date]" caption="Order Date" attribute="1" time="1" defaultMemberUniqueName="[Sales_Raw].[Order Date].[All]" allUniqueName="[Sales_Raw].[Order Date].[All]" dimensionUniqueName="[Sales_Raw]" displayFolder="" count="0" memberValueDatatype="7" unbalanced="0"/>
    <cacheHierarchy uniqueName="[Sales_Raw].[Ship Date]" caption="Ship Date" attribute="1" time="1" defaultMemberUniqueName="[Sales_Raw].[Ship Date].[All]" allUniqueName="[Sales_Raw].[Ship Date].[All]" dimensionUniqueName="[Sales_Raw]" displayFolder="" count="0" memberValueDatatype="7" unbalanced="0"/>
    <cacheHierarchy uniqueName="[Sales_Raw].[Ship Mode]" caption="Ship Mode" attribute="1" defaultMemberUniqueName="[Sales_Raw].[Ship Mode].[All]" allUniqueName="[Sales_Raw].[Ship Mode].[All]" dimensionUniqueName="[Sales_Raw]" displayFolder="" count="0" memberValueDatatype="130" unbalanced="0"/>
    <cacheHierarchy uniqueName="[Sales_Raw].[Customer ID]" caption="Customer ID" attribute="1" defaultMemberUniqueName="[Sales_Raw].[Customer ID].[All]" allUniqueName="[Sales_Raw].[Customer ID].[All]" dimensionUniqueName="[Sales_Raw]" displayFolder="" count="0" memberValueDatatype="130" unbalanced="0"/>
    <cacheHierarchy uniqueName="[Sales_Raw].[Customer Name]" caption="Customer Name" attribute="1" defaultMemberUniqueName="[Sales_Raw].[Customer Name].[All]" allUniqueName="[Sales_Raw].[Customer Name].[All]" dimensionUniqueName="[Sales_Raw]" displayFolder="" count="0" memberValueDatatype="130" unbalanced="0"/>
    <cacheHierarchy uniqueName="[Sales_Raw].[Segment]" caption="Segment" attribute="1" defaultMemberUniqueName="[Sales_Raw].[Segment].[All]" allUniqueName="[Sales_Raw].[Segment].[All]" dimensionUniqueName="[Sales_Raw]" displayFolder="" count="0" memberValueDatatype="130" unbalanced="0"/>
    <cacheHierarchy uniqueName="[Sales_Raw].[Country/Region]" caption="Country/Region" attribute="1" defaultMemberUniqueName="[Sales_Raw].[Country/Region].[All]" allUniqueName="[Sales_Raw].[Country/Region].[All]" dimensionUniqueName="[Sales_Raw]" displayFolder="" count="0" memberValueDatatype="130" unbalanced="0"/>
    <cacheHierarchy uniqueName="[Sales_Raw].[City]" caption="City" attribute="1" defaultMemberUniqueName="[Sales_Raw].[City].[All]" allUniqueName="[Sales_Raw].[City].[All]" dimensionUniqueName="[Sales_Raw]" displayFolder="" count="0" memberValueDatatype="130" unbalanced="0"/>
    <cacheHierarchy uniqueName="[Sales_Raw].[State]" caption="State" attribute="1" defaultMemberUniqueName="[Sales_Raw].[State].[All]" allUniqueName="[Sales_Raw].[State].[All]" dimensionUniqueName="[Sales_Raw]" displayFolder="" count="0" memberValueDatatype="130" unbalanced="0"/>
    <cacheHierarchy uniqueName="[Sales_Raw].[Postal Code]" caption="Postal Code" attribute="1" defaultMemberUniqueName="[Sales_Raw].[Postal Code].[All]" allUniqueName="[Sales_Raw].[Postal Code].[All]" dimensionUniqueName="[Sales_Raw]" displayFolder="" count="0" memberValueDatatype="130" unbalanced="0"/>
    <cacheHierarchy uniqueName="[Sales_Raw].[Region]" caption="Region" attribute="1" defaultMemberUniqueName="[Sales_Raw].[Region].[All]" allUniqueName="[Sales_Raw].[Region].[All]" dimensionUniqueName="[Sales_Raw]" displayFolder="" count="2" memberValueDatatype="130" unbalanced="0"/>
    <cacheHierarchy uniqueName="[Sales_Raw].[Product ID]" caption="Product ID" attribute="1" defaultMemberUniqueName="[Sales_Raw].[Product ID].[All]" allUniqueName="[Sales_Raw].[Product ID].[All]" dimensionUniqueName="[Sales_Raw]" displayFolder="" count="0" memberValueDatatype="130" unbalanced="0"/>
    <cacheHierarchy uniqueName="[Sales_Raw].[Category]" caption="Category" attribute="1" defaultMemberUniqueName="[Sales_Raw].[Category].[All]" allUniqueName="[Sales_Raw].[Category].[All]" dimensionUniqueName="[Sales_Raw]" displayFolder="" count="2" memberValueDatatype="130" unbalanced="0"/>
    <cacheHierarchy uniqueName="[Sales_Raw].[Sub-Category]" caption="Sub-Category" attribute="1" defaultMemberUniqueName="[Sales_Raw].[Sub-Category].[All]" allUniqueName="[Sales_Raw].[Sub-Category].[All]" dimensionUniqueName="[Sales_Raw]" displayFolder="" count="0" memberValueDatatype="130" unbalanced="0"/>
    <cacheHierarchy uniqueName="[Sales_Raw].[Product Name]" caption="Product Name" attribute="1" defaultMemberUniqueName="[Sales_Raw].[Product Name].[All]" allUniqueName="[Sales_Raw].[Product Name].[All]" dimensionUniqueName="[Sales_Raw]" displayFolder="" count="0" memberValueDatatype="130" unbalanced="0"/>
    <cacheHierarchy uniqueName="[Sales_Raw].[Sales]" caption="Sales" attribute="1" defaultMemberUniqueName="[Sales_Raw].[Sales].[All]" allUniqueName="[Sales_Raw].[Sales].[All]" dimensionUniqueName="[Sales_Raw]" displayFolder="" count="0" memberValueDatatype="5" unbalanced="0"/>
    <cacheHierarchy uniqueName="[Sales_Raw].[Quantity]" caption="Quantity" attribute="1" defaultMemberUniqueName="[Sales_Raw].[Quantity].[All]" allUniqueName="[Sales_Raw].[Quantity].[All]" dimensionUniqueName="[Sales_Raw]" displayFolder="" count="0" memberValueDatatype="20" unbalanced="0"/>
    <cacheHierarchy uniqueName="[Sales_Raw].[Discount]" caption="Discount" attribute="1" defaultMemberUniqueName="[Sales_Raw].[Discount].[All]" allUniqueName="[Sales_Raw].[Discount].[All]" dimensionUniqueName="[Sales_Raw]" displayFolder="" count="0" memberValueDatatype="5" unbalanced="0"/>
    <cacheHierarchy uniqueName="[Sales_Raw].[Profit]" caption="Profit" attribute="1" defaultMemberUniqueName="[Sales_Raw].[Profit].[All]" allUniqueName="[Sales_Raw].[Profit].[All]" dimensionUniqueName="[Sales_Raw]" displayFolder="" count="0" memberValueDatatype="5" unbalanced="0"/>
    <cacheHierarchy uniqueName="[Sales_Raw].[Order Date (Year)]" caption="Order Date (Year)" attribute="1" defaultMemberUniqueName="[Sales_Raw].[Order Date (Year)].[All]" allUniqueName="[Sales_Raw].[Order Date (Year)].[All]" dimensionUniqueName="[Sales_Raw]" displayFolder="" count="2" memberValueDatatype="130" unbalanced="0"/>
    <cacheHierarchy uniqueName="[Sales_Raw].[Order Date (Quarter)]" caption="Order Date (Quarter)" attribute="1" defaultMemberUniqueName="[Sales_Raw].[Order Date (Quarter)].[All]" allUniqueName="[Sales_Raw].[Order Date (Quarter)].[All]" dimensionUniqueName="[Sales_Raw]" displayFolder="" count="0" memberValueDatatype="130" unbalanced="0"/>
    <cacheHierarchy uniqueName="[Sales_Raw].[Order Date (Month)]" caption="Order Date (Month)" attribute="1" defaultMemberUniqueName="[Sales_Raw].[Order Date (Month)].[All]" allUniqueName="[Sales_Raw].[Order Date (Month)].[All]" dimensionUniqueName="[Sales_Raw]"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0"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Region]" caption="Country/Region" attribute="1" defaultMemberUniqueName="[Sales_Table].[Country/Region].[All]" allUniqueName="[Sales_Table].[Country/Region].[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Postal Code]" caption="Postal Code" attribute="1" defaultMemberUniqueName="[Sales_Table].[Postal Code].[All]" allUniqueName="[Sales_Table].[Postal Cod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0"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Sales]" caption="Sales" attribute="1" defaultMemberUniqueName="[Sales_Table].[Sales].[All]" allUniqueName="[Sales_Table].[Sales].[All]" dimensionUniqueName="[Sales_Table]" displayFolder="" count="0" memberValueDatatype="5"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Raw].[Order Date (Month Index)]" caption="Order Date (Month Index)" attribute="1" defaultMemberUniqueName="[Sales_Raw].[Order Date (Month Index)].[All]" allUniqueName="[Sales_Raw].[Order Date (Month Index)].[All]" dimensionUniqueName="[Sales_Raw]" displayFolder="" count="0" memberValueDatatype="20" unbalanced="0" hidden="1"/>
    <cacheHierarchy uniqueName="[Measures].[Sum of Sales]" caption="Sum of Sales" measure="1" displayFolder="" measureGroup="Sales_Raw"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_Raw" count="0">
      <extLst>
        <ext xmlns:x15="http://schemas.microsoft.com/office/spreadsheetml/2010/11/main" uri="{B97F6D7D-B522-45F9-BDA1-12C45D357490}">
          <x15:cacheHierarchy aggregatedColumn="28"/>
        </ext>
      </extLst>
    </cacheHierarchy>
    <cacheHierarchy uniqueName="[Measures].[Profit Margin %]" caption="Profit Margin %" measure="1" displayFolder="" measureGroup="Sales_Raw" count="0"/>
    <cacheHierarchy uniqueName="[Measures].[Total Orders]" caption="Total Orders" measure="1" displayFolder="" measureGroup="Sales_Raw" count="0"/>
    <cacheHierarchy uniqueName="[Measures].[Sales PY]" caption="Sales PY" measure="1" displayFolder="" measureGroup="Sales_Raw" count="0"/>
    <cacheHierarchy uniqueName="[Measures].[YoY Growth %]" caption="YoY Growth %" measure="1" displayFolder="" measureGroup="Sales_Raw" count="0"/>
    <cacheHierarchy uniqueName="[Measures].[Total Profit]" caption="Total Profit" measure="1" displayFolder="" measureGroup="Sales_Raw" count="0"/>
    <cacheHierarchy uniqueName="[Measures].[Total Sales]" caption="Total Sales" measure="1" displayFolder="" measureGroup="Sales_Raw" count="0"/>
    <cacheHierarchy uniqueName="[Measures].[__XL_Count Sales_Raw]" caption="__XL_Count Sales_Raw" measure="1" displayFolder="" measureGroup="Sales_Raw" count="0" hidden="1"/>
    <cacheHierarchy uniqueName="[Measures].[__XL_Count Regions_Raw]" caption="__XL_Count Regions_Raw" measure="1" displayFolder="" measureGroup="Regions_Raw" count="0" hidden="1"/>
    <cacheHierarchy uniqueName="[Measures].[__XL_Count Returns_Raw]" caption="__XL_Count Returns_Raw" measure="1" displayFolder="" measureGroup="Returns_Raw" count="0" hidden="1"/>
    <cacheHierarchy uniqueName="[Measures].[__XL_Count Table1]" caption="__XL_Count Table1" measure="1" displayFolder="" measureGroup="Calender_Raw"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3859470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iza Khan" refreshedDate="46246.716882870373" backgroundQuery="1" createdVersion="3" refreshedVersion="8" minRefreshableVersion="3" recordCount="0" supportSubquery="1" supportAdvancedDrill="1" xr:uid="{E4FBDF5C-974A-4134-A7C1-959FFFD11F25}">
  <cacheSource type="external" connectionId="6">
    <extLst>
      <ext xmlns:x14="http://schemas.microsoft.com/office/spreadsheetml/2009/9/main" uri="{F057638F-6D5F-4e77-A914-E7F072B9BCA8}">
        <x14:sourceConnection name="ThisWorkbookDataModel"/>
      </ext>
    </extLst>
  </cacheSource>
  <cacheFields count="0"/>
  <cacheHierarchies count="70">
    <cacheHierarchy uniqueName="[Calender_Raw].[Date]" caption="Date" attribute="1" time="1" keyAttribute="1" defaultMemberUniqueName="[Calender_Raw].[Date].[All]" allUniqueName="[Calender_Raw].[Date].[All]" dimensionUniqueName="[Calender_Raw]" displayFolder="" count="0" memberValueDatatype="7" unbalanced="0"/>
    <cacheHierarchy uniqueName="[Calender_Raw].[Year]" caption="Year" attribute="1" time="1" defaultMemberUniqueName="[Calender_Raw].[Year].[All]" allUniqueName="[Calender_Raw].[Year].[All]" dimensionUniqueName="[Calender_Raw]" displayFolder="" count="0" memberValueDatatype="20" unbalanced="0"/>
    <cacheHierarchy uniqueName="[Calender_Raw].[Month]" caption="Month" attribute="1" time="1" defaultMemberUniqueName="[Calender_Raw].[Month].[All]" allUniqueName="[Calender_Raw].[Month].[All]" dimensionUniqueName="[Calender_Raw]" displayFolder="" count="0" memberValueDatatype="130" unbalanced="0"/>
    <cacheHierarchy uniqueName="[Calender_Raw].[Quarter]" caption="Quarter" attribute="1" time="1" defaultMemberUniqueName="[Calender_Raw].[Quarter].[All]" allUniqueName="[Calender_Raw].[Quarter].[All]" dimensionUniqueName="[Calender_Raw]" displayFolder="" count="0" memberValueDatatype="130" unbalanced="0"/>
    <cacheHierarchy uniqueName="[Calender_Raw].[MonthNumber]" caption="MonthNumber" attribute="1" time="1" defaultMemberUniqueName="[Calender_Raw].[MonthNumber].[All]" allUniqueName="[Calender_Raw].[MonthNumber].[All]" dimensionUniqueName="[Calender_Raw]" displayFolder="" count="0" memberValueDatatype="20" unbalanced="0"/>
    <cacheHierarchy uniqueName="[Calender_Raw].[MonthEND]" caption="MonthEND" attribute="1" time="1" defaultMemberUniqueName="[Calender_Raw].[MonthEND].[All]" allUniqueName="[Calender_Raw].[MonthEND].[All]" dimensionUniqueName="[Calender_Raw]" displayFolder="" count="0" memberValueDatatype="7" unbalanced="0"/>
    <cacheHierarchy uniqueName="[Regions_Raw].[Regional Manager]" caption="Regional Manager" attribute="1" defaultMemberUniqueName="[Regions_Raw].[Regional Manager].[All]" allUniqueName="[Regions_Raw].[Regional Manager].[All]" dimensionUniqueName="[Regions_Raw]" displayFolder="" count="0" memberValueDatatype="130" unbalanced="0"/>
    <cacheHierarchy uniqueName="[Regions_Raw].[Region]" caption="Region" attribute="1" defaultMemberUniqueName="[Regions_Raw].[Region].[All]" allUniqueName="[Regions_Raw].[Region].[All]" dimensionUniqueName="[Regions_Raw]" displayFolder="" count="0" memberValueDatatype="130" unbalanced="0"/>
    <cacheHierarchy uniqueName="[Returns_Raw].[Returned]" caption="Returned" attribute="1" defaultMemberUniqueName="[Returns_Raw].[Returned].[All]" allUniqueName="[Returns_Raw].[Returned].[All]" dimensionUniqueName="[Returns_Raw]" displayFolder="" count="0" memberValueDatatype="130" unbalanced="0"/>
    <cacheHierarchy uniqueName="[Returns_Raw].[Order ID]" caption="Order ID" attribute="1" defaultMemberUniqueName="[Returns_Raw].[Order ID].[All]" allUniqueName="[Returns_Raw].[Order ID].[All]" dimensionUniqueName="[Returns_Raw]" displayFolder="" count="0" memberValueDatatype="130" unbalanced="0"/>
    <cacheHierarchy uniqueName="[Sales_Raw].[Row ID]" caption="Row ID" attribute="1" defaultMemberUniqueName="[Sales_Raw].[Row ID].[All]" allUniqueName="[Sales_Raw].[Row ID].[All]" dimensionUniqueName="[Sales_Raw]" displayFolder="" count="0" memberValueDatatype="20" unbalanced="0"/>
    <cacheHierarchy uniqueName="[Sales_Raw].[Order ID]" caption="Order ID" attribute="1" defaultMemberUniqueName="[Sales_Raw].[Order ID].[All]" allUniqueName="[Sales_Raw].[Order ID].[All]" dimensionUniqueName="[Sales_Raw]" displayFolder="" count="0" memberValueDatatype="130" unbalanced="0"/>
    <cacheHierarchy uniqueName="[Sales_Raw].[Order Date]" caption="Order Date" attribute="1" time="1" defaultMemberUniqueName="[Sales_Raw].[Order Date].[All]" allUniqueName="[Sales_Raw].[Order Date].[All]" dimensionUniqueName="[Sales_Raw]" displayFolder="" count="2" memberValueDatatype="7" unbalanced="0"/>
    <cacheHierarchy uniqueName="[Sales_Raw].[Ship Date]" caption="Ship Date" attribute="1" time="1" defaultMemberUniqueName="[Sales_Raw].[Ship Date].[All]" allUniqueName="[Sales_Raw].[Ship Date].[All]" dimensionUniqueName="[Sales_Raw]" displayFolder="" count="0" memberValueDatatype="7" unbalanced="0"/>
    <cacheHierarchy uniqueName="[Sales_Raw].[Ship Mode]" caption="Ship Mode" attribute="1" defaultMemberUniqueName="[Sales_Raw].[Ship Mode].[All]" allUniqueName="[Sales_Raw].[Ship Mode].[All]" dimensionUniqueName="[Sales_Raw]" displayFolder="" count="0" memberValueDatatype="130" unbalanced="0"/>
    <cacheHierarchy uniqueName="[Sales_Raw].[Customer ID]" caption="Customer ID" attribute="1" defaultMemberUniqueName="[Sales_Raw].[Customer ID].[All]" allUniqueName="[Sales_Raw].[Customer ID].[All]" dimensionUniqueName="[Sales_Raw]" displayFolder="" count="0" memberValueDatatype="130" unbalanced="0"/>
    <cacheHierarchy uniqueName="[Sales_Raw].[Customer Name]" caption="Customer Name" attribute="1" defaultMemberUniqueName="[Sales_Raw].[Customer Name].[All]" allUniqueName="[Sales_Raw].[Customer Name].[All]" dimensionUniqueName="[Sales_Raw]" displayFolder="" count="0" memberValueDatatype="130" unbalanced="0"/>
    <cacheHierarchy uniqueName="[Sales_Raw].[Segment]" caption="Segment" attribute="1" defaultMemberUniqueName="[Sales_Raw].[Segment].[All]" allUniqueName="[Sales_Raw].[Segment].[All]" dimensionUniqueName="[Sales_Raw]" displayFolder="" count="0" memberValueDatatype="130" unbalanced="0"/>
    <cacheHierarchy uniqueName="[Sales_Raw].[Country/Region]" caption="Country/Region" attribute="1" defaultMemberUniqueName="[Sales_Raw].[Country/Region].[All]" allUniqueName="[Sales_Raw].[Country/Region].[All]" dimensionUniqueName="[Sales_Raw]" displayFolder="" count="0" memberValueDatatype="130" unbalanced="0"/>
    <cacheHierarchy uniqueName="[Sales_Raw].[City]" caption="City" attribute="1" defaultMemberUniqueName="[Sales_Raw].[City].[All]" allUniqueName="[Sales_Raw].[City].[All]" dimensionUniqueName="[Sales_Raw]" displayFolder="" count="0" memberValueDatatype="130" unbalanced="0"/>
    <cacheHierarchy uniqueName="[Sales_Raw].[State]" caption="State" attribute="1" defaultMemberUniqueName="[Sales_Raw].[State].[All]" allUniqueName="[Sales_Raw].[State].[All]" dimensionUniqueName="[Sales_Raw]" displayFolder="" count="0" memberValueDatatype="130" unbalanced="0"/>
    <cacheHierarchy uniqueName="[Sales_Raw].[Postal Code]" caption="Postal Code" attribute="1" defaultMemberUniqueName="[Sales_Raw].[Postal Code].[All]" allUniqueName="[Sales_Raw].[Postal Code].[All]" dimensionUniqueName="[Sales_Raw]" displayFolder="" count="0" memberValueDatatype="130" unbalanced="0"/>
    <cacheHierarchy uniqueName="[Sales_Raw].[Region]" caption="Region" attribute="1" defaultMemberUniqueName="[Sales_Raw].[Region].[All]" allUniqueName="[Sales_Raw].[Region].[All]" dimensionUniqueName="[Sales_Raw]" displayFolder="" count="0" memberValueDatatype="130" unbalanced="0"/>
    <cacheHierarchy uniqueName="[Sales_Raw].[Product ID]" caption="Product ID" attribute="1" defaultMemberUniqueName="[Sales_Raw].[Product ID].[All]" allUniqueName="[Sales_Raw].[Product ID].[All]" dimensionUniqueName="[Sales_Raw]" displayFolder="" count="0" memberValueDatatype="130" unbalanced="0"/>
    <cacheHierarchy uniqueName="[Sales_Raw].[Category]" caption="Category" attribute="1" defaultMemberUniqueName="[Sales_Raw].[Category].[All]" allUniqueName="[Sales_Raw].[Category].[All]" dimensionUniqueName="[Sales_Raw]" displayFolder="" count="0" memberValueDatatype="130" unbalanced="0"/>
    <cacheHierarchy uniqueName="[Sales_Raw].[Sub-Category]" caption="Sub-Category" attribute="1" defaultMemberUniqueName="[Sales_Raw].[Sub-Category].[All]" allUniqueName="[Sales_Raw].[Sub-Category].[All]" dimensionUniqueName="[Sales_Raw]" displayFolder="" count="0" memberValueDatatype="130" unbalanced="0"/>
    <cacheHierarchy uniqueName="[Sales_Raw].[Product Name]" caption="Product Name" attribute="1" defaultMemberUniqueName="[Sales_Raw].[Product Name].[All]" allUniqueName="[Sales_Raw].[Product Name].[All]" dimensionUniqueName="[Sales_Raw]" displayFolder="" count="0" memberValueDatatype="130" unbalanced="0"/>
    <cacheHierarchy uniqueName="[Sales_Raw].[Sales]" caption="Sales" attribute="1" defaultMemberUniqueName="[Sales_Raw].[Sales].[All]" allUniqueName="[Sales_Raw].[Sales].[All]" dimensionUniqueName="[Sales_Raw]" displayFolder="" count="0" memberValueDatatype="5" unbalanced="0"/>
    <cacheHierarchy uniqueName="[Sales_Raw].[Quantity]" caption="Quantity" attribute="1" defaultMemberUniqueName="[Sales_Raw].[Quantity].[All]" allUniqueName="[Sales_Raw].[Quantity].[All]" dimensionUniqueName="[Sales_Raw]" displayFolder="" count="0" memberValueDatatype="20" unbalanced="0"/>
    <cacheHierarchy uniqueName="[Sales_Raw].[Discount]" caption="Discount" attribute="1" defaultMemberUniqueName="[Sales_Raw].[Discount].[All]" allUniqueName="[Sales_Raw].[Discount].[All]" dimensionUniqueName="[Sales_Raw]" displayFolder="" count="0" memberValueDatatype="5" unbalanced="0"/>
    <cacheHierarchy uniqueName="[Sales_Raw].[Profit]" caption="Profit" attribute="1" defaultMemberUniqueName="[Sales_Raw].[Profit].[All]" allUniqueName="[Sales_Raw].[Profit].[All]" dimensionUniqueName="[Sales_Raw]" displayFolder="" count="0" memberValueDatatype="5" unbalanced="0"/>
    <cacheHierarchy uniqueName="[Sales_Raw].[Order Date (Year)]" caption="Order Date (Year)" attribute="1" defaultMemberUniqueName="[Sales_Raw].[Order Date (Year)].[All]" allUniqueName="[Sales_Raw].[Order Date (Year)].[All]" dimensionUniqueName="[Sales_Raw]" displayFolder="" count="0" memberValueDatatype="130" unbalanced="0"/>
    <cacheHierarchy uniqueName="[Sales_Raw].[Order Date (Quarter)]" caption="Order Date (Quarter)" attribute="1" defaultMemberUniqueName="[Sales_Raw].[Order Date (Quarter)].[All]" allUniqueName="[Sales_Raw].[Order Date (Quarter)].[All]" dimensionUniqueName="[Sales_Raw]" displayFolder="" count="0" memberValueDatatype="130" unbalanced="0"/>
    <cacheHierarchy uniqueName="[Sales_Raw].[Order Date (Month)]" caption="Order Date (Month)" attribute="1" defaultMemberUniqueName="[Sales_Raw].[Order Date (Month)].[All]" allUniqueName="[Sales_Raw].[Order Date (Month)].[All]" dimensionUniqueName="[Sales_Raw]"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0"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Region]" caption="Country/Region" attribute="1" defaultMemberUniqueName="[Sales_Table].[Country/Region].[All]" allUniqueName="[Sales_Table].[Country/Region].[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Postal Code]" caption="Postal Code" attribute="1" defaultMemberUniqueName="[Sales_Table].[Postal Code].[All]" allUniqueName="[Sales_Table].[Postal Cod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0"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Sales]" caption="Sales" attribute="1" defaultMemberUniqueName="[Sales_Table].[Sales].[All]" allUniqueName="[Sales_Table].[Sales].[All]" dimensionUniqueName="[Sales_Table]" displayFolder="" count="0" memberValueDatatype="5"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Raw].[Order Date (Month Index)]" caption="Order Date (Month Index)" attribute="1" defaultMemberUniqueName="[Sales_Raw].[Order Date (Month Index)].[All]" allUniqueName="[Sales_Raw].[Order Date (Month Index)].[All]" dimensionUniqueName="[Sales_Raw]" displayFolder="" count="0" memberValueDatatype="20" unbalanced="0" hidden="1"/>
    <cacheHierarchy uniqueName="[Measures].[Sum of Sales]" caption="Sum of Sales" measure="1" displayFolder="" measureGroup="Sales_Raw" count="0">
      <extLst>
        <ext xmlns:x15="http://schemas.microsoft.com/office/spreadsheetml/2010/11/main" uri="{B97F6D7D-B522-45F9-BDA1-12C45D357490}">
          <x15:cacheHierarchy aggregatedColumn="27"/>
        </ext>
      </extLst>
    </cacheHierarchy>
    <cacheHierarchy uniqueName="[Measures].[Sum of Quantity]" caption="Sum of Quantity" measure="1" displayFolder="" measureGroup="Sales_Raw" count="0">
      <extLst>
        <ext xmlns:x15="http://schemas.microsoft.com/office/spreadsheetml/2010/11/main" uri="{B97F6D7D-B522-45F9-BDA1-12C45D357490}">
          <x15:cacheHierarchy aggregatedColumn="28"/>
        </ext>
      </extLst>
    </cacheHierarchy>
    <cacheHierarchy uniqueName="[Measures].[Profit Margin %]" caption="Profit Margin %" measure="1" displayFolder="" measureGroup="Sales_Raw" count="0"/>
    <cacheHierarchy uniqueName="[Measures].[Total Orders]" caption="Total Orders" measure="1" displayFolder="" measureGroup="Sales_Raw" count="0"/>
    <cacheHierarchy uniqueName="[Measures].[Sales PY]" caption="Sales PY" measure="1" displayFolder="" measureGroup="Sales_Raw" count="0"/>
    <cacheHierarchy uniqueName="[Measures].[YoY Growth %]" caption="YoY Growth %" measure="1" displayFolder="" measureGroup="Sales_Raw" count="0"/>
    <cacheHierarchy uniqueName="[Measures].[Total Profit]" caption="Total Profit" measure="1" displayFolder="" measureGroup="Sales_Raw" count="0"/>
    <cacheHierarchy uniqueName="[Measures].[Total Sales]" caption="Total Sales" measure="1" displayFolder="" measureGroup="Sales_Raw" count="0"/>
    <cacheHierarchy uniqueName="[Measures].[__XL_Count Sales_Raw]" caption="__XL_Count Sales_Raw" measure="1" displayFolder="" measureGroup="Sales_Raw" count="0" hidden="1"/>
    <cacheHierarchy uniqueName="[Measures].[__XL_Count Regions_Raw]" caption="__XL_Count Regions_Raw" measure="1" displayFolder="" measureGroup="Regions_Raw" count="0" hidden="1"/>
    <cacheHierarchy uniqueName="[Measures].[__XL_Count Returns_Raw]" caption="__XL_Count Returns_Raw" measure="1" displayFolder="" measureGroup="Returns_Raw" count="0" hidden="1"/>
    <cacheHierarchy uniqueName="[Measures].[__XL_Count Table1]" caption="__XL_Count Table1" measure="1" displayFolder="" measureGroup="Calender_Raw"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5964626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D09F0C-53D7-4200-B68C-D18648981547}" name="PivotTable3" cacheId="4" applyNumberFormats="0" applyBorderFormats="0" applyFontFormats="0" applyPatternFormats="0" applyAlignmentFormats="0" applyWidthHeightFormats="1" dataCaption="Values" tag="b09efb5b-5d39-41e1-a7cd-d7d48ec96f6a" updatedVersion="8" minRefreshableVersion="5" useAutoFormatting="1" itemPrintTitles="1" createdVersion="8" indent="0" outline="1" outlineData="1" multipleFieldFilters="0" chartFormat="13">
  <location ref="A6:C11" firstHeaderRow="0" firstDataRow="1" firstDataCol="1"/>
  <pivotFields count="4">
    <pivotField dataField="1" subtotalTop="0" showAll="0" defaultSubtotal="0"/>
    <pivotField axis="axisRow" allDrilled="1" subtotalTop="0" showAll="0" defaultSubtotal="0" defaultAttributeDrillState="1">
      <items count="4">
        <item x="3"/>
        <item x="0"/>
        <item x="1"/>
        <item x="2"/>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fld="0" subtotal="count" baseField="0" baseItem="0"/>
    <dataField fld="2" subtotal="count" baseField="0" baseItem="0"/>
  </dataFields>
  <chartFormats count="6">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9">
      <pivotArea type="data" outline="0" fieldPosition="0">
        <references count="2">
          <reference field="4294967294" count="1" selected="0">
            <x v="1"/>
          </reference>
          <reference field="1" count="1" selected="0">
            <x v="2"/>
          </reference>
        </references>
      </pivotArea>
    </chartFormat>
    <chartFormat chart="2" format="10">
      <pivotArea type="data" outline="0" fieldPosition="0">
        <references count="2">
          <reference field="4294967294" count="1" selected="0">
            <x v="1"/>
          </reference>
          <reference field="1" count="1" selected="0">
            <x v="0"/>
          </reference>
        </references>
      </pivotArea>
    </chartFormat>
    <chartFormat chart="2" format="11">
      <pivotArea type="data" outline="0" fieldPosition="0">
        <references count="2">
          <reference field="4294967294" count="1" selected="0">
            <x v="1"/>
          </reference>
          <reference field="1" count="1" selected="0">
            <x v="1"/>
          </reference>
        </references>
      </pivotArea>
    </chartFormat>
    <chartFormat chart="2" format="12">
      <pivotArea type="data" outline="0" fieldPosition="0">
        <references count="2">
          <reference field="4294967294" count="1" selected="0">
            <x v="1"/>
          </reference>
          <reference field="1"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
        <x15:activeTabTopLevelEntity name="[Region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71090E-48E9-42D3-BE7E-686161B8081C}" name="PivotTable13" cacheId="0" applyNumberFormats="0" applyBorderFormats="0" applyFontFormats="0" applyPatternFormats="0" applyAlignmentFormats="0" applyWidthHeightFormats="1" dataCaption="Values" tag="f5f717ca-74d1-4e32-b7e3-2e9692872311" updatedVersion="8" minRefreshableVersion="3" useAutoFormatting="1" itemPrintTitles="1" createdVersion="8" indent="0" outline="1" outlineData="1" multipleFieldFilters="0" chartFormat="9">
  <location ref="E6:G11" firstHeaderRow="0" firstDataRow="1" firstDataCol="1"/>
  <pivotFields count="5">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5">
    <i>
      <x/>
    </i>
    <i>
      <x v="1"/>
    </i>
    <i>
      <x v="2"/>
    </i>
    <i>
      <x v="3"/>
    </i>
    <i t="grand">
      <x/>
    </i>
  </rowItems>
  <colFields count="1">
    <field x="-2"/>
  </colFields>
  <colItems count="2">
    <i>
      <x/>
    </i>
    <i i="1">
      <x v="1"/>
    </i>
  </colItems>
  <dataFields count="2">
    <dataField fld="2" subtotal="count" baseField="0" baseItem="0"/>
    <dataField fld="3" subtotal="count" baseField="0" baseItem="0"/>
  </dataFields>
  <chartFormats count="4">
    <chartFormat chart="2" format="4"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 chart="2" format="7">
      <pivotArea type="data" outline="0" fieldPosition="0">
        <references count="2">
          <reference field="4294967294" count="1" selected="0">
            <x v="1"/>
          </reference>
          <reference field="0" count="1" selected="0">
            <x v="3"/>
          </reference>
        </references>
      </pivotArea>
    </chartFormat>
    <chartFormat chart="2" format="8">
      <pivotArea type="data" outline="0" fieldPosition="0">
        <references count="2">
          <reference field="4294967294" count="1" selected="0">
            <x v="1"/>
          </reference>
          <reference field="0"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Raw]"/>
        <x15:activeTabTopLevelEntity name="[Sale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C89B43-6CCC-4F24-B98A-EF96E5E52610}" name="PivotTable7" cacheId="6" applyNumberFormats="0" applyBorderFormats="0" applyFontFormats="0" applyPatternFormats="0" applyAlignmentFormats="0" applyWidthHeightFormats="1" dataCaption="Values" tag="4fb6e452-9cd3-46d0-9fb3-27d361954e70" updatedVersion="8" minRefreshableVersion="5" useAutoFormatting="1" itemPrintTitles="1" createdVersion="8" indent="0" outline="1" outlineData="1" multipleFieldFilters="0">
  <location ref="A30:A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473222-BBA0-4956-A8B7-AA0AB24579E7}" name="PivotTable10" cacheId="7" applyNumberFormats="0" applyBorderFormats="0" applyFontFormats="0" applyPatternFormats="0" applyAlignmentFormats="0" applyWidthHeightFormats="1" dataCaption="Values" tag="1ade8f27-d34d-43ee-ba50-d999042d4e5b" updatedVersion="8" minRefreshableVersion="5" useAutoFormatting="1" itemPrintTitles="1" createdVersion="8" indent="0" outline="1" outlineData="1" multipleFieldFilters="0">
  <location ref="A88:A8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C8A555-3292-4C3D-B7D5-88F8C22EC132}" name="PivotTable2" cacheId="3" applyNumberFormats="0" applyBorderFormats="0" applyFontFormats="0" applyPatternFormats="0" applyAlignmentFormats="0" applyWidthHeightFormats="1" dataCaption="Values" tag="9b6b80b9-f782-4dc7-823b-0eb79cf1ff6f" updatedVersion="8" minRefreshableVersion="5" useAutoFormatting="1" itemPrintTitles="1" createdVersion="8" indent="0" outline="1" outlineData="1" multipleFieldFilters="0">
  <location ref="A24:A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
  </dataFields>
  <formats count="1">
    <format dxfId="19">
      <pivotArea outline="0" collapsedLevelsAreSubtotals="1"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7DD98F-284D-4C23-9CBC-C676062E0530}" name="PivotTable4" cacheId="2" applyNumberFormats="0" applyBorderFormats="0" applyFontFormats="0" applyPatternFormats="0" applyAlignmentFormats="0" applyWidthHeightFormats="1" dataCaption="Values" tag="1a2d2e79-68de-4ef8-8ed8-34b9649680f7" updatedVersion="8" minRefreshableVersion="5" useAutoFormatting="1" itemPrintTitles="1" createdVersion="8" indent="0" outline="1" outlineData="1" multipleFieldFilters="0" chartFormat="15">
  <location ref="A15:C19"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8">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series="1">
      <pivotArea type="data" outline="0" fieldPosition="0">
        <references count="1">
          <reference field="4294967294" count="1" selected="0">
            <x v="1"/>
          </reference>
        </references>
      </pivotArea>
    </chartFormat>
    <chartFormat chart="5" format="15">
      <pivotArea type="data" outline="0" fieldPosition="0">
        <references count="2">
          <reference field="4294967294" count="1" selected="0">
            <x v="1"/>
          </reference>
          <reference field="0" count="1" selected="0">
            <x v="0"/>
          </reference>
        </references>
      </pivotArea>
    </chartFormat>
    <chartFormat chart="5" format="16">
      <pivotArea type="data" outline="0" fieldPosition="0">
        <references count="2">
          <reference field="4294967294" count="1" selected="0">
            <x v="1"/>
          </reference>
          <reference field="0" count="1" selected="0">
            <x v="1"/>
          </reference>
        </references>
      </pivotArea>
    </chartFormat>
    <chartFormat chart="5" format="17">
      <pivotArea type="data" outline="0" fieldPosition="0">
        <references count="2">
          <reference field="4294967294" count="1" selected="0">
            <x v="1"/>
          </reference>
          <reference field="0"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29C167-88FF-4B7C-B700-9753E9AB9FEA}" name="PivotTable11" cacheId="8" applyNumberFormats="0" applyBorderFormats="0" applyFontFormats="0" applyPatternFormats="0" applyAlignmentFormats="0" applyWidthHeightFormats="1" dataCaption="Values" tag="660b31bf-5d3c-45c5-990d-960f373ecc8b" updatedVersion="8" minRefreshableVersion="5" useAutoFormatting="1" itemPrintTitles="1" createdVersion="8" indent="0" outline="1" outlineData="1" multipleFieldFilters="0">
  <location ref="A21:A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
  </dataFields>
  <formats count="1">
    <format dxfId="20">
      <pivotArea outline="0" collapsedLevelsAreSubtotals="1" fieldPosition="0"/>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11BA8B-506B-45ED-A574-038E3A4B5103}" name="PivotTable6" cacheId="5" applyNumberFormats="0" applyBorderFormats="0" applyFontFormats="0" applyPatternFormats="0" applyAlignmentFormats="0" applyWidthHeightFormats="1" dataCaption="Values" tag="7f16c0d0-238b-42fc-b587-efe4f1b45072" updatedVersion="8" minRefreshableVersion="5" useAutoFormatting="1" itemPrintTitles="1" createdVersion="8" indent="0" outline="1" outlineData="1" multipleFieldFilters="0">
  <location ref="A27:A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83F153-1772-4F2E-B4E3-7A329E7BC2FA}" name="PivotTable14" cacheId="1" applyNumberFormats="0" applyBorderFormats="0" applyFontFormats="0" applyPatternFormats="0" applyAlignmentFormats="0" applyWidthHeightFormats="1" dataCaption="Values" tag="80b4a2ca-12e6-4453-8f82-8101f36a84f0" updatedVersion="8" minRefreshableVersion="3" useAutoFormatting="1" itemPrintTitles="1" createdVersion="8" indent="0" outline="1" outlineData="1" multipleFieldFilters="0">
  <location ref="E15:F64" firstHeaderRow="1" firstDataRow="1" firstDataCol="1"/>
  <pivotFields count="3">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fld="1"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Raw]"/>
        <x15:activeTabTopLevelEntity name="[Sales_Raw]"/>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B1F94F7-7536-45AA-A1FD-3EC862E596B9}"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extLst>
    <ext xmlns:x15="http://schemas.microsoft.com/office/spreadsheetml/2010/11/main" uri="{883FBD77-0823-4a55-B5E3-86C4891E6966}">
      <x15:queryTable sourceDataName="Query - Sales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F0A9CE4-E017-4138-A803-CE54DCD04692}" sourceName="[Sales_Raw].[Category]">
  <pivotTables>
    <pivotTable tabId="4" name="PivotTable4"/>
    <pivotTable tabId="4" name="PivotTable2"/>
    <pivotTable tabId="4" name="PivotTable3"/>
    <pivotTable tabId="4" name="PivotTable6"/>
    <pivotTable tabId="4" name="PivotTable7"/>
    <pivotTable tabId="4" name="PivotTable10"/>
    <pivotTable tabId="4" name="PivotTable11"/>
    <pivotTable tabId="4" name="PivotTable13"/>
    <pivotTable tabId="4" name="PivotTable14"/>
  </pivotTables>
  <data>
    <olap pivotCacheId="938594701">
      <levels count="2">
        <level uniqueName="[Sales_Raw].[Category].[(All)]" sourceCaption="(All)" count="0"/>
        <level uniqueName="[Sales_Raw].[Category].[Category]" sourceCaption="Category" count="3">
          <ranges>
            <range startItem="0">
              <i n="[Sales_Raw].[Category].&amp;[Furniture]" c="Furniture"/>
              <i n="[Sales_Raw].[Category].&amp;[Office Supplies]" c="Office Supplies"/>
              <i n="[Sales_Raw].[Category].&amp;[Technology]" c="Technology"/>
            </range>
          </ranges>
        </level>
      </levels>
      <selections count="1">
        <selection n="[Sales_Raw].[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FA3066E-7679-491B-AA45-EBA429C9B3D6}" sourceName="[Sales_Raw].[Region]">
  <pivotTables>
    <pivotTable tabId="4" name="PivotTable4"/>
    <pivotTable tabId="4" name="PivotTable2"/>
    <pivotTable tabId="4" name="PivotTable3"/>
    <pivotTable tabId="4" name="PivotTable6"/>
    <pivotTable tabId="4" name="PivotTable7"/>
    <pivotTable tabId="4" name="PivotTable10"/>
    <pivotTable tabId="4" name="PivotTable11"/>
  </pivotTables>
  <data>
    <olap pivotCacheId="938594701">
      <levels count="2">
        <level uniqueName="[Sales_Raw].[Region].[(All)]" sourceCaption="(All)" count="0"/>
        <level uniqueName="[Sales_Raw].[Region].[Region]" sourceCaption="Region" count="4">
          <ranges>
            <range startItem="0">
              <i n="[Sales_Raw].[Region].&amp;[Central]" c="Central"/>
              <i n="[Sales_Raw].[Region].&amp;[East]" c="East"/>
              <i n="[Sales_Raw].[Region].&amp;[South]" c="South"/>
              <i n="[Sales_Raw].[Region].&amp;[West]" c="West"/>
            </range>
          </ranges>
        </level>
      </levels>
      <selections count="1">
        <selection n="[Sales_Raw].[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6E391DC3-0657-4157-A8E0-8E80E193A81C}" sourceName="[Sales_Raw].[Order Date (Year)]">
  <pivotTables>
    <pivotTable tabId="4" name="PivotTable4"/>
    <pivotTable tabId="4" name="PivotTable2"/>
    <pivotTable tabId="4" name="PivotTable3"/>
    <pivotTable tabId="4" name="PivotTable6"/>
    <pivotTable tabId="4" name="PivotTable7"/>
    <pivotTable tabId="4" name="PivotTable10"/>
    <pivotTable tabId="4" name="PivotTable11"/>
  </pivotTables>
  <data>
    <olap pivotCacheId="938594701">
      <levels count="2">
        <level uniqueName="[Sales_Raw].[Order Date (Year)].[(All)]" sourceCaption="(All)" count="0"/>
        <level uniqueName="[Sales_Raw].[Order Date (Year)].[Order Date (Year)]" sourceCaption="Order Date (Year)" count="4">
          <ranges>
            <range startItem="0">
              <i n="[Sales_Raw].[Order Date (Year)].&amp;[2018]" c="2018"/>
              <i n="[Sales_Raw].[Order Date (Year)].&amp;[2019]" c="2019"/>
              <i n="[Sales_Raw].[Order Date (Year)].&amp;[2020]" c="2020"/>
              <i n="[Sales_Raw].[Order Date (Year)].&amp;[2021]" c="2021"/>
            </range>
          </ranges>
        </level>
      </levels>
      <selections count="1">
        <selection n="[Sales_Raw].[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1B745C6-19FF-405A-B38E-B70605DB0499}" cache="Slicer_Category" caption="Category" level="1" style="Slicer Style Retail" rowHeight="251883"/>
  <slicer name="Region" xr10:uid="{A0AB3C2A-61D7-49DB-8CC2-750A360C44BD}" cache="Slicer_Region" caption="Region" level="1" style="Slicer Style Retail" rowHeight="251883"/>
  <slicer name="Order Date (Year)" xr10:uid="{806BF0EB-E92D-4248-B20A-3C1478060379}" cache="Slicer_Order_Date__Year" caption="Order Date (Year)" level="1" style="Slicer Style Retail" rowHeight="251883"/>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CE2856-FB9F-415C-810E-CC17F66FF0F0}" name="Table3" displayName="Table3" ref="A1:E55" totalsRowShown="0">
  <autoFilter ref="A1:E55" xr:uid="{82CE2856-FB9F-415C-810E-CC17F66FF0F0}"/>
  <tableColumns count="5">
    <tableColumn id="1" xr3:uid="{230DF764-C2E4-403E-B0B0-F15C7E72BA5E}" name="Dates" dataDxfId="23"/>
    <tableColumn id="2" xr3:uid="{EFEF4089-DDE2-4C74-BA29-D7A010CE0F21}" name="Total Sales"/>
    <tableColumn id="3" xr3:uid="{09189149-D6E9-44FA-80C7-BB11546407FB}" name="Forecast(Total Sales)">
      <calculatedColumnFormula>_xlfn.FORECAST.ETS(A2,$B$2:$B$49,$A$2:$A$49,1,1)</calculatedColumnFormula>
    </tableColumn>
    <tableColumn id="4" xr3:uid="{6C85FDBD-B519-42D8-BD5C-D3833DF45B3B}" name="Lower Confidence Bound(Total Sales)" dataDxfId="22">
      <calculatedColumnFormula>C2-_xlfn.FORECAST.ETS.CONFINT(A2,$B$2:$B$49,$A$2:$A$49,0.95,1,1)</calculatedColumnFormula>
    </tableColumn>
    <tableColumn id="5" xr3:uid="{EA253088-A668-4DA9-826D-134F9221E164}" name="Upper Confidence Bound(Total Sales)" dataDxfId="21">
      <calculatedColumnFormula>C2+_xlfn.FORECAST.ETS.CONFINT(A2,$B$2:$B$49,$A$2:$A$49,0.95,1,1)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03A4CF-AA45-49D1-982B-E8A3D37AFD34}" name="Table1" displayName="Table1" ref="A1:A1460" totalsRowShown="0">
  <autoFilter ref="A1:A1460" xr:uid="{6103A4CF-AA45-49D1-982B-E8A3D37AFD34}"/>
  <tableColumns count="1">
    <tableColumn id="1" xr3:uid="{06B725C2-1BBB-49A4-8ACC-E705321D38EE}" name="Date" dataDxfId="18">
      <calculatedColumnFormula>A1+1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3C51FE-6131-4603-A5D8-8F423BD9D3E9}" name="Sales_Table" displayName="Sales_Table" ref="A1:U632" tableType="queryTable" totalsRowShown="0">
  <autoFilter ref="A1:U632" xr:uid="{683C51FE-6131-4603-A5D8-8F423BD9D3E9}"/>
  <tableColumns count="21">
    <tableColumn id="1" xr3:uid="{CD2BF61B-7910-468E-9C01-A4181DD88975}" uniqueName="1" name="Row ID" queryTableFieldId="1"/>
    <tableColumn id="2" xr3:uid="{881C17FA-54AF-4B5B-9186-9C364E558A19}" uniqueName="2" name="Order ID" queryTableFieldId="2" dataDxfId="17"/>
    <tableColumn id="3" xr3:uid="{4740D6A1-9798-496F-B0D4-7321EA2A8F5F}" uniqueName="3" name="Order Date" queryTableFieldId="3" dataDxfId="16"/>
    <tableColumn id="4" xr3:uid="{4F2A1D53-1447-4222-9803-9A714F9707D7}" uniqueName="4" name="Ship Date" queryTableFieldId="4" dataDxfId="15"/>
    <tableColumn id="5" xr3:uid="{DA025778-5093-44EB-815D-F22809C46C35}" uniqueName="5" name="Ship Mode" queryTableFieldId="5" dataDxfId="14"/>
    <tableColumn id="6" xr3:uid="{109ABE47-1307-410B-B949-DDF78B7BEE88}" uniqueName="6" name="Customer ID" queryTableFieldId="6" dataDxfId="13"/>
    <tableColumn id="7" xr3:uid="{3DA1EFB8-95A5-414B-8BA3-9CCFF9188AAC}" uniqueName="7" name="Customer Name" queryTableFieldId="7" dataDxfId="12"/>
    <tableColumn id="8" xr3:uid="{07DEA737-A88F-4557-BABA-DB220DC9682D}" uniqueName="8" name="Segment" queryTableFieldId="8" dataDxfId="11"/>
    <tableColumn id="9" xr3:uid="{58C43CEE-2D49-4E74-AAA2-03273DD8F7FF}" uniqueName="9" name="Country/Region" queryTableFieldId="9" dataDxfId="10"/>
    <tableColumn id="10" xr3:uid="{7E93F0F4-35F7-41A6-B330-3A5275466641}" uniqueName="10" name="City" queryTableFieldId="10" dataDxfId="9"/>
    <tableColumn id="11" xr3:uid="{5C0FAEEB-BED6-45D1-BCA0-113BFD107029}" uniqueName="11" name="State" queryTableFieldId="11" dataDxfId="8"/>
    <tableColumn id="12" xr3:uid="{2FBC04F9-7F35-4B74-84AB-CC9B6EEE3A68}" uniqueName="12" name="Postal Code" queryTableFieldId="12" dataDxfId="7"/>
    <tableColumn id="13" xr3:uid="{64952E81-5F99-4093-ABCA-AC6092F00A1B}" uniqueName="13" name="Region" queryTableFieldId="13" dataDxfId="6"/>
    <tableColumn id="14" xr3:uid="{5B3D697F-8141-4072-A7FF-2350E14EC3B8}" uniqueName="14" name="Product ID" queryTableFieldId="14" dataDxfId="5"/>
    <tableColumn id="15" xr3:uid="{10000A0E-8D1F-4787-A434-F8C1BAB48B00}" uniqueName="15" name="Category" queryTableFieldId="15" dataDxfId="4"/>
    <tableColumn id="16" xr3:uid="{1464F4CB-C07E-4E1E-B0EF-DF62B4FC4378}" uniqueName="16" name="Sub-Category" queryTableFieldId="16" dataDxfId="3"/>
    <tableColumn id="17" xr3:uid="{4C3EA84F-1758-41A8-A59D-016D188EA94C}" uniqueName="17" name="Product Name" queryTableFieldId="17" dataDxfId="2"/>
    <tableColumn id="18" xr3:uid="{E5555663-6DA9-407F-A904-AB00B6A280A2}" uniqueName="18" name="Sales" queryTableFieldId="18"/>
    <tableColumn id="19" xr3:uid="{125F7BA9-293F-468C-AB2A-6C80A611EE50}" uniqueName="19" name="Quantity" queryTableFieldId="19"/>
    <tableColumn id="20" xr3:uid="{3367413D-B830-4260-B9A1-5A8350840B3F}" uniqueName="20" name="Discount" queryTableFieldId="20"/>
    <tableColumn id="21" xr3:uid="{7619A51C-D91C-40FD-8A66-6D8E972CD31A}"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14F1C45-6B9F-427A-8EED-C12DD8DF021D}" sourceName="[Sales_Raw].[Order Date]">
  <pivotTables>
    <pivotTable tabId="4" name="PivotTable3"/>
    <pivotTable tabId="4" name="PivotTable2"/>
    <pivotTable tabId="4" name="PivotTable4"/>
    <pivotTable tabId="4" name="PivotTable6"/>
    <pivotTable tabId="4" name="PivotTable7"/>
    <pivotTable tabId="4" name="PivotTable10"/>
    <pivotTable tabId="4" name="PivotTable11"/>
  </pivotTables>
  <state minimalRefreshVersion="6" lastRefreshVersion="6" pivotCacheId="1359646268" filterType="unknown">
    <bounds startDate="2018-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8C4500E-1331-4ADB-9D14-BBF194A4CDAE}" cache="Timeline_Order_Date" caption="Order Date" showSelectionLabel="0" showTimeLevel="0" showHorizontalScrollbar="0" level="2" selectionLevel="2" scrollPosition="2020-09-01T00:00:00" style="Timeline Style 2"/>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7.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D1EAF-7B93-4071-BD85-6F4C9F167C4B}">
  <dimension ref="A1:P464"/>
  <sheetViews>
    <sheetView zoomScale="70" zoomScaleNormal="70" workbookViewId="0">
      <selection activeCell="S34" sqref="S34"/>
    </sheetView>
  </sheetViews>
  <sheetFormatPr defaultRowHeight="14.5" x14ac:dyDescent="0.35"/>
  <sheetData>
    <row r="1" spans="1:16" x14ac:dyDescent="0.35">
      <c r="A1" s="9"/>
      <c r="B1" s="9"/>
      <c r="C1" s="9"/>
      <c r="D1" s="9"/>
      <c r="E1" s="9"/>
      <c r="F1" s="9"/>
      <c r="G1" s="9"/>
      <c r="H1" s="9"/>
      <c r="I1" s="9"/>
      <c r="J1" s="9"/>
      <c r="K1" s="9"/>
      <c r="L1" s="9"/>
      <c r="M1" s="9"/>
      <c r="N1" s="9"/>
      <c r="O1" s="9"/>
      <c r="P1" s="9"/>
    </row>
    <row r="2" spans="1:16" x14ac:dyDescent="0.35">
      <c r="A2" s="9"/>
      <c r="B2" s="9"/>
      <c r="C2" s="9"/>
      <c r="D2" s="9"/>
      <c r="E2" s="9"/>
      <c r="F2" s="9"/>
      <c r="G2" s="9"/>
      <c r="H2" s="9"/>
      <c r="I2" s="9"/>
      <c r="J2" s="9"/>
      <c r="K2" s="9"/>
      <c r="L2" s="9"/>
      <c r="M2" s="9"/>
      <c r="N2" s="9"/>
      <c r="O2" s="9"/>
      <c r="P2" s="9"/>
    </row>
    <row r="3" spans="1:16" x14ac:dyDescent="0.35">
      <c r="A3" s="9"/>
      <c r="B3" s="9"/>
      <c r="C3" s="9"/>
      <c r="D3" s="9"/>
      <c r="E3" s="9"/>
      <c r="F3" s="9"/>
      <c r="G3" s="9"/>
      <c r="H3" s="9"/>
      <c r="I3" s="9"/>
      <c r="J3" s="9"/>
      <c r="K3" s="9"/>
      <c r="L3" s="9"/>
      <c r="M3" s="9"/>
      <c r="N3" s="9"/>
      <c r="O3" s="9"/>
      <c r="P3" s="9"/>
    </row>
    <row r="4" spans="1:16" x14ac:dyDescent="0.35">
      <c r="A4" s="9"/>
      <c r="B4" s="9"/>
      <c r="C4" s="9"/>
      <c r="D4" s="9"/>
      <c r="E4" s="9"/>
      <c r="F4" s="9"/>
      <c r="G4" s="9"/>
      <c r="H4" s="9"/>
      <c r="I4" s="9"/>
      <c r="J4" s="9"/>
      <c r="K4" s="9"/>
      <c r="L4" s="9"/>
      <c r="M4" s="9"/>
      <c r="N4" s="9"/>
      <c r="O4" s="9"/>
      <c r="P4" s="9"/>
    </row>
    <row r="5" spans="1:16" x14ac:dyDescent="0.35">
      <c r="A5" s="9"/>
      <c r="B5" s="9"/>
      <c r="C5" s="9"/>
      <c r="D5" s="9"/>
      <c r="E5" s="9"/>
      <c r="F5" s="9"/>
      <c r="G5" s="9"/>
      <c r="H5" s="9"/>
      <c r="I5" s="9"/>
      <c r="J5" s="9"/>
      <c r="K5" s="9"/>
      <c r="L5" s="9"/>
      <c r="M5" s="9"/>
      <c r="N5" s="9"/>
      <c r="O5" s="9"/>
      <c r="P5" s="9"/>
    </row>
    <row r="6" spans="1:16" x14ac:dyDescent="0.35">
      <c r="A6" s="9"/>
      <c r="B6" s="9"/>
      <c r="C6" s="9"/>
      <c r="D6" s="9"/>
      <c r="E6" s="9"/>
      <c r="F6" s="9"/>
      <c r="G6" s="9"/>
      <c r="H6" s="9"/>
      <c r="I6" s="9"/>
      <c r="J6" s="9"/>
      <c r="K6" s="9"/>
      <c r="L6" s="9"/>
      <c r="M6" s="9"/>
      <c r="N6" s="9"/>
      <c r="O6" s="9"/>
      <c r="P6" s="9"/>
    </row>
    <row r="7" spans="1:16" x14ac:dyDescent="0.35">
      <c r="A7" s="9"/>
      <c r="B7" s="9"/>
      <c r="C7" s="9"/>
      <c r="D7" s="9"/>
      <c r="E7" s="9"/>
      <c r="F7" s="9"/>
      <c r="G7" s="9"/>
      <c r="H7" s="9"/>
      <c r="I7" s="9"/>
      <c r="J7" s="9"/>
      <c r="K7" s="9"/>
      <c r="L7" s="9"/>
      <c r="M7" s="9"/>
      <c r="N7" s="9"/>
      <c r="O7" s="9"/>
      <c r="P7" s="9"/>
    </row>
    <row r="8" spans="1:16" x14ac:dyDescent="0.35">
      <c r="A8" s="9"/>
      <c r="B8" s="9"/>
      <c r="C8" s="9"/>
      <c r="D8" s="9"/>
      <c r="E8" s="9"/>
      <c r="F8" s="9"/>
      <c r="G8" s="9"/>
      <c r="H8" s="9"/>
      <c r="I8" s="9"/>
      <c r="J8" s="9"/>
      <c r="K8" s="9"/>
      <c r="L8" s="9"/>
      <c r="M8" s="9"/>
      <c r="N8" s="9"/>
      <c r="O8" s="9"/>
      <c r="P8" s="9"/>
    </row>
    <row r="9" spans="1:16" x14ac:dyDescent="0.35">
      <c r="A9" s="9"/>
      <c r="B9" s="9"/>
      <c r="C9" s="9"/>
      <c r="D9" s="9"/>
      <c r="E9" s="9"/>
      <c r="F9" s="9"/>
      <c r="G9" s="9"/>
      <c r="H9" s="9"/>
      <c r="I9" s="9"/>
      <c r="J9" s="9"/>
      <c r="K9" s="9"/>
      <c r="L9" s="9"/>
      <c r="M9" s="9"/>
      <c r="N9" s="9"/>
      <c r="O9" s="9"/>
      <c r="P9" s="9"/>
    </row>
    <row r="10" spans="1:16" x14ac:dyDescent="0.35">
      <c r="A10" s="9"/>
      <c r="B10" s="9"/>
      <c r="C10" s="9"/>
      <c r="D10" s="9"/>
      <c r="E10" s="9"/>
      <c r="F10" s="9"/>
      <c r="G10" s="9"/>
      <c r="H10" s="9"/>
      <c r="I10" s="9"/>
      <c r="J10" s="9"/>
      <c r="K10" s="9"/>
      <c r="L10" s="9"/>
      <c r="M10" s="9"/>
      <c r="N10" s="9"/>
      <c r="O10" s="9"/>
      <c r="P10" s="9"/>
    </row>
    <row r="11" spans="1:16" x14ac:dyDescent="0.35">
      <c r="A11" s="9"/>
      <c r="B11" s="9"/>
      <c r="C11" s="9"/>
      <c r="D11" s="9"/>
      <c r="E11" s="9"/>
      <c r="F11" s="9"/>
      <c r="G11" s="9"/>
      <c r="H11" s="9"/>
      <c r="I11" s="9"/>
      <c r="J11" s="9"/>
      <c r="K11" s="9"/>
      <c r="L11" s="9"/>
      <c r="M11" s="9"/>
      <c r="N11" s="9"/>
      <c r="O11" s="9"/>
      <c r="P11" s="9"/>
    </row>
    <row r="12" spans="1:16" x14ac:dyDescent="0.35">
      <c r="A12" s="9"/>
      <c r="B12" s="9"/>
      <c r="C12" s="9"/>
      <c r="D12" s="9"/>
      <c r="E12" s="9"/>
      <c r="F12" s="9"/>
      <c r="G12" s="9"/>
      <c r="H12" s="9"/>
      <c r="I12" s="9"/>
      <c r="J12" s="9"/>
      <c r="K12" s="9"/>
      <c r="L12" s="9"/>
      <c r="M12" s="9"/>
      <c r="N12" s="9"/>
      <c r="O12" s="9"/>
      <c r="P12" s="9"/>
    </row>
    <row r="13" spans="1:16" x14ac:dyDescent="0.35">
      <c r="A13" s="9"/>
      <c r="B13" s="9"/>
      <c r="C13" s="9"/>
      <c r="D13" s="9"/>
      <c r="E13" s="9"/>
      <c r="F13" s="9"/>
      <c r="G13" s="9"/>
      <c r="H13" s="9"/>
      <c r="I13" s="9"/>
      <c r="J13" s="9"/>
      <c r="K13" s="9"/>
      <c r="L13" s="9"/>
      <c r="M13" s="9"/>
      <c r="N13" s="9"/>
      <c r="O13" s="9"/>
      <c r="P13" s="9"/>
    </row>
    <row r="14" spans="1:16" x14ac:dyDescent="0.35">
      <c r="A14" s="9"/>
      <c r="B14" s="9"/>
      <c r="C14" s="9"/>
      <c r="D14" s="9"/>
      <c r="E14" s="9"/>
      <c r="F14" s="9"/>
      <c r="G14" s="9"/>
      <c r="H14" s="9"/>
      <c r="I14" s="9"/>
      <c r="J14" s="9"/>
      <c r="K14" s="9"/>
      <c r="L14" s="9"/>
      <c r="M14" s="9"/>
      <c r="N14" s="9"/>
      <c r="O14" s="9"/>
      <c r="P14" s="9"/>
    </row>
    <row r="15" spans="1:16" x14ac:dyDescent="0.35">
      <c r="A15" s="9"/>
      <c r="B15" s="9"/>
      <c r="C15" s="9"/>
      <c r="D15" s="9"/>
      <c r="E15" s="9"/>
      <c r="F15" s="9"/>
      <c r="G15" s="9"/>
      <c r="H15" s="9"/>
      <c r="I15" s="9"/>
      <c r="J15" s="9"/>
      <c r="K15" s="9"/>
      <c r="L15" s="9"/>
      <c r="M15" s="9"/>
      <c r="N15" s="9"/>
      <c r="O15" s="9"/>
      <c r="P15" s="9"/>
    </row>
    <row r="16" spans="1:16" x14ac:dyDescent="0.35">
      <c r="A16" s="9"/>
      <c r="B16" s="9"/>
      <c r="C16" s="9"/>
      <c r="D16" s="9"/>
      <c r="E16" s="9"/>
      <c r="F16" s="9"/>
      <c r="G16" s="9"/>
      <c r="H16" s="9"/>
      <c r="I16" s="9"/>
      <c r="J16" s="9"/>
      <c r="K16" s="9"/>
      <c r="L16" s="9"/>
      <c r="M16" s="9"/>
      <c r="N16" s="9"/>
      <c r="O16" s="9"/>
      <c r="P16" s="9"/>
    </row>
    <row r="17" spans="1:16" x14ac:dyDescent="0.35">
      <c r="A17" s="9"/>
      <c r="B17" s="9"/>
      <c r="C17" s="9"/>
      <c r="D17" s="9"/>
      <c r="E17" s="9"/>
      <c r="F17" s="9"/>
      <c r="G17" s="9"/>
      <c r="H17" s="9"/>
      <c r="I17" s="9"/>
      <c r="J17" s="9"/>
      <c r="K17" s="9"/>
      <c r="L17" s="9"/>
      <c r="M17" s="9"/>
      <c r="N17" s="9"/>
      <c r="O17" s="9"/>
      <c r="P17" s="9"/>
    </row>
    <row r="18" spans="1:16" x14ac:dyDescent="0.35">
      <c r="A18" s="9"/>
      <c r="B18" s="9"/>
      <c r="C18" s="9"/>
      <c r="D18" s="9"/>
      <c r="E18" s="9"/>
      <c r="F18" s="9"/>
      <c r="G18" s="9"/>
      <c r="H18" s="9"/>
      <c r="I18" s="9"/>
      <c r="J18" s="9"/>
      <c r="K18" s="9"/>
      <c r="L18" s="9"/>
      <c r="M18" s="9"/>
      <c r="N18" s="9"/>
      <c r="O18" s="9"/>
      <c r="P18" s="9"/>
    </row>
    <row r="19" spans="1:16" x14ac:dyDescent="0.35">
      <c r="A19" s="9"/>
      <c r="B19" s="9"/>
      <c r="C19" s="9"/>
      <c r="D19" s="9"/>
      <c r="E19" s="9"/>
      <c r="F19" s="9"/>
      <c r="G19" s="9"/>
      <c r="H19" s="9"/>
      <c r="I19" s="9"/>
      <c r="J19" s="9"/>
      <c r="K19" s="9"/>
      <c r="L19" s="9"/>
      <c r="M19" s="9"/>
      <c r="N19" s="9"/>
      <c r="O19" s="9"/>
      <c r="P19" s="9"/>
    </row>
    <row r="20" spans="1:16" x14ac:dyDescent="0.35">
      <c r="A20" s="9"/>
      <c r="B20" s="9"/>
      <c r="C20" s="9"/>
      <c r="D20" s="9"/>
      <c r="E20" s="9"/>
      <c r="F20" s="9"/>
      <c r="G20" s="9"/>
      <c r="H20" s="9"/>
      <c r="I20" s="9"/>
      <c r="J20" s="9"/>
      <c r="K20" s="9"/>
      <c r="L20" s="9"/>
      <c r="M20" s="9"/>
      <c r="N20" s="9"/>
      <c r="O20" s="9"/>
      <c r="P20" s="9"/>
    </row>
    <row r="21" spans="1:16" x14ac:dyDescent="0.35">
      <c r="A21" s="9"/>
      <c r="B21" s="9"/>
      <c r="C21" s="9"/>
      <c r="D21" s="9"/>
      <c r="E21" s="9"/>
      <c r="F21" s="9"/>
      <c r="G21" s="9"/>
      <c r="H21" s="9"/>
      <c r="I21" s="9"/>
      <c r="J21" s="9"/>
      <c r="K21" s="9"/>
      <c r="L21" s="9"/>
      <c r="M21" s="9"/>
      <c r="N21" s="9"/>
      <c r="O21" s="9"/>
      <c r="P21" s="9"/>
    </row>
    <row r="22" spans="1:16" x14ac:dyDescent="0.35">
      <c r="A22" s="9"/>
      <c r="B22" s="9"/>
      <c r="C22" s="9"/>
      <c r="D22" s="9"/>
      <c r="E22" s="9"/>
      <c r="F22" s="9"/>
      <c r="G22" s="9"/>
      <c r="H22" s="9"/>
      <c r="I22" s="9"/>
      <c r="J22" s="9"/>
      <c r="K22" s="9"/>
      <c r="L22" s="9"/>
      <c r="M22" s="9"/>
      <c r="N22" s="9"/>
      <c r="O22" s="9"/>
      <c r="P22" s="9"/>
    </row>
    <row r="23" spans="1:16" x14ac:dyDescent="0.35">
      <c r="A23" s="9"/>
      <c r="B23" s="9"/>
      <c r="C23" s="9"/>
      <c r="D23" s="9"/>
      <c r="E23" s="9"/>
      <c r="F23" s="9"/>
      <c r="G23" s="9"/>
      <c r="H23" s="9"/>
      <c r="I23" s="9"/>
      <c r="J23" s="9"/>
      <c r="K23" s="9"/>
      <c r="L23" s="9"/>
      <c r="M23" s="9"/>
      <c r="N23" s="9"/>
      <c r="O23" s="9"/>
      <c r="P23" s="9"/>
    </row>
    <row r="24" spans="1:16" x14ac:dyDescent="0.35">
      <c r="A24" s="9"/>
      <c r="B24" s="9"/>
      <c r="C24" s="9"/>
      <c r="D24" s="9"/>
      <c r="E24" s="9"/>
      <c r="F24" s="9"/>
      <c r="G24" s="9"/>
      <c r="H24" s="9"/>
      <c r="I24" s="9"/>
      <c r="J24" s="9"/>
      <c r="K24" s="9"/>
      <c r="L24" s="9"/>
      <c r="M24" s="9"/>
      <c r="N24" s="9"/>
      <c r="O24" s="9"/>
      <c r="P24" s="9"/>
    </row>
    <row r="25" spans="1:16" x14ac:dyDescent="0.35">
      <c r="A25" s="9"/>
      <c r="B25" s="9"/>
      <c r="C25" s="9"/>
      <c r="D25" s="9"/>
      <c r="E25" s="9"/>
      <c r="F25" s="9"/>
      <c r="G25" s="9"/>
      <c r="H25" s="9"/>
      <c r="I25" s="9"/>
      <c r="J25" s="9"/>
      <c r="K25" s="9"/>
      <c r="L25" s="9"/>
      <c r="M25" s="9"/>
      <c r="N25" s="9"/>
      <c r="O25" s="9"/>
      <c r="P25" s="9"/>
    </row>
    <row r="26" spans="1:16" x14ac:dyDescent="0.35">
      <c r="A26" s="9"/>
      <c r="B26" s="9"/>
      <c r="C26" s="9"/>
      <c r="D26" s="9"/>
      <c r="E26" s="9"/>
      <c r="F26" s="9"/>
      <c r="G26" s="9"/>
      <c r="H26" s="9"/>
      <c r="I26" s="9"/>
      <c r="J26" s="9"/>
      <c r="K26" s="9"/>
      <c r="L26" s="9"/>
      <c r="M26" s="9"/>
      <c r="N26" s="9"/>
      <c r="O26" s="9"/>
      <c r="P26" s="9"/>
    </row>
    <row r="27" spans="1:16" x14ac:dyDescent="0.35">
      <c r="A27" s="9"/>
      <c r="B27" s="9"/>
      <c r="C27" s="9"/>
      <c r="D27" s="9"/>
      <c r="E27" s="9"/>
      <c r="F27" s="9"/>
      <c r="G27" s="9"/>
      <c r="H27" s="9"/>
      <c r="I27" s="9"/>
      <c r="J27" s="9"/>
      <c r="K27" s="9"/>
      <c r="L27" s="9"/>
      <c r="M27" s="9"/>
      <c r="N27" s="9"/>
      <c r="O27" s="9"/>
      <c r="P27" s="9"/>
    </row>
    <row r="28" spans="1:16" x14ac:dyDescent="0.35">
      <c r="A28" s="9"/>
      <c r="B28" s="9"/>
      <c r="C28" s="9"/>
      <c r="D28" s="9"/>
      <c r="E28" s="9"/>
      <c r="F28" s="9"/>
      <c r="G28" s="9"/>
      <c r="H28" s="9"/>
      <c r="I28" s="9"/>
      <c r="J28" s="9"/>
      <c r="K28" s="9"/>
      <c r="L28" s="9"/>
      <c r="M28" s="9"/>
      <c r="N28" s="9"/>
      <c r="O28" s="9"/>
      <c r="P28" s="9"/>
    </row>
    <row r="29" spans="1:16" x14ac:dyDescent="0.35">
      <c r="A29" s="9"/>
      <c r="B29" s="9"/>
      <c r="C29" s="9"/>
      <c r="D29" s="9"/>
      <c r="E29" s="9"/>
      <c r="F29" s="9"/>
      <c r="G29" s="9"/>
      <c r="H29" s="9"/>
      <c r="I29" s="9"/>
      <c r="J29" s="9"/>
      <c r="K29" s="9"/>
      <c r="L29" s="9"/>
      <c r="M29" s="9"/>
      <c r="N29" s="9"/>
      <c r="O29" s="9"/>
      <c r="P29" s="9"/>
    </row>
    <row r="30" spans="1:16" x14ac:dyDescent="0.35">
      <c r="A30" s="9"/>
      <c r="B30" s="9"/>
      <c r="C30" s="9"/>
      <c r="D30" s="9"/>
      <c r="E30" s="9"/>
      <c r="F30" s="9"/>
      <c r="G30" s="9"/>
      <c r="H30" s="9"/>
      <c r="I30" s="9"/>
      <c r="J30" s="9"/>
      <c r="K30" s="9"/>
      <c r="L30" s="9"/>
      <c r="M30" s="9"/>
      <c r="N30" s="9"/>
      <c r="O30" s="9"/>
      <c r="P30" s="9"/>
    </row>
    <row r="31" spans="1:16" x14ac:dyDescent="0.35">
      <c r="A31" s="9"/>
      <c r="B31" s="9"/>
      <c r="C31" s="9"/>
      <c r="D31" s="9"/>
      <c r="E31" s="9"/>
      <c r="F31" s="9"/>
      <c r="G31" s="9"/>
      <c r="H31" s="9"/>
      <c r="I31" s="9"/>
      <c r="J31" s="9"/>
      <c r="K31" s="9"/>
      <c r="L31" s="9"/>
      <c r="M31" s="9"/>
      <c r="N31" s="9"/>
      <c r="O31" s="9"/>
      <c r="P31" s="9"/>
    </row>
    <row r="32" spans="1:16" x14ac:dyDescent="0.35">
      <c r="A32" s="9"/>
      <c r="B32" s="9"/>
      <c r="C32" s="9"/>
      <c r="D32" s="9"/>
      <c r="E32" s="9"/>
      <c r="F32" s="9"/>
      <c r="G32" s="9"/>
      <c r="H32" s="9"/>
      <c r="I32" s="9"/>
      <c r="J32" s="9"/>
      <c r="K32" s="9"/>
      <c r="L32" s="9"/>
      <c r="M32" s="9"/>
      <c r="N32" s="9"/>
      <c r="O32" s="9"/>
      <c r="P32" s="9"/>
    </row>
    <row r="33" spans="1:16" x14ac:dyDescent="0.35">
      <c r="A33" s="9"/>
      <c r="B33" s="9"/>
      <c r="C33" s="9"/>
      <c r="D33" s="9"/>
      <c r="E33" s="9"/>
      <c r="F33" s="9"/>
      <c r="G33" s="9"/>
      <c r="H33" s="9"/>
      <c r="I33" s="9"/>
      <c r="J33" s="9"/>
      <c r="K33" s="9"/>
      <c r="L33" s="9"/>
      <c r="M33" s="9"/>
      <c r="N33" s="9"/>
      <c r="O33" s="9"/>
      <c r="P33" s="9"/>
    </row>
    <row r="34" spans="1:16" x14ac:dyDescent="0.35">
      <c r="A34" s="9"/>
      <c r="B34" s="9"/>
      <c r="C34" s="9"/>
      <c r="D34" s="9"/>
      <c r="E34" s="9"/>
      <c r="F34" s="9"/>
      <c r="G34" s="9"/>
      <c r="H34" s="9"/>
      <c r="I34" s="9"/>
      <c r="J34" s="9"/>
      <c r="K34" s="9"/>
      <c r="L34" s="9"/>
      <c r="M34" s="9"/>
      <c r="N34" s="9"/>
      <c r="O34" s="9"/>
      <c r="P34" s="9"/>
    </row>
    <row r="35" spans="1:16" x14ac:dyDescent="0.35">
      <c r="A35" s="9"/>
      <c r="B35" s="9"/>
      <c r="C35" s="9"/>
      <c r="D35" s="9"/>
      <c r="E35" s="9"/>
      <c r="F35" s="9"/>
      <c r="G35" s="9"/>
      <c r="H35" s="9"/>
      <c r="I35" s="9"/>
      <c r="J35" s="9"/>
      <c r="K35" s="9"/>
      <c r="L35" s="9"/>
      <c r="M35" s="9"/>
      <c r="N35" s="9"/>
      <c r="O35" s="9"/>
      <c r="P35" s="9"/>
    </row>
    <row r="36" spans="1:16" x14ac:dyDescent="0.35">
      <c r="A36" s="9"/>
      <c r="B36" s="9"/>
      <c r="C36" s="9"/>
      <c r="D36" s="9"/>
      <c r="E36" s="9"/>
      <c r="F36" s="9"/>
      <c r="G36" s="9"/>
      <c r="H36" s="9"/>
      <c r="I36" s="9"/>
      <c r="J36" s="9"/>
      <c r="K36" s="9"/>
      <c r="L36" s="9"/>
      <c r="M36" s="9"/>
      <c r="N36" s="9"/>
      <c r="O36" s="9"/>
      <c r="P36" s="9"/>
    </row>
    <row r="37" spans="1:16" x14ac:dyDescent="0.35">
      <c r="A37" s="9"/>
      <c r="B37" s="9"/>
      <c r="C37" s="9"/>
      <c r="D37" s="9"/>
      <c r="E37" s="9"/>
      <c r="F37" s="9"/>
      <c r="G37" s="9"/>
      <c r="H37" s="9"/>
      <c r="I37" s="9"/>
      <c r="J37" s="9"/>
      <c r="K37" s="9"/>
      <c r="L37" s="9"/>
      <c r="M37" s="9"/>
      <c r="N37" s="9"/>
      <c r="O37" s="9"/>
      <c r="P37" s="9"/>
    </row>
    <row r="38" spans="1:16" x14ac:dyDescent="0.35">
      <c r="A38" s="9"/>
      <c r="B38" s="9"/>
      <c r="C38" s="9"/>
      <c r="D38" s="9"/>
      <c r="E38" s="9"/>
      <c r="F38" s="9"/>
      <c r="G38" s="9"/>
      <c r="H38" s="9"/>
      <c r="I38" s="9"/>
      <c r="J38" s="9"/>
      <c r="K38" s="9"/>
      <c r="L38" s="9"/>
      <c r="M38" s="9"/>
      <c r="N38" s="9"/>
      <c r="O38" s="9"/>
      <c r="P38" s="9"/>
    </row>
    <row r="39" spans="1:16" x14ac:dyDescent="0.35">
      <c r="A39" s="9"/>
      <c r="B39" s="9"/>
      <c r="C39" s="9"/>
      <c r="D39" s="9"/>
      <c r="E39" s="9"/>
      <c r="F39" s="9"/>
      <c r="G39" s="9"/>
      <c r="H39" s="9"/>
      <c r="I39" s="9"/>
      <c r="J39" s="9"/>
      <c r="K39" s="9"/>
      <c r="L39" s="9"/>
      <c r="M39" s="9"/>
      <c r="N39" s="9"/>
      <c r="O39" s="9"/>
      <c r="P39" s="9"/>
    </row>
    <row r="40" spans="1:16" x14ac:dyDescent="0.35">
      <c r="A40" s="9"/>
      <c r="B40" s="9"/>
      <c r="C40" s="9"/>
      <c r="D40" s="9"/>
      <c r="E40" s="9"/>
      <c r="F40" s="9"/>
      <c r="G40" s="9"/>
      <c r="H40" s="9"/>
      <c r="I40" s="9"/>
      <c r="J40" s="9"/>
      <c r="K40" s="9"/>
      <c r="L40" s="9"/>
      <c r="M40" s="9"/>
      <c r="N40" s="9"/>
      <c r="O40" s="9"/>
      <c r="P40" s="9"/>
    </row>
    <row r="41" spans="1:16" x14ac:dyDescent="0.35">
      <c r="A41" s="9"/>
      <c r="B41" s="9"/>
      <c r="C41" s="9"/>
      <c r="D41" s="9"/>
      <c r="E41" s="9"/>
      <c r="F41" s="9"/>
      <c r="G41" s="9"/>
      <c r="H41" s="9"/>
      <c r="I41" s="9"/>
      <c r="J41" s="9"/>
      <c r="K41" s="9"/>
      <c r="L41" s="9"/>
      <c r="M41" s="9"/>
      <c r="N41" s="9"/>
      <c r="O41" s="9"/>
      <c r="P41" s="9"/>
    </row>
    <row r="42" spans="1:16" x14ac:dyDescent="0.35">
      <c r="A42" s="9"/>
      <c r="B42" s="9"/>
      <c r="C42" s="9"/>
      <c r="D42" s="9"/>
      <c r="E42" s="9"/>
      <c r="F42" s="9"/>
      <c r="G42" s="9"/>
      <c r="H42" s="9"/>
      <c r="I42" s="9"/>
      <c r="J42" s="9"/>
      <c r="K42" s="9"/>
      <c r="L42" s="9"/>
      <c r="M42" s="9"/>
      <c r="N42" s="9"/>
      <c r="O42" s="9"/>
      <c r="P42" s="9"/>
    </row>
    <row r="43" spans="1:16" x14ac:dyDescent="0.35">
      <c r="A43" s="9"/>
      <c r="B43" s="9"/>
      <c r="C43" s="9"/>
      <c r="D43" s="9"/>
      <c r="E43" s="9"/>
      <c r="F43" s="9"/>
      <c r="G43" s="9"/>
      <c r="H43" s="9"/>
      <c r="I43" s="9"/>
      <c r="J43" s="9"/>
      <c r="K43" s="9"/>
      <c r="L43" s="9"/>
      <c r="M43" s="9"/>
      <c r="N43" s="9"/>
      <c r="O43" s="9"/>
      <c r="P43" s="9"/>
    </row>
    <row r="44" spans="1:16" x14ac:dyDescent="0.35">
      <c r="A44" s="9"/>
      <c r="B44" s="9"/>
      <c r="C44" s="9"/>
      <c r="D44" s="9"/>
      <c r="E44" s="9"/>
      <c r="F44" s="9"/>
      <c r="G44" s="9"/>
      <c r="H44" s="9"/>
      <c r="I44" s="9"/>
      <c r="J44" s="9"/>
      <c r="K44" s="9"/>
      <c r="L44" s="9"/>
      <c r="M44" s="9"/>
      <c r="N44" s="9"/>
      <c r="O44" s="9"/>
      <c r="P44" s="9"/>
    </row>
    <row r="45" spans="1:16" x14ac:dyDescent="0.35">
      <c r="A45" s="9"/>
      <c r="B45" s="9"/>
      <c r="C45" s="9"/>
      <c r="D45" s="9"/>
      <c r="E45" s="9"/>
      <c r="F45" s="9"/>
      <c r="G45" s="9"/>
      <c r="H45" s="9"/>
      <c r="I45" s="9"/>
      <c r="J45" s="9"/>
      <c r="K45" s="9"/>
      <c r="L45" s="9"/>
      <c r="M45" s="9"/>
      <c r="N45" s="9"/>
      <c r="O45" s="9"/>
      <c r="P45" s="9"/>
    </row>
    <row r="46" spans="1:16" x14ac:dyDescent="0.35">
      <c r="A46" s="9"/>
      <c r="B46" s="9"/>
      <c r="C46" s="9"/>
      <c r="D46" s="9"/>
      <c r="E46" s="9"/>
      <c r="F46" s="9"/>
      <c r="G46" s="9"/>
      <c r="H46" s="9"/>
      <c r="I46" s="9"/>
      <c r="J46" s="9"/>
      <c r="K46" s="9"/>
      <c r="L46" s="9"/>
      <c r="M46" s="9"/>
      <c r="N46" s="9"/>
      <c r="O46" s="9"/>
      <c r="P46" s="9"/>
    </row>
    <row r="47" spans="1:16" x14ac:dyDescent="0.35">
      <c r="A47" s="9"/>
      <c r="B47" s="9"/>
      <c r="C47" s="9"/>
      <c r="D47" s="9"/>
      <c r="E47" s="9"/>
      <c r="F47" s="9"/>
      <c r="G47" s="9"/>
      <c r="H47" s="9"/>
      <c r="I47" s="9"/>
      <c r="J47" s="9"/>
      <c r="K47" s="9"/>
      <c r="L47" s="9"/>
      <c r="M47" s="9"/>
      <c r="N47" s="9"/>
      <c r="O47" s="9"/>
      <c r="P47" s="9"/>
    </row>
    <row r="48" spans="1:16" x14ac:dyDescent="0.35">
      <c r="A48" s="9"/>
      <c r="B48" s="9"/>
      <c r="C48" s="9"/>
      <c r="D48" s="9"/>
      <c r="E48" s="9"/>
      <c r="F48" s="9"/>
      <c r="G48" s="9"/>
      <c r="H48" s="9"/>
      <c r="I48" s="9"/>
      <c r="J48" s="9"/>
      <c r="K48" s="9"/>
      <c r="L48" s="9"/>
      <c r="M48" s="9"/>
      <c r="N48" s="9"/>
      <c r="O48" s="9"/>
      <c r="P48" s="9"/>
    </row>
    <row r="49" spans="1:16" x14ac:dyDescent="0.35">
      <c r="A49" s="9"/>
      <c r="B49" s="9"/>
      <c r="C49" s="9"/>
      <c r="D49" s="9"/>
      <c r="E49" s="9"/>
      <c r="F49" s="9"/>
      <c r="G49" s="9"/>
      <c r="H49" s="9"/>
      <c r="I49" s="9"/>
      <c r="J49" s="9"/>
      <c r="K49" s="9"/>
      <c r="L49" s="9"/>
      <c r="M49" s="9"/>
      <c r="N49" s="9"/>
      <c r="O49" s="9"/>
      <c r="P49" s="9"/>
    </row>
    <row r="50" spans="1:16" x14ac:dyDescent="0.35">
      <c r="A50" s="9"/>
      <c r="B50" s="9"/>
      <c r="C50" s="9"/>
      <c r="D50" s="9"/>
      <c r="E50" s="9"/>
      <c r="F50" s="9"/>
      <c r="G50" s="9"/>
      <c r="H50" s="9"/>
      <c r="I50" s="9"/>
      <c r="J50" s="9"/>
      <c r="K50" s="9"/>
      <c r="L50" s="9"/>
      <c r="M50" s="9"/>
      <c r="N50" s="9"/>
      <c r="O50" s="9"/>
      <c r="P50" s="9"/>
    </row>
    <row r="51" spans="1:16" x14ac:dyDescent="0.35">
      <c r="A51" s="9"/>
      <c r="B51" s="9"/>
      <c r="C51" s="9"/>
      <c r="D51" s="9"/>
      <c r="E51" s="9"/>
      <c r="F51" s="9"/>
      <c r="G51" s="9"/>
      <c r="H51" s="9"/>
      <c r="I51" s="9"/>
      <c r="J51" s="9"/>
      <c r="K51" s="9"/>
      <c r="L51" s="9"/>
      <c r="M51" s="9"/>
      <c r="N51" s="9"/>
      <c r="O51" s="9"/>
      <c r="P51" s="9"/>
    </row>
    <row r="52" spans="1:16" x14ac:dyDescent="0.35">
      <c r="A52" s="9"/>
      <c r="B52" s="9"/>
      <c r="C52" s="9"/>
      <c r="D52" s="9"/>
      <c r="E52" s="9"/>
      <c r="F52" s="9"/>
      <c r="G52" s="9"/>
      <c r="H52" s="9"/>
      <c r="I52" s="9"/>
      <c r="J52" s="9"/>
      <c r="K52" s="9"/>
      <c r="L52" s="9"/>
      <c r="M52" s="9"/>
      <c r="N52" s="9"/>
      <c r="O52" s="9"/>
      <c r="P52" s="9"/>
    </row>
    <row r="53" spans="1:16" x14ac:dyDescent="0.35">
      <c r="A53" s="9"/>
      <c r="B53" s="9"/>
      <c r="C53" s="9"/>
      <c r="D53" s="9"/>
      <c r="E53" s="9"/>
      <c r="F53" s="9"/>
      <c r="G53" s="9"/>
      <c r="H53" s="9"/>
      <c r="I53" s="9"/>
      <c r="J53" s="9"/>
      <c r="K53" s="9"/>
      <c r="L53" s="9"/>
      <c r="M53" s="9"/>
      <c r="N53" s="9"/>
      <c r="O53" s="9"/>
      <c r="P53" s="9"/>
    </row>
    <row r="54" spans="1:16" x14ac:dyDescent="0.35">
      <c r="A54" s="9"/>
      <c r="B54" s="9"/>
      <c r="C54" s="9"/>
      <c r="D54" s="9"/>
      <c r="E54" s="9"/>
      <c r="F54" s="9"/>
      <c r="G54" s="9"/>
      <c r="H54" s="9"/>
      <c r="I54" s="9"/>
      <c r="J54" s="9"/>
      <c r="K54" s="9"/>
      <c r="L54" s="9"/>
      <c r="M54" s="9"/>
      <c r="N54" s="9"/>
      <c r="O54" s="9"/>
      <c r="P54" s="9"/>
    </row>
    <row r="55" spans="1:16" x14ac:dyDescent="0.35">
      <c r="A55" s="9"/>
      <c r="B55" s="9"/>
      <c r="C55" s="9"/>
      <c r="D55" s="9"/>
      <c r="E55" s="9"/>
      <c r="F55" s="9"/>
      <c r="G55" s="9"/>
      <c r="H55" s="9"/>
      <c r="I55" s="9"/>
      <c r="J55" s="9"/>
      <c r="K55" s="9"/>
      <c r="L55" s="9"/>
      <c r="M55" s="9"/>
      <c r="N55" s="9"/>
      <c r="O55" s="9"/>
      <c r="P55" s="9"/>
    </row>
    <row r="56" spans="1:16" x14ac:dyDescent="0.35">
      <c r="A56" s="9"/>
      <c r="B56" s="9"/>
      <c r="C56" s="9"/>
      <c r="D56" s="9"/>
      <c r="E56" s="9"/>
      <c r="F56" s="9"/>
      <c r="G56" s="9"/>
      <c r="H56" s="9"/>
      <c r="I56" s="9"/>
      <c r="J56" s="9"/>
      <c r="K56" s="9"/>
      <c r="L56" s="9"/>
      <c r="M56" s="9"/>
      <c r="N56" s="9"/>
      <c r="O56" s="9"/>
      <c r="P56" s="9"/>
    </row>
    <row r="57" spans="1:16" x14ac:dyDescent="0.35">
      <c r="A57" s="9"/>
      <c r="B57" s="9"/>
      <c r="C57" s="9"/>
      <c r="D57" s="9"/>
      <c r="E57" s="9"/>
      <c r="F57" s="9"/>
      <c r="G57" s="9"/>
      <c r="H57" s="9"/>
      <c r="I57" s="9"/>
      <c r="J57" s="9"/>
      <c r="K57" s="9"/>
      <c r="L57" s="9"/>
      <c r="M57" s="9"/>
      <c r="N57" s="9"/>
      <c r="O57" s="9"/>
      <c r="P57" s="9"/>
    </row>
    <row r="58" spans="1:16" x14ac:dyDescent="0.35">
      <c r="A58" s="9"/>
      <c r="B58" s="9"/>
      <c r="C58" s="9"/>
      <c r="D58" s="9"/>
      <c r="E58" s="9"/>
      <c r="F58" s="9"/>
      <c r="G58" s="9"/>
      <c r="H58" s="9"/>
      <c r="I58" s="9"/>
      <c r="J58" s="9"/>
      <c r="K58" s="9"/>
      <c r="L58" s="9"/>
      <c r="M58" s="9"/>
      <c r="N58" s="9"/>
      <c r="O58" s="9"/>
      <c r="P58" s="9"/>
    </row>
    <row r="59" spans="1:16" x14ac:dyDescent="0.35">
      <c r="A59" s="9"/>
      <c r="B59" s="9"/>
      <c r="C59" s="9"/>
      <c r="D59" s="9"/>
      <c r="E59" s="9"/>
      <c r="F59" s="9"/>
      <c r="G59" s="9"/>
      <c r="H59" s="9"/>
      <c r="I59" s="9"/>
      <c r="J59" s="9"/>
      <c r="K59" s="9"/>
      <c r="L59" s="9"/>
      <c r="M59" s="9"/>
      <c r="N59" s="9"/>
      <c r="O59" s="9"/>
      <c r="P59" s="9"/>
    </row>
    <row r="60" spans="1:16" x14ac:dyDescent="0.35">
      <c r="A60" s="9"/>
      <c r="B60" s="9"/>
      <c r="C60" s="9"/>
      <c r="D60" s="9"/>
      <c r="E60" s="9"/>
      <c r="F60" s="9"/>
      <c r="G60" s="9"/>
      <c r="H60" s="9"/>
      <c r="I60" s="9"/>
      <c r="J60" s="9"/>
      <c r="K60" s="9"/>
      <c r="L60" s="9"/>
      <c r="M60" s="9"/>
      <c r="N60" s="9"/>
      <c r="O60" s="9"/>
      <c r="P60" s="9"/>
    </row>
    <row r="61" spans="1:16" x14ac:dyDescent="0.35">
      <c r="A61" s="9"/>
      <c r="B61" s="9"/>
      <c r="C61" s="9"/>
      <c r="D61" s="9"/>
      <c r="E61" s="9"/>
      <c r="F61" s="9"/>
      <c r="G61" s="9"/>
      <c r="H61" s="9"/>
      <c r="I61" s="9"/>
      <c r="J61" s="9"/>
      <c r="K61" s="9"/>
      <c r="L61" s="9"/>
      <c r="M61" s="9"/>
      <c r="N61" s="9"/>
      <c r="O61" s="9"/>
      <c r="P61" s="9"/>
    </row>
    <row r="62" spans="1:16" x14ac:dyDescent="0.35">
      <c r="A62" s="9"/>
      <c r="B62" s="9"/>
      <c r="C62" s="9"/>
      <c r="D62" s="9"/>
      <c r="E62" s="9"/>
      <c r="F62" s="9"/>
      <c r="G62" s="9"/>
      <c r="H62" s="9"/>
      <c r="I62" s="9"/>
      <c r="J62" s="9"/>
      <c r="K62" s="9"/>
      <c r="L62" s="9"/>
      <c r="M62" s="9"/>
      <c r="N62" s="9"/>
      <c r="O62" s="9"/>
      <c r="P62" s="9"/>
    </row>
    <row r="63" spans="1:16" x14ac:dyDescent="0.35">
      <c r="A63" s="9"/>
      <c r="B63" s="9"/>
      <c r="C63" s="9"/>
      <c r="D63" s="9"/>
      <c r="E63" s="9"/>
      <c r="F63" s="9"/>
      <c r="G63" s="9"/>
      <c r="H63" s="9"/>
      <c r="I63" s="9"/>
      <c r="J63" s="9"/>
      <c r="K63" s="9"/>
      <c r="L63" s="9"/>
      <c r="M63" s="9"/>
      <c r="N63" s="9"/>
      <c r="O63" s="9"/>
      <c r="P63" s="9"/>
    </row>
    <row r="64" spans="1:16" x14ac:dyDescent="0.35">
      <c r="A64" s="9"/>
      <c r="B64" s="9"/>
      <c r="C64" s="9"/>
      <c r="D64" s="9"/>
      <c r="E64" s="9"/>
      <c r="F64" s="9"/>
      <c r="G64" s="9"/>
      <c r="H64" s="9"/>
      <c r="I64" s="9"/>
      <c r="J64" s="9"/>
      <c r="K64" s="9"/>
      <c r="L64" s="9"/>
      <c r="M64" s="9"/>
      <c r="N64" s="9"/>
      <c r="O64" s="9"/>
      <c r="P64" s="9"/>
    </row>
    <row r="65" spans="1:16" x14ac:dyDescent="0.35">
      <c r="A65" s="9"/>
      <c r="B65" s="9"/>
      <c r="C65" s="9"/>
      <c r="D65" s="9"/>
      <c r="E65" s="9"/>
      <c r="F65" s="9"/>
      <c r="G65" s="9"/>
      <c r="H65" s="9"/>
      <c r="I65" s="9"/>
      <c r="J65" s="9"/>
      <c r="K65" s="9"/>
      <c r="L65" s="9"/>
      <c r="M65" s="9"/>
      <c r="N65" s="9"/>
      <c r="O65" s="9"/>
      <c r="P65" s="9"/>
    </row>
    <row r="66" spans="1:16" x14ac:dyDescent="0.35">
      <c r="A66" s="9"/>
      <c r="B66" s="9"/>
      <c r="C66" s="9"/>
      <c r="D66" s="9"/>
      <c r="E66" s="9"/>
      <c r="F66" s="9"/>
      <c r="G66" s="9"/>
      <c r="H66" s="9"/>
      <c r="I66" s="9"/>
      <c r="J66" s="9"/>
      <c r="K66" s="9"/>
      <c r="L66" s="9"/>
      <c r="M66" s="9"/>
      <c r="N66" s="9"/>
      <c r="O66" s="9"/>
      <c r="P66" s="9"/>
    </row>
    <row r="67" spans="1:16" x14ac:dyDescent="0.35">
      <c r="A67" s="9"/>
      <c r="B67" s="9"/>
      <c r="C67" s="9"/>
      <c r="D67" s="9"/>
      <c r="E67" s="9"/>
      <c r="F67" s="9"/>
      <c r="G67" s="9"/>
      <c r="H67" s="9"/>
      <c r="I67" s="9"/>
      <c r="J67" s="9"/>
      <c r="K67" s="9"/>
      <c r="L67" s="9"/>
      <c r="M67" s="9"/>
      <c r="N67" s="9"/>
      <c r="O67" s="9"/>
      <c r="P67" s="9"/>
    </row>
    <row r="68" spans="1:16" x14ac:dyDescent="0.35">
      <c r="A68" s="9"/>
      <c r="B68" s="9"/>
      <c r="C68" s="9"/>
      <c r="D68" s="9"/>
      <c r="E68" s="9"/>
      <c r="F68" s="9"/>
      <c r="G68" s="9"/>
      <c r="H68" s="9"/>
      <c r="I68" s="9"/>
      <c r="J68" s="9"/>
      <c r="K68" s="9"/>
      <c r="L68" s="9"/>
      <c r="M68" s="9"/>
      <c r="N68" s="9"/>
      <c r="O68" s="9"/>
      <c r="P68" s="9"/>
    </row>
    <row r="69" spans="1:16" x14ac:dyDescent="0.35">
      <c r="A69" s="9"/>
      <c r="B69" s="9"/>
      <c r="C69" s="9"/>
      <c r="D69" s="9"/>
      <c r="E69" s="9"/>
      <c r="F69" s="9"/>
      <c r="G69" s="9"/>
      <c r="H69" s="9"/>
      <c r="I69" s="9"/>
      <c r="J69" s="9"/>
      <c r="K69" s="9"/>
      <c r="L69" s="9"/>
      <c r="M69" s="9"/>
      <c r="N69" s="9"/>
      <c r="O69" s="9"/>
      <c r="P69" s="9"/>
    </row>
    <row r="70" spans="1:16" x14ac:dyDescent="0.35">
      <c r="A70" s="9"/>
      <c r="B70" s="9"/>
      <c r="C70" s="9"/>
      <c r="D70" s="9"/>
      <c r="E70" s="9"/>
      <c r="F70" s="9"/>
      <c r="G70" s="9"/>
      <c r="H70" s="9"/>
      <c r="I70" s="9"/>
      <c r="J70" s="9"/>
      <c r="K70" s="9"/>
      <c r="L70" s="9"/>
      <c r="M70" s="9"/>
      <c r="N70" s="9"/>
      <c r="O70" s="9"/>
      <c r="P70" s="9"/>
    </row>
    <row r="71" spans="1:16" x14ac:dyDescent="0.35">
      <c r="A71" s="9"/>
      <c r="B71" s="9"/>
      <c r="C71" s="9"/>
      <c r="D71" s="9"/>
      <c r="E71" s="9"/>
      <c r="F71" s="9"/>
      <c r="G71" s="9"/>
      <c r="H71" s="9"/>
      <c r="I71" s="9"/>
      <c r="J71" s="9"/>
      <c r="K71" s="9"/>
      <c r="L71" s="9"/>
      <c r="M71" s="9"/>
      <c r="N71" s="9"/>
      <c r="O71" s="9"/>
      <c r="P71" s="9"/>
    </row>
    <row r="72" spans="1:16" x14ac:dyDescent="0.35">
      <c r="A72" s="9"/>
      <c r="B72" s="9"/>
      <c r="C72" s="9"/>
      <c r="D72" s="9"/>
      <c r="E72" s="9"/>
      <c r="F72" s="9"/>
      <c r="G72" s="9"/>
      <c r="H72" s="9"/>
      <c r="I72" s="9"/>
      <c r="J72" s="9"/>
      <c r="K72" s="9"/>
      <c r="L72" s="9"/>
      <c r="M72" s="9"/>
      <c r="N72" s="9"/>
      <c r="O72" s="9"/>
      <c r="P72" s="9"/>
    </row>
    <row r="73" spans="1:16" x14ac:dyDescent="0.35">
      <c r="A73" s="9"/>
      <c r="B73" s="9"/>
      <c r="C73" s="9"/>
      <c r="D73" s="9"/>
      <c r="E73" s="9"/>
      <c r="F73" s="9"/>
      <c r="G73" s="9"/>
      <c r="H73" s="9"/>
      <c r="I73" s="9"/>
      <c r="J73" s="9"/>
      <c r="K73" s="9"/>
      <c r="L73" s="9"/>
      <c r="M73" s="9"/>
      <c r="N73" s="9"/>
      <c r="O73" s="9"/>
      <c r="P73" s="9"/>
    </row>
    <row r="74" spans="1:16" x14ac:dyDescent="0.35">
      <c r="A74" s="9"/>
      <c r="B74" s="9"/>
      <c r="C74" s="9"/>
      <c r="D74" s="9"/>
      <c r="E74" s="9"/>
      <c r="F74" s="9"/>
      <c r="G74" s="9"/>
      <c r="H74" s="9"/>
      <c r="I74" s="9"/>
      <c r="J74" s="9"/>
      <c r="K74" s="9"/>
      <c r="L74" s="9"/>
      <c r="M74" s="9"/>
      <c r="N74" s="9"/>
      <c r="O74" s="9"/>
      <c r="P74" s="9"/>
    </row>
    <row r="75" spans="1:16" x14ac:dyDescent="0.35">
      <c r="A75" s="9"/>
      <c r="B75" s="9"/>
      <c r="C75" s="9"/>
      <c r="D75" s="9"/>
      <c r="E75" s="9"/>
      <c r="F75" s="9"/>
      <c r="G75" s="9"/>
      <c r="H75" s="9"/>
      <c r="I75" s="9"/>
      <c r="J75" s="9"/>
      <c r="K75" s="9"/>
      <c r="L75" s="9"/>
      <c r="M75" s="9"/>
      <c r="N75" s="9"/>
      <c r="O75" s="9"/>
      <c r="P75" s="9"/>
    </row>
    <row r="76" spans="1:16" x14ac:dyDescent="0.35">
      <c r="A76" s="9"/>
      <c r="B76" s="9"/>
      <c r="C76" s="9"/>
      <c r="D76" s="9"/>
      <c r="E76" s="9"/>
      <c r="F76" s="9"/>
      <c r="G76" s="9"/>
      <c r="H76" s="9"/>
      <c r="I76" s="9"/>
      <c r="J76" s="9"/>
      <c r="K76" s="9"/>
      <c r="L76" s="9"/>
      <c r="M76" s="9"/>
      <c r="N76" s="9"/>
      <c r="O76" s="9"/>
      <c r="P76" s="9"/>
    </row>
    <row r="77" spans="1:16" x14ac:dyDescent="0.35">
      <c r="A77" s="9"/>
      <c r="B77" s="9"/>
      <c r="C77" s="9"/>
      <c r="D77" s="9"/>
      <c r="E77" s="9"/>
      <c r="F77" s="9"/>
      <c r="G77" s="9"/>
      <c r="H77" s="9"/>
      <c r="I77" s="9"/>
      <c r="J77" s="9"/>
      <c r="K77" s="9"/>
      <c r="L77" s="9"/>
      <c r="M77" s="9"/>
      <c r="N77" s="9"/>
      <c r="O77" s="9"/>
      <c r="P77" s="9"/>
    </row>
    <row r="78" spans="1:16" x14ac:dyDescent="0.35">
      <c r="A78" s="9"/>
      <c r="B78" s="9"/>
      <c r="C78" s="9"/>
      <c r="D78" s="9"/>
      <c r="E78" s="9"/>
      <c r="F78" s="9"/>
      <c r="G78" s="9"/>
      <c r="H78" s="9"/>
      <c r="I78" s="9"/>
      <c r="J78" s="9"/>
      <c r="K78" s="9"/>
      <c r="L78" s="9"/>
      <c r="M78" s="9"/>
      <c r="N78" s="9"/>
      <c r="O78" s="9"/>
      <c r="P78" s="9"/>
    </row>
    <row r="79" spans="1:16" x14ac:dyDescent="0.35">
      <c r="A79" s="9"/>
      <c r="B79" s="9"/>
      <c r="C79" s="9"/>
      <c r="D79" s="9"/>
      <c r="E79" s="9"/>
      <c r="F79" s="9"/>
      <c r="G79" s="9"/>
      <c r="H79" s="9"/>
      <c r="I79" s="9"/>
      <c r="J79" s="9"/>
      <c r="K79" s="9"/>
      <c r="L79" s="9"/>
      <c r="M79" s="9"/>
      <c r="N79" s="9"/>
      <c r="O79" s="9"/>
      <c r="P79" s="9"/>
    </row>
    <row r="80" spans="1:16" x14ac:dyDescent="0.35">
      <c r="A80" s="9"/>
      <c r="B80" s="9"/>
      <c r="C80" s="9"/>
      <c r="D80" s="9"/>
      <c r="E80" s="9"/>
      <c r="F80" s="9"/>
      <c r="G80" s="9"/>
      <c r="H80" s="9"/>
      <c r="I80" s="9"/>
      <c r="J80" s="9"/>
      <c r="K80" s="9"/>
      <c r="L80" s="9"/>
      <c r="M80" s="9"/>
      <c r="N80" s="9"/>
      <c r="O80" s="9"/>
      <c r="P80" s="9"/>
    </row>
    <row r="81" spans="1:16" x14ac:dyDescent="0.35">
      <c r="A81" s="9"/>
      <c r="B81" s="9"/>
      <c r="C81" s="9"/>
      <c r="D81" s="9"/>
      <c r="E81" s="9"/>
      <c r="F81" s="9"/>
      <c r="G81" s="9"/>
      <c r="H81" s="9"/>
      <c r="I81" s="9"/>
      <c r="J81" s="9"/>
      <c r="K81" s="9"/>
      <c r="L81" s="9"/>
      <c r="M81" s="9"/>
      <c r="N81" s="9"/>
      <c r="O81" s="9"/>
      <c r="P81" s="9"/>
    </row>
    <row r="82" spans="1:16" x14ac:dyDescent="0.35">
      <c r="A82" s="9"/>
      <c r="B82" s="9"/>
      <c r="C82" s="9"/>
      <c r="D82" s="9"/>
      <c r="E82" s="9"/>
      <c r="F82" s="9"/>
      <c r="G82" s="9"/>
      <c r="H82" s="9"/>
      <c r="I82" s="9"/>
      <c r="J82" s="9"/>
      <c r="K82" s="9"/>
      <c r="L82" s="9"/>
      <c r="M82" s="9"/>
      <c r="N82" s="9"/>
      <c r="O82" s="9"/>
      <c r="P82" s="9"/>
    </row>
    <row r="83" spans="1:16" x14ac:dyDescent="0.35">
      <c r="A83" s="9"/>
      <c r="B83" s="9"/>
      <c r="C83" s="9"/>
      <c r="D83" s="9"/>
      <c r="E83" s="9"/>
      <c r="F83" s="9"/>
      <c r="G83" s="9"/>
      <c r="H83" s="9"/>
      <c r="I83" s="9"/>
      <c r="J83" s="9"/>
      <c r="K83" s="9"/>
      <c r="L83" s="9"/>
      <c r="M83" s="9"/>
      <c r="N83" s="9"/>
      <c r="O83" s="9"/>
      <c r="P83" s="9"/>
    </row>
    <row r="84" spans="1:16" x14ac:dyDescent="0.35">
      <c r="A84" s="9"/>
      <c r="B84" s="9"/>
      <c r="C84" s="9"/>
      <c r="D84" s="9"/>
      <c r="E84" s="9"/>
      <c r="F84" s="9"/>
      <c r="G84" s="9"/>
      <c r="H84" s="9"/>
      <c r="I84" s="9"/>
      <c r="J84" s="9"/>
      <c r="K84" s="9"/>
      <c r="L84" s="9"/>
      <c r="M84" s="9"/>
      <c r="N84" s="9"/>
      <c r="O84" s="9"/>
      <c r="P84" s="9"/>
    </row>
    <row r="85" spans="1:16" x14ac:dyDescent="0.35">
      <c r="A85" s="9"/>
      <c r="B85" s="9"/>
      <c r="C85" s="9"/>
      <c r="D85" s="9"/>
      <c r="E85" s="9"/>
      <c r="F85" s="9"/>
      <c r="G85" s="9"/>
      <c r="H85" s="9"/>
      <c r="I85" s="9"/>
      <c r="J85" s="9"/>
      <c r="K85" s="9"/>
      <c r="L85" s="9"/>
      <c r="M85" s="9"/>
      <c r="N85" s="9"/>
      <c r="O85" s="9"/>
      <c r="P85" s="9"/>
    </row>
    <row r="86" spans="1:16" x14ac:dyDescent="0.35">
      <c r="A86" s="9"/>
      <c r="B86" s="9"/>
      <c r="C86" s="9"/>
      <c r="D86" s="9"/>
      <c r="E86" s="9"/>
      <c r="F86" s="9"/>
      <c r="G86" s="9"/>
      <c r="H86" s="9"/>
      <c r="I86" s="9"/>
      <c r="J86" s="9"/>
      <c r="K86" s="9"/>
      <c r="L86" s="9"/>
      <c r="M86" s="9"/>
      <c r="N86" s="9"/>
      <c r="O86" s="9"/>
      <c r="P86" s="9"/>
    </row>
    <row r="87" spans="1:16" x14ac:dyDescent="0.35">
      <c r="A87" s="9"/>
      <c r="B87" s="9"/>
      <c r="C87" s="9"/>
      <c r="D87" s="9"/>
      <c r="E87" s="9"/>
      <c r="F87" s="9"/>
      <c r="G87" s="9"/>
      <c r="H87" s="9"/>
      <c r="I87" s="9"/>
      <c r="J87" s="9"/>
      <c r="K87" s="9"/>
      <c r="L87" s="9"/>
      <c r="M87" s="9"/>
      <c r="N87" s="9"/>
      <c r="O87" s="9"/>
      <c r="P87" s="9"/>
    </row>
    <row r="88" spans="1:16" x14ac:dyDescent="0.35">
      <c r="A88" s="9"/>
      <c r="B88" s="9"/>
      <c r="C88" s="9"/>
      <c r="D88" s="9"/>
      <c r="E88" s="9"/>
      <c r="F88" s="9"/>
      <c r="G88" s="9"/>
      <c r="H88" s="9"/>
      <c r="I88" s="9"/>
      <c r="J88" s="9"/>
      <c r="K88" s="9"/>
      <c r="L88" s="9"/>
      <c r="M88" s="9"/>
      <c r="N88" s="9"/>
      <c r="O88" s="9"/>
      <c r="P88" s="9"/>
    </row>
    <row r="89" spans="1:16" x14ac:dyDescent="0.35">
      <c r="A89" s="9"/>
      <c r="B89" s="9"/>
      <c r="C89" s="9"/>
      <c r="D89" s="9"/>
      <c r="E89" s="9"/>
      <c r="F89" s="9"/>
      <c r="G89" s="9"/>
      <c r="H89" s="9"/>
      <c r="I89" s="9"/>
      <c r="J89" s="9"/>
      <c r="K89" s="9"/>
      <c r="L89" s="9"/>
      <c r="M89" s="9"/>
      <c r="N89" s="9"/>
      <c r="O89" s="9"/>
      <c r="P89" s="9"/>
    </row>
    <row r="90" spans="1:16" x14ac:dyDescent="0.35">
      <c r="A90" s="9"/>
      <c r="B90" s="9"/>
      <c r="C90" s="9"/>
      <c r="D90" s="9"/>
      <c r="E90" s="9"/>
      <c r="F90" s="9"/>
      <c r="G90" s="9"/>
      <c r="H90" s="9"/>
      <c r="I90" s="9"/>
      <c r="J90" s="9"/>
      <c r="K90" s="9"/>
      <c r="L90" s="9"/>
      <c r="M90" s="9"/>
      <c r="N90" s="9"/>
      <c r="O90" s="9"/>
      <c r="P90" s="9"/>
    </row>
    <row r="91" spans="1:16" x14ac:dyDescent="0.35">
      <c r="A91" s="9"/>
      <c r="B91" s="9"/>
      <c r="C91" s="9"/>
      <c r="D91" s="9"/>
      <c r="E91" s="9"/>
      <c r="F91" s="9"/>
      <c r="G91" s="9"/>
      <c r="H91" s="9"/>
      <c r="I91" s="9"/>
      <c r="J91" s="9"/>
      <c r="K91" s="9"/>
      <c r="L91" s="9"/>
      <c r="M91" s="9"/>
      <c r="N91" s="9"/>
      <c r="O91" s="9"/>
      <c r="P91" s="9"/>
    </row>
    <row r="92" spans="1:16" x14ac:dyDescent="0.35">
      <c r="A92" s="9"/>
      <c r="B92" s="9"/>
      <c r="C92" s="9"/>
      <c r="D92" s="9"/>
      <c r="E92" s="9"/>
      <c r="F92" s="9"/>
      <c r="G92" s="9"/>
      <c r="H92" s="9"/>
      <c r="I92" s="9"/>
      <c r="J92" s="9"/>
      <c r="K92" s="9"/>
      <c r="L92" s="9"/>
      <c r="M92" s="9"/>
      <c r="N92" s="9"/>
      <c r="O92" s="9"/>
      <c r="P92" s="9"/>
    </row>
    <row r="93" spans="1:16" x14ac:dyDescent="0.35">
      <c r="A93" s="9"/>
      <c r="B93" s="9"/>
      <c r="C93" s="9"/>
      <c r="D93" s="9"/>
      <c r="E93" s="9"/>
      <c r="F93" s="9"/>
      <c r="G93" s="9"/>
      <c r="H93" s="9"/>
      <c r="I93" s="9"/>
      <c r="J93" s="9"/>
      <c r="K93" s="9"/>
      <c r="L93" s="9"/>
      <c r="M93" s="9"/>
      <c r="N93" s="9"/>
      <c r="O93" s="9"/>
      <c r="P93" s="9"/>
    </row>
    <row r="94" spans="1:16" x14ac:dyDescent="0.35">
      <c r="A94" s="9"/>
      <c r="B94" s="9"/>
      <c r="C94" s="9"/>
      <c r="D94" s="9"/>
      <c r="E94" s="9"/>
      <c r="F94" s="9"/>
      <c r="G94" s="9"/>
      <c r="H94" s="9"/>
      <c r="I94" s="9"/>
      <c r="J94" s="9"/>
      <c r="K94" s="9"/>
      <c r="L94" s="9"/>
      <c r="M94" s="9"/>
      <c r="N94" s="9"/>
      <c r="O94" s="9"/>
      <c r="P94" s="9"/>
    </row>
    <row r="95" spans="1:16" x14ac:dyDescent="0.35">
      <c r="A95" s="9"/>
      <c r="B95" s="9"/>
      <c r="C95" s="9"/>
      <c r="D95" s="9"/>
      <c r="E95" s="9"/>
      <c r="F95" s="9"/>
      <c r="G95" s="9"/>
      <c r="H95" s="9"/>
      <c r="I95" s="9"/>
      <c r="J95" s="9"/>
      <c r="K95" s="9"/>
      <c r="L95" s="9"/>
      <c r="M95" s="9"/>
      <c r="N95" s="9"/>
      <c r="O95" s="9"/>
      <c r="P95" s="9"/>
    </row>
    <row r="96" spans="1:16" x14ac:dyDescent="0.35">
      <c r="A96" s="9"/>
      <c r="B96" s="9"/>
      <c r="C96" s="9"/>
      <c r="D96" s="9"/>
      <c r="E96" s="9"/>
      <c r="F96" s="9"/>
      <c r="G96" s="9"/>
      <c r="H96" s="9"/>
      <c r="I96" s="9"/>
      <c r="J96" s="9"/>
      <c r="K96" s="9"/>
      <c r="L96" s="9"/>
      <c r="M96" s="9"/>
      <c r="N96" s="9"/>
      <c r="O96" s="9"/>
      <c r="P96" s="9"/>
    </row>
    <row r="97" spans="1:16" x14ac:dyDescent="0.35">
      <c r="A97" s="9"/>
      <c r="B97" s="9"/>
      <c r="C97" s="9"/>
      <c r="D97" s="9"/>
      <c r="E97" s="9"/>
      <c r="F97" s="9"/>
      <c r="G97" s="9"/>
      <c r="H97" s="9"/>
      <c r="I97" s="9"/>
      <c r="J97" s="9"/>
      <c r="K97" s="9"/>
      <c r="L97" s="9"/>
      <c r="M97" s="9"/>
      <c r="N97" s="9"/>
      <c r="O97" s="9"/>
      <c r="P97" s="9"/>
    </row>
    <row r="98" spans="1:16" x14ac:dyDescent="0.35">
      <c r="A98" s="9"/>
      <c r="B98" s="9"/>
      <c r="C98" s="9"/>
      <c r="D98" s="9"/>
      <c r="E98" s="9"/>
      <c r="F98" s="9"/>
      <c r="G98" s="9"/>
      <c r="H98" s="9"/>
      <c r="I98" s="9"/>
      <c r="J98" s="9"/>
      <c r="K98" s="9"/>
      <c r="L98" s="9"/>
      <c r="M98" s="9"/>
      <c r="N98" s="9"/>
      <c r="O98" s="9"/>
      <c r="P98" s="9"/>
    </row>
    <row r="99" spans="1:16" x14ac:dyDescent="0.35">
      <c r="A99" s="9"/>
      <c r="B99" s="9"/>
      <c r="C99" s="9"/>
      <c r="D99" s="9"/>
      <c r="E99" s="9"/>
      <c r="F99" s="9"/>
      <c r="G99" s="9"/>
      <c r="H99" s="9"/>
      <c r="I99" s="9"/>
      <c r="J99" s="9"/>
      <c r="K99" s="9"/>
      <c r="L99" s="9"/>
      <c r="M99" s="9"/>
      <c r="N99" s="9"/>
      <c r="O99" s="9"/>
      <c r="P99" s="9"/>
    </row>
    <row r="100" spans="1:16" x14ac:dyDescent="0.35">
      <c r="A100" s="9"/>
      <c r="B100" s="9"/>
      <c r="C100" s="9"/>
      <c r="D100" s="9"/>
      <c r="E100" s="9"/>
      <c r="F100" s="9"/>
      <c r="G100" s="9"/>
      <c r="H100" s="9"/>
      <c r="I100" s="9"/>
      <c r="J100" s="9"/>
      <c r="K100" s="9"/>
      <c r="L100" s="9"/>
      <c r="M100" s="9"/>
      <c r="N100" s="9"/>
      <c r="O100" s="9"/>
      <c r="P100" s="9"/>
    </row>
    <row r="101" spans="1:16" x14ac:dyDescent="0.35">
      <c r="A101" s="9"/>
      <c r="B101" s="9"/>
      <c r="C101" s="9"/>
      <c r="D101" s="9"/>
      <c r="E101" s="9"/>
      <c r="F101" s="9"/>
      <c r="G101" s="9"/>
      <c r="H101" s="9"/>
      <c r="I101" s="9"/>
      <c r="J101" s="9"/>
      <c r="K101" s="9"/>
      <c r="L101" s="9"/>
      <c r="M101" s="9"/>
      <c r="N101" s="9"/>
      <c r="O101" s="9"/>
      <c r="P101" s="9"/>
    </row>
    <row r="102" spans="1:16" x14ac:dyDescent="0.35">
      <c r="A102" s="9"/>
      <c r="B102" s="9"/>
      <c r="C102" s="9"/>
      <c r="D102" s="9"/>
      <c r="E102" s="9"/>
      <c r="F102" s="9"/>
      <c r="G102" s="9"/>
      <c r="H102" s="9"/>
      <c r="I102" s="9"/>
      <c r="J102" s="9"/>
      <c r="K102" s="9"/>
      <c r="L102" s="9"/>
      <c r="M102" s="9"/>
      <c r="N102" s="9"/>
      <c r="O102" s="9"/>
      <c r="P102" s="9"/>
    </row>
    <row r="103" spans="1:16" x14ac:dyDescent="0.35">
      <c r="A103" s="9"/>
      <c r="B103" s="9"/>
      <c r="C103" s="9"/>
      <c r="D103" s="9"/>
      <c r="E103" s="9"/>
      <c r="F103" s="9"/>
      <c r="G103" s="9"/>
      <c r="H103" s="9"/>
      <c r="I103" s="9"/>
      <c r="J103" s="9"/>
      <c r="K103" s="9"/>
      <c r="L103" s="9"/>
      <c r="M103" s="9"/>
      <c r="N103" s="9"/>
      <c r="O103" s="9"/>
      <c r="P103" s="9"/>
    </row>
    <row r="104" spans="1:16" x14ac:dyDescent="0.35">
      <c r="A104" s="9"/>
      <c r="B104" s="9"/>
      <c r="C104" s="9"/>
      <c r="D104" s="9"/>
      <c r="E104" s="9"/>
      <c r="F104" s="9"/>
      <c r="G104" s="9"/>
      <c r="H104" s="9"/>
      <c r="I104" s="9"/>
      <c r="J104" s="9"/>
      <c r="K104" s="9"/>
      <c r="L104" s="9"/>
      <c r="M104" s="9"/>
      <c r="N104" s="9"/>
      <c r="O104" s="9"/>
      <c r="P104" s="9"/>
    </row>
    <row r="105" spans="1:16" x14ac:dyDescent="0.35">
      <c r="A105" s="9"/>
      <c r="B105" s="9"/>
      <c r="C105" s="9"/>
      <c r="D105" s="9"/>
      <c r="E105" s="9"/>
      <c r="F105" s="9"/>
      <c r="G105" s="9"/>
      <c r="H105" s="9"/>
      <c r="I105" s="9"/>
      <c r="J105" s="9"/>
      <c r="K105" s="9"/>
      <c r="L105" s="9"/>
      <c r="M105" s="9"/>
      <c r="N105" s="9"/>
      <c r="O105" s="9"/>
      <c r="P105" s="9"/>
    </row>
    <row r="106" spans="1:16" x14ac:dyDescent="0.35">
      <c r="A106" s="9"/>
      <c r="B106" s="9"/>
      <c r="C106" s="9"/>
      <c r="D106" s="9"/>
      <c r="E106" s="9"/>
      <c r="F106" s="9"/>
      <c r="G106" s="9"/>
      <c r="H106" s="9"/>
      <c r="I106" s="9"/>
      <c r="J106" s="9"/>
      <c r="K106" s="9"/>
      <c r="L106" s="9"/>
      <c r="M106" s="9"/>
      <c r="N106" s="9"/>
      <c r="O106" s="9"/>
      <c r="P106" s="9"/>
    </row>
    <row r="107" spans="1:16" x14ac:dyDescent="0.35">
      <c r="A107" s="9"/>
      <c r="B107" s="9"/>
      <c r="C107" s="9"/>
      <c r="D107" s="9"/>
      <c r="E107" s="9"/>
      <c r="F107" s="9"/>
      <c r="G107" s="9"/>
      <c r="H107" s="9"/>
      <c r="I107" s="9"/>
      <c r="J107" s="9"/>
      <c r="K107" s="9"/>
      <c r="L107" s="9"/>
      <c r="M107" s="9"/>
      <c r="N107" s="9"/>
      <c r="O107" s="9"/>
      <c r="P107" s="9"/>
    </row>
    <row r="108" spans="1:16" x14ac:dyDescent="0.35">
      <c r="A108" s="9"/>
      <c r="B108" s="9"/>
      <c r="C108" s="9"/>
      <c r="D108" s="9"/>
      <c r="E108" s="9"/>
      <c r="F108" s="9"/>
      <c r="G108" s="9"/>
      <c r="H108" s="9"/>
      <c r="I108" s="9"/>
      <c r="J108" s="9"/>
      <c r="K108" s="9"/>
      <c r="L108" s="9"/>
      <c r="M108" s="9"/>
      <c r="N108" s="9"/>
      <c r="O108" s="9"/>
      <c r="P108" s="9"/>
    </row>
    <row r="109" spans="1:16" x14ac:dyDescent="0.35">
      <c r="A109" s="9"/>
      <c r="B109" s="9"/>
      <c r="C109" s="9"/>
      <c r="D109" s="9"/>
      <c r="E109" s="9"/>
      <c r="F109" s="9"/>
      <c r="G109" s="9"/>
      <c r="H109" s="9"/>
      <c r="I109" s="9"/>
      <c r="J109" s="9"/>
      <c r="K109" s="9"/>
      <c r="L109" s="9"/>
      <c r="M109" s="9"/>
      <c r="N109" s="9"/>
      <c r="O109" s="9"/>
      <c r="P109" s="9"/>
    </row>
    <row r="110" spans="1:16" x14ac:dyDescent="0.35">
      <c r="A110" s="9"/>
      <c r="B110" s="9"/>
      <c r="C110" s="9"/>
      <c r="D110" s="9"/>
      <c r="E110" s="9"/>
      <c r="F110" s="9"/>
      <c r="G110" s="9"/>
      <c r="H110" s="9"/>
      <c r="I110" s="9"/>
      <c r="J110" s="9"/>
      <c r="K110" s="9"/>
      <c r="L110" s="9"/>
      <c r="M110" s="9"/>
      <c r="N110" s="9"/>
      <c r="O110" s="9"/>
      <c r="P110" s="9"/>
    </row>
    <row r="111" spans="1:16" x14ac:dyDescent="0.35">
      <c r="A111" s="9"/>
      <c r="B111" s="9"/>
      <c r="C111" s="9"/>
      <c r="D111" s="9"/>
      <c r="E111" s="9"/>
      <c r="F111" s="9"/>
      <c r="G111" s="9"/>
      <c r="H111" s="9"/>
      <c r="I111" s="9"/>
      <c r="J111" s="9"/>
      <c r="K111" s="9"/>
      <c r="L111" s="9"/>
      <c r="M111" s="9"/>
      <c r="N111" s="9"/>
      <c r="O111" s="9"/>
      <c r="P111" s="9"/>
    </row>
    <row r="112" spans="1:16" x14ac:dyDescent="0.35">
      <c r="A112" s="9"/>
      <c r="B112" s="9"/>
      <c r="C112" s="9"/>
      <c r="D112" s="9"/>
      <c r="E112" s="9"/>
      <c r="F112" s="9"/>
      <c r="G112" s="9"/>
      <c r="H112" s="9"/>
      <c r="I112" s="9"/>
      <c r="J112" s="9"/>
      <c r="K112" s="9"/>
      <c r="L112" s="9"/>
      <c r="M112" s="9"/>
      <c r="N112" s="9"/>
      <c r="O112" s="9"/>
      <c r="P112" s="9"/>
    </row>
    <row r="113" spans="1:16" x14ac:dyDescent="0.35">
      <c r="A113" s="9"/>
      <c r="B113" s="9"/>
      <c r="C113" s="9"/>
      <c r="D113" s="9"/>
      <c r="E113" s="9"/>
      <c r="F113" s="9"/>
      <c r="G113" s="9"/>
      <c r="H113" s="9"/>
      <c r="I113" s="9"/>
      <c r="J113" s="9"/>
      <c r="K113" s="9"/>
      <c r="L113" s="9"/>
      <c r="M113" s="9"/>
      <c r="N113" s="9"/>
      <c r="O113" s="9"/>
      <c r="P113" s="9"/>
    </row>
    <row r="114" spans="1:16" x14ac:dyDescent="0.35">
      <c r="A114" s="9"/>
      <c r="B114" s="9"/>
      <c r="C114" s="9"/>
      <c r="D114" s="9"/>
      <c r="E114" s="9"/>
      <c r="F114" s="9"/>
      <c r="G114" s="9"/>
      <c r="H114" s="9"/>
      <c r="I114" s="9"/>
      <c r="J114" s="9"/>
      <c r="K114" s="9"/>
      <c r="L114" s="9"/>
      <c r="M114" s="9"/>
      <c r="N114" s="9"/>
      <c r="O114" s="9"/>
      <c r="P114" s="9"/>
    </row>
    <row r="115" spans="1:16" x14ac:dyDescent="0.35">
      <c r="A115" s="9"/>
      <c r="B115" s="9"/>
      <c r="C115" s="9"/>
      <c r="D115" s="9"/>
      <c r="E115" s="9"/>
      <c r="F115" s="9"/>
      <c r="G115" s="9"/>
      <c r="H115" s="9"/>
      <c r="I115" s="9"/>
      <c r="J115" s="9"/>
      <c r="K115" s="9"/>
      <c r="L115" s="9"/>
      <c r="M115" s="9"/>
      <c r="N115" s="9"/>
      <c r="O115" s="9"/>
      <c r="P115" s="9"/>
    </row>
    <row r="116" spans="1:16" x14ac:dyDescent="0.35">
      <c r="A116" s="9"/>
      <c r="B116" s="9"/>
      <c r="C116" s="9"/>
      <c r="D116" s="9"/>
      <c r="E116" s="9"/>
      <c r="F116" s="9"/>
      <c r="G116" s="9"/>
      <c r="H116" s="9"/>
      <c r="I116" s="9"/>
      <c r="J116" s="9"/>
      <c r="K116" s="9"/>
      <c r="L116" s="9"/>
      <c r="M116" s="9"/>
      <c r="N116" s="9"/>
      <c r="O116" s="9"/>
      <c r="P116" s="9"/>
    </row>
    <row r="117" spans="1:16" x14ac:dyDescent="0.35">
      <c r="A117" s="9"/>
      <c r="B117" s="9"/>
      <c r="C117" s="9"/>
      <c r="D117" s="9"/>
      <c r="E117" s="9"/>
      <c r="F117" s="9"/>
      <c r="G117" s="9"/>
      <c r="H117" s="9"/>
      <c r="I117" s="9"/>
      <c r="J117" s="9"/>
      <c r="K117" s="9"/>
      <c r="L117" s="9"/>
      <c r="M117" s="9"/>
      <c r="N117" s="9"/>
      <c r="O117" s="9"/>
      <c r="P117" s="9"/>
    </row>
    <row r="118" spans="1:16" x14ac:dyDescent="0.35">
      <c r="A118" s="9"/>
      <c r="B118" s="9"/>
      <c r="C118" s="9"/>
      <c r="D118" s="9"/>
      <c r="E118" s="9"/>
      <c r="F118" s="9"/>
      <c r="G118" s="9"/>
      <c r="H118" s="9"/>
      <c r="I118" s="9"/>
      <c r="J118" s="9"/>
      <c r="K118" s="9"/>
      <c r="L118" s="9"/>
      <c r="M118" s="9"/>
      <c r="N118" s="9"/>
      <c r="O118" s="9"/>
      <c r="P118" s="9"/>
    </row>
    <row r="119" spans="1:16" x14ac:dyDescent="0.35">
      <c r="A119" s="9"/>
      <c r="B119" s="9"/>
      <c r="C119" s="9"/>
      <c r="D119" s="9"/>
      <c r="E119" s="9"/>
      <c r="F119" s="9"/>
      <c r="G119" s="9"/>
      <c r="H119" s="9"/>
      <c r="I119" s="9"/>
      <c r="J119" s="9"/>
      <c r="K119" s="9"/>
      <c r="L119" s="9"/>
      <c r="M119" s="9"/>
      <c r="N119" s="9"/>
      <c r="O119" s="9"/>
      <c r="P119" s="9"/>
    </row>
    <row r="120" spans="1:16" x14ac:dyDescent="0.35">
      <c r="A120" s="9"/>
      <c r="B120" s="9"/>
      <c r="C120" s="9"/>
      <c r="D120" s="9"/>
      <c r="E120" s="9"/>
      <c r="F120" s="9"/>
      <c r="G120" s="9"/>
      <c r="H120" s="9"/>
      <c r="I120" s="9"/>
      <c r="J120" s="9"/>
      <c r="K120" s="9"/>
      <c r="L120" s="9"/>
      <c r="M120" s="9"/>
      <c r="N120" s="9"/>
      <c r="O120" s="9"/>
      <c r="P120" s="9"/>
    </row>
    <row r="121" spans="1:16" x14ac:dyDescent="0.35">
      <c r="A121" s="9"/>
      <c r="B121" s="9"/>
      <c r="C121" s="9"/>
      <c r="D121" s="9"/>
      <c r="E121" s="9"/>
      <c r="F121" s="9"/>
      <c r="G121" s="9"/>
      <c r="H121" s="9"/>
      <c r="I121" s="9"/>
      <c r="J121" s="9"/>
      <c r="K121" s="9"/>
      <c r="L121" s="9"/>
      <c r="M121" s="9"/>
      <c r="N121" s="9"/>
      <c r="O121" s="9"/>
      <c r="P121" s="9"/>
    </row>
    <row r="122" spans="1:16" x14ac:dyDescent="0.35">
      <c r="A122" s="9"/>
      <c r="B122" s="9"/>
      <c r="C122" s="9"/>
      <c r="D122" s="9"/>
      <c r="E122" s="9"/>
      <c r="F122" s="9"/>
      <c r="G122" s="9"/>
      <c r="H122" s="9"/>
      <c r="I122" s="9"/>
      <c r="J122" s="9"/>
      <c r="K122" s="9"/>
      <c r="L122" s="9"/>
      <c r="M122" s="9"/>
      <c r="N122" s="9"/>
      <c r="O122" s="9"/>
      <c r="P122" s="9"/>
    </row>
    <row r="123" spans="1:16" x14ac:dyDescent="0.35">
      <c r="A123" s="9"/>
      <c r="B123" s="9"/>
      <c r="C123" s="9"/>
      <c r="D123" s="9"/>
      <c r="E123" s="9"/>
      <c r="F123" s="9"/>
      <c r="G123" s="9"/>
      <c r="H123" s="9"/>
      <c r="I123" s="9"/>
      <c r="J123" s="9"/>
      <c r="K123" s="9"/>
      <c r="L123" s="9"/>
      <c r="M123" s="9"/>
      <c r="N123" s="9"/>
      <c r="O123" s="9"/>
      <c r="P123" s="9"/>
    </row>
    <row r="124" spans="1:16" x14ac:dyDescent="0.35">
      <c r="A124" s="9"/>
      <c r="B124" s="9"/>
      <c r="C124" s="9"/>
      <c r="D124" s="9"/>
      <c r="E124" s="9"/>
      <c r="F124" s="9"/>
      <c r="G124" s="9"/>
      <c r="H124" s="9"/>
      <c r="I124" s="9"/>
      <c r="J124" s="9"/>
      <c r="K124" s="9"/>
      <c r="L124" s="9"/>
      <c r="M124" s="9"/>
      <c r="N124" s="9"/>
      <c r="O124" s="9"/>
      <c r="P124" s="9"/>
    </row>
    <row r="125" spans="1:16" x14ac:dyDescent="0.35">
      <c r="A125" s="9"/>
      <c r="B125" s="9"/>
      <c r="C125" s="9"/>
      <c r="D125" s="9"/>
      <c r="E125" s="9"/>
      <c r="F125" s="9"/>
      <c r="G125" s="9"/>
      <c r="H125" s="9"/>
      <c r="I125" s="9"/>
      <c r="J125" s="9"/>
      <c r="K125" s="9"/>
      <c r="L125" s="9"/>
      <c r="M125" s="9"/>
      <c r="N125" s="9"/>
      <c r="O125" s="9"/>
      <c r="P125" s="9"/>
    </row>
    <row r="126" spans="1:16" x14ac:dyDescent="0.35">
      <c r="A126" s="9"/>
      <c r="B126" s="9"/>
      <c r="C126" s="9"/>
      <c r="D126" s="9"/>
      <c r="E126" s="9"/>
      <c r="F126" s="9"/>
      <c r="G126" s="9"/>
      <c r="H126" s="9"/>
      <c r="I126" s="9"/>
      <c r="J126" s="9"/>
      <c r="K126" s="9"/>
      <c r="L126" s="9"/>
      <c r="M126" s="9"/>
      <c r="N126" s="9"/>
      <c r="O126" s="9"/>
      <c r="P126" s="9"/>
    </row>
    <row r="127" spans="1:16" x14ac:dyDescent="0.35">
      <c r="A127" s="9"/>
      <c r="B127" s="9"/>
      <c r="C127" s="9"/>
      <c r="D127" s="9"/>
      <c r="E127" s="9"/>
      <c r="F127" s="9"/>
      <c r="G127" s="9"/>
      <c r="H127" s="9"/>
      <c r="I127" s="9"/>
      <c r="J127" s="9"/>
      <c r="K127" s="9"/>
      <c r="L127" s="9"/>
      <c r="M127" s="9"/>
      <c r="N127" s="9"/>
      <c r="O127" s="9"/>
      <c r="P127" s="9"/>
    </row>
    <row r="128" spans="1:16" x14ac:dyDescent="0.35">
      <c r="A128" s="9"/>
      <c r="B128" s="9"/>
      <c r="C128" s="9"/>
      <c r="D128" s="9"/>
      <c r="E128" s="9"/>
      <c r="F128" s="9"/>
      <c r="G128" s="9"/>
      <c r="H128" s="9"/>
      <c r="I128" s="9"/>
      <c r="J128" s="9"/>
      <c r="K128" s="9"/>
      <c r="L128" s="9"/>
      <c r="M128" s="9"/>
      <c r="N128" s="9"/>
      <c r="O128" s="9"/>
      <c r="P128" s="9"/>
    </row>
    <row r="129" spans="1:16" x14ac:dyDescent="0.35">
      <c r="A129" s="9"/>
      <c r="B129" s="9"/>
      <c r="C129" s="9"/>
      <c r="D129" s="9"/>
      <c r="E129" s="9"/>
      <c r="F129" s="9"/>
      <c r="G129" s="9"/>
      <c r="H129" s="9"/>
      <c r="I129" s="9"/>
      <c r="J129" s="9"/>
      <c r="K129" s="9"/>
      <c r="L129" s="9"/>
      <c r="M129" s="9"/>
      <c r="N129" s="9"/>
      <c r="O129" s="9"/>
      <c r="P129" s="9"/>
    </row>
    <row r="130" spans="1:16" x14ac:dyDescent="0.35">
      <c r="A130" s="9"/>
      <c r="B130" s="9"/>
      <c r="C130" s="9"/>
      <c r="D130" s="9"/>
      <c r="E130" s="9"/>
      <c r="F130" s="9"/>
      <c r="G130" s="9"/>
      <c r="H130" s="9"/>
      <c r="I130" s="9"/>
      <c r="J130" s="9"/>
      <c r="K130" s="9"/>
      <c r="L130" s="9"/>
      <c r="M130" s="9"/>
      <c r="N130" s="9"/>
      <c r="O130" s="9"/>
      <c r="P130" s="9"/>
    </row>
    <row r="131" spans="1:16" x14ac:dyDescent="0.35">
      <c r="A131" s="9"/>
      <c r="B131" s="9"/>
      <c r="C131" s="9"/>
      <c r="D131" s="9"/>
      <c r="E131" s="9"/>
      <c r="F131" s="9"/>
      <c r="G131" s="9"/>
      <c r="H131" s="9"/>
      <c r="I131" s="9"/>
      <c r="J131" s="9"/>
      <c r="K131" s="9"/>
      <c r="L131" s="9"/>
      <c r="M131" s="9"/>
      <c r="N131" s="9"/>
      <c r="O131" s="9"/>
      <c r="P131" s="9"/>
    </row>
    <row r="132" spans="1:16" x14ac:dyDescent="0.35">
      <c r="A132" s="9"/>
      <c r="B132" s="9"/>
      <c r="C132" s="9"/>
      <c r="D132" s="9"/>
      <c r="E132" s="9"/>
      <c r="F132" s="9"/>
      <c r="G132" s="9"/>
      <c r="H132" s="9"/>
      <c r="I132" s="9"/>
      <c r="J132" s="9"/>
      <c r="K132" s="9"/>
      <c r="L132" s="9"/>
      <c r="M132" s="9"/>
      <c r="N132" s="9"/>
      <c r="O132" s="9"/>
      <c r="P132" s="9"/>
    </row>
    <row r="133" spans="1:16" x14ac:dyDescent="0.35">
      <c r="A133" s="9"/>
      <c r="B133" s="9"/>
      <c r="C133" s="9"/>
      <c r="D133" s="9"/>
      <c r="E133" s="9"/>
      <c r="F133" s="9"/>
      <c r="G133" s="9"/>
      <c r="H133" s="9"/>
      <c r="I133" s="9"/>
      <c r="J133" s="9"/>
      <c r="K133" s="9"/>
      <c r="L133" s="9"/>
      <c r="M133" s="9"/>
      <c r="N133" s="9"/>
      <c r="O133" s="9"/>
      <c r="P133" s="9"/>
    </row>
    <row r="134" spans="1:16" x14ac:dyDescent="0.35">
      <c r="A134" s="9"/>
      <c r="B134" s="9"/>
      <c r="C134" s="9"/>
      <c r="D134" s="9"/>
      <c r="E134" s="9"/>
      <c r="F134" s="9"/>
      <c r="G134" s="9"/>
      <c r="H134" s="9"/>
      <c r="I134" s="9"/>
      <c r="J134" s="9"/>
      <c r="K134" s="9"/>
      <c r="L134" s="9"/>
      <c r="M134" s="9"/>
      <c r="N134" s="9"/>
      <c r="O134" s="9"/>
      <c r="P134" s="9"/>
    </row>
    <row r="135" spans="1:16" x14ac:dyDescent="0.35">
      <c r="A135" s="9"/>
      <c r="B135" s="9"/>
      <c r="C135" s="9"/>
      <c r="D135" s="9"/>
      <c r="E135" s="9"/>
      <c r="F135" s="9"/>
      <c r="G135" s="9"/>
      <c r="H135" s="9"/>
      <c r="I135" s="9"/>
      <c r="J135" s="9"/>
      <c r="K135" s="9"/>
      <c r="L135" s="9"/>
      <c r="M135" s="9"/>
      <c r="N135" s="9"/>
      <c r="O135" s="9"/>
      <c r="P135" s="9"/>
    </row>
    <row r="136" spans="1:16" x14ac:dyDescent="0.35">
      <c r="A136" s="9"/>
      <c r="B136" s="9"/>
      <c r="C136" s="9"/>
      <c r="D136" s="9"/>
      <c r="E136" s="9"/>
      <c r="F136" s="9"/>
      <c r="G136" s="9"/>
      <c r="H136" s="9"/>
      <c r="I136" s="9"/>
      <c r="J136" s="9"/>
      <c r="K136" s="9"/>
      <c r="L136" s="9"/>
      <c r="M136" s="9"/>
      <c r="N136" s="9"/>
      <c r="O136" s="9"/>
      <c r="P136" s="9"/>
    </row>
    <row r="137" spans="1:16" x14ac:dyDescent="0.35">
      <c r="A137" s="9"/>
      <c r="B137" s="9"/>
      <c r="C137" s="9"/>
      <c r="D137" s="9"/>
      <c r="E137" s="9"/>
      <c r="F137" s="9"/>
      <c r="G137" s="9"/>
      <c r="H137" s="9"/>
      <c r="I137" s="9"/>
      <c r="J137" s="9"/>
      <c r="K137" s="9"/>
      <c r="L137" s="9"/>
      <c r="M137" s="9"/>
      <c r="N137" s="9"/>
      <c r="O137" s="9"/>
      <c r="P137" s="9"/>
    </row>
    <row r="138" spans="1:16" x14ac:dyDescent="0.35">
      <c r="A138" s="9"/>
      <c r="B138" s="9"/>
      <c r="C138" s="9"/>
      <c r="D138" s="9"/>
      <c r="E138" s="9"/>
      <c r="F138" s="9"/>
      <c r="G138" s="9"/>
      <c r="H138" s="9"/>
      <c r="I138" s="9"/>
      <c r="J138" s="9"/>
      <c r="K138" s="9"/>
      <c r="L138" s="9"/>
      <c r="M138" s="9"/>
      <c r="N138" s="9"/>
      <c r="O138" s="9"/>
      <c r="P138" s="9"/>
    </row>
    <row r="139" spans="1:16" x14ac:dyDescent="0.35">
      <c r="A139" s="9"/>
      <c r="B139" s="9"/>
      <c r="C139" s="9"/>
      <c r="D139" s="9"/>
      <c r="E139" s="9"/>
      <c r="F139" s="9"/>
      <c r="G139" s="9"/>
      <c r="H139" s="9"/>
      <c r="I139" s="9"/>
      <c r="J139" s="9"/>
      <c r="K139" s="9"/>
      <c r="L139" s="9"/>
      <c r="M139" s="9"/>
      <c r="N139" s="9"/>
      <c r="O139" s="9"/>
      <c r="P139" s="9"/>
    </row>
    <row r="140" spans="1:16" x14ac:dyDescent="0.35">
      <c r="A140" s="9"/>
      <c r="B140" s="9"/>
      <c r="C140" s="9"/>
      <c r="D140" s="9"/>
      <c r="E140" s="9"/>
      <c r="F140" s="9"/>
      <c r="G140" s="9"/>
      <c r="H140" s="9"/>
      <c r="I140" s="9"/>
      <c r="J140" s="9"/>
      <c r="K140" s="9"/>
      <c r="L140" s="9"/>
      <c r="M140" s="9"/>
      <c r="N140" s="9"/>
      <c r="O140" s="9"/>
      <c r="P140" s="9"/>
    </row>
    <row r="141" spans="1:16" x14ac:dyDescent="0.35">
      <c r="A141" s="9"/>
      <c r="B141" s="9"/>
      <c r="C141" s="9"/>
      <c r="D141" s="9"/>
      <c r="E141" s="9"/>
      <c r="F141" s="9"/>
      <c r="G141" s="9"/>
      <c r="H141" s="9"/>
      <c r="I141" s="9"/>
      <c r="J141" s="9"/>
      <c r="K141" s="9"/>
      <c r="L141" s="9"/>
      <c r="M141" s="9"/>
      <c r="N141" s="9"/>
      <c r="O141" s="9"/>
      <c r="P141" s="9"/>
    </row>
    <row r="142" spans="1:16" x14ac:dyDescent="0.35">
      <c r="A142" s="9"/>
      <c r="B142" s="9"/>
      <c r="C142" s="9"/>
      <c r="D142" s="9"/>
      <c r="E142" s="9"/>
      <c r="F142" s="9"/>
      <c r="G142" s="9"/>
      <c r="H142" s="9"/>
      <c r="I142" s="9"/>
      <c r="J142" s="9"/>
      <c r="K142" s="9"/>
      <c r="L142" s="9"/>
      <c r="M142" s="9"/>
      <c r="N142" s="9"/>
      <c r="O142" s="9"/>
      <c r="P142" s="9"/>
    </row>
    <row r="143" spans="1:16" x14ac:dyDescent="0.35">
      <c r="A143" s="9"/>
      <c r="B143" s="9"/>
      <c r="C143" s="9"/>
      <c r="D143" s="9"/>
      <c r="E143" s="9"/>
      <c r="F143" s="9"/>
      <c r="G143" s="9"/>
      <c r="H143" s="9"/>
      <c r="I143" s="9"/>
      <c r="J143" s="9"/>
      <c r="K143" s="9"/>
      <c r="L143" s="9"/>
      <c r="M143" s="9"/>
      <c r="N143" s="9"/>
      <c r="O143" s="9"/>
      <c r="P143" s="9"/>
    </row>
    <row r="144" spans="1:16" x14ac:dyDescent="0.35">
      <c r="A144" s="9"/>
      <c r="B144" s="9"/>
      <c r="C144" s="9"/>
      <c r="D144" s="9"/>
      <c r="E144" s="9"/>
      <c r="F144" s="9"/>
      <c r="G144" s="9"/>
      <c r="H144" s="9"/>
      <c r="I144" s="9"/>
      <c r="J144" s="9"/>
      <c r="K144" s="9"/>
      <c r="L144" s="9"/>
      <c r="M144" s="9"/>
      <c r="N144" s="9"/>
      <c r="O144" s="9"/>
      <c r="P144" s="9"/>
    </row>
    <row r="145" spans="1:16" x14ac:dyDescent="0.35">
      <c r="A145" s="9"/>
      <c r="B145" s="9"/>
      <c r="C145" s="9"/>
      <c r="D145" s="9"/>
      <c r="E145" s="9"/>
      <c r="F145" s="9"/>
      <c r="G145" s="9"/>
      <c r="H145" s="9"/>
      <c r="I145" s="9"/>
      <c r="J145" s="9"/>
      <c r="K145" s="9"/>
      <c r="L145" s="9"/>
      <c r="M145" s="9"/>
      <c r="N145" s="9"/>
      <c r="O145" s="9"/>
      <c r="P145" s="9"/>
    </row>
    <row r="146" spans="1:16" x14ac:dyDescent="0.35">
      <c r="A146" s="9"/>
      <c r="B146" s="9"/>
      <c r="C146" s="9"/>
      <c r="D146" s="9"/>
      <c r="E146" s="9"/>
      <c r="F146" s="9"/>
      <c r="G146" s="9"/>
      <c r="H146" s="9"/>
      <c r="I146" s="9"/>
      <c r="J146" s="9"/>
      <c r="K146" s="9"/>
      <c r="L146" s="9"/>
      <c r="M146" s="9"/>
      <c r="N146" s="9"/>
      <c r="O146" s="9"/>
      <c r="P146" s="9"/>
    </row>
    <row r="147" spans="1:16" x14ac:dyDescent="0.35">
      <c r="A147" s="9"/>
      <c r="B147" s="9"/>
      <c r="C147" s="9"/>
      <c r="D147" s="9"/>
      <c r="E147" s="9"/>
      <c r="F147" s="9"/>
      <c r="G147" s="9"/>
      <c r="H147" s="9"/>
      <c r="I147" s="9"/>
      <c r="J147" s="9"/>
      <c r="K147" s="9"/>
      <c r="L147" s="9"/>
      <c r="M147" s="9"/>
      <c r="N147" s="9"/>
      <c r="O147" s="9"/>
      <c r="P147" s="9"/>
    </row>
    <row r="148" spans="1:16" x14ac:dyDescent="0.35">
      <c r="A148" s="9"/>
      <c r="B148" s="9"/>
      <c r="C148" s="9"/>
      <c r="D148" s="9"/>
      <c r="E148" s="9"/>
      <c r="F148" s="9"/>
      <c r="G148" s="9"/>
      <c r="H148" s="9"/>
      <c r="I148" s="9"/>
      <c r="J148" s="9"/>
      <c r="K148" s="9"/>
      <c r="L148" s="9"/>
      <c r="M148" s="9"/>
      <c r="N148" s="9"/>
      <c r="O148" s="9"/>
      <c r="P148" s="9"/>
    </row>
    <row r="149" spans="1:16" x14ac:dyDescent="0.35">
      <c r="A149" s="9"/>
      <c r="B149" s="9"/>
      <c r="C149" s="9"/>
      <c r="D149" s="9"/>
      <c r="E149" s="9"/>
      <c r="F149" s="9"/>
      <c r="G149" s="9"/>
      <c r="H149" s="9"/>
      <c r="I149" s="9"/>
      <c r="J149" s="9"/>
      <c r="K149" s="9"/>
      <c r="L149" s="9"/>
      <c r="M149" s="9"/>
      <c r="N149" s="9"/>
      <c r="O149" s="9"/>
      <c r="P149" s="9"/>
    </row>
    <row r="150" spans="1:16" x14ac:dyDescent="0.35">
      <c r="A150" s="9"/>
      <c r="B150" s="9"/>
      <c r="C150" s="9"/>
      <c r="D150" s="9"/>
      <c r="E150" s="9"/>
      <c r="F150" s="9"/>
      <c r="G150" s="9"/>
      <c r="H150" s="9"/>
      <c r="I150" s="9"/>
      <c r="J150" s="9"/>
      <c r="K150" s="9"/>
      <c r="L150" s="9"/>
      <c r="M150" s="9"/>
      <c r="N150" s="9"/>
      <c r="O150" s="9"/>
      <c r="P150" s="9"/>
    </row>
    <row r="151" spans="1:16" x14ac:dyDescent="0.35">
      <c r="A151" s="9"/>
      <c r="B151" s="9"/>
      <c r="C151" s="9"/>
      <c r="D151" s="9"/>
      <c r="E151" s="9"/>
      <c r="F151" s="9"/>
      <c r="G151" s="9"/>
      <c r="H151" s="9"/>
      <c r="I151" s="9"/>
      <c r="J151" s="9"/>
      <c r="K151" s="9"/>
      <c r="L151" s="9"/>
      <c r="M151" s="9"/>
      <c r="N151" s="9"/>
      <c r="O151" s="9"/>
      <c r="P151" s="9"/>
    </row>
    <row r="152" spans="1:16" x14ac:dyDescent="0.35">
      <c r="A152" s="9"/>
      <c r="B152" s="9"/>
      <c r="C152" s="9"/>
      <c r="D152" s="9"/>
      <c r="E152" s="9"/>
      <c r="F152" s="9"/>
      <c r="G152" s="9"/>
      <c r="H152" s="9"/>
      <c r="I152" s="9"/>
      <c r="J152" s="9"/>
      <c r="K152" s="9"/>
      <c r="L152" s="9"/>
      <c r="M152" s="9"/>
      <c r="N152" s="9"/>
      <c r="O152" s="9"/>
      <c r="P152" s="9"/>
    </row>
    <row r="153" spans="1:16" x14ac:dyDescent="0.35">
      <c r="A153" s="9"/>
      <c r="B153" s="9"/>
      <c r="C153" s="9"/>
      <c r="D153" s="9"/>
      <c r="E153" s="9"/>
      <c r="F153" s="9"/>
      <c r="G153" s="9"/>
      <c r="H153" s="9"/>
      <c r="I153" s="9"/>
      <c r="J153" s="9"/>
      <c r="K153" s="9"/>
      <c r="L153" s="9"/>
      <c r="M153" s="9"/>
      <c r="N153" s="9"/>
      <c r="O153" s="9"/>
      <c r="P153" s="9"/>
    </row>
    <row r="154" spans="1:16" x14ac:dyDescent="0.35">
      <c r="A154" s="9"/>
      <c r="B154" s="9"/>
      <c r="C154" s="9"/>
      <c r="D154" s="9"/>
      <c r="E154" s="9"/>
      <c r="F154" s="9"/>
      <c r="G154" s="9"/>
      <c r="H154" s="9"/>
      <c r="I154" s="9"/>
      <c r="J154" s="9"/>
      <c r="K154" s="9"/>
      <c r="L154" s="9"/>
      <c r="M154" s="9"/>
      <c r="N154" s="9"/>
      <c r="O154" s="9"/>
      <c r="P154" s="9"/>
    </row>
    <row r="155" spans="1:16" x14ac:dyDescent="0.35">
      <c r="A155" s="9"/>
      <c r="B155" s="9"/>
      <c r="C155" s="9"/>
      <c r="D155" s="9"/>
      <c r="E155" s="9"/>
      <c r="F155" s="9"/>
      <c r="G155" s="9"/>
      <c r="H155" s="9"/>
      <c r="I155" s="9"/>
      <c r="J155" s="9"/>
      <c r="K155" s="9"/>
      <c r="L155" s="9"/>
      <c r="M155" s="9"/>
      <c r="N155" s="9"/>
      <c r="O155" s="9"/>
      <c r="P155" s="9"/>
    </row>
    <row r="156" spans="1:16" x14ac:dyDescent="0.35">
      <c r="A156" s="9"/>
      <c r="B156" s="9"/>
      <c r="C156" s="9"/>
      <c r="D156" s="9"/>
      <c r="E156" s="9"/>
      <c r="F156" s="9"/>
      <c r="G156" s="9"/>
      <c r="H156" s="9"/>
      <c r="I156" s="9"/>
      <c r="J156" s="9"/>
      <c r="K156" s="9"/>
      <c r="L156" s="9"/>
      <c r="M156" s="9"/>
      <c r="N156" s="9"/>
      <c r="O156" s="9"/>
      <c r="P156" s="9"/>
    </row>
    <row r="157" spans="1:16" x14ac:dyDescent="0.35">
      <c r="A157" s="9"/>
      <c r="B157" s="9"/>
      <c r="C157" s="9"/>
      <c r="D157" s="9"/>
      <c r="E157" s="9"/>
      <c r="F157" s="9"/>
      <c r="G157" s="9"/>
      <c r="H157" s="9"/>
      <c r="I157" s="9"/>
      <c r="J157" s="9"/>
      <c r="K157" s="9"/>
      <c r="L157" s="9"/>
      <c r="M157" s="9"/>
      <c r="N157" s="9"/>
      <c r="O157" s="9"/>
      <c r="P157" s="9"/>
    </row>
    <row r="158" spans="1:16" x14ac:dyDescent="0.35">
      <c r="A158" s="9"/>
      <c r="B158" s="9"/>
      <c r="C158" s="9"/>
      <c r="D158" s="9"/>
      <c r="E158" s="9"/>
      <c r="F158" s="9"/>
      <c r="G158" s="9"/>
      <c r="H158" s="9"/>
      <c r="I158" s="9"/>
      <c r="J158" s="9"/>
      <c r="K158" s="9"/>
      <c r="L158" s="9"/>
      <c r="M158" s="9"/>
      <c r="N158" s="9"/>
      <c r="O158" s="9"/>
      <c r="P158" s="9"/>
    </row>
    <row r="159" spans="1:16" x14ac:dyDescent="0.35">
      <c r="A159" s="9"/>
      <c r="B159" s="9"/>
      <c r="C159" s="9"/>
      <c r="D159" s="9"/>
      <c r="E159" s="9"/>
      <c r="F159" s="9"/>
      <c r="G159" s="9"/>
      <c r="H159" s="9"/>
      <c r="I159" s="9"/>
      <c r="J159" s="9"/>
      <c r="K159" s="9"/>
      <c r="L159" s="9"/>
      <c r="M159" s="9"/>
      <c r="N159" s="9"/>
      <c r="O159" s="9"/>
      <c r="P159" s="9"/>
    </row>
    <row r="160" spans="1:16" x14ac:dyDescent="0.35">
      <c r="A160" s="9"/>
      <c r="B160" s="9"/>
      <c r="C160" s="9"/>
      <c r="D160" s="9"/>
      <c r="E160" s="9"/>
      <c r="F160" s="9"/>
      <c r="G160" s="9"/>
      <c r="H160" s="9"/>
      <c r="I160" s="9"/>
      <c r="J160" s="9"/>
      <c r="K160" s="9"/>
      <c r="L160" s="9"/>
      <c r="M160" s="9"/>
      <c r="N160" s="9"/>
      <c r="O160" s="9"/>
      <c r="P160" s="9"/>
    </row>
    <row r="161" spans="1:16" x14ac:dyDescent="0.35">
      <c r="A161" s="9"/>
      <c r="B161" s="9"/>
      <c r="C161" s="9"/>
      <c r="D161" s="9"/>
      <c r="E161" s="9"/>
      <c r="F161" s="9"/>
      <c r="G161" s="9"/>
      <c r="H161" s="9"/>
      <c r="I161" s="9"/>
      <c r="J161" s="9"/>
      <c r="K161" s="9"/>
      <c r="L161" s="9"/>
      <c r="M161" s="9"/>
      <c r="N161" s="9"/>
      <c r="O161" s="9"/>
      <c r="P161" s="9"/>
    </row>
    <row r="162" spans="1:16" x14ac:dyDescent="0.35">
      <c r="A162" s="9"/>
      <c r="B162" s="9"/>
      <c r="C162" s="9"/>
      <c r="D162" s="9"/>
      <c r="E162" s="9"/>
      <c r="F162" s="9"/>
      <c r="G162" s="9"/>
      <c r="H162" s="9"/>
      <c r="I162" s="9"/>
      <c r="J162" s="9"/>
      <c r="K162" s="9"/>
      <c r="L162" s="9"/>
      <c r="M162" s="9"/>
      <c r="N162" s="9"/>
      <c r="O162" s="9"/>
      <c r="P162" s="9"/>
    </row>
    <row r="163" spans="1:16" x14ac:dyDescent="0.35">
      <c r="A163" s="9"/>
      <c r="B163" s="9"/>
      <c r="C163" s="9"/>
      <c r="D163" s="9"/>
      <c r="E163" s="9"/>
      <c r="F163" s="9"/>
      <c r="G163" s="9"/>
      <c r="H163" s="9"/>
      <c r="I163" s="9"/>
      <c r="J163" s="9"/>
      <c r="K163" s="9"/>
      <c r="L163" s="9"/>
      <c r="M163" s="9"/>
      <c r="N163" s="9"/>
      <c r="O163" s="9"/>
      <c r="P163" s="9"/>
    </row>
    <row r="164" spans="1:16" x14ac:dyDescent="0.35">
      <c r="A164" s="9"/>
      <c r="B164" s="9"/>
      <c r="C164" s="9"/>
      <c r="D164" s="9"/>
      <c r="E164" s="9"/>
      <c r="F164" s="9"/>
      <c r="G164" s="9"/>
      <c r="H164" s="9"/>
      <c r="I164" s="9"/>
      <c r="J164" s="9"/>
      <c r="K164" s="9"/>
      <c r="L164" s="9"/>
      <c r="M164" s="9"/>
      <c r="N164" s="9"/>
      <c r="O164" s="9"/>
      <c r="P164" s="9"/>
    </row>
    <row r="165" spans="1:16" x14ac:dyDescent="0.35">
      <c r="A165" s="9"/>
      <c r="B165" s="9"/>
      <c r="C165" s="9"/>
      <c r="D165" s="9"/>
      <c r="E165" s="9"/>
      <c r="F165" s="9"/>
      <c r="G165" s="9"/>
      <c r="H165" s="9"/>
      <c r="I165" s="9"/>
      <c r="J165" s="9"/>
      <c r="K165" s="9"/>
      <c r="L165" s="9"/>
      <c r="M165" s="9"/>
      <c r="N165" s="9"/>
      <c r="O165" s="9"/>
      <c r="P165" s="9"/>
    </row>
    <row r="166" spans="1:16" x14ac:dyDescent="0.35">
      <c r="A166" s="9"/>
      <c r="B166" s="9"/>
      <c r="C166" s="9"/>
      <c r="D166" s="9"/>
      <c r="E166" s="9"/>
      <c r="F166" s="9"/>
      <c r="G166" s="9"/>
      <c r="H166" s="9"/>
      <c r="I166" s="9"/>
      <c r="J166" s="9"/>
      <c r="K166" s="9"/>
      <c r="L166" s="9"/>
      <c r="M166" s="9"/>
      <c r="N166" s="9"/>
      <c r="O166" s="9"/>
      <c r="P166" s="9"/>
    </row>
    <row r="167" spans="1:16" x14ac:dyDescent="0.35">
      <c r="A167" s="9"/>
      <c r="B167" s="9"/>
      <c r="C167" s="9"/>
      <c r="D167" s="9"/>
      <c r="E167" s="9"/>
      <c r="F167" s="9"/>
      <c r="G167" s="9"/>
      <c r="H167" s="9"/>
      <c r="I167" s="9"/>
      <c r="J167" s="9"/>
      <c r="K167" s="9"/>
      <c r="L167" s="9"/>
      <c r="M167" s="9"/>
      <c r="N167" s="9"/>
      <c r="O167" s="9"/>
      <c r="P167" s="9"/>
    </row>
    <row r="168" spans="1:16" x14ac:dyDescent="0.35">
      <c r="A168" s="9"/>
      <c r="B168" s="9"/>
      <c r="C168" s="9"/>
      <c r="D168" s="9"/>
      <c r="E168" s="9"/>
      <c r="F168" s="9"/>
      <c r="G168" s="9"/>
      <c r="H168" s="9"/>
      <c r="I168" s="9"/>
      <c r="J168" s="9"/>
      <c r="K168" s="9"/>
      <c r="L168" s="9"/>
      <c r="M168" s="9"/>
      <c r="N168" s="9"/>
      <c r="O168" s="9"/>
      <c r="P168" s="9"/>
    </row>
    <row r="169" spans="1:16" x14ac:dyDescent="0.35">
      <c r="A169" s="9"/>
      <c r="B169" s="9"/>
      <c r="C169" s="9"/>
      <c r="D169" s="9"/>
      <c r="E169" s="9"/>
      <c r="F169" s="9"/>
      <c r="G169" s="9"/>
      <c r="H169" s="9"/>
      <c r="I169" s="9"/>
      <c r="J169" s="9"/>
      <c r="K169" s="9"/>
      <c r="L169" s="9"/>
      <c r="M169" s="9"/>
      <c r="N169" s="9"/>
      <c r="O169" s="9"/>
      <c r="P169" s="9"/>
    </row>
    <row r="170" spans="1:16" x14ac:dyDescent="0.35">
      <c r="A170" s="9"/>
      <c r="B170" s="9"/>
      <c r="C170" s="9"/>
      <c r="D170" s="9"/>
      <c r="E170" s="9"/>
      <c r="F170" s="9"/>
      <c r="G170" s="9"/>
      <c r="H170" s="9"/>
      <c r="I170" s="9"/>
      <c r="J170" s="9"/>
      <c r="K170" s="9"/>
      <c r="L170" s="9"/>
      <c r="M170" s="9"/>
      <c r="N170" s="9"/>
      <c r="O170" s="9"/>
      <c r="P170" s="9"/>
    </row>
    <row r="171" spans="1:16" x14ac:dyDescent="0.35">
      <c r="A171" s="9"/>
      <c r="B171" s="9"/>
      <c r="C171" s="9"/>
      <c r="D171" s="9"/>
      <c r="E171" s="9"/>
      <c r="F171" s="9"/>
      <c r="G171" s="9"/>
      <c r="H171" s="9"/>
      <c r="I171" s="9"/>
      <c r="J171" s="9"/>
      <c r="K171" s="9"/>
      <c r="L171" s="9"/>
      <c r="M171" s="9"/>
      <c r="N171" s="9"/>
      <c r="O171" s="9"/>
      <c r="P171" s="9"/>
    </row>
    <row r="172" spans="1:16" x14ac:dyDescent="0.35">
      <c r="A172" s="9"/>
      <c r="B172" s="9"/>
      <c r="C172" s="9"/>
      <c r="D172" s="9"/>
      <c r="E172" s="9"/>
      <c r="F172" s="9"/>
      <c r="G172" s="9"/>
      <c r="H172" s="9"/>
      <c r="I172" s="9"/>
      <c r="J172" s="9"/>
      <c r="K172" s="9"/>
      <c r="L172" s="9"/>
      <c r="M172" s="9"/>
      <c r="N172" s="9"/>
      <c r="O172" s="9"/>
      <c r="P172" s="9"/>
    </row>
    <row r="173" spans="1:16" x14ac:dyDescent="0.35">
      <c r="A173" s="9"/>
      <c r="B173" s="9"/>
      <c r="C173" s="9"/>
      <c r="D173" s="9"/>
      <c r="E173" s="9"/>
      <c r="F173" s="9"/>
      <c r="G173" s="9"/>
      <c r="H173" s="9"/>
      <c r="I173" s="9"/>
      <c r="J173" s="9"/>
      <c r="K173" s="9"/>
      <c r="L173" s="9"/>
      <c r="M173" s="9"/>
      <c r="N173" s="9"/>
      <c r="O173" s="9"/>
      <c r="P173" s="9"/>
    </row>
    <row r="174" spans="1:16" x14ac:dyDescent="0.35">
      <c r="A174" s="9"/>
      <c r="B174" s="9"/>
      <c r="C174" s="9"/>
      <c r="D174" s="9"/>
      <c r="E174" s="9"/>
      <c r="F174" s="9"/>
      <c r="G174" s="9"/>
      <c r="H174" s="9"/>
      <c r="I174" s="9"/>
      <c r="J174" s="9"/>
      <c r="K174" s="9"/>
      <c r="L174" s="9"/>
      <c r="M174" s="9"/>
      <c r="N174" s="9"/>
      <c r="O174" s="9"/>
      <c r="P174" s="9"/>
    </row>
    <row r="175" spans="1:16" x14ac:dyDescent="0.35">
      <c r="A175" s="9"/>
      <c r="B175" s="9"/>
      <c r="C175" s="9"/>
      <c r="D175" s="9"/>
      <c r="E175" s="9"/>
      <c r="F175" s="9"/>
      <c r="G175" s="9"/>
      <c r="H175" s="9"/>
      <c r="I175" s="9"/>
      <c r="J175" s="9"/>
      <c r="K175" s="9"/>
      <c r="L175" s="9"/>
      <c r="M175" s="9"/>
      <c r="N175" s="9"/>
      <c r="O175" s="9"/>
      <c r="P175" s="9"/>
    </row>
    <row r="176" spans="1:16" x14ac:dyDescent="0.35">
      <c r="A176" s="9"/>
      <c r="B176" s="9"/>
      <c r="C176" s="9"/>
      <c r="D176" s="9"/>
      <c r="E176" s="9"/>
      <c r="F176" s="9"/>
      <c r="G176" s="9"/>
      <c r="H176" s="9"/>
      <c r="I176" s="9"/>
      <c r="J176" s="9"/>
      <c r="K176" s="9"/>
      <c r="L176" s="9"/>
      <c r="M176" s="9"/>
      <c r="N176" s="9"/>
      <c r="O176" s="9"/>
      <c r="P176" s="9"/>
    </row>
    <row r="177" spans="1:16" x14ac:dyDescent="0.35">
      <c r="A177" s="9"/>
      <c r="B177" s="9"/>
      <c r="C177" s="9"/>
      <c r="D177" s="9"/>
      <c r="E177" s="9"/>
      <c r="F177" s="9"/>
      <c r="G177" s="9"/>
      <c r="H177" s="9"/>
      <c r="I177" s="9"/>
      <c r="J177" s="9"/>
      <c r="K177" s="9"/>
      <c r="L177" s="9"/>
      <c r="M177" s="9"/>
      <c r="N177" s="9"/>
      <c r="O177" s="9"/>
      <c r="P177" s="9"/>
    </row>
    <row r="178" spans="1:16" x14ac:dyDescent="0.35">
      <c r="A178" s="9"/>
      <c r="B178" s="9"/>
      <c r="C178" s="9"/>
      <c r="D178" s="9"/>
      <c r="E178" s="9"/>
      <c r="F178" s="9"/>
      <c r="G178" s="9"/>
      <c r="H178" s="9"/>
      <c r="I178" s="9"/>
      <c r="J178" s="9"/>
      <c r="K178" s="9"/>
      <c r="L178" s="9"/>
      <c r="M178" s="9"/>
      <c r="N178" s="9"/>
      <c r="O178" s="9"/>
      <c r="P178" s="9"/>
    </row>
    <row r="179" spans="1:16" x14ac:dyDescent="0.35">
      <c r="A179" s="9"/>
      <c r="B179" s="9"/>
      <c r="C179" s="9"/>
      <c r="D179" s="9"/>
      <c r="E179" s="9"/>
      <c r="F179" s="9"/>
      <c r="G179" s="9"/>
      <c r="H179" s="9"/>
      <c r="I179" s="9"/>
      <c r="J179" s="9"/>
      <c r="K179" s="9"/>
      <c r="L179" s="9"/>
      <c r="M179" s="9"/>
      <c r="N179" s="9"/>
      <c r="O179" s="9"/>
      <c r="P179" s="9"/>
    </row>
    <row r="180" spans="1:16" x14ac:dyDescent="0.35">
      <c r="A180" s="9"/>
      <c r="B180" s="9"/>
      <c r="C180" s="9"/>
      <c r="D180" s="9"/>
      <c r="E180" s="9"/>
      <c r="F180" s="9"/>
      <c r="G180" s="9"/>
      <c r="H180" s="9"/>
      <c r="I180" s="9"/>
      <c r="J180" s="9"/>
      <c r="K180" s="9"/>
      <c r="L180" s="9"/>
      <c r="M180" s="9"/>
      <c r="N180" s="9"/>
      <c r="O180" s="9"/>
      <c r="P180" s="9"/>
    </row>
    <row r="181" spans="1:16" x14ac:dyDescent="0.35">
      <c r="A181" s="9"/>
      <c r="B181" s="9"/>
      <c r="C181" s="9"/>
      <c r="D181" s="9"/>
      <c r="E181" s="9"/>
      <c r="F181" s="9"/>
      <c r="G181" s="9"/>
      <c r="H181" s="9"/>
      <c r="I181" s="9"/>
      <c r="J181" s="9"/>
      <c r="K181" s="9"/>
      <c r="L181" s="9"/>
      <c r="M181" s="9"/>
      <c r="N181" s="9"/>
      <c r="O181" s="9"/>
      <c r="P181" s="9"/>
    </row>
    <row r="182" spans="1:16" x14ac:dyDescent="0.35">
      <c r="A182" s="9"/>
      <c r="B182" s="9"/>
      <c r="C182" s="9"/>
      <c r="D182" s="9"/>
      <c r="E182" s="9"/>
      <c r="F182" s="9"/>
      <c r="G182" s="9"/>
      <c r="H182" s="9"/>
      <c r="I182" s="9"/>
      <c r="J182" s="9"/>
      <c r="K182" s="9"/>
      <c r="L182" s="9"/>
      <c r="M182" s="9"/>
      <c r="N182" s="9"/>
      <c r="O182" s="9"/>
      <c r="P182" s="9"/>
    </row>
    <row r="183" spans="1:16" x14ac:dyDescent="0.35">
      <c r="A183" s="9"/>
      <c r="B183" s="9"/>
      <c r="C183" s="9"/>
      <c r="D183" s="9"/>
      <c r="E183" s="9"/>
      <c r="F183" s="9"/>
      <c r="G183" s="9"/>
      <c r="H183" s="9"/>
      <c r="I183" s="9"/>
      <c r="J183" s="9"/>
      <c r="K183" s="9"/>
      <c r="L183" s="9"/>
      <c r="M183" s="9"/>
      <c r="N183" s="9"/>
      <c r="O183" s="9"/>
      <c r="P183" s="9"/>
    </row>
    <row r="184" spans="1:16" x14ac:dyDescent="0.35">
      <c r="A184" s="9"/>
      <c r="B184" s="9"/>
      <c r="C184" s="9"/>
      <c r="D184" s="9"/>
      <c r="E184" s="9"/>
      <c r="F184" s="9"/>
      <c r="G184" s="9"/>
      <c r="H184" s="9"/>
      <c r="I184" s="9"/>
      <c r="J184" s="9"/>
      <c r="K184" s="9"/>
      <c r="L184" s="9"/>
      <c r="M184" s="9"/>
      <c r="N184" s="9"/>
      <c r="O184" s="9"/>
      <c r="P184" s="9"/>
    </row>
    <row r="185" spans="1:16" x14ac:dyDescent="0.35">
      <c r="A185" s="9"/>
      <c r="B185" s="9"/>
      <c r="C185" s="9"/>
      <c r="D185" s="9"/>
      <c r="E185" s="9"/>
      <c r="F185" s="9"/>
      <c r="G185" s="9"/>
      <c r="H185" s="9"/>
      <c r="I185" s="9"/>
      <c r="J185" s="9"/>
      <c r="K185" s="9"/>
      <c r="L185" s="9"/>
      <c r="M185" s="9"/>
      <c r="N185" s="9"/>
      <c r="O185" s="9"/>
      <c r="P185" s="9"/>
    </row>
    <row r="186" spans="1:16" x14ac:dyDescent="0.35">
      <c r="A186" s="9"/>
      <c r="B186" s="9"/>
      <c r="C186" s="9"/>
      <c r="D186" s="9"/>
      <c r="E186" s="9"/>
      <c r="F186" s="9"/>
      <c r="G186" s="9"/>
      <c r="H186" s="9"/>
      <c r="I186" s="9"/>
      <c r="J186" s="9"/>
      <c r="K186" s="9"/>
      <c r="L186" s="9"/>
      <c r="M186" s="9"/>
      <c r="N186" s="9"/>
      <c r="O186" s="9"/>
      <c r="P186" s="9"/>
    </row>
    <row r="187" spans="1:16" x14ac:dyDescent="0.35">
      <c r="A187" s="9"/>
      <c r="B187" s="9"/>
      <c r="C187" s="9"/>
      <c r="D187" s="9"/>
      <c r="E187" s="9"/>
      <c r="F187" s="9"/>
      <c r="G187" s="9"/>
      <c r="H187" s="9"/>
      <c r="I187" s="9"/>
      <c r="J187" s="9"/>
      <c r="K187" s="9"/>
      <c r="L187" s="9"/>
      <c r="M187" s="9"/>
      <c r="N187" s="9"/>
      <c r="O187" s="9"/>
      <c r="P187" s="9"/>
    </row>
    <row r="188" spans="1:16" x14ac:dyDescent="0.35">
      <c r="A188" s="9"/>
      <c r="B188" s="9"/>
      <c r="C188" s="9"/>
      <c r="D188" s="9"/>
      <c r="E188" s="9"/>
      <c r="F188" s="9"/>
      <c r="G188" s="9"/>
      <c r="H188" s="9"/>
      <c r="I188" s="9"/>
      <c r="J188" s="9"/>
      <c r="K188" s="9"/>
      <c r="L188" s="9"/>
      <c r="M188" s="9"/>
      <c r="N188" s="9"/>
      <c r="O188" s="9"/>
      <c r="P188" s="9"/>
    </row>
    <row r="189" spans="1:16" x14ac:dyDescent="0.35">
      <c r="A189" s="9"/>
      <c r="B189" s="9"/>
      <c r="C189" s="9"/>
      <c r="D189" s="9"/>
      <c r="E189" s="9"/>
      <c r="F189" s="9"/>
      <c r="G189" s="9"/>
      <c r="H189" s="9"/>
      <c r="I189" s="9"/>
      <c r="J189" s="9"/>
      <c r="K189" s="9"/>
      <c r="L189" s="9"/>
      <c r="M189" s="9"/>
      <c r="N189" s="9"/>
      <c r="O189" s="9"/>
      <c r="P189" s="9"/>
    </row>
    <row r="190" spans="1:16" x14ac:dyDescent="0.35">
      <c r="A190" s="9"/>
      <c r="B190" s="9"/>
      <c r="C190" s="9"/>
      <c r="D190" s="9"/>
      <c r="E190" s="9"/>
      <c r="F190" s="9"/>
      <c r="G190" s="9"/>
      <c r="H190" s="9"/>
      <c r="I190" s="9"/>
      <c r="J190" s="9"/>
      <c r="K190" s="9"/>
      <c r="L190" s="9"/>
      <c r="M190" s="9"/>
      <c r="N190" s="9"/>
      <c r="O190" s="9"/>
      <c r="P190" s="9"/>
    </row>
    <row r="191" spans="1:16" x14ac:dyDescent="0.35">
      <c r="A191" s="9"/>
      <c r="B191" s="9"/>
      <c r="C191" s="9"/>
      <c r="D191" s="9"/>
      <c r="E191" s="9"/>
      <c r="F191" s="9"/>
      <c r="G191" s="9"/>
      <c r="H191" s="9"/>
      <c r="I191" s="9"/>
      <c r="J191" s="9"/>
      <c r="K191" s="9"/>
      <c r="L191" s="9"/>
      <c r="M191" s="9"/>
      <c r="N191" s="9"/>
      <c r="O191" s="9"/>
      <c r="P191" s="9"/>
    </row>
    <row r="192" spans="1:16" x14ac:dyDescent="0.35">
      <c r="A192" s="9"/>
      <c r="B192" s="9"/>
      <c r="C192" s="9"/>
      <c r="D192" s="9"/>
      <c r="E192" s="9"/>
      <c r="F192" s="9"/>
      <c r="G192" s="9"/>
      <c r="H192" s="9"/>
      <c r="I192" s="9"/>
      <c r="J192" s="9"/>
      <c r="K192" s="9"/>
      <c r="L192" s="9"/>
      <c r="M192" s="9"/>
      <c r="N192" s="9"/>
      <c r="O192" s="9"/>
      <c r="P192" s="9"/>
    </row>
    <row r="193" spans="1:16" x14ac:dyDescent="0.35">
      <c r="A193" s="9"/>
      <c r="B193" s="9"/>
      <c r="C193" s="9"/>
      <c r="D193" s="9"/>
      <c r="E193" s="9"/>
      <c r="F193" s="9"/>
      <c r="G193" s="9"/>
      <c r="H193" s="9"/>
      <c r="I193" s="9"/>
      <c r="J193" s="9"/>
      <c r="K193" s="9"/>
      <c r="L193" s="9"/>
      <c r="M193" s="9"/>
      <c r="N193" s="9"/>
      <c r="O193" s="9"/>
      <c r="P193" s="9"/>
    </row>
    <row r="194" spans="1:16" x14ac:dyDescent="0.35">
      <c r="A194" s="9"/>
      <c r="B194" s="9"/>
      <c r="C194" s="9"/>
      <c r="D194" s="9"/>
      <c r="E194" s="9"/>
      <c r="F194" s="9"/>
      <c r="G194" s="9"/>
      <c r="H194" s="9"/>
      <c r="I194" s="9"/>
      <c r="J194" s="9"/>
      <c r="K194" s="9"/>
      <c r="L194" s="9"/>
      <c r="M194" s="9"/>
      <c r="N194" s="9"/>
      <c r="O194" s="9"/>
      <c r="P194" s="9"/>
    </row>
    <row r="195" spans="1:16" x14ac:dyDescent="0.35">
      <c r="A195" s="9"/>
      <c r="B195" s="9"/>
      <c r="C195" s="9"/>
      <c r="D195" s="9"/>
      <c r="E195" s="9"/>
      <c r="F195" s="9"/>
      <c r="G195" s="9"/>
      <c r="H195" s="9"/>
      <c r="I195" s="9"/>
      <c r="J195" s="9"/>
      <c r="K195" s="9"/>
      <c r="L195" s="9"/>
      <c r="M195" s="9"/>
      <c r="N195" s="9"/>
      <c r="O195" s="9"/>
      <c r="P195" s="9"/>
    </row>
    <row r="196" spans="1:16" x14ac:dyDescent="0.35">
      <c r="A196" s="9"/>
      <c r="B196" s="9"/>
      <c r="C196" s="9"/>
      <c r="D196" s="9"/>
      <c r="E196" s="9"/>
      <c r="F196" s="9"/>
      <c r="G196" s="9"/>
      <c r="H196" s="9"/>
      <c r="I196" s="9"/>
      <c r="J196" s="9"/>
      <c r="K196" s="9"/>
      <c r="L196" s="9"/>
      <c r="M196" s="9"/>
      <c r="N196" s="9"/>
      <c r="O196" s="9"/>
      <c r="P196" s="9"/>
    </row>
    <row r="197" spans="1:16" x14ac:dyDescent="0.35">
      <c r="A197" s="9"/>
      <c r="B197" s="9"/>
      <c r="C197" s="9"/>
      <c r="D197" s="9"/>
      <c r="E197" s="9"/>
      <c r="F197" s="9"/>
      <c r="G197" s="9"/>
      <c r="H197" s="9"/>
      <c r="I197" s="9"/>
      <c r="J197" s="9"/>
      <c r="K197" s="9"/>
      <c r="L197" s="9"/>
      <c r="M197" s="9"/>
      <c r="N197" s="9"/>
      <c r="O197" s="9"/>
      <c r="P197" s="9"/>
    </row>
    <row r="198" spans="1:16" x14ac:dyDescent="0.35">
      <c r="A198" s="9"/>
      <c r="B198" s="9"/>
      <c r="C198" s="9"/>
      <c r="D198" s="9"/>
      <c r="E198" s="9"/>
      <c r="F198" s="9"/>
      <c r="G198" s="9"/>
      <c r="H198" s="9"/>
      <c r="I198" s="9"/>
      <c r="J198" s="9"/>
      <c r="K198" s="9"/>
      <c r="L198" s="9"/>
      <c r="M198" s="9"/>
      <c r="N198" s="9"/>
      <c r="O198" s="9"/>
      <c r="P198" s="9"/>
    </row>
    <row r="199" spans="1:16" x14ac:dyDescent="0.35">
      <c r="A199" s="9"/>
      <c r="B199" s="9"/>
      <c r="C199" s="9"/>
      <c r="D199" s="9"/>
      <c r="E199" s="9"/>
      <c r="F199" s="9"/>
      <c r="G199" s="9"/>
      <c r="H199" s="9"/>
      <c r="I199" s="9"/>
      <c r="J199" s="9"/>
      <c r="K199" s="9"/>
      <c r="L199" s="9"/>
      <c r="M199" s="9"/>
      <c r="N199" s="9"/>
      <c r="O199" s="9"/>
      <c r="P199" s="9"/>
    </row>
    <row r="200" spans="1:16" x14ac:dyDescent="0.35">
      <c r="A200" s="9"/>
      <c r="B200" s="9"/>
      <c r="C200" s="9"/>
      <c r="D200" s="9"/>
      <c r="E200" s="9"/>
      <c r="F200" s="9"/>
      <c r="G200" s="9"/>
      <c r="H200" s="9"/>
      <c r="I200" s="9"/>
      <c r="J200" s="9"/>
      <c r="K200" s="9"/>
      <c r="L200" s="9"/>
      <c r="M200" s="9"/>
      <c r="N200" s="9"/>
      <c r="O200" s="9"/>
      <c r="P200" s="9"/>
    </row>
    <row r="201" spans="1:16" x14ac:dyDescent="0.35">
      <c r="A201" s="9"/>
      <c r="B201" s="9"/>
      <c r="C201" s="9"/>
      <c r="D201" s="9"/>
      <c r="E201" s="9"/>
      <c r="F201" s="9"/>
      <c r="G201" s="9"/>
      <c r="H201" s="9"/>
      <c r="I201" s="9"/>
      <c r="J201" s="9"/>
      <c r="K201" s="9"/>
      <c r="L201" s="9"/>
      <c r="M201" s="9"/>
      <c r="N201" s="9"/>
      <c r="O201" s="9"/>
      <c r="P201" s="9"/>
    </row>
    <row r="202" spans="1:16" x14ac:dyDescent="0.35">
      <c r="A202" s="9"/>
      <c r="B202" s="9"/>
      <c r="C202" s="9"/>
      <c r="D202" s="9"/>
      <c r="E202" s="9"/>
      <c r="F202" s="9"/>
      <c r="G202" s="9"/>
      <c r="H202" s="9"/>
      <c r="I202" s="9"/>
      <c r="J202" s="9"/>
      <c r="K202" s="9"/>
      <c r="L202" s="9"/>
      <c r="M202" s="9"/>
      <c r="N202" s="9"/>
      <c r="O202" s="9"/>
      <c r="P202" s="9"/>
    </row>
    <row r="203" spans="1:16" x14ac:dyDescent="0.35">
      <c r="A203" s="9"/>
      <c r="B203" s="9"/>
      <c r="C203" s="9"/>
      <c r="D203" s="9"/>
      <c r="E203" s="9"/>
      <c r="F203" s="9"/>
      <c r="G203" s="9"/>
      <c r="H203" s="9"/>
      <c r="I203" s="9"/>
      <c r="J203" s="9"/>
      <c r="K203" s="9"/>
      <c r="L203" s="9"/>
      <c r="M203" s="9"/>
      <c r="N203" s="9"/>
      <c r="O203" s="9"/>
      <c r="P203" s="9"/>
    </row>
    <row r="204" spans="1:16" x14ac:dyDescent="0.35">
      <c r="A204" s="9"/>
      <c r="B204" s="9"/>
      <c r="C204" s="9"/>
      <c r="D204" s="9"/>
      <c r="E204" s="9"/>
      <c r="F204" s="9"/>
      <c r="G204" s="9"/>
      <c r="H204" s="9"/>
      <c r="I204" s="9"/>
      <c r="J204" s="9"/>
      <c r="K204" s="9"/>
      <c r="L204" s="9"/>
      <c r="M204" s="9"/>
      <c r="N204" s="9"/>
      <c r="O204" s="9"/>
      <c r="P204" s="9"/>
    </row>
    <row r="205" spans="1:16" x14ac:dyDescent="0.35">
      <c r="A205" s="9"/>
      <c r="B205" s="9"/>
      <c r="C205" s="9"/>
      <c r="D205" s="9"/>
      <c r="E205" s="9"/>
      <c r="F205" s="9"/>
      <c r="G205" s="9"/>
      <c r="H205" s="9"/>
      <c r="I205" s="9"/>
      <c r="J205" s="9"/>
      <c r="K205" s="9"/>
      <c r="L205" s="9"/>
      <c r="M205" s="9"/>
      <c r="N205" s="9"/>
      <c r="O205" s="9"/>
      <c r="P205" s="9"/>
    </row>
    <row r="206" spans="1:16" x14ac:dyDescent="0.35">
      <c r="A206" s="9"/>
      <c r="B206" s="9"/>
      <c r="C206" s="9"/>
      <c r="D206" s="9"/>
      <c r="E206" s="9"/>
      <c r="F206" s="9"/>
      <c r="G206" s="9"/>
      <c r="H206" s="9"/>
      <c r="I206" s="9"/>
      <c r="J206" s="9"/>
      <c r="K206" s="9"/>
      <c r="L206" s="9"/>
      <c r="M206" s="9"/>
      <c r="N206" s="9"/>
      <c r="O206" s="9"/>
      <c r="P206" s="9"/>
    </row>
    <row r="207" spans="1:16" x14ac:dyDescent="0.35">
      <c r="A207" s="9"/>
      <c r="B207" s="9"/>
      <c r="C207" s="9"/>
      <c r="D207" s="9"/>
      <c r="E207" s="9"/>
      <c r="F207" s="9"/>
      <c r="G207" s="9"/>
      <c r="H207" s="9"/>
      <c r="I207" s="9"/>
      <c r="J207" s="9"/>
      <c r="K207" s="9"/>
      <c r="L207" s="9"/>
      <c r="M207" s="9"/>
      <c r="N207" s="9"/>
      <c r="O207" s="9"/>
      <c r="P207" s="9"/>
    </row>
    <row r="208" spans="1:16" x14ac:dyDescent="0.35">
      <c r="A208" s="9"/>
      <c r="B208" s="9"/>
      <c r="C208" s="9"/>
      <c r="D208" s="9"/>
      <c r="E208" s="9"/>
      <c r="F208" s="9"/>
      <c r="G208" s="9"/>
      <c r="H208" s="9"/>
      <c r="I208" s="9"/>
      <c r="J208" s="9"/>
      <c r="K208" s="9"/>
      <c r="L208" s="9"/>
      <c r="M208" s="9"/>
      <c r="N208" s="9"/>
      <c r="O208" s="9"/>
      <c r="P208" s="9"/>
    </row>
    <row r="209" spans="1:16" x14ac:dyDescent="0.35">
      <c r="A209" s="9"/>
      <c r="B209" s="9"/>
      <c r="C209" s="9"/>
      <c r="D209" s="9"/>
      <c r="E209" s="9"/>
      <c r="F209" s="9"/>
      <c r="G209" s="9"/>
      <c r="H209" s="9"/>
      <c r="I209" s="9"/>
      <c r="J209" s="9"/>
      <c r="K209" s="9"/>
      <c r="L209" s="9"/>
      <c r="M209" s="9"/>
      <c r="N209" s="9"/>
      <c r="O209" s="9"/>
      <c r="P209" s="9"/>
    </row>
    <row r="210" spans="1:16" x14ac:dyDescent="0.35">
      <c r="A210" s="9"/>
      <c r="B210" s="9"/>
      <c r="C210" s="9"/>
      <c r="D210" s="9"/>
      <c r="E210" s="9"/>
      <c r="F210" s="9"/>
      <c r="G210" s="9"/>
      <c r="H210" s="9"/>
      <c r="I210" s="9"/>
      <c r="J210" s="9"/>
      <c r="K210" s="9"/>
      <c r="L210" s="9"/>
      <c r="M210" s="9"/>
      <c r="N210" s="9"/>
      <c r="O210" s="9"/>
      <c r="P210" s="9"/>
    </row>
    <row r="211" spans="1:16" x14ac:dyDescent="0.35">
      <c r="A211" s="9"/>
      <c r="B211" s="9"/>
      <c r="C211" s="9"/>
      <c r="D211" s="9"/>
      <c r="E211" s="9"/>
      <c r="F211" s="9"/>
      <c r="G211" s="9"/>
      <c r="H211" s="9"/>
      <c r="I211" s="9"/>
      <c r="J211" s="9"/>
      <c r="K211" s="9"/>
      <c r="L211" s="9"/>
      <c r="M211" s="9"/>
      <c r="N211" s="9"/>
      <c r="O211" s="9"/>
      <c r="P211" s="9"/>
    </row>
    <row r="212" spans="1:16" x14ac:dyDescent="0.35">
      <c r="A212" s="9"/>
      <c r="B212" s="9"/>
      <c r="C212" s="9"/>
      <c r="D212" s="9"/>
      <c r="E212" s="9"/>
      <c r="F212" s="9"/>
      <c r="G212" s="9"/>
      <c r="H212" s="9"/>
      <c r="I212" s="9"/>
      <c r="J212" s="9"/>
      <c r="K212" s="9"/>
      <c r="L212" s="9"/>
      <c r="M212" s="9"/>
      <c r="N212" s="9"/>
      <c r="O212" s="9"/>
      <c r="P212" s="9"/>
    </row>
    <row r="213" spans="1:16" x14ac:dyDescent="0.35">
      <c r="A213" s="9"/>
      <c r="B213" s="9"/>
      <c r="C213" s="9"/>
      <c r="D213" s="9"/>
      <c r="E213" s="9"/>
      <c r="F213" s="9"/>
      <c r="G213" s="9"/>
      <c r="H213" s="9"/>
      <c r="I213" s="9"/>
      <c r="J213" s="9"/>
      <c r="K213" s="9"/>
      <c r="L213" s="9"/>
      <c r="M213" s="9"/>
      <c r="N213" s="9"/>
      <c r="O213" s="9"/>
      <c r="P213" s="9"/>
    </row>
    <row r="214" spans="1:16" x14ac:dyDescent="0.35">
      <c r="A214" s="9"/>
      <c r="B214" s="9"/>
      <c r="C214" s="9"/>
      <c r="D214" s="9"/>
      <c r="E214" s="9"/>
      <c r="F214" s="9"/>
      <c r="G214" s="9"/>
      <c r="H214" s="9"/>
      <c r="I214" s="9"/>
      <c r="J214" s="9"/>
      <c r="K214" s="9"/>
      <c r="L214" s="9"/>
      <c r="M214" s="9"/>
      <c r="N214" s="9"/>
      <c r="O214" s="9"/>
      <c r="P214" s="9"/>
    </row>
    <row r="215" spans="1:16" x14ac:dyDescent="0.35">
      <c r="A215" s="9"/>
      <c r="B215" s="9"/>
      <c r="C215" s="9"/>
      <c r="D215" s="9"/>
      <c r="E215" s="9"/>
      <c r="F215" s="9"/>
      <c r="G215" s="9"/>
      <c r="H215" s="9"/>
      <c r="I215" s="9"/>
      <c r="J215" s="9"/>
      <c r="K215" s="9"/>
      <c r="L215" s="9"/>
      <c r="M215" s="9"/>
      <c r="N215" s="9"/>
      <c r="O215" s="9"/>
      <c r="P215" s="9"/>
    </row>
    <row r="216" spans="1:16" x14ac:dyDescent="0.35">
      <c r="A216" s="9"/>
      <c r="B216" s="9"/>
      <c r="C216" s="9"/>
      <c r="D216" s="9"/>
      <c r="E216" s="9"/>
      <c r="F216" s="9"/>
      <c r="G216" s="9"/>
      <c r="H216" s="9"/>
      <c r="I216" s="9"/>
      <c r="J216" s="9"/>
      <c r="K216" s="9"/>
      <c r="L216" s="9"/>
      <c r="M216" s="9"/>
      <c r="N216" s="9"/>
      <c r="O216" s="9"/>
      <c r="P216" s="9"/>
    </row>
    <row r="217" spans="1:16" x14ac:dyDescent="0.35">
      <c r="A217" s="9"/>
      <c r="B217" s="9"/>
      <c r="C217" s="9"/>
      <c r="D217" s="9"/>
      <c r="E217" s="9"/>
      <c r="F217" s="9"/>
      <c r="G217" s="9"/>
      <c r="H217" s="9"/>
      <c r="I217" s="9"/>
      <c r="J217" s="9"/>
      <c r="K217" s="9"/>
      <c r="L217" s="9"/>
      <c r="M217" s="9"/>
      <c r="N217" s="9"/>
      <c r="O217" s="9"/>
      <c r="P217" s="9"/>
    </row>
    <row r="218" spans="1:16" x14ac:dyDescent="0.35">
      <c r="A218" s="9"/>
      <c r="B218" s="9"/>
      <c r="C218" s="9"/>
      <c r="D218" s="9"/>
      <c r="E218" s="9"/>
      <c r="F218" s="9"/>
      <c r="G218" s="9"/>
      <c r="H218" s="9"/>
      <c r="I218" s="9"/>
      <c r="J218" s="9"/>
      <c r="K218" s="9"/>
      <c r="L218" s="9"/>
      <c r="M218" s="9"/>
      <c r="N218" s="9"/>
      <c r="O218" s="9"/>
      <c r="P218" s="9"/>
    </row>
    <row r="219" spans="1:16" x14ac:dyDescent="0.35">
      <c r="A219" s="9"/>
      <c r="B219" s="9"/>
      <c r="C219" s="9"/>
      <c r="D219" s="9"/>
      <c r="E219" s="9"/>
      <c r="F219" s="9"/>
      <c r="G219" s="9"/>
      <c r="H219" s="9"/>
      <c r="I219" s="9"/>
      <c r="J219" s="9"/>
      <c r="K219" s="9"/>
      <c r="L219" s="9"/>
      <c r="M219" s="9"/>
      <c r="N219" s="9"/>
      <c r="O219" s="9"/>
      <c r="P219" s="9"/>
    </row>
    <row r="220" spans="1:16" x14ac:dyDescent="0.35">
      <c r="A220" s="9"/>
      <c r="B220" s="9"/>
      <c r="C220" s="9"/>
      <c r="D220" s="9"/>
      <c r="E220" s="9"/>
      <c r="F220" s="9"/>
      <c r="G220" s="9"/>
      <c r="H220" s="9"/>
      <c r="I220" s="9"/>
      <c r="J220" s="9"/>
      <c r="K220" s="9"/>
      <c r="L220" s="9"/>
      <c r="M220" s="9"/>
      <c r="N220" s="9"/>
      <c r="O220" s="9"/>
      <c r="P220" s="9"/>
    </row>
    <row r="221" spans="1:16" x14ac:dyDescent="0.35">
      <c r="A221" s="9"/>
      <c r="B221" s="9"/>
      <c r="C221" s="9"/>
      <c r="D221" s="9"/>
      <c r="E221" s="9"/>
      <c r="F221" s="9"/>
      <c r="G221" s="9"/>
      <c r="H221" s="9"/>
      <c r="I221" s="9"/>
      <c r="J221" s="9"/>
      <c r="K221" s="9"/>
      <c r="L221" s="9"/>
      <c r="M221" s="9"/>
      <c r="N221" s="9"/>
      <c r="O221" s="9"/>
      <c r="P221" s="9"/>
    </row>
    <row r="222" spans="1:16" x14ac:dyDescent="0.35">
      <c r="A222" s="9"/>
      <c r="B222" s="9"/>
      <c r="C222" s="9"/>
      <c r="D222" s="9"/>
      <c r="E222" s="9"/>
      <c r="F222" s="9"/>
      <c r="G222" s="9"/>
      <c r="H222" s="9"/>
      <c r="I222" s="9"/>
      <c r="J222" s="9"/>
      <c r="K222" s="9"/>
      <c r="L222" s="9"/>
      <c r="M222" s="9"/>
      <c r="N222" s="9"/>
      <c r="O222" s="9"/>
      <c r="P222" s="9"/>
    </row>
    <row r="223" spans="1:16" x14ac:dyDescent="0.35">
      <c r="A223" s="9"/>
      <c r="B223" s="9"/>
      <c r="C223" s="9"/>
      <c r="D223" s="9"/>
      <c r="E223" s="9"/>
      <c r="F223" s="9"/>
      <c r="G223" s="9"/>
      <c r="H223" s="9"/>
      <c r="I223" s="9"/>
      <c r="J223" s="9"/>
      <c r="K223" s="9"/>
      <c r="L223" s="9"/>
      <c r="M223" s="9"/>
      <c r="N223" s="9"/>
      <c r="O223" s="9"/>
      <c r="P223" s="9"/>
    </row>
    <row r="224" spans="1:16" x14ac:dyDescent="0.35">
      <c r="A224" s="9"/>
      <c r="B224" s="9"/>
      <c r="C224" s="9"/>
      <c r="D224" s="9"/>
      <c r="E224" s="9"/>
      <c r="F224" s="9"/>
      <c r="G224" s="9"/>
      <c r="H224" s="9"/>
      <c r="I224" s="9"/>
      <c r="J224" s="9"/>
      <c r="K224" s="9"/>
      <c r="L224" s="9"/>
      <c r="M224" s="9"/>
      <c r="N224" s="9"/>
      <c r="O224" s="9"/>
      <c r="P224" s="9"/>
    </row>
    <row r="225" spans="1:16" x14ac:dyDescent="0.35">
      <c r="A225" s="9"/>
      <c r="B225" s="9"/>
      <c r="C225" s="9"/>
      <c r="D225" s="9"/>
      <c r="E225" s="9"/>
      <c r="F225" s="9"/>
      <c r="G225" s="9"/>
      <c r="H225" s="9"/>
      <c r="I225" s="9"/>
      <c r="J225" s="9"/>
      <c r="K225" s="9"/>
      <c r="L225" s="9"/>
      <c r="M225" s="9"/>
      <c r="N225" s="9"/>
      <c r="O225" s="9"/>
      <c r="P225" s="9"/>
    </row>
    <row r="226" spans="1:16" x14ac:dyDescent="0.35">
      <c r="A226" s="9"/>
      <c r="B226" s="9"/>
      <c r="C226" s="9"/>
      <c r="D226" s="9"/>
      <c r="E226" s="9"/>
      <c r="F226" s="9"/>
      <c r="G226" s="9"/>
      <c r="H226" s="9"/>
      <c r="I226" s="9"/>
      <c r="J226" s="9"/>
      <c r="K226" s="9"/>
      <c r="L226" s="9"/>
      <c r="M226" s="9"/>
      <c r="N226" s="9"/>
      <c r="O226" s="9"/>
      <c r="P226" s="9"/>
    </row>
    <row r="227" spans="1:16" x14ac:dyDescent="0.35">
      <c r="A227" s="9"/>
      <c r="B227" s="9"/>
      <c r="C227" s="9"/>
      <c r="D227" s="9"/>
      <c r="E227" s="9"/>
      <c r="F227" s="9"/>
      <c r="G227" s="9"/>
      <c r="H227" s="9"/>
      <c r="I227" s="9"/>
      <c r="J227" s="9"/>
      <c r="K227" s="9"/>
      <c r="L227" s="9"/>
      <c r="M227" s="9"/>
      <c r="N227" s="9"/>
      <c r="O227" s="9"/>
      <c r="P227" s="9"/>
    </row>
    <row r="228" spans="1:16" x14ac:dyDescent="0.35">
      <c r="A228" s="9"/>
      <c r="B228" s="9"/>
      <c r="C228" s="9"/>
      <c r="D228" s="9"/>
      <c r="E228" s="9"/>
      <c r="F228" s="9"/>
      <c r="G228" s="9"/>
      <c r="H228" s="9"/>
      <c r="I228" s="9"/>
      <c r="J228" s="9"/>
      <c r="K228" s="9"/>
      <c r="L228" s="9"/>
      <c r="M228" s="9"/>
      <c r="N228" s="9"/>
      <c r="O228" s="9"/>
      <c r="P228" s="9"/>
    </row>
    <row r="229" spans="1:16" x14ac:dyDescent="0.35">
      <c r="A229" s="9"/>
      <c r="B229" s="9"/>
      <c r="C229" s="9"/>
      <c r="D229" s="9"/>
      <c r="E229" s="9"/>
      <c r="F229" s="9"/>
      <c r="G229" s="9"/>
      <c r="H229" s="9"/>
      <c r="I229" s="9"/>
      <c r="J229" s="9"/>
      <c r="K229" s="9"/>
      <c r="L229" s="9"/>
      <c r="M229" s="9"/>
      <c r="N229" s="9"/>
      <c r="O229" s="9"/>
      <c r="P229" s="9"/>
    </row>
    <row r="230" spans="1:16" x14ac:dyDescent="0.35">
      <c r="A230" s="9"/>
      <c r="B230" s="9"/>
      <c r="C230" s="9"/>
      <c r="D230" s="9"/>
      <c r="E230" s="9"/>
      <c r="F230" s="9"/>
      <c r="G230" s="9"/>
      <c r="H230" s="9"/>
      <c r="I230" s="9"/>
      <c r="J230" s="9"/>
      <c r="K230" s="9"/>
      <c r="L230" s="9"/>
      <c r="M230" s="9"/>
      <c r="N230" s="9"/>
      <c r="O230" s="9"/>
      <c r="P230" s="9"/>
    </row>
    <row r="231" spans="1:16" x14ac:dyDescent="0.35">
      <c r="A231" s="9"/>
      <c r="B231" s="9"/>
      <c r="C231" s="9"/>
      <c r="D231" s="9"/>
      <c r="E231" s="9"/>
      <c r="F231" s="9"/>
      <c r="G231" s="9"/>
      <c r="H231" s="9"/>
      <c r="I231" s="9"/>
      <c r="J231" s="9"/>
      <c r="K231" s="9"/>
      <c r="L231" s="9"/>
      <c r="M231" s="9"/>
      <c r="N231" s="9"/>
      <c r="O231" s="9"/>
      <c r="P231" s="9"/>
    </row>
    <row r="232" spans="1:16" x14ac:dyDescent="0.35">
      <c r="A232" s="9"/>
      <c r="B232" s="9"/>
      <c r="C232" s="9"/>
      <c r="D232" s="9"/>
      <c r="E232" s="9"/>
      <c r="F232" s="9"/>
      <c r="G232" s="9"/>
      <c r="H232" s="9"/>
      <c r="I232" s="9"/>
      <c r="J232" s="9"/>
      <c r="K232" s="9"/>
      <c r="L232" s="9"/>
      <c r="M232" s="9"/>
      <c r="N232" s="9"/>
      <c r="O232" s="9"/>
      <c r="P232" s="9"/>
    </row>
    <row r="233" spans="1:16" x14ac:dyDescent="0.35">
      <c r="A233" s="9"/>
      <c r="B233" s="9"/>
      <c r="C233" s="9"/>
      <c r="D233" s="9"/>
      <c r="E233" s="9"/>
      <c r="F233" s="9"/>
      <c r="G233" s="9"/>
      <c r="H233" s="9"/>
      <c r="I233" s="9"/>
      <c r="J233" s="9"/>
      <c r="K233" s="9"/>
      <c r="L233" s="9"/>
      <c r="M233" s="9"/>
      <c r="N233" s="9"/>
      <c r="O233" s="9"/>
      <c r="P233" s="9"/>
    </row>
    <row r="234" spans="1:16" x14ac:dyDescent="0.35">
      <c r="A234" s="9"/>
      <c r="B234" s="9"/>
      <c r="C234" s="9"/>
      <c r="D234" s="9"/>
      <c r="E234" s="9"/>
      <c r="F234" s="9"/>
      <c r="G234" s="9"/>
      <c r="H234" s="9"/>
      <c r="I234" s="9"/>
      <c r="J234" s="9"/>
      <c r="K234" s="9"/>
      <c r="L234" s="9"/>
      <c r="M234" s="9"/>
      <c r="N234" s="9"/>
      <c r="O234" s="9"/>
      <c r="P234" s="9"/>
    </row>
    <row r="235" spans="1:16" x14ac:dyDescent="0.35">
      <c r="A235" s="9"/>
      <c r="B235" s="9"/>
      <c r="C235" s="9"/>
      <c r="D235" s="9"/>
      <c r="E235" s="9"/>
      <c r="F235" s="9"/>
      <c r="G235" s="9"/>
      <c r="H235" s="9"/>
      <c r="I235" s="9"/>
      <c r="J235" s="9"/>
      <c r="K235" s="9"/>
      <c r="L235" s="9"/>
      <c r="M235" s="9"/>
      <c r="N235" s="9"/>
      <c r="O235" s="9"/>
      <c r="P235" s="9"/>
    </row>
    <row r="236" spans="1:16" x14ac:dyDescent="0.35">
      <c r="A236" s="9"/>
      <c r="B236" s="9"/>
      <c r="C236" s="9"/>
      <c r="D236" s="9"/>
      <c r="E236" s="9"/>
      <c r="F236" s="9"/>
      <c r="G236" s="9"/>
      <c r="H236" s="9"/>
      <c r="I236" s="9"/>
      <c r="J236" s="9"/>
      <c r="K236" s="9"/>
      <c r="L236" s="9"/>
      <c r="M236" s="9"/>
      <c r="N236" s="9"/>
      <c r="O236" s="9"/>
      <c r="P236" s="9"/>
    </row>
    <row r="237" spans="1:16" x14ac:dyDescent="0.35">
      <c r="A237" s="9"/>
      <c r="B237" s="9"/>
      <c r="C237" s="9"/>
      <c r="D237" s="9"/>
      <c r="E237" s="9"/>
      <c r="F237" s="9"/>
      <c r="G237" s="9"/>
      <c r="H237" s="9"/>
      <c r="I237" s="9"/>
      <c r="J237" s="9"/>
      <c r="K237" s="9"/>
      <c r="L237" s="9"/>
      <c r="M237" s="9"/>
      <c r="N237" s="9"/>
      <c r="O237" s="9"/>
      <c r="P237" s="9"/>
    </row>
    <row r="238" spans="1:16" x14ac:dyDescent="0.35">
      <c r="A238" s="9"/>
      <c r="B238" s="9"/>
      <c r="C238" s="9"/>
      <c r="D238" s="9"/>
      <c r="E238" s="9"/>
      <c r="F238" s="9"/>
      <c r="G238" s="9"/>
      <c r="H238" s="9"/>
      <c r="I238" s="9"/>
      <c r="J238" s="9"/>
      <c r="K238" s="9"/>
      <c r="L238" s="9"/>
      <c r="M238" s="9"/>
      <c r="N238" s="9"/>
      <c r="O238" s="9"/>
      <c r="P238" s="9"/>
    </row>
    <row r="239" spans="1:16" x14ac:dyDescent="0.35">
      <c r="A239" s="9"/>
      <c r="B239" s="9"/>
      <c r="C239" s="9"/>
      <c r="D239" s="9"/>
      <c r="E239" s="9"/>
      <c r="F239" s="9"/>
      <c r="G239" s="9"/>
      <c r="H239" s="9"/>
      <c r="I239" s="9"/>
      <c r="J239" s="9"/>
      <c r="K239" s="9"/>
      <c r="L239" s="9"/>
      <c r="M239" s="9"/>
      <c r="N239" s="9"/>
      <c r="O239" s="9"/>
      <c r="P239" s="9"/>
    </row>
    <row r="240" spans="1:16" x14ac:dyDescent="0.35">
      <c r="A240" s="9"/>
      <c r="B240" s="9"/>
      <c r="C240" s="9"/>
      <c r="D240" s="9"/>
      <c r="E240" s="9"/>
      <c r="F240" s="9"/>
      <c r="G240" s="9"/>
      <c r="H240" s="9"/>
      <c r="I240" s="9"/>
      <c r="J240" s="9"/>
      <c r="K240" s="9"/>
      <c r="L240" s="9"/>
      <c r="M240" s="9"/>
      <c r="N240" s="9"/>
      <c r="O240" s="9"/>
      <c r="P240" s="9"/>
    </row>
    <row r="241" spans="1:16" x14ac:dyDescent="0.35">
      <c r="A241" s="9"/>
      <c r="B241" s="9"/>
      <c r="C241" s="9"/>
      <c r="D241" s="9"/>
      <c r="E241" s="9"/>
      <c r="F241" s="9"/>
      <c r="G241" s="9"/>
      <c r="H241" s="9"/>
      <c r="I241" s="9"/>
      <c r="J241" s="9"/>
      <c r="K241" s="9"/>
      <c r="L241" s="9"/>
      <c r="M241" s="9"/>
      <c r="N241" s="9"/>
      <c r="O241" s="9"/>
      <c r="P241" s="9"/>
    </row>
    <row r="242" spans="1:16" x14ac:dyDescent="0.35">
      <c r="A242" s="9"/>
      <c r="B242" s="9"/>
      <c r="C242" s="9"/>
      <c r="D242" s="9"/>
      <c r="E242" s="9"/>
      <c r="F242" s="9"/>
      <c r="G242" s="9"/>
      <c r="H242" s="9"/>
      <c r="I242" s="9"/>
      <c r="J242" s="9"/>
      <c r="K242" s="9"/>
      <c r="L242" s="9"/>
      <c r="M242" s="9"/>
      <c r="N242" s="9"/>
      <c r="O242" s="9"/>
      <c r="P242" s="9"/>
    </row>
    <row r="243" spans="1:16" x14ac:dyDescent="0.35">
      <c r="A243" s="9"/>
      <c r="B243" s="9"/>
      <c r="C243" s="9"/>
      <c r="D243" s="9"/>
      <c r="E243" s="9"/>
      <c r="F243" s="9"/>
      <c r="G243" s="9"/>
      <c r="H243" s="9"/>
      <c r="I243" s="9"/>
      <c r="J243" s="9"/>
      <c r="K243" s="9"/>
      <c r="L243" s="9"/>
      <c r="M243" s="9"/>
      <c r="N243" s="9"/>
      <c r="O243" s="9"/>
      <c r="P243" s="9"/>
    </row>
    <row r="244" spans="1:16" x14ac:dyDescent="0.35">
      <c r="A244" s="9"/>
      <c r="B244" s="9"/>
      <c r="C244" s="9"/>
      <c r="D244" s="9"/>
      <c r="E244" s="9"/>
      <c r="F244" s="9"/>
      <c r="G244" s="9"/>
      <c r="H244" s="9"/>
      <c r="I244" s="9"/>
      <c r="J244" s="9"/>
      <c r="K244" s="9"/>
      <c r="L244" s="9"/>
      <c r="M244" s="9"/>
      <c r="N244" s="9"/>
      <c r="O244" s="9"/>
      <c r="P244" s="9"/>
    </row>
    <row r="245" spans="1:16" x14ac:dyDescent="0.35">
      <c r="A245" s="9"/>
      <c r="B245" s="9"/>
      <c r="C245" s="9"/>
      <c r="D245" s="9"/>
      <c r="E245" s="9"/>
      <c r="F245" s="9"/>
      <c r="G245" s="9"/>
      <c r="H245" s="9"/>
      <c r="I245" s="9"/>
      <c r="J245" s="9"/>
      <c r="K245" s="9"/>
      <c r="L245" s="9"/>
      <c r="M245" s="9"/>
      <c r="N245" s="9"/>
      <c r="O245" s="9"/>
      <c r="P245" s="9"/>
    </row>
    <row r="246" spans="1:16" x14ac:dyDescent="0.35">
      <c r="A246" s="9"/>
      <c r="B246" s="9"/>
      <c r="C246" s="9"/>
      <c r="D246" s="9"/>
      <c r="E246" s="9"/>
      <c r="F246" s="9"/>
      <c r="G246" s="9"/>
      <c r="H246" s="9"/>
      <c r="I246" s="9"/>
      <c r="J246" s="9"/>
      <c r="K246" s="9"/>
      <c r="L246" s="9"/>
      <c r="M246" s="9"/>
      <c r="N246" s="9"/>
      <c r="O246" s="9"/>
      <c r="P246" s="9"/>
    </row>
    <row r="247" spans="1:16" x14ac:dyDescent="0.35">
      <c r="A247" s="9"/>
      <c r="B247" s="9"/>
      <c r="C247" s="9"/>
      <c r="D247" s="9"/>
      <c r="E247" s="9"/>
      <c r="F247" s="9"/>
      <c r="G247" s="9"/>
      <c r="H247" s="9"/>
      <c r="I247" s="9"/>
      <c r="J247" s="9"/>
      <c r="K247" s="9"/>
      <c r="L247" s="9"/>
      <c r="M247" s="9"/>
      <c r="N247" s="9"/>
      <c r="O247" s="9"/>
      <c r="P247" s="9"/>
    </row>
    <row r="248" spans="1:16" x14ac:dyDescent="0.35">
      <c r="A248" s="9"/>
      <c r="B248" s="9"/>
      <c r="C248" s="9"/>
      <c r="D248" s="9"/>
      <c r="E248" s="9"/>
      <c r="F248" s="9"/>
      <c r="G248" s="9"/>
      <c r="H248" s="9"/>
      <c r="I248" s="9"/>
      <c r="J248" s="9"/>
      <c r="K248" s="9"/>
      <c r="L248" s="9"/>
      <c r="M248" s="9"/>
      <c r="N248" s="9"/>
      <c r="O248" s="9"/>
      <c r="P248" s="9"/>
    </row>
    <row r="249" spans="1:16" x14ac:dyDescent="0.35">
      <c r="A249" s="9"/>
      <c r="B249" s="9"/>
      <c r="C249" s="9"/>
      <c r="D249" s="9"/>
      <c r="E249" s="9"/>
      <c r="F249" s="9"/>
      <c r="G249" s="9"/>
      <c r="H249" s="9"/>
      <c r="I249" s="9"/>
      <c r="J249" s="9"/>
      <c r="K249" s="9"/>
      <c r="L249" s="9"/>
      <c r="M249" s="9"/>
      <c r="N249" s="9"/>
      <c r="O249" s="9"/>
      <c r="P249" s="9"/>
    </row>
    <row r="250" spans="1:16" x14ac:dyDescent="0.35">
      <c r="A250" s="9"/>
      <c r="B250" s="9"/>
      <c r="C250" s="9"/>
      <c r="D250" s="9"/>
      <c r="E250" s="9"/>
      <c r="F250" s="9"/>
      <c r="G250" s="9"/>
      <c r="H250" s="9"/>
      <c r="I250" s="9"/>
      <c r="J250" s="9"/>
      <c r="K250" s="9"/>
      <c r="L250" s="9"/>
      <c r="M250" s="9"/>
      <c r="N250" s="9"/>
      <c r="O250" s="9"/>
      <c r="P250" s="9"/>
    </row>
    <row r="251" spans="1:16" x14ac:dyDescent="0.35">
      <c r="A251" s="9"/>
      <c r="B251" s="9"/>
      <c r="C251" s="9"/>
      <c r="D251" s="9"/>
      <c r="E251" s="9"/>
      <c r="F251" s="9"/>
      <c r="G251" s="9"/>
      <c r="H251" s="9"/>
      <c r="I251" s="9"/>
      <c r="J251" s="9"/>
      <c r="K251" s="9"/>
      <c r="L251" s="9"/>
      <c r="M251" s="9"/>
      <c r="N251" s="9"/>
      <c r="O251" s="9"/>
      <c r="P251" s="9"/>
    </row>
    <row r="252" spans="1:16" x14ac:dyDescent="0.35">
      <c r="A252" s="9"/>
      <c r="B252" s="9"/>
      <c r="C252" s="9"/>
      <c r="D252" s="9"/>
      <c r="E252" s="9"/>
      <c r="F252" s="9"/>
      <c r="G252" s="9"/>
      <c r="H252" s="9"/>
      <c r="I252" s="9"/>
      <c r="J252" s="9"/>
      <c r="K252" s="9"/>
      <c r="L252" s="9"/>
      <c r="M252" s="9"/>
      <c r="N252" s="9"/>
      <c r="O252" s="9"/>
      <c r="P252" s="9"/>
    </row>
    <row r="253" spans="1:16" x14ac:dyDescent="0.35">
      <c r="A253" s="9"/>
      <c r="B253" s="9"/>
      <c r="C253" s="9"/>
      <c r="D253" s="9"/>
      <c r="E253" s="9"/>
      <c r="F253" s="9"/>
      <c r="G253" s="9"/>
      <c r="H253" s="9"/>
      <c r="I253" s="9"/>
      <c r="J253" s="9"/>
      <c r="K253" s="9"/>
      <c r="L253" s="9"/>
      <c r="M253" s="9"/>
      <c r="N253" s="9"/>
      <c r="O253" s="9"/>
      <c r="P253" s="9"/>
    </row>
    <row r="254" spans="1:16" x14ac:dyDescent="0.35">
      <c r="A254" s="9"/>
      <c r="B254" s="9"/>
      <c r="C254" s="9"/>
      <c r="D254" s="9"/>
      <c r="E254" s="9"/>
      <c r="F254" s="9"/>
      <c r="G254" s="9"/>
      <c r="H254" s="9"/>
      <c r="I254" s="9"/>
      <c r="J254" s="9"/>
      <c r="K254" s="9"/>
      <c r="L254" s="9"/>
      <c r="M254" s="9"/>
      <c r="N254" s="9"/>
      <c r="O254" s="9"/>
      <c r="P254" s="9"/>
    </row>
    <row r="255" spans="1:16" x14ac:dyDescent="0.35">
      <c r="A255" s="9"/>
      <c r="B255" s="9"/>
      <c r="C255" s="9"/>
      <c r="D255" s="9"/>
      <c r="E255" s="9"/>
      <c r="F255" s="9"/>
      <c r="G255" s="9"/>
      <c r="H255" s="9"/>
      <c r="I255" s="9"/>
      <c r="J255" s="9"/>
      <c r="K255" s="9"/>
      <c r="L255" s="9"/>
      <c r="M255" s="9"/>
      <c r="N255" s="9"/>
      <c r="O255" s="9"/>
      <c r="P255" s="9"/>
    </row>
    <row r="256" spans="1:16" x14ac:dyDescent="0.35">
      <c r="A256" s="9"/>
      <c r="B256" s="9"/>
      <c r="C256" s="9"/>
      <c r="D256" s="9"/>
      <c r="E256" s="9"/>
      <c r="F256" s="9"/>
      <c r="G256" s="9"/>
      <c r="H256" s="9"/>
      <c r="I256" s="9"/>
      <c r="J256" s="9"/>
      <c r="K256" s="9"/>
      <c r="L256" s="9"/>
      <c r="M256" s="9"/>
      <c r="N256" s="9"/>
      <c r="O256" s="9"/>
      <c r="P256" s="9"/>
    </row>
    <row r="257" spans="1:16" x14ac:dyDescent="0.35">
      <c r="A257" s="9"/>
      <c r="B257" s="9"/>
      <c r="C257" s="9"/>
      <c r="D257" s="9"/>
      <c r="E257" s="9"/>
      <c r="F257" s="9"/>
      <c r="G257" s="9"/>
      <c r="H257" s="9"/>
      <c r="I257" s="9"/>
      <c r="J257" s="9"/>
      <c r="K257" s="9"/>
      <c r="L257" s="9"/>
      <c r="M257" s="9"/>
      <c r="N257" s="9"/>
      <c r="O257" s="9"/>
      <c r="P257" s="9"/>
    </row>
    <row r="258" spans="1:16" x14ac:dyDescent="0.35">
      <c r="A258" s="9"/>
      <c r="B258" s="9"/>
      <c r="C258" s="9"/>
      <c r="D258" s="9"/>
      <c r="E258" s="9"/>
      <c r="F258" s="9"/>
      <c r="G258" s="9"/>
      <c r="H258" s="9"/>
      <c r="I258" s="9"/>
      <c r="J258" s="9"/>
      <c r="K258" s="9"/>
      <c r="L258" s="9"/>
      <c r="M258" s="9"/>
      <c r="N258" s="9"/>
      <c r="O258" s="9"/>
      <c r="P258" s="9"/>
    </row>
    <row r="259" spans="1:16" x14ac:dyDescent="0.35">
      <c r="A259" s="9"/>
      <c r="B259" s="9"/>
      <c r="C259" s="9"/>
      <c r="D259" s="9"/>
      <c r="E259" s="9"/>
      <c r="F259" s="9"/>
      <c r="G259" s="9"/>
      <c r="H259" s="9"/>
      <c r="I259" s="9"/>
      <c r="J259" s="9"/>
      <c r="K259" s="9"/>
      <c r="L259" s="9"/>
      <c r="M259" s="9"/>
      <c r="N259" s="9"/>
      <c r="O259" s="9"/>
      <c r="P259" s="9"/>
    </row>
    <row r="260" spans="1:16" x14ac:dyDescent="0.35">
      <c r="A260" s="9"/>
      <c r="B260" s="9"/>
      <c r="C260" s="9"/>
      <c r="D260" s="9"/>
      <c r="E260" s="9"/>
      <c r="F260" s="9"/>
      <c r="G260" s="9"/>
      <c r="H260" s="9"/>
      <c r="I260" s="9"/>
      <c r="J260" s="9"/>
      <c r="K260" s="9"/>
      <c r="L260" s="9"/>
      <c r="M260" s="9"/>
      <c r="N260" s="9"/>
      <c r="O260" s="9"/>
      <c r="P260" s="9"/>
    </row>
    <row r="261" spans="1:16" x14ac:dyDescent="0.35">
      <c r="A261" s="9"/>
      <c r="B261" s="9"/>
      <c r="C261" s="9"/>
      <c r="D261" s="9"/>
      <c r="E261" s="9"/>
      <c r="F261" s="9"/>
      <c r="G261" s="9"/>
      <c r="H261" s="9"/>
      <c r="I261" s="9"/>
      <c r="J261" s="9"/>
      <c r="K261" s="9"/>
      <c r="L261" s="9"/>
      <c r="M261" s="9"/>
      <c r="N261" s="9"/>
      <c r="O261" s="9"/>
      <c r="P261" s="9"/>
    </row>
    <row r="262" spans="1:16" x14ac:dyDescent="0.35">
      <c r="A262" s="9"/>
      <c r="B262" s="9"/>
      <c r="C262" s="9"/>
      <c r="D262" s="9"/>
      <c r="E262" s="9"/>
      <c r="F262" s="9"/>
      <c r="G262" s="9"/>
      <c r="H262" s="9"/>
      <c r="I262" s="9"/>
      <c r="J262" s="9"/>
      <c r="K262" s="9"/>
      <c r="L262" s="9"/>
      <c r="M262" s="9"/>
      <c r="N262" s="9"/>
      <c r="O262" s="9"/>
      <c r="P262" s="9"/>
    </row>
    <row r="263" spans="1:16" x14ac:dyDescent="0.35">
      <c r="A263" s="9"/>
      <c r="B263" s="9"/>
      <c r="C263" s="9"/>
      <c r="D263" s="9"/>
      <c r="E263" s="9"/>
      <c r="F263" s="9"/>
      <c r="G263" s="9"/>
      <c r="H263" s="9"/>
      <c r="I263" s="9"/>
      <c r="J263" s="9"/>
      <c r="K263" s="9"/>
      <c r="L263" s="9"/>
      <c r="M263" s="9"/>
      <c r="N263" s="9"/>
      <c r="O263" s="9"/>
      <c r="P263" s="9"/>
    </row>
    <row r="264" spans="1:16" x14ac:dyDescent="0.35">
      <c r="A264" s="9"/>
      <c r="B264" s="9"/>
      <c r="C264" s="9"/>
      <c r="D264" s="9"/>
      <c r="E264" s="9"/>
      <c r="F264" s="9"/>
      <c r="G264" s="9"/>
      <c r="H264" s="9"/>
      <c r="I264" s="9"/>
      <c r="J264" s="9"/>
      <c r="K264" s="9"/>
      <c r="L264" s="9"/>
      <c r="M264" s="9"/>
      <c r="N264" s="9"/>
      <c r="O264" s="9"/>
      <c r="P264" s="9"/>
    </row>
    <row r="265" spans="1:16" x14ac:dyDescent="0.35">
      <c r="A265" s="9"/>
      <c r="B265" s="9"/>
      <c r="C265" s="9"/>
      <c r="D265" s="9"/>
      <c r="E265" s="9"/>
      <c r="F265" s="9"/>
      <c r="G265" s="9"/>
      <c r="H265" s="9"/>
      <c r="I265" s="9"/>
      <c r="J265" s="9"/>
      <c r="K265" s="9"/>
      <c r="L265" s="9"/>
      <c r="M265" s="9"/>
      <c r="N265" s="9"/>
      <c r="O265" s="9"/>
      <c r="P265" s="9"/>
    </row>
    <row r="266" spans="1:16" x14ac:dyDescent="0.35">
      <c r="A266" s="9"/>
      <c r="B266" s="9"/>
      <c r="C266" s="9"/>
      <c r="D266" s="9"/>
      <c r="E266" s="9"/>
      <c r="F266" s="9"/>
      <c r="G266" s="9"/>
      <c r="H266" s="9"/>
      <c r="I266" s="9"/>
      <c r="J266" s="9"/>
      <c r="K266" s="9"/>
      <c r="L266" s="9"/>
      <c r="M266" s="9"/>
      <c r="N266" s="9"/>
      <c r="O266" s="9"/>
      <c r="P266" s="9"/>
    </row>
    <row r="267" spans="1:16" x14ac:dyDescent="0.35">
      <c r="A267" s="9"/>
      <c r="B267" s="9"/>
      <c r="C267" s="9"/>
      <c r="D267" s="9"/>
      <c r="E267" s="9"/>
      <c r="F267" s="9"/>
      <c r="G267" s="9"/>
      <c r="H267" s="9"/>
      <c r="I267" s="9"/>
      <c r="J267" s="9"/>
      <c r="K267" s="9"/>
      <c r="L267" s="9"/>
      <c r="M267" s="9"/>
      <c r="N267" s="9"/>
      <c r="O267" s="9"/>
      <c r="P267" s="9"/>
    </row>
    <row r="268" spans="1:16" x14ac:dyDescent="0.35">
      <c r="A268" s="9"/>
      <c r="B268" s="9"/>
      <c r="C268" s="9"/>
      <c r="D268" s="9"/>
      <c r="E268" s="9"/>
      <c r="F268" s="9"/>
      <c r="G268" s="9"/>
      <c r="H268" s="9"/>
      <c r="I268" s="9"/>
      <c r="J268" s="9"/>
      <c r="K268" s="9"/>
      <c r="L268" s="9"/>
      <c r="M268" s="9"/>
      <c r="N268" s="9"/>
      <c r="O268" s="9"/>
      <c r="P268" s="9"/>
    </row>
    <row r="269" spans="1:16" x14ac:dyDescent="0.35">
      <c r="A269" s="9"/>
      <c r="B269" s="9"/>
      <c r="C269" s="9"/>
      <c r="D269" s="9"/>
      <c r="E269" s="9"/>
      <c r="F269" s="9"/>
      <c r="G269" s="9"/>
      <c r="H269" s="9"/>
      <c r="I269" s="9"/>
      <c r="J269" s="9"/>
      <c r="K269" s="9"/>
      <c r="L269" s="9"/>
      <c r="M269" s="9"/>
      <c r="N269" s="9"/>
      <c r="O269" s="9"/>
      <c r="P269" s="9"/>
    </row>
    <row r="270" spans="1:16" x14ac:dyDescent="0.35">
      <c r="A270" s="9"/>
      <c r="B270" s="9"/>
      <c r="C270" s="9"/>
      <c r="D270" s="9"/>
      <c r="E270" s="9"/>
      <c r="F270" s="9"/>
      <c r="G270" s="9"/>
      <c r="H270" s="9"/>
      <c r="I270" s="9"/>
      <c r="J270" s="9"/>
      <c r="K270" s="9"/>
      <c r="L270" s="9"/>
      <c r="M270" s="9"/>
      <c r="N270" s="9"/>
      <c r="O270" s="9"/>
      <c r="P270" s="9"/>
    </row>
    <row r="271" spans="1:16" x14ac:dyDescent="0.35">
      <c r="A271" s="9"/>
      <c r="B271" s="9"/>
      <c r="C271" s="9"/>
      <c r="D271" s="9"/>
      <c r="E271" s="9"/>
      <c r="F271" s="9"/>
      <c r="G271" s="9"/>
      <c r="H271" s="9"/>
      <c r="I271" s="9"/>
      <c r="J271" s="9"/>
      <c r="K271" s="9"/>
      <c r="L271" s="9"/>
      <c r="M271" s="9"/>
      <c r="N271" s="9"/>
      <c r="O271" s="9"/>
      <c r="P271" s="9"/>
    </row>
    <row r="272" spans="1:16" x14ac:dyDescent="0.35">
      <c r="A272" s="9"/>
      <c r="B272" s="9"/>
      <c r="C272" s="9"/>
      <c r="D272" s="9"/>
      <c r="E272" s="9"/>
      <c r="F272" s="9"/>
      <c r="G272" s="9"/>
      <c r="H272" s="9"/>
      <c r="I272" s="9"/>
      <c r="J272" s="9"/>
      <c r="K272" s="9"/>
      <c r="L272" s="9"/>
      <c r="M272" s="9"/>
      <c r="N272" s="9"/>
      <c r="O272" s="9"/>
      <c r="P272" s="9"/>
    </row>
    <row r="273" spans="1:16" x14ac:dyDescent="0.35">
      <c r="A273" s="9"/>
      <c r="B273" s="9"/>
      <c r="C273" s="9"/>
      <c r="D273" s="9"/>
      <c r="E273" s="9"/>
      <c r="F273" s="9"/>
      <c r="G273" s="9"/>
      <c r="H273" s="9"/>
      <c r="I273" s="9"/>
      <c r="J273" s="9"/>
      <c r="K273" s="9"/>
      <c r="L273" s="9"/>
      <c r="M273" s="9"/>
      <c r="N273" s="9"/>
      <c r="O273" s="9"/>
      <c r="P273" s="9"/>
    </row>
    <row r="274" spans="1:16" x14ac:dyDescent="0.35">
      <c r="A274" s="9"/>
      <c r="B274" s="9"/>
      <c r="C274" s="9"/>
      <c r="D274" s="9"/>
      <c r="E274" s="9"/>
      <c r="F274" s="9"/>
      <c r="G274" s="9"/>
      <c r="H274" s="9"/>
      <c r="I274" s="9"/>
      <c r="J274" s="9"/>
      <c r="K274" s="9"/>
      <c r="L274" s="9"/>
      <c r="M274" s="9"/>
      <c r="N274" s="9"/>
      <c r="O274" s="9"/>
      <c r="P274" s="9"/>
    </row>
    <row r="275" spans="1:16" x14ac:dyDescent="0.35">
      <c r="A275" s="9"/>
      <c r="B275" s="9"/>
      <c r="C275" s="9"/>
      <c r="D275" s="9"/>
      <c r="E275" s="9"/>
      <c r="F275" s="9"/>
      <c r="G275" s="9"/>
      <c r="H275" s="9"/>
      <c r="I275" s="9"/>
      <c r="J275" s="9"/>
      <c r="K275" s="9"/>
      <c r="L275" s="9"/>
      <c r="M275" s="9"/>
      <c r="N275" s="9"/>
      <c r="O275" s="9"/>
      <c r="P275" s="9"/>
    </row>
    <row r="276" spans="1:16" x14ac:dyDescent="0.35">
      <c r="A276" s="9"/>
      <c r="B276" s="9"/>
      <c r="C276" s="9"/>
      <c r="D276" s="9"/>
      <c r="E276" s="9"/>
      <c r="F276" s="9"/>
      <c r="G276" s="9"/>
      <c r="H276" s="9"/>
      <c r="I276" s="9"/>
      <c r="J276" s="9"/>
      <c r="K276" s="9"/>
      <c r="L276" s="9"/>
      <c r="M276" s="9"/>
      <c r="N276" s="9"/>
      <c r="O276" s="9"/>
      <c r="P276" s="9"/>
    </row>
    <row r="277" spans="1:16" x14ac:dyDescent="0.35">
      <c r="A277" s="9"/>
      <c r="B277" s="9"/>
      <c r="C277" s="9"/>
      <c r="D277" s="9"/>
      <c r="E277" s="9"/>
      <c r="F277" s="9"/>
      <c r="G277" s="9"/>
      <c r="H277" s="9"/>
      <c r="I277" s="9"/>
      <c r="J277" s="9"/>
      <c r="K277" s="9"/>
      <c r="L277" s="9"/>
      <c r="M277" s="9"/>
      <c r="N277" s="9"/>
      <c r="O277" s="9"/>
      <c r="P277" s="9"/>
    </row>
    <row r="278" spans="1:16" x14ac:dyDescent="0.35">
      <c r="A278" s="9"/>
      <c r="B278" s="9"/>
      <c r="C278" s="9"/>
      <c r="D278" s="9"/>
      <c r="E278" s="9"/>
      <c r="F278" s="9"/>
      <c r="G278" s="9"/>
      <c r="H278" s="9"/>
      <c r="I278" s="9"/>
      <c r="J278" s="9"/>
      <c r="K278" s="9"/>
      <c r="L278" s="9"/>
      <c r="M278" s="9"/>
      <c r="N278" s="9"/>
      <c r="O278" s="9"/>
      <c r="P278" s="9"/>
    </row>
    <row r="279" spans="1:16" x14ac:dyDescent="0.35">
      <c r="A279" s="9"/>
      <c r="B279" s="9"/>
      <c r="C279" s="9"/>
      <c r="D279" s="9"/>
      <c r="E279" s="9"/>
      <c r="F279" s="9"/>
      <c r="G279" s="9"/>
      <c r="H279" s="9"/>
      <c r="I279" s="9"/>
      <c r="J279" s="9"/>
      <c r="K279" s="9"/>
      <c r="L279" s="9"/>
      <c r="M279" s="9"/>
      <c r="N279" s="9"/>
      <c r="O279" s="9"/>
      <c r="P279" s="9"/>
    </row>
    <row r="280" spans="1:16" x14ac:dyDescent="0.35">
      <c r="A280" s="9"/>
      <c r="B280" s="9"/>
      <c r="C280" s="9"/>
      <c r="D280" s="9"/>
      <c r="E280" s="9"/>
      <c r="F280" s="9"/>
      <c r="G280" s="9"/>
      <c r="H280" s="9"/>
      <c r="I280" s="9"/>
      <c r="J280" s="9"/>
      <c r="K280" s="9"/>
      <c r="L280" s="9"/>
      <c r="M280" s="9"/>
      <c r="N280" s="9"/>
      <c r="O280" s="9"/>
      <c r="P280" s="9"/>
    </row>
    <row r="281" spans="1:16" x14ac:dyDescent="0.35">
      <c r="A281" s="9"/>
      <c r="B281" s="9"/>
      <c r="C281" s="9"/>
      <c r="D281" s="9"/>
      <c r="E281" s="9"/>
      <c r="F281" s="9"/>
      <c r="G281" s="9"/>
      <c r="H281" s="9"/>
      <c r="I281" s="9"/>
      <c r="J281" s="9"/>
      <c r="K281" s="9"/>
      <c r="L281" s="9"/>
      <c r="M281" s="9"/>
      <c r="N281" s="9"/>
      <c r="O281" s="9"/>
      <c r="P281" s="9"/>
    </row>
    <row r="282" spans="1:16" x14ac:dyDescent="0.35">
      <c r="A282" s="9"/>
      <c r="B282" s="9"/>
      <c r="C282" s="9"/>
      <c r="D282" s="9"/>
      <c r="E282" s="9"/>
      <c r="F282" s="9"/>
      <c r="G282" s="9"/>
      <c r="H282" s="9"/>
      <c r="I282" s="9"/>
      <c r="J282" s="9"/>
      <c r="K282" s="9"/>
      <c r="L282" s="9"/>
      <c r="M282" s="9"/>
      <c r="N282" s="9"/>
      <c r="O282" s="9"/>
      <c r="P282" s="9"/>
    </row>
    <row r="283" spans="1:16" x14ac:dyDescent="0.35">
      <c r="A283" s="9"/>
      <c r="B283" s="9"/>
      <c r="C283" s="9"/>
      <c r="D283" s="9"/>
      <c r="E283" s="9"/>
      <c r="F283" s="9"/>
      <c r="G283" s="9"/>
      <c r="H283" s="9"/>
      <c r="I283" s="9"/>
      <c r="J283" s="9"/>
      <c r="K283" s="9"/>
      <c r="L283" s="9"/>
      <c r="M283" s="9"/>
      <c r="N283" s="9"/>
      <c r="O283" s="9"/>
      <c r="P283" s="9"/>
    </row>
    <row r="284" spans="1:16" x14ac:dyDescent="0.35">
      <c r="A284" s="9"/>
      <c r="B284" s="9"/>
      <c r="C284" s="9"/>
      <c r="D284" s="9"/>
      <c r="E284" s="9"/>
      <c r="F284" s="9"/>
      <c r="G284" s="9"/>
      <c r="H284" s="9"/>
      <c r="I284" s="9"/>
      <c r="J284" s="9"/>
      <c r="K284" s="9"/>
      <c r="L284" s="9"/>
      <c r="M284" s="9"/>
      <c r="N284" s="9"/>
      <c r="O284" s="9"/>
      <c r="P284" s="9"/>
    </row>
    <row r="285" spans="1:16" x14ac:dyDescent="0.35">
      <c r="A285" s="9"/>
      <c r="B285" s="9"/>
      <c r="C285" s="9"/>
      <c r="D285" s="9"/>
      <c r="E285" s="9"/>
      <c r="F285" s="9"/>
      <c r="G285" s="9"/>
      <c r="H285" s="9"/>
      <c r="I285" s="9"/>
      <c r="J285" s="9"/>
      <c r="K285" s="9"/>
      <c r="L285" s="9"/>
      <c r="M285" s="9"/>
      <c r="N285" s="9"/>
      <c r="O285" s="9"/>
      <c r="P285" s="9"/>
    </row>
    <row r="286" spans="1:16" x14ac:dyDescent="0.35">
      <c r="A286" s="9"/>
      <c r="B286" s="9"/>
      <c r="C286" s="9"/>
      <c r="D286" s="9"/>
      <c r="E286" s="9"/>
      <c r="F286" s="9"/>
      <c r="G286" s="9"/>
      <c r="H286" s="9"/>
      <c r="I286" s="9"/>
      <c r="J286" s="9"/>
      <c r="K286" s="9"/>
      <c r="L286" s="9"/>
      <c r="M286" s="9"/>
      <c r="N286" s="9"/>
      <c r="O286" s="9"/>
      <c r="P286" s="9"/>
    </row>
    <row r="287" spans="1:16" x14ac:dyDescent="0.35">
      <c r="A287" s="9"/>
      <c r="B287" s="9"/>
      <c r="C287" s="9"/>
      <c r="D287" s="9"/>
      <c r="E287" s="9"/>
      <c r="F287" s="9"/>
      <c r="G287" s="9"/>
      <c r="H287" s="9"/>
      <c r="I287" s="9"/>
      <c r="J287" s="9"/>
      <c r="K287" s="9"/>
      <c r="L287" s="9"/>
      <c r="M287" s="9"/>
      <c r="N287" s="9"/>
      <c r="O287" s="9"/>
      <c r="P287" s="9"/>
    </row>
    <row r="288" spans="1:16" x14ac:dyDescent="0.35">
      <c r="A288" s="9"/>
      <c r="B288" s="9"/>
      <c r="C288" s="9"/>
      <c r="D288" s="9"/>
      <c r="E288" s="9"/>
      <c r="F288" s="9"/>
      <c r="G288" s="9"/>
      <c r="H288" s="9"/>
      <c r="I288" s="9"/>
      <c r="J288" s="9"/>
      <c r="K288" s="9"/>
      <c r="L288" s="9"/>
      <c r="M288" s="9"/>
      <c r="N288" s="9"/>
      <c r="O288" s="9"/>
      <c r="P288" s="9"/>
    </row>
    <row r="289" spans="1:16" x14ac:dyDescent="0.35">
      <c r="A289" s="9"/>
      <c r="B289" s="9"/>
      <c r="C289" s="9"/>
      <c r="D289" s="9"/>
      <c r="E289" s="9"/>
      <c r="F289" s="9"/>
      <c r="G289" s="9"/>
      <c r="H289" s="9"/>
      <c r="I289" s="9"/>
      <c r="J289" s="9"/>
      <c r="K289" s="9"/>
      <c r="L289" s="9"/>
      <c r="M289" s="9"/>
      <c r="N289" s="9"/>
      <c r="O289" s="9"/>
      <c r="P289" s="9"/>
    </row>
    <row r="290" spans="1:16" x14ac:dyDescent="0.35">
      <c r="A290" s="9"/>
      <c r="B290" s="9"/>
      <c r="C290" s="9"/>
      <c r="D290" s="9"/>
      <c r="E290" s="9"/>
      <c r="F290" s="9"/>
      <c r="G290" s="9"/>
      <c r="H290" s="9"/>
      <c r="I290" s="9"/>
      <c r="J290" s="9"/>
      <c r="K290" s="9"/>
      <c r="L290" s="9"/>
      <c r="M290" s="9"/>
      <c r="N290" s="9"/>
      <c r="O290" s="9"/>
      <c r="P290" s="9"/>
    </row>
    <row r="291" spans="1:16" x14ac:dyDescent="0.35">
      <c r="A291" s="9"/>
      <c r="B291" s="9"/>
      <c r="C291" s="9"/>
      <c r="D291" s="9"/>
      <c r="E291" s="9"/>
      <c r="F291" s="9"/>
      <c r="G291" s="9"/>
      <c r="H291" s="9"/>
      <c r="I291" s="9"/>
      <c r="J291" s="9"/>
      <c r="K291" s="9"/>
      <c r="L291" s="9"/>
      <c r="M291" s="9"/>
      <c r="N291" s="9"/>
      <c r="O291" s="9"/>
      <c r="P291" s="9"/>
    </row>
    <row r="292" spans="1:16" x14ac:dyDescent="0.35">
      <c r="A292" s="9"/>
      <c r="B292" s="9"/>
      <c r="C292" s="9"/>
      <c r="D292" s="9"/>
      <c r="E292" s="9"/>
      <c r="F292" s="9"/>
      <c r="G292" s="9"/>
      <c r="H292" s="9"/>
      <c r="I292" s="9"/>
      <c r="J292" s="9"/>
      <c r="K292" s="9"/>
      <c r="L292" s="9"/>
      <c r="M292" s="9"/>
      <c r="N292" s="9"/>
      <c r="O292" s="9"/>
      <c r="P292" s="9"/>
    </row>
    <row r="293" spans="1:16" x14ac:dyDescent="0.35">
      <c r="A293" s="9"/>
      <c r="B293" s="9"/>
      <c r="C293" s="9"/>
      <c r="D293" s="9"/>
      <c r="E293" s="9"/>
      <c r="F293" s="9"/>
      <c r="G293" s="9"/>
      <c r="H293" s="9"/>
      <c r="I293" s="9"/>
      <c r="J293" s="9"/>
      <c r="K293" s="9"/>
      <c r="L293" s="9"/>
      <c r="M293" s="9"/>
      <c r="N293" s="9"/>
      <c r="O293" s="9"/>
      <c r="P293" s="9"/>
    </row>
    <row r="294" spans="1:16" x14ac:dyDescent="0.35">
      <c r="A294" s="9"/>
      <c r="B294" s="9"/>
      <c r="C294" s="9"/>
      <c r="D294" s="9"/>
      <c r="E294" s="9"/>
      <c r="F294" s="9"/>
      <c r="G294" s="9"/>
      <c r="H294" s="9"/>
      <c r="I294" s="9"/>
      <c r="J294" s="9"/>
      <c r="K294" s="9"/>
      <c r="L294" s="9"/>
      <c r="M294" s="9"/>
      <c r="N294" s="9"/>
      <c r="O294" s="9"/>
      <c r="P294" s="9"/>
    </row>
    <row r="295" spans="1:16" x14ac:dyDescent="0.35">
      <c r="A295" s="9"/>
      <c r="B295" s="9"/>
      <c r="C295" s="9"/>
      <c r="D295" s="9"/>
      <c r="E295" s="9"/>
      <c r="F295" s="9"/>
      <c r="G295" s="9"/>
      <c r="H295" s="9"/>
      <c r="I295" s="9"/>
      <c r="J295" s="9"/>
      <c r="K295" s="9"/>
      <c r="L295" s="9"/>
      <c r="M295" s="9"/>
      <c r="N295" s="9"/>
      <c r="O295" s="9"/>
      <c r="P295" s="9"/>
    </row>
    <row r="296" spans="1:16" x14ac:dyDescent="0.35">
      <c r="A296" s="9"/>
      <c r="B296" s="9"/>
      <c r="C296" s="9"/>
      <c r="D296" s="9"/>
      <c r="E296" s="9"/>
      <c r="F296" s="9"/>
      <c r="G296" s="9"/>
      <c r="H296" s="9"/>
      <c r="I296" s="9"/>
      <c r="J296" s="9"/>
      <c r="K296" s="9"/>
      <c r="L296" s="9"/>
      <c r="M296" s="9"/>
      <c r="N296" s="9"/>
      <c r="O296" s="9"/>
      <c r="P296" s="9"/>
    </row>
    <row r="297" spans="1:16" x14ac:dyDescent="0.35">
      <c r="A297" s="9"/>
      <c r="B297" s="9"/>
      <c r="C297" s="9"/>
      <c r="D297" s="9"/>
      <c r="E297" s="9"/>
      <c r="F297" s="9"/>
      <c r="G297" s="9"/>
      <c r="H297" s="9"/>
      <c r="I297" s="9"/>
      <c r="J297" s="9"/>
      <c r="K297" s="9"/>
      <c r="L297" s="9"/>
      <c r="M297" s="9"/>
      <c r="N297" s="9"/>
      <c r="O297" s="9"/>
      <c r="P297" s="9"/>
    </row>
    <row r="298" spans="1:16" x14ac:dyDescent="0.35">
      <c r="A298" s="9"/>
      <c r="B298" s="9"/>
      <c r="C298" s="9"/>
      <c r="D298" s="9"/>
      <c r="E298" s="9"/>
      <c r="F298" s="9"/>
      <c r="G298" s="9"/>
      <c r="H298" s="9"/>
      <c r="I298" s="9"/>
      <c r="J298" s="9"/>
      <c r="K298" s="9"/>
      <c r="L298" s="9"/>
      <c r="M298" s="9"/>
      <c r="N298" s="9"/>
      <c r="O298" s="9"/>
      <c r="P298" s="9"/>
    </row>
    <row r="299" spans="1:16" x14ac:dyDescent="0.35">
      <c r="A299" s="9"/>
      <c r="B299" s="9"/>
      <c r="C299" s="9"/>
      <c r="D299" s="9"/>
      <c r="E299" s="9"/>
      <c r="F299" s="9"/>
      <c r="G299" s="9"/>
      <c r="H299" s="9"/>
      <c r="I299" s="9"/>
      <c r="J299" s="9"/>
      <c r="K299" s="9"/>
      <c r="L299" s="9"/>
      <c r="M299" s="9"/>
      <c r="N299" s="9"/>
      <c r="O299" s="9"/>
      <c r="P299" s="9"/>
    </row>
    <row r="300" spans="1:16" x14ac:dyDescent="0.35">
      <c r="A300" s="9"/>
      <c r="B300" s="9"/>
      <c r="C300" s="9"/>
      <c r="D300" s="9"/>
      <c r="E300" s="9"/>
      <c r="F300" s="9"/>
      <c r="G300" s="9"/>
      <c r="H300" s="9"/>
      <c r="I300" s="9"/>
      <c r="J300" s="9"/>
      <c r="K300" s="9"/>
      <c r="L300" s="9"/>
      <c r="M300" s="9"/>
      <c r="N300" s="9"/>
      <c r="O300" s="9"/>
      <c r="P300" s="9"/>
    </row>
    <row r="301" spans="1:16" x14ac:dyDescent="0.35">
      <c r="A301" s="9"/>
      <c r="B301" s="9"/>
      <c r="C301" s="9"/>
      <c r="D301" s="9"/>
      <c r="E301" s="9"/>
      <c r="F301" s="9"/>
      <c r="G301" s="9"/>
      <c r="H301" s="9"/>
      <c r="I301" s="9"/>
      <c r="J301" s="9"/>
      <c r="K301" s="9"/>
      <c r="L301" s="9"/>
      <c r="M301" s="9"/>
      <c r="N301" s="9"/>
      <c r="O301" s="9"/>
      <c r="P301" s="9"/>
    </row>
    <row r="302" spans="1:16" x14ac:dyDescent="0.35">
      <c r="A302" s="9"/>
      <c r="B302" s="9"/>
      <c r="C302" s="9"/>
      <c r="D302" s="9"/>
      <c r="E302" s="9"/>
      <c r="F302" s="9"/>
      <c r="G302" s="9"/>
      <c r="H302" s="9"/>
      <c r="I302" s="9"/>
      <c r="J302" s="9"/>
      <c r="K302" s="9"/>
      <c r="L302" s="9"/>
      <c r="M302" s="9"/>
      <c r="N302" s="9"/>
      <c r="O302" s="9"/>
      <c r="P302" s="9"/>
    </row>
    <row r="303" spans="1:16" x14ac:dyDescent="0.35">
      <c r="A303" s="9"/>
      <c r="B303" s="9"/>
      <c r="C303" s="9"/>
      <c r="D303" s="9"/>
      <c r="E303" s="9"/>
      <c r="F303" s="9"/>
      <c r="G303" s="9"/>
      <c r="H303" s="9"/>
      <c r="I303" s="9"/>
      <c r="J303" s="9"/>
      <c r="K303" s="9"/>
      <c r="L303" s="9"/>
      <c r="M303" s="9"/>
      <c r="N303" s="9"/>
      <c r="O303" s="9"/>
      <c r="P303" s="9"/>
    </row>
    <row r="304" spans="1:16" x14ac:dyDescent="0.35">
      <c r="A304" s="9"/>
      <c r="B304" s="9"/>
      <c r="C304" s="9"/>
      <c r="D304" s="9"/>
      <c r="E304" s="9"/>
      <c r="F304" s="9"/>
      <c r="G304" s="9"/>
      <c r="H304" s="9"/>
      <c r="I304" s="9"/>
      <c r="J304" s="9"/>
      <c r="K304" s="9"/>
      <c r="L304" s="9"/>
      <c r="M304" s="9"/>
      <c r="N304" s="9"/>
      <c r="O304" s="9"/>
      <c r="P304" s="9"/>
    </row>
    <row r="305" spans="1:16" x14ac:dyDescent="0.35">
      <c r="A305" s="9"/>
      <c r="B305" s="9"/>
      <c r="C305" s="9"/>
      <c r="D305" s="9"/>
      <c r="E305" s="9"/>
      <c r="F305" s="9"/>
      <c r="G305" s="9"/>
      <c r="H305" s="9"/>
      <c r="I305" s="9"/>
      <c r="J305" s="9"/>
      <c r="K305" s="9"/>
      <c r="L305" s="9"/>
      <c r="M305" s="9"/>
      <c r="N305" s="9"/>
      <c r="O305" s="9"/>
      <c r="P305" s="9"/>
    </row>
    <row r="306" spans="1:16" x14ac:dyDescent="0.35">
      <c r="A306" s="9"/>
      <c r="B306" s="9"/>
      <c r="C306" s="9"/>
      <c r="D306" s="9"/>
      <c r="E306" s="9"/>
      <c r="F306" s="9"/>
      <c r="G306" s="9"/>
      <c r="H306" s="9"/>
      <c r="I306" s="9"/>
      <c r="J306" s="9"/>
      <c r="K306" s="9"/>
      <c r="L306" s="9"/>
      <c r="M306" s="9"/>
      <c r="N306" s="9"/>
      <c r="O306" s="9"/>
      <c r="P306" s="9"/>
    </row>
    <row r="307" spans="1:16" x14ac:dyDescent="0.35">
      <c r="A307" s="9"/>
      <c r="B307" s="9"/>
      <c r="C307" s="9"/>
      <c r="D307" s="9"/>
      <c r="E307" s="9"/>
      <c r="F307" s="9"/>
      <c r="G307" s="9"/>
      <c r="H307" s="9"/>
      <c r="I307" s="9"/>
      <c r="J307" s="9"/>
      <c r="K307" s="9"/>
      <c r="L307" s="9"/>
      <c r="M307" s="9"/>
      <c r="N307" s="9"/>
      <c r="O307" s="9"/>
      <c r="P307" s="9"/>
    </row>
    <row r="308" spans="1:16" x14ac:dyDescent="0.35">
      <c r="A308" s="9"/>
      <c r="B308" s="9"/>
      <c r="C308" s="9"/>
      <c r="D308" s="9"/>
      <c r="E308" s="9"/>
      <c r="F308" s="9"/>
      <c r="G308" s="9"/>
      <c r="H308" s="9"/>
      <c r="I308" s="9"/>
      <c r="J308" s="9"/>
      <c r="K308" s="9"/>
      <c r="L308" s="9"/>
      <c r="M308" s="9"/>
      <c r="N308" s="9"/>
      <c r="O308" s="9"/>
      <c r="P308" s="9"/>
    </row>
    <row r="309" spans="1:16" x14ac:dyDescent="0.35">
      <c r="A309" s="9"/>
      <c r="B309" s="9"/>
      <c r="C309" s="9"/>
      <c r="D309" s="9"/>
      <c r="E309" s="9"/>
      <c r="F309" s="9"/>
      <c r="G309" s="9"/>
      <c r="H309" s="9"/>
      <c r="I309" s="9"/>
      <c r="J309" s="9"/>
      <c r="K309" s="9"/>
      <c r="L309" s="9"/>
      <c r="M309" s="9"/>
      <c r="N309" s="9"/>
      <c r="O309" s="9"/>
      <c r="P309" s="9"/>
    </row>
    <row r="310" spans="1:16" x14ac:dyDescent="0.35">
      <c r="A310" s="9"/>
      <c r="B310" s="9"/>
      <c r="C310" s="9"/>
      <c r="D310" s="9"/>
      <c r="E310" s="9"/>
      <c r="F310" s="9"/>
      <c r="G310" s="9"/>
      <c r="H310" s="9"/>
      <c r="I310" s="9"/>
      <c r="J310" s="9"/>
      <c r="K310" s="9"/>
      <c r="L310" s="9"/>
      <c r="M310" s="9"/>
      <c r="N310" s="9"/>
      <c r="O310" s="9"/>
      <c r="P310" s="9"/>
    </row>
    <row r="311" spans="1:16" x14ac:dyDescent="0.35">
      <c r="A311" s="9"/>
      <c r="B311" s="9"/>
      <c r="C311" s="9"/>
      <c r="D311" s="9"/>
      <c r="E311" s="9"/>
      <c r="F311" s="9"/>
      <c r="G311" s="9"/>
      <c r="H311" s="9"/>
      <c r="I311" s="9"/>
      <c r="J311" s="9"/>
      <c r="K311" s="9"/>
      <c r="L311" s="9"/>
      <c r="M311" s="9"/>
      <c r="N311" s="9"/>
      <c r="O311" s="9"/>
      <c r="P311" s="9"/>
    </row>
    <row r="312" spans="1:16" x14ac:dyDescent="0.35">
      <c r="A312" s="9"/>
      <c r="B312" s="9"/>
      <c r="C312" s="9"/>
      <c r="D312" s="9"/>
      <c r="E312" s="9"/>
      <c r="F312" s="9"/>
      <c r="G312" s="9"/>
      <c r="H312" s="9"/>
      <c r="I312" s="9"/>
      <c r="J312" s="9"/>
      <c r="K312" s="9"/>
      <c r="L312" s="9"/>
      <c r="M312" s="9"/>
      <c r="N312" s="9"/>
      <c r="O312" s="9"/>
      <c r="P312" s="9"/>
    </row>
    <row r="313" spans="1:16" x14ac:dyDescent="0.35">
      <c r="A313" s="9"/>
      <c r="B313" s="9"/>
      <c r="C313" s="9"/>
      <c r="D313" s="9"/>
      <c r="E313" s="9"/>
      <c r="F313" s="9"/>
      <c r="G313" s="9"/>
      <c r="H313" s="9"/>
      <c r="I313" s="9"/>
      <c r="J313" s="9"/>
      <c r="K313" s="9"/>
      <c r="L313" s="9"/>
      <c r="M313" s="9"/>
      <c r="N313" s="9"/>
      <c r="O313" s="9"/>
      <c r="P313" s="9"/>
    </row>
    <row r="314" spans="1:16" x14ac:dyDescent="0.35">
      <c r="A314" s="9"/>
      <c r="B314" s="9"/>
      <c r="C314" s="9"/>
      <c r="D314" s="9"/>
      <c r="E314" s="9"/>
      <c r="F314" s="9"/>
      <c r="G314" s="9"/>
      <c r="H314" s="9"/>
      <c r="I314" s="9"/>
      <c r="J314" s="9"/>
      <c r="K314" s="9"/>
      <c r="L314" s="9"/>
      <c r="M314" s="9"/>
      <c r="N314" s="9"/>
      <c r="O314" s="9"/>
      <c r="P314" s="9"/>
    </row>
    <row r="315" spans="1:16" x14ac:dyDescent="0.35">
      <c r="A315" s="9"/>
      <c r="B315" s="9"/>
      <c r="C315" s="9"/>
      <c r="D315" s="9"/>
      <c r="E315" s="9"/>
      <c r="F315" s="9"/>
      <c r="G315" s="9"/>
      <c r="H315" s="9"/>
      <c r="I315" s="9"/>
      <c r="J315" s="9"/>
      <c r="K315" s="9"/>
      <c r="L315" s="9"/>
      <c r="M315" s="9"/>
      <c r="N315" s="9"/>
      <c r="O315" s="9"/>
      <c r="P315" s="9"/>
    </row>
    <row r="316" spans="1:16" x14ac:dyDescent="0.35">
      <c r="A316" s="9"/>
      <c r="B316" s="9"/>
      <c r="C316" s="9"/>
      <c r="D316" s="9"/>
      <c r="E316" s="9"/>
      <c r="F316" s="9"/>
      <c r="G316" s="9"/>
      <c r="H316" s="9"/>
      <c r="I316" s="9"/>
      <c r="J316" s="9"/>
      <c r="K316" s="9"/>
      <c r="L316" s="9"/>
      <c r="M316" s="9"/>
      <c r="N316" s="9"/>
      <c r="O316" s="9"/>
      <c r="P316" s="9"/>
    </row>
    <row r="317" spans="1:16" x14ac:dyDescent="0.35">
      <c r="A317" s="9"/>
      <c r="B317" s="9"/>
      <c r="C317" s="9"/>
      <c r="D317" s="9"/>
      <c r="E317" s="9"/>
      <c r="F317" s="9"/>
      <c r="G317" s="9"/>
      <c r="H317" s="9"/>
      <c r="I317" s="9"/>
      <c r="J317" s="9"/>
      <c r="K317" s="9"/>
      <c r="L317" s="9"/>
      <c r="M317" s="9"/>
      <c r="N317" s="9"/>
      <c r="O317" s="9"/>
      <c r="P317" s="9"/>
    </row>
    <row r="318" spans="1:16" x14ac:dyDescent="0.35">
      <c r="A318" s="9"/>
      <c r="B318" s="9"/>
      <c r="C318" s="9"/>
      <c r="D318" s="9"/>
      <c r="E318" s="9"/>
      <c r="F318" s="9"/>
      <c r="G318" s="9"/>
      <c r="H318" s="9"/>
      <c r="I318" s="9"/>
      <c r="J318" s="9"/>
      <c r="K318" s="9"/>
      <c r="L318" s="9"/>
      <c r="M318" s="9"/>
      <c r="N318" s="9"/>
      <c r="O318" s="9"/>
      <c r="P318" s="9"/>
    </row>
    <row r="319" spans="1:16" x14ac:dyDescent="0.35">
      <c r="A319" s="9"/>
      <c r="B319" s="9"/>
      <c r="C319" s="9"/>
      <c r="D319" s="9"/>
      <c r="E319" s="9"/>
      <c r="F319" s="9"/>
      <c r="G319" s="9"/>
      <c r="H319" s="9"/>
      <c r="I319" s="9"/>
      <c r="J319" s="9"/>
      <c r="K319" s="9"/>
      <c r="L319" s="9"/>
      <c r="M319" s="9"/>
      <c r="N319" s="9"/>
      <c r="O319" s="9"/>
      <c r="P319" s="9"/>
    </row>
    <row r="320" spans="1:16" x14ac:dyDescent="0.35">
      <c r="A320" s="9"/>
      <c r="B320" s="9"/>
      <c r="C320" s="9"/>
      <c r="D320" s="9"/>
      <c r="E320" s="9"/>
      <c r="F320" s="9"/>
      <c r="G320" s="9"/>
      <c r="H320" s="9"/>
      <c r="I320" s="9"/>
      <c r="J320" s="9"/>
      <c r="K320" s="9"/>
      <c r="L320" s="9"/>
      <c r="M320" s="9"/>
      <c r="N320" s="9"/>
      <c r="O320" s="9"/>
      <c r="P320" s="9"/>
    </row>
    <row r="321" spans="1:16" x14ac:dyDescent="0.35">
      <c r="A321" s="9"/>
      <c r="B321" s="9"/>
      <c r="C321" s="9"/>
      <c r="D321" s="9"/>
      <c r="E321" s="9"/>
      <c r="F321" s="9"/>
      <c r="G321" s="9"/>
      <c r="H321" s="9"/>
      <c r="I321" s="9"/>
      <c r="J321" s="9"/>
      <c r="K321" s="9"/>
      <c r="L321" s="9"/>
      <c r="M321" s="9"/>
      <c r="N321" s="9"/>
      <c r="O321" s="9"/>
      <c r="P321" s="9"/>
    </row>
    <row r="322" spans="1:16" x14ac:dyDescent="0.35">
      <c r="A322" s="9"/>
      <c r="B322" s="9"/>
      <c r="C322" s="9"/>
      <c r="D322" s="9"/>
      <c r="E322" s="9"/>
      <c r="F322" s="9"/>
      <c r="G322" s="9"/>
      <c r="H322" s="9"/>
      <c r="I322" s="9"/>
      <c r="J322" s="9"/>
      <c r="K322" s="9"/>
      <c r="L322" s="9"/>
      <c r="M322" s="9"/>
      <c r="N322" s="9"/>
      <c r="O322" s="9"/>
      <c r="P322" s="9"/>
    </row>
    <row r="323" spans="1:16" x14ac:dyDescent="0.35">
      <c r="A323" s="9"/>
      <c r="B323" s="9"/>
      <c r="C323" s="9"/>
      <c r="D323" s="9"/>
      <c r="E323" s="9"/>
      <c r="F323" s="9"/>
      <c r="G323" s="9"/>
      <c r="H323" s="9"/>
      <c r="I323" s="9"/>
      <c r="J323" s="9"/>
      <c r="K323" s="9"/>
      <c r="L323" s="9"/>
      <c r="M323" s="9"/>
      <c r="N323" s="9"/>
      <c r="O323" s="9"/>
      <c r="P323" s="9"/>
    </row>
    <row r="324" spans="1:16" x14ac:dyDescent="0.35">
      <c r="A324" s="9"/>
      <c r="B324" s="9"/>
      <c r="C324" s="9"/>
      <c r="D324" s="9"/>
      <c r="E324" s="9"/>
      <c r="F324" s="9"/>
      <c r="G324" s="9"/>
      <c r="H324" s="9"/>
      <c r="I324" s="9"/>
      <c r="J324" s="9"/>
      <c r="K324" s="9"/>
      <c r="L324" s="9"/>
      <c r="M324" s="9"/>
      <c r="N324" s="9"/>
      <c r="O324" s="9"/>
      <c r="P324" s="9"/>
    </row>
    <row r="325" spans="1:16" x14ac:dyDescent="0.35">
      <c r="A325" s="9"/>
      <c r="B325" s="9"/>
      <c r="C325" s="9"/>
      <c r="D325" s="9"/>
      <c r="E325" s="9"/>
      <c r="F325" s="9"/>
      <c r="G325" s="9"/>
      <c r="H325" s="9"/>
      <c r="I325" s="9"/>
      <c r="J325" s="9"/>
      <c r="K325" s="9"/>
      <c r="L325" s="9"/>
      <c r="M325" s="9"/>
      <c r="N325" s="9"/>
      <c r="O325" s="9"/>
      <c r="P325" s="9"/>
    </row>
    <row r="326" spans="1:16" x14ac:dyDescent="0.35">
      <c r="A326" s="9"/>
      <c r="B326" s="9"/>
      <c r="C326" s="9"/>
      <c r="D326" s="9"/>
      <c r="E326" s="9"/>
      <c r="F326" s="9"/>
      <c r="G326" s="9"/>
      <c r="H326" s="9"/>
      <c r="I326" s="9"/>
      <c r="J326" s="9"/>
      <c r="K326" s="9"/>
      <c r="L326" s="9"/>
      <c r="M326" s="9"/>
      <c r="N326" s="9"/>
      <c r="O326" s="9"/>
      <c r="P326" s="9"/>
    </row>
    <row r="327" spans="1:16" x14ac:dyDescent="0.35">
      <c r="A327" s="9"/>
      <c r="B327" s="9"/>
      <c r="C327" s="9"/>
      <c r="D327" s="9"/>
      <c r="E327" s="9"/>
      <c r="F327" s="9"/>
      <c r="G327" s="9"/>
      <c r="H327" s="9"/>
      <c r="I327" s="9"/>
      <c r="J327" s="9"/>
      <c r="K327" s="9"/>
      <c r="L327" s="9"/>
      <c r="M327" s="9"/>
      <c r="N327" s="9"/>
      <c r="O327" s="9"/>
      <c r="P327" s="9"/>
    </row>
    <row r="328" spans="1:16" x14ac:dyDescent="0.35">
      <c r="A328" s="9"/>
      <c r="B328" s="9"/>
      <c r="C328" s="9"/>
      <c r="D328" s="9"/>
      <c r="E328" s="9"/>
      <c r="F328" s="9"/>
      <c r="G328" s="9"/>
      <c r="H328" s="9"/>
      <c r="I328" s="9"/>
      <c r="J328" s="9"/>
      <c r="K328" s="9"/>
      <c r="L328" s="9"/>
      <c r="M328" s="9"/>
      <c r="N328" s="9"/>
      <c r="O328" s="9"/>
      <c r="P328" s="9"/>
    </row>
    <row r="329" spans="1:16" x14ac:dyDescent="0.35">
      <c r="A329" s="9"/>
      <c r="B329" s="9"/>
      <c r="C329" s="9"/>
      <c r="D329" s="9"/>
      <c r="E329" s="9"/>
      <c r="F329" s="9"/>
      <c r="G329" s="9"/>
      <c r="H329" s="9"/>
      <c r="I329" s="9"/>
      <c r="J329" s="9"/>
      <c r="K329" s="9"/>
      <c r="L329" s="9"/>
      <c r="M329" s="9"/>
      <c r="N329" s="9"/>
      <c r="O329" s="9"/>
      <c r="P329" s="9"/>
    </row>
    <row r="330" spans="1:16" x14ac:dyDescent="0.35">
      <c r="A330" s="9"/>
      <c r="B330" s="9"/>
      <c r="C330" s="9"/>
      <c r="D330" s="9"/>
      <c r="E330" s="9"/>
      <c r="F330" s="9"/>
      <c r="G330" s="9"/>
      <c r="H330" s="9"/>
      <c r="I330" s="9"/>
      <c r="J330" s="9"/>
      <c r="K330" s="9"/>
      <c r="L330" s="9"/>
      <c r="M330" s="9"/>
      <c r="N330" s="9"/>
      <c r="O330" s="9"/>
      <c r="P330" s="9"/>
    </row>
    <row r="331" spans="1:16" x14ac:dyDescent="0.35">
      <c r="A331" s="9"/>
      <c r="B331" s="9"/>
      <c r="C331" s="9"/>
      <c r="D331" s="9"/>
      <c r="E331" s="9"/>
      <c r="F331" s="9"/>
      <c r="G331" s="9"/>
      <c r="H331" s="9"/>
      <c r="I331" s="9"/>
      <c r="J331" s="9"/>
      <c r="K331" s="9"/>
      <c r="L331" s="9"/>
      <c r="M331" s="9"/>
      <c r="N331" s="9"/>
      <c r="O331" s="9"/>
      <c r="P331" s="9"/>
    </row>
    <row r="332" spans="1:16" x14ac:dyDescent="0.35">
      <c r="A332" s="9"/>
      <c r="B332" s="9"/>
      <c r="C332" s="9"/>
      <c r="D332" s="9"/>
      <c r="E332" s="9"/>
      <c r="F332" s="9"/>
      <c r="G332" s="9"/>
      <c r="H332" s="9"/>
      <c r="I332" s="9"/>
      <c r="J332" s="9"/>
      <c r="K332" s="9"/>
      <c r="L332" s="9"/>
      <c r="M332" s="9"/>
      <c r="N332" s="9"/>
      <c r="O332" s="9"/>
      <c r="P332" s="9"/>
    </row>
    <row r="333" spans="1:16" x14ac:dyDescent="0.35">
      <c r="A333" s="9"/>
      <c r="B333" s="9"/>
      <c r="C333" s="9"/>
      <c r="D333" s="9"/>
      <c r="E333" s="9"/>
      <c r="F333" s="9"/>
      <c r="G333" s="9"/>
      <c r="H333" s="9"/>
      <c r="I333" s="9"/>
      <c r="J333" s="9"/>
      <c r="K333" s="9"/>
      <c r="L333" s="9"/>
      <c r="M333" s="9"/>
      <c r="N333" s="9"/>
      <c r="O333" s="9"/>
      <c r="P333" s="9"/>
    </row>
    <row r="334" spans="1:16" x14ac:dyDescent="0.35">
      <c r="A334" s="9"/>
      <c r="B334" s="9"/>
      <c r="C334" s="9"/>
      <c r="D334" s="9"/>
      <c r="E334" s="9"/>
      <c r="F334" s="9"/>
      <c r="G334" s="9"/>
      <c r="H334" s="9"/>
      <c r="I334" s="9"/>
      <c r="J334" s="9"/>
      <c r="K334" s="9"/>
      <c r="L334" s="9"/>
      <c r="M334" s="9"/>
      <c r="N334" s="9"/>
      <c r="O334" s="9"/>
      <c r="P334" s="9"/>
    </row>
    <row r="335" spans="1:16" x14ac:dyDescent="0.35">
      <c r="A335" s="9"/>
      <c r="B335" s="9"/>
      <c r="C335" s="9"/>
      <c r="D335" s="9"/>
      <c r="E335" s="9"/>
      <c r="F335" s="9"/>
      <c r="G335" s="9"/>
      <c r="H335" s="9"/>
      <c r="I335" s="9"/>
      <c r="J335" s="9"/>
      <c r="K335" s="9"/>
      <c r="L335" s="9"/>
      <c r="M335" s="9"/>
      <c r="N335" s="9"/>
      <c r="O335" s="9"/>
      <c r="P335" s="9"/>
    </row>
    <row r="336" spans="1:16" x14ac:dyDescent="0.35">
      <c r="A336" s="9"/>
      <c r="B336" s="9"/>
      <c r="C336" s="9"/>
      <c r="D336" s="9"/>
      <c r="E336" s="9"/>
      <c r="F336" s="9"/>
      <c r="G336" s="9"/>
      <c r="H336" s="9"/>
      <c r="I336" s="9"/>
      <c r="J336" s="9"/>
      <c r="K336" s="9"/>
      <c r="L336" s="9"/>
      <c r="M336" s="9"/>
      <c r="N336" s="9"/>
      <c r="O336" s="9"/>
      <c r="P336" s="9"/>
    </row>
    <row r="337" spans="1:16" x14ac:dyDescent="0.35">
      <c r="A337" s="9"/>
      <c r="B337" s="9"/>
      <c r="C337" s="9"/>
      <c r="D337" s="9"/>
      <c r="E337" s="9"/>
      <c r="F337" s="9"/>
      <c r="G337" s="9"/>
      <c r="H337" s="9"/>
      <c r="I337" s="9"/>
      <c r="J337" s="9"/>
      <c r="K337" s="9"/>
      <c r="L337" s="9"/>
      <c r="M337" s="9"/>
      <c r="N337" s="9"/>
      <c r="O337" s="9"/>
      <c r="P337" s="9"/>
    </row>
    <row r="338" spans="1:16" x14ac:dyDescent="0.35">
      <c r="A338" s="9"/>
      <c r="B338" s="9"/>
      <c r="C338" s="9"/>
      <c r="D338" s="9"/>
      <c r="E338" s="9"/>
      <c r="F338" s="9"/>
      <c r="G338" s="9"/>
      <c r="H338" s="9"/>
      <c r="I338" s="9"/>
      <c r="J338" s="9"/>
      <c r="K338" s="9"/>
      <c r="L338" s="9"/>
      <c r="M338" s="9"/>
      <c r="N338" s="9"/>
      <c r="O338" s="9"/>
      <c r="P338" s="9"/>
    </row>
    <row r="339" spans="1:16" x14ac:dyDescent="0.35">
      <c r="A339" s="9"/>
      <c r="B339" s="9"/>
      <c r="C339" s="9"/>
      <c r="D339" s="9"/>
      <c r="E339" s="9"/>
      <c r="F339" s="9"/>
      <c r="G339" s="9"/>
      <c r="H339" s="9"/>
      <c r="I339" s="9"/>
      <c r="J339" s="9"/>
      <c r="K339" s="9"/>
      <c r="L339" s="9"/>
      <c r="M339" s="9"/>
      <c r="N339" s="9"/>
      <c r="O339" s="9"/>
      <c r="P339" s="9"/>
    </row>
    <row r="340" spans="1:16" x14ac:dyDescent="0.35">
      <c r="A340" s="9"/>
      <c r="B340" s="9"/>
      <c r="C340" s="9"/>
      <c r="D340" s="9"/>
      <c r="E340" s="9"/>
      <c r="F340" s="9"/>
      <c r="G340" s="9"/>
      <c r="H340" s="9"/>
      <c r="I340" s="9"/>
      <c r="J340" s="9"/>
      <c r="K340" s="9"/>
      <c r="L340" s="9"/>
      <c r="M340" s="9"/>
      <c r="N340" s="9"/>
      <c r="O340" s="9"/>
      <c r="P340" s="9"/>
    </row>
    <row r="341" spans="1:16" x14ac:dyDescent="0.35">
      <c r="A341" s="9"/>
      <c r="B341" s="9"/>
      <c r="C341" s="9"/>
      <c r="D341" s="9"/>
      <c r="E341" s="9"/>
      <c r="F341" s="9"/>
      <c r="G341" s="9"/>
      <c r="H341" s="9"/>
      <c r="I341" s="9"/>
      <c r="J341" s="9"/>
      <c r="K341" s="9"/>
      <c r="L341" s="9"/>
      <c r="M341" s="9"/>
      <c r="N341" s="9"/>
      <c r="O341" s="9"/>
      <c r="P341" s="9"/>
    </row>
    <row r="342" spans="1:16" x14ac:dyDescent="0.35">
      <c r="A342" s="9"/>
      <c r="B342" s="9"/>
      <c r="C342" s="9"/>
      <c r="D342" s="9"/>
      <c r="E342" s="9"/>
      <c r="F342" s="9"/>
      <c r="G342" s="9"/>
      <c r="H342" s="9"/>
      <c r="I342" s="9"/>
      <c r="J342" s="9"/>
      <c r="K342" s="9"/>
      <c r="L342" s="9"/>
      <c r="M342" s="9"/>
      <c r="N342" s="9"/>
      <c r="O342" s="9"/>
      <c r="P342" s="9"/>
    </row>
    <row r="343" spans="1:16" x14ac:dyDescent="0.35">
      <c r="A343" s="9"/>
      <c r="B343" s="9"/>
      <c r="C343" s="9"/>
      <c r="D343" s="9"/>
      <c r="E343" s="9"/>
      <c r="F343" s="9"/>
      <c r="G343" s="9"/>
      <c r="H343" s="9"/>
      <c r="I343" s="9"/>
      <c r="J343" s="9"/>
      <c r="K343" s="9"/>
      <c r="L343" s="9"/>
      <c r="M343" s="9"/>
      <c r="N343" s="9"/>
      <c r="O343" s="9"/>
      <c r="P343" s="9"/>
    </row>
    <row r="344" spans="1:16" x14ac:dyDescent="0.35">
      <c r="A344" s="9"/>
      <c r="B344" s="9"/>
      <c r="C344" s="9"/>
      <c r="D344" s="9"/>
      <c r="E344" s="9"/>
      <c r="F344" s="9"/>
      <c r="G344" s="9"/>
      <c r="H344" s="9"/>
      <c r="I344" s="9"/>
      <c r="J344" s="9"/>
      <c r="K344" s="9"/>
      <c r="L344" s="9"/>
      <c r="M344" s="9"/>
      <c r="N344" s="9"/>
      <c r="O344" s="9"/>
      <c r="P344" s="9"/>
    </row>
    <row r="345" spans="1:16" x14ac:dyDescent="0.35">
      <c r="A345" s="9"/>
      <c r="B345" s="9"/>
      <c r="C345" s="9"/>
      <c r="D345" s="9"/>
      <c r="E345" s="9"/>
      <c r="F345" s="9"/>
      <c r="G345" s="9"/>
      <c r="H345" s="9"/>
      <c r="I345" s="9"/>
      <c r="J345" s="9"/>
      <c r="K345" s="9"/>
      <c r="L345" s="9"/>
      <c r="M345" s="9"/>
      <c r="N345" s="9"/>
      <c r="O345" s="9"/>
      <c r="P345" s="9"/>
    </row>
    <row r="346" spans="1:16" x14ac:dyDescent="0.35">
      <c r="A346" s="9"/>
      <c r="B346" s="9"/>
      <c r="C346" s="9"/>
      <c r="D346" s="9"/>
      <c r="E346" s="9"/>
      <c r="F346" s="9"/>
      <c r="G346" s="9"/>
      <c r="H346" s="9"/>
      <c r="I346" s="9"/>
      <c r="J346" s="9"/>
      <c r="K346" s="9"/>
      <c r="L346" s="9"/>
      <c r="M346" s="9"/>
      <c r="N346" s="9"/>
      <c r="O346" s="9"/>
      <c r="P346" s="9"/>
    </row>
    <row r="347" spans="1:16" x14ac:dyDescent="0.35">
      <c r="A347" s="9"/>
      <c r="B347" s="9"/>
      <c r="C347" s="9"/>
      <c r="D347" s="9"/>
      <c r="E347" s="9"/>
      <c r="F347" s="9"/>
      <c r="G347" s="9"/>
      <c r="H347" s="9"/>
      <c r="I347" s="9"/>
      <c r="J347" s="9"/>
      <c r="K347" s="9"/>
      <c r="L347" s="9"/>
      <c r="M347" s="9"/>
      <c r="N347" s="9"/>
      <c r="O347" s="9"/>
      <c r="P347" s="9"/>
    </row>
    <row r="348" spans="1:16" x14ac:dyDescent="0.35">
      <c r="A348" s="9"/>
      <c r="B348" s="9"/>
      <c r="C348" s="9"/>
      <c r="D348" s="9"/>
      <c r="E348" s="9"/>
      <c r="F348" s="9"/>
      <c r="G348" s="9"/>
      <c r="H348" s="9"/>
      <c r="I348" s="9"/>
      <c r="J348" s="9"/>
      <c r="K348" s="9"/>
      <c r="L348" s="9"/>
      <c r="M348" s="9"/>
      <c r="N348" s="9"/>
      <c r="O348" s="9"/>
      <c r="P348" s="9"/>
    </row>
    <row r="349" spans="1:16" x14ac:dyDescent="0.35">
      <c r="A349" s="9"/>
      <c r="B349" s="9"/>
      <c r="C349" s="9"/>
      <c r="D349" s="9"/>
      <c r="E349" s="9"/>
      <c r="F349" s="9"/>
      <c r="G349" s="9"/>
      <c r="H349" s="9"/>
      <c r="I349" s="9"/>
      <c r="J349" s="9"/>
      <c r="K349" s="9"/>
      <c r="L349" s="9"/>
      <c r="M349" s="9"/>
      <c r="N349" s="9"/>
      <c r="O349" s="9"/>
      <c r="P349" s="9"/>
    </row>
    <row r="350" spans="1:16" x14ac:dyDescent="0.35">
      <c r="A350" s="9"/>
      <c r="B350" s="9"/>
      <c r="C350" s="9"/>
      <c r="D350" s="9"/>
      <c r="E350" s="9"/>
      <c r="F350" s="9"/>
      <c r="G350" s="9"/>
      <c r="H350" s="9"/>
      <c r="I350" s="9"/>
      <c r="J350" s="9"/>
      <c r="K350" s="9"/>
      <c r="L350" s="9"/>
      <c r="M350" s="9"/>
      <c r="N350" s="9"/>
      <c r="O350" s="9"/>
      <c r="P350" s="9"/>
    </row>
    <row r="351" spans="1:16" x14ac:dyDescent="0.35">
      <c r="A351" s="9"/>
      <c r="B351" s="9"/>
      <c r="C351" s="9"/>
      <c r="D351" s="9"/>
      <c r="E351" s="9"/>
      <c r="F351" s="9"/>
      <c r="G351" s="9"/>
      <c r="H351" s="9"/>
      <c r="I351" s="9"/>
      <c r="J351" s="9"/>
      <c r="K351" s="9"/>
      <c r="L351" s="9"/>
      <c r="M351" s="9"/>
      <c r="N351" s="9"/>
      <c r="O351" s="9"/>
      <c r="P351" s="9"/>
    </row>
    <row r="352" spans="1:16" x14ac:dyDescent="0.35">
      <c r="A352" s="9"/>
      <c r="B352" s="9"/>
      <c r="C352" s="9"/>
      <c r="D352" s="9"/>
      <c r="E352" s="9"/>
      <c r="F352" s="9"/>
      <c r="G352" s="9"/>
      <c r="H352" s="9"/>
      <c r="I352" s="9"/>
      <c r="J352" s="9"/>
      <c r="K352" s="9"/>
      <c r="L352" s="9"/>
      <c r="M352" s="9"/>
      <c r="N352" s="9"/>
      <c r="O352" s="9"/>
      <c r="P352" s="9"/>
    </row>
    <row r="353" spans="1:16" x14ac:dyDescent="0.35">
      <c r="A353" s="9"/>
      <c r="B353" s="9"/>
      <c r="C353" s="9"/>
      <c r="D353" s="9"/>
      <c r="E353" s="9"/>
      <c r="F353" s="9"/>
      <c r="G353" s="9"/>
      <c r="H353" s="9"/>
      <c r="I353" s="9"/>
      <c r="J353" s="9"/>
      <c r="K353" s="9"/>
      <c r="L353" s="9"/>
      <c r="M353" s="9"/>
      <c r="N353" s="9"/>
      <c r="O353" s="9"/>
      <c r="P353" s="9"/>
    </row>
    <row r="354" spans="1:16" x14ac:dyDescent="0.35">
      <c r="A354" s="9"/>
      <c r="B354" s="9"/>
      <c r="C354" s="9"/>
      <c r="D354" s="9"/>
      <c r="E354" s="9"/>
      <c r="F354" s="9"/>
      <c r="G354" s="9"/>
      <c r="H354" s="9"/>
      <c r="I354" s="9"/>
      <c r="J354" s="9"/>
      <c r="K354" s="9"/>
      <c r="L354" s="9"/>
      <c r="M354" s="9"/>
      <c r="N354" s="9"/>
      <c r="O354" s="9"/>
      <c r="P354" s="9"/>
    </row>
    <row r="355" spans="1:16" x14ac:dyDescent="0.35">
      <c r="A355" s="9"/>
      <c r="B355" s="9"/>
      <c r="C355" s="9"/>
      <c r="D355" s="9"/>
      <c r="E355" s="9"/>
      <c r="F355" s="9"/>
      <c r="G355" s="9"/>
      <c r="H355" s="9"/>
      <c r="I355" s="9"/>
      <c r="J355" s="9"/>
      <c r="K355" s="9"/>
      <c r="L355" s="9"/>
      <c r="M355" s="9"/>
      <c r="N355" s="9"/>
      <c r="O355" s="9"/>
      <c r="P355" s="9"/>
    </row>
    <row r="356" spans="1:16" x14ac:dyDescent="0.35">
      <c r="A356" s="9"/>
      <c r="B356" s="9"/>
      <c r="C356" s="9"/>
      <c r="D356" s="9"/>
      <c r="E356" s="9"/>
      <c r="F356" s="9"/>
      <c r="G356" s="9"/>
      <c r="H356" s="9"/>
      <c r="I356" s="9"/>
      <c r="J356" s="9"/>
      <c r="K356" s="9"/>
      <c r="L356" s="9"/>
      <c r="M356" s="9"/>
      <c r="N356" s="9"/>
      <c r="O356" s="9"/>
      <c r="P356" s="9"/>
    </row>
    <row r="357" spans="1:16" x14ac:dyDescent="0.35">
      <c r="A357" s="9"/>
      <c r="B357" s="9"/>
      <c r="C357" s="9"/>
      <c r="D357" s="9"/>
      <c r="E357" s="9"/>
      <c r="F357" s="9"/>
      <c r="G357" s="9"/>
      <c r="H357" s="9"/>
      <c r="I357" s="9"/>
      <c r="J357" s="9"/>
      <c r="K357" s="9"/>
      <c r="L357" s="9"/>
      <c r="M357" s="9"/>
      <c r="N357" s="9"/>
      <c r="O357" s="9"/>
      <c r="P357" s="9"/>
    </row>
    <row r="358" spans="1:16" x14ac:dyDescent="0.35">
      <c r="A358" s="9"/>
      <c r="B358" s="9"/>
      <c r="C358" s="9"/>
      <c r="D358" s="9"/>
      <c r="E358" s="9"/>
      <c r="F358" s="9"/>
      <c r="G358" s="9"/>
      <c r="H358" s="9"/>
      <c r="I358" s="9"/>
      <c r="J358" s="9"/>
      <c r="K358" s="9"/>
      <c r="L358" s="9"/>
      <c r="M358" s="9"/>
      <c r="N358" s="9"/>
      <c r="O358" s="9"/>
      <c r="P358" s="9"/>
    </row>
    <row r="359" spans="1:16" x14ac:dyDescent="0.35">
      <c r="A359" s="9"/>
      <c r="B359" s="9"/>
      <c r="C359" s="9"/>
      <c r="D359" s="9"/>
      <c r="E359" s="9"/>
      <c r="F359" s="9"/>
      <c r="G359" s="9"/>
      <c r="H359" s="9"/>
      <c r="I359" s="9"/>
      <c r="J359" s="9"/>
      <c r="K359" s="9"/>
      <c r="L359" s="9"/>
      <c r="M359" s="9"/>
      <c r="N359" s="9"/>
      <c r="O359" s="9"/>
      <c r="P359" s="9"/>
    </row>
    <row r="360" spans="1:16" x14ac:dyDescent="0.35">
      <c r="A360" s="9"/>
      <c r="B360" s="9"/>
      <c r="C360" s="9"/>
      <c r="D360" s="9"/>
      <c r="E360" s="9"/>
      <c r="F360" s="9"/>
      <c r="G360" s="9"/>
      <c r="H360" s="9"/>
      <c r="I360" s="9"/>
      <c r="J360" s="9"/>
      <c r="K360" s="9"/>
      <c r="L360" s="9"/>
      <c r="M360" s="9"/>
      <c r="N360" s="9"/>
      <c r="O360" s="9"/>
      <c r="P360" s="9"/>
    </row>
    <row r="361" spans="1:16" x14ac:dyDescent="0.35">
      <c r="A361" s="9"/>
      <c r="B361" s="9"/>
      <c r="C361" s="9"/>
      <c r="D361" s="9"/>
      <c r="E361" s="9"/>
      <c r="F361" s="9"/>
      <c r="G361" s="9"/>
      <c r="H361" s="9"/>
      <c r="I361" s="9"/>
      <c r="J361" s="9"/>
      <c r="K361" s="9"/>
      <c r="L361" s="9"/>
      <c r="M361" s="9"/>
      <c r="N361" s="9"/>
      <c r="O361" s="9"/>
      <c r="P361" s="9"/>
    </row>
    <row r="362" spans="1:16" x14ac:dyDescent="0.35">
      <c r="A362" s="9"/>
      <c r="B362" s="9"/>
      <c r="C362" s="9"/>
      <c r="D362" s="9"/>
      <c r="E362" s="9"/>
      <c r="F362" s="9"/>
      <c r="G362" s="9"/>
      <c r="H362" s="9"/>
      <c r="I362" s="9"/>
      <c r="J362" s="9"/>
      <c r="K362" s="9"/>
      <c r="L362" s="9"/>
      <c r="M362" s="9"/>
      <c r="N362" s="9"/>
      <c r="O362" s="9"/>
      <c r="P362" s="9"/>
    </row>
    <row r="363" spans="1:16" x14ac:dyDescent="0.35">
      <c r="A363" s="9"/>
      <c r="B363" s="9"/>
      <c r="C363" s="9"/>
      <c r="D363" s="9"/>
      <c r="E363" s="9"/>
      <c r="F363" s="9"/>
      <c r="G363" s="9"/>
      <c r="H363" s="9"/>
      <c r="I363" s="9"/>
      <c r="J363" s="9"/>
      <c r="K363" s="9"/>
      <c r="L363" s="9"/>
      <c r="M363" s="9"/>
      <c r="N363" s="9"/>
      <c r="O363" s="9"/>
      <c r="P363" s="9"/>
    </row>
    <row r="364" spans="1:16" x14ac:dyDescent="0.35">
      <c r="A364" s="9"/>
      <c r="B364" s="9"/>
      <c r="C364" s="9"/>
      <c r="D364" s="9"/>
      <c r="E364" s="9"/>
      <c r="F364" s="9"/>
      <c r="G364" s="9"/>
      <c r="H364" s="9"/>
      <c r="I364" s="9"/>
      <c r="J364" s="9"/>
      <c r="K364" s="9"/>
      <c r="L364" s="9"/>
      <c r="M364" s="9"/>
      <c r="N364" s="9"/>
      <c r="O364" s="9"/>
      <c r="P364" s="9"/>
    </row>
    <row r="365" spans="1:16" x14ac:dyDescent="0.35">
      <c r="A365" s="9"/>
      <c r="B365" s="9"/>
      <c r="C365" s="9"/>
      <c r="D365" s="9"/>
      <c r="E365" s="9"/>
      <c r="F365" s="9"/>
      <c r="G365" s="9"/>
      <c r="H365" s="9"/>
      <c r="I365" s="9"/>
      <c r="J365" s="9"/>
      <c r="K365" s="9"/>
      <c r="L365" s="9"/>
      <c r="M365" s="9"/>
      <c r="N365" s="9"/>
      <c r="O365" s="9"/>
      <c r="P365" s="9"/>
    </row>
    <row r="366" spans="1:16" x14ac:dyDescent="0.35">
      <c r="A366" s="9"/>
      <c r="B366" s="9"/>
      <c r="C366" s="9"/>
      <c r="D366" s="9"/>
      <c r="E366" s="9"/>
      <c r="F366" s="9"/>
      <c r="G366" s="9"/>
      <c r="H366" s="9"/>
      <c r="I366" s="9"/>
      <c r="J366" s="9"/>
      <c r="K366" s="9"/>
      <c r="L366" s="9"/>
      <c r="M366" s="9"/>
      <c r="N366" s="9"/>
      <c r="O366" s="9"/>
      <c r="P366" s="9"/>
    </row>
    <row r="367" spans="1:16" x14ac:dyDescent="0.35">
      <c r="A367" s="9"/>
      <c r="B367" s="9"/>
      <c r="C367" s="9"/>
      <c r="D367" s="9"/>
      <c r="E367" s="9"/>
      <c r="F367" s="9"/>
      <c r="G367" s="9"/>
      <c r="H367" s="9"/>
      <c r="I367" s="9"/>
      <c r="J367" s="9"/>
      <c r="K367" s="9"/>
      <c r="L367" s="9"/>
      <c r="M367" s="9"/>
      <c r="N367" s="9"/>
      <c r="O367" s="9"/>
      <c r="P367" s="9"/>
    </row>
    <row r="368" spans="1:16" x14ac:dyDescent="0.35">
      <c r="A368" s="9"/>
      <c r="B368" s="9"/>
      <c r="C368" s="9"/>
      <c r="D368" s="9"/>
      <c r="E368" s="9"/>
      <c r="F368" s="9"/>
      <c r="G368" s="9"/>
      <c r="H368" s="9"/>
      <c r="I368" s="9"/>
      <c r="J368" s="9"/>
      <c r="K368" s="9"/>
      <c r="L368" s="9"/>
      <c r="M368" s="9"/>
      <c r="N368" s="9"/>
      <c r="O368" s="9"/>
      <c r="P368" s="9"/>
    </row>
    <row r="369" spans="1:16" x14ac:dyDescent="0.35">
      <c r="A369" s="9"/>
      <c r="B369" s="9"/>
      <c r="C369" s="9"/>
      <c r="D369" s="9"/>
      <c r="E369" s="9"/>
      <c r="F369" s="9"/>
      <c r="G369" s="9"/>
      <c r="H369" s="9"/>
      <c r="I369" s="9"/>
      <c r="J369" s="9"/>
      <c r="K369" s="9"/>
      <c r="L369" s="9"/>
      <c r="M369" s="9"/>
      <c r="N369" s="9"/>
      <c r="O369" s="9"/>
      <c r="P369" s="9"/>
    </row>
    <row r="370" spans="1:16" x14ac:dyDescent="0.35">
      <c r="A370" s="9"/>
      <c r="B370" s="9"/>
      <c r="C370" s="9"/>
      <c r="D370" s="9"/>
      <c r="E370" s="9"/>
      <c r="F370" s="9"/>
      <c r="G370" s="9"/>
      <c r="H370" s="9"/>
      <c r="I370" s="9"/>
      <c r="J370" s="9"/>
      <c r="K370" s="9"/>
      <c r="L370" s="9"/>
      <c r="M370" s="9"/>
      <c r="N370" s="9"/>
      <c r="O370" s="9"/>
      <c r="P370" s="9"/>
    </row>
    <row r="371" spans="1:16" x14ac:dyDescent="0.35">
      <c r="A371" s="9"/>
      <c r="B371" s="9"/>
      <c r="C371" s="9"/>
      <c r="D371" s="9"/>
      <c r="E371" s="9"/>
      <c r="F371" s="9"/>
      <c r="G371" s="9"/>
      <c r="H371" s="9"/>
      <c r="I371" s="9"/>
      <c r="J371" s="9"/>
      <c r="K371" s="9"/>
      <c r="L371" s="9"/>
      <c r="M371" s="9"/>
      <c r="N371" s="9"/>
      <c r="O371" s="9"/>
      <c r="P371" s="9"/>
    </row>
    <row r="372" spans="1:16" x14ac:dyDescent="0.35">
      <c r="A372" s="9"/>
      <c r="B372" s="9"/>
      <c r="C372" s="9"/>
      <c r="D372" s="9"/>
      <c r="E372" s="9"/>
      <c r="F372" s="9"/>
      <c r="G372" s="9"/>
      <c r="H372" s="9"/>
      <c r="I372" s="9"/>
      <c r="J372" s="9"/>
      <c r="K372" s="9"/>
      <c r="L372" s="9"/>
      <c r="M372" s="9"/>
      <c r="N372" s="9"/>
      <c r="O372" s="9"/>
      <c r="P372" s="9"/>
    </row>
    <row r="373" spans="1:16" x14ac:dyDescent="0.35">
      <c r="A373" s="9"/>
      <c r="B373" s="9"/>
      <c r="C373" s="9"/>
      <c r="D373" s="9"/>
      <c r="E373" s="9"/>
      <c r="F373" s="9"/>
      <c r="G373" s="9"/>
      <c r="H373" s="9"/>
      <c r="I373" s="9"/>
      <c r="J373" s="9"/>
      <c r="K373" s="9"/>
      <c r="L373" s="9"/>
      <c r="M373" s="9"/>
      <c r="N373" s="9"/>
      <c r="O373" s="9"/>
      <c r="P373" s="9"/>
    </row>
    <row r="374" spans="1:16" x14ac:dyDescent="0.35">
      <c r="A374" s="9"/>
      <c r="B374" s="9"/>
      <c r="C374" s="9"/>
      <c r="D374" s="9"/>
      <c r="E374" s="9"/>
      <c r="F374" s="9"/>
      <c r="G374" s="9"/>
      <c r="H374" s="9"/>
      <c r="I374" s="9"/>
      <c r="J374" s="9"/>
      <c r="K374" s="9"/>
      <c r="L374" s="9"/>
      <c r="M374" s="9"/>
      <c r="N374" s="9"/>
      <c r="O374" s="9"/>
      <c r="P374" s="9"/>
    </row>
    <row r="375" spans="1:16" x14ac:dyDescent="0.35">
      <c r="A375" s="9"/>
      <c r="B375" s="9"/>
      <c r="C375" s="9"/>
      <c r="D375" s="9"/>
      <c r="E375" s="9"/>
      <c r="F375" s="9"/>
      <c r="G375" s="9"/>
      <c r="H375" s="9"/>
      <c r="I375" s="9"/>
      <c r="J375" s="9"/>
      <c r="K375" s="9"/>
      <c r="L375" s="9"/>
      <c r="M375" s="9"/>
      <c r="N375" s="9"/>
      <c r="O375" s="9"/>
      <c r="P375" s="9"/>
    </row>
    <row r="376" spans="1:16" x14ac:dyDescent="0.35">
      <c r="A376" s="9"/>
      <c r="B376" s="9"/>
      <c r="C376" s="9"/>
      <c r="D376" s="9"/>
      <c r="E376" s="9"/>
      <c r="F376" s="9"/>
      <c r="G376" s="9"/>
      <c r="H376" s="9"/>
      <c r="I376" s="9"/>
      <c r="J376" s="9"/>
      <c r="K376" s="9"/>
      <c r="L376" s="9"/>
      <c r="M376" s="9"/>
      <c r="N376" s="9"/>
      <c r="O376" s="9"/>
      <c r="P376" s="9"/>
    </row>
    <row r="377" spans="1:16" x14ac:dyDescent="0.35">
      <c r="A377" s="9"/>
      <c r="B377" s="9"/>
      <c r="C377" s="9"/>
      <c r="D377" s="9"/>
      <c r="E377" s="9"/>
      <c r="F377" s="9"/>
      <c r="G377" s="9"/>
      <c r="H377" s="9"/>
      <c r="I377" s="9"/>
      <c r="J377" s="9"/>
      <c r="K377" s="9"/>
      <c r="L377" s="9"/>
      <c r="M377" s="9"/>
      <c r="N377" s="9"/>
      <c r="O377" s="9"/>
      <c r="P377" s="9"/>
    </row>
    <row r="378" spans="1:16" x14ac:dyDescent="0.35">
      <c r="A378" s="9"/>
      <c r="B378" s="9"/>
      <c r="C378" s="9"/>
      <c r="D378" s="9"/>
      <c r="E378" s="9"/>
      <c r="F378" s="9"/>
      <c r="G378" s="9"/>
      <c r="H378" s="9"/>
      <c r="I378" s="9"/>
      <c r="J378" s="9"/>
      <c r="K378" s="9"/>
      <c r="L378" s="9"/>
      <c r="M378" s="9"/>
      <c r="N378" s="9"/>
      <c r="O378" s="9"/>
      <c r="P378" s="9"/>
    </row>
    <row r="379" spans="1:16" x14ac:dyDescent="0.35">
      <c r="A379" s="9"/>
      <c r="B379" s="9"/>
      <c r="C379" s="9"/>
      <c r="D379" s="9"/>
      <c r="E379" s="9"/>
      <c r="F379" s="9"/>
      <c r="G379" s="9"/>
      <c r="H379" s="9"/>
      <c r="I379" s="9"/>
      <c r="J379" s="9"/>
      <c r="K379" s="9"/>
      <c r="L379" s="9"/>
      <c r="M379" s="9"/>
      <c r="N379" s="9"/>
      <c r="O379" s="9"/>
      <c r="P379" s="9"/>
    </row>
    <row r="380" spans="1:16" x14ac:dyDescent="0.35">
      <c r="A380" s="9"/>
      <c r="B380" s="9"/>
      <c r="C380" s="9"/>
      <c r="D380" s="9"/>
      <c r="E380" s="9"/>
      <c r="F380" s="9"/>
      <c r="G380" s="9"/>
      <c r="H380" s="9"/>
      <c r="I380" s="9"/>
      <c r="J380" s="9"/>
      <c r="K380" s="9"/>
      <c r="L380" s="9"/>
      <c r="M380" s="9"/>
      <c r="N380" s="9"/>
      <c r="O380" s="9"/>
      <c r="P380" s="9"/>
    </row>
    <row r="381" spans="1:16" x14ac:dyDescent="0.35">
      <c r="A381" s="9"/>
      <c r="B381" s="9"/>
      <c r="C381" s="9"/>
      <c r="D381" s="9"/>
      <c r="E381" s="9"/>
      <c r="F381" s="9"/>
      <c r="G381" s="9"/>
      <c r="H381" s="9"/>
      <c r="I381" s="9"/>
      <c r="J381" s="9"/>
      <c r="K381" s="9"/>
      <c r="L381" s="9"/>
      <c r="M381" s="9"/>
      <c r="N381" s="9"/>
      <c r="O381" s="9"/>
      <c r="P381" s="9"/>
    </row>
    <row r="382" spans="1:16" x14ac:dyDescent="0.35">
      <c r="A382" s="9"/>
      <c r="B382" s="9"/>
      <c r="C382" s="9"/>
      <c r="D382" s="9"/>
      <c r="E382" s="9"/>
      <c r="F382" s="9"/>
      <c r="G382" s="9"/>
      <c r="H382" s="9"/>
      <c r="I382" s="9"/>
      <c r="J382" s="9"/>
      <c r="K382" s="9"/>
      <c r="L382" s="9"/>
      <c r="M382" s="9"/>
      <c r="N382" s="9"/>
      <c r="O382" s="9"/>
      <c r="P382" s="9"/>
    </row>
    <row r="383" spans="1:16" x14ac:dyDescent="0.35">
      <c r="A383" s="9"/>
      <c r="B383" s="9"/>
      <c r="C383" s="9"/>
      <c r="D383" s="9"/>
      <c r="E383" s="9"/>
      <c r="F383" s="9"/>
      <c r="G383" s="9"/>
      <c r="H383" s="9"/>
      <c r="I383" s="9"/>
      <c r="J383" s="9"/>
      <c r="K383" s="9"/>
      <c r="L383" s="9"/>
      <c r="M383" s="9"/>
      <c r="N383" s="9"/>
      <c r="O383" s="9"/>
      <c r="P383" s="9"/>
    </row>
    <row r="384" spans="1:16" x14ac:dyDescent="0.35">
      <c r="A384" s="9"/>
      <c r="B384" s="9"/>
      <c r="C384" s="9"/>
      <c r="D384" s="9"/>
      <c r="E384" s="9"/>
      <c r="F384" s="9"/>
      <c r="G384" s="9"/>
      <c r="H384" s="9"/>
      <c r="I384" s="9"/>
      <c r="J384" s="9"/>
      <c r="K384" s="9"/>
      <c r="L384" s="9"/>
      <c r="M384" s="9"/>
      <c r="N384" s="9"/>
      <c r="O384" s="9"/>
      <c r="P384" s="9"/>
    </row>
    <row r="385" spans="1:16" x14ac:dyDescent="0.35">
      <c r="A385" s="9"/>
      <c r="B385" s="9"/>
      <c r="C385" s="9"/>
      <c r="D385" s="9"/>
      <c r="E385" s="9"/>
      <c r="F385" s="9"/>
      <c r="G385" s="9"/>
      <c r="H385" s="9"/>
      <c r="I385" s="9"/>
      <c r="J385" s="9"/>
      <c r="K385" s="9"/>
      <c r="L385" s="9"/>
      <c r="M385" s="9"/>
      <c r="N385" s="9"/>
      <c r="O385" s="9"/>
      <c r="P385" s="9"/>
    </row>
    <row r="386" spans="1:16" x14ac:dyDescent="0.35">
      <c r="A386" s="9"/>
      <c r="B386" s="9"/>
      <c r="C386" s="9"/>
      <c r="D386" s="9"/>
      <c r="E386" s="9"/>
      <c r="F386" s="9"/>
      <c r="G386" s="9"/>
      <c r="H386" s="9"/>
      <c r="I386" s="9"/>
      <c r="J386" s="9"/>
      <c r="K386" s="9"/>
      <c r="L386" s="9"/>
      <c r="M386" s="9"/>
      <c r="N386" s="9"/>
      <c r="O386" s="9"/>
      <c r="P386" s="9"/>
    </row>
    <row r="387" spans="1:16" x14ac:dyDescent="0.35">
      <c r="A387" s="9"/>
      <c r="B387" s="9"/>
      <c r="C387" s="9"/>
      <c r="D387" s="9"/>
      <c r="E387" s="9"/>
      <c r="F387" s="9"/>
      <c r="G387" s="9"/>
      <c r="H387" s="9"/>
      <c r="I387" s="9"/>
      <c r="J387" s="9"/>
      <c r="K387" s="9"/>
      <c r="L387" s="9"/>
      <c r="M387" s="9"/>
      <c r="N387" s="9"/>
      <c r="O387" s="9"/>
      <c r="P387" s="9"/>
    </row>
    <row r="388" spans="1:16" x14ac:dyDescent="0.35">
      <c r="A388" s="9"/>
      <c r="B388" s="9"/>
      <c r="C388" s="9"/>
      <c r="D388" s="9"/>
      <c r="E388" s="9"/>
      <c r="F388" s="9"/>
      <c r="G388" s="9"/>
      <c r="H388" s="9"/>
      <c r="I388" s="9"/>
      <c r="J388" s="9"/>
      <c r="K388" s="9"/>
      <c r="L388" s="9"/>
      <c r="M388" s="9"/>
      <c r="N388" s="9"/>
      <c r="O388" s="9"/>
      <c r="P388" s="9"/>
    </row>
    <row r="389" spans="1:16" x14ac:dyDescent="0.35">
      <c r="A389" s="9"/>
      <c r="B389" s="9"/>
      <c r="C389" s="9"/>
      <c r="D389" s="9"/>
      <c r="E389" s="9"/>
      <c r="F389" s="9"/>
      <c r="G389" s="9"/>
      <c r="H389" s="9"/>
      <c r="I389" s="9"/>
      <c r="J389" s="9"/>
      <c r="K389" s="9"/>
      <c r="L389" s="9"/>
      <c r="M389" s="9"/>
      <c r="N389" s="9"/>
      <c r="O389" s="9"/>
      <c r="P389" s="9"/>
    </row>
    <row r="390" spans="1:16" x14ac:dyDescent="0.35">
      <c r="A390" s="9"/>
      <c r="B390" s="9"/>
      <c r="C390" s="9"/>
      <c r="D390" s="9"/>
      <c r="E390" s="9"/>
      <c r="F390" s="9"/>
      <c r="G390" s="9"/>
      <c r="H390" s="9"/>
      <c r="I390" s="9"/>
      <c r="J390" s="9"/>
      <c r="K390" s="9"/>
      <c r="L390" s="9"/>
      <c r="M390" s="9"/>
      <c r="N390" s="9"/>
      <c r="O390" s="9"/>
      <c r="P390" s="9"/>
    </row>
    <row r="391" spans="1:16" x14ac:dyDescent="0.35">
      <c r="A391" s="9"/>
      <c r="B391" s="9"/>
      <c r="C391" s="9"/>
      <c r="D391" s="9"/>
      <c r="E391" s="9"/>
      <c r="F391" s="9"/>
      <c r="G391" s="9"/>
      <c r="H391" s="9"/>
      <c r="I391" s="9"/>
      <c r="J391" s="9"/>
      <c r="K391" s="9"/>
      <c r="L391" s="9"/>
      <c r="M391" s="9"/>
      <c r="N391" s="9"/>
      <c r="O391" s="9"/>
      <c r="P391" s="9"/>
    </row>
    <row r="392" spans="1:16" x14ac:dyDescent="0.35">
      <c r="A392" s="9"/>
      <c r="B392" s="9"/>
      <c r="C392" s="9"/>
      <c r="D392" s="9"/>
      <c r="E392" s="9"/>
      <c r="F392" s="9"/>
      <c r="G392" s="9"/>
      <c r="H392" s="9"/>
      <c r="I392" s="9"/>
      <c r="J392" s="9"/>
      <c r="K392" s="9"/>
      <c r="L392" s="9"/>
      <c r="M392" s="9"/>
      <c r="N392" s="9"/>
      <c r="O392" s="9"/>
      <c r="P392" s="9"/>
    </row>
    <row r="393" spans="1:16" x14ac:dyDescent="0.35">
      <c r="A393" s="9"/>
      <c r="B393" s="9"/>
      <c r="C393" s="9"/>
      <c r="D393" s="9"/>
      <c r="E393" s="9"/>
      <c r="F393" s="9"/>
      <c r="G393" s="9"/>
      <c r="H393" s="9"/>
      <c r="I393" s="9"/>
      <c r="J393" s="9"/>
      <c r="K393" s="9"/>
      <c r="L393" s="9"/>
      <c r="M393" s="9"/>
      <c r="N393" s="9"/>
      <c r="O393" s="9"/>
      <c r="P393" s="9"/>
    </row>
    <row r="394" spans="1:16" x14ac:dyDescent="0.35">
      <c r="A394" s="9"/>
      <c r="B394" s="9"/>
      <c r="C394" s="9"/>
      <c r="D394" s="9"/>
      <c r="E394" s="9"/>
      <c r="F394" s="9"/>
      <c r="G394" s="9"/>
      <c r="H394" s="9"/>
      <c r="I394" s="9"/>
      <c r="J394" s="9"/>
      <c r="K394" s="9"/>
      <c r="L394" s="9"/>
      <c r="M394" s="9"/>
      <c r="N394" s="9"/>
      <c r="O394" s="9"/>
      <c r="P394" s="9"/>
    </row>
    <row r="395" spans="1:16" x14ac:dyDescent="0.35">
      <c r="A395" s="9"/>
      <c r="B395" s="9"/>
      <c r="C395" s="9"/>
      <c r="D395" s="9"/>
      <c r="E395" s="9"/>
      <c r="F395" s="9"/>
      <c r="G395" s="9"/>
      <c r="H395" s="9"/>
      <c r="I395" s="9"/>
      <c r="J395" s="9"/>
      <c r="K395" s="9"/>
      <c r="L395" s="9"/>
      <c r="M395" s="9"/>
      <c r="N395" s="9"/>
      <c r="O395" s="9"/>
      <c r="P395" s="9"/>
    </row>
    <row r="396" spans="1:16" x14ac:dyDescent="0.35">
      <c r="A396" s="9"/>
      <c r="B396" s="9"/>
      <c r="C396" s="9"/>
      <c r="D396" s="9"/>
      <c r="E396" s="9"/>
      <c r="F396" s="9"/>
      <c r="G396" s="9"/>
      <c r="H396" s="9"/>
      <c r="I396" s="9"/>
      <c r="J396" s="9"/>
      <c r="K396" s="9"/>
      <c r="L396" s="9"/>
      <c r="M396" s="9"/>
      <c r="N396" s="9"/>
      <c r="O396" s="9"/>
      <c r="P396" s="9"/>
    </row>
    <row r="397" spans="1:16" x14ac:dyDescent="0.35">
      <c r="A397" s="9"/>
      <c r="B397" s="9"/>
      <c r="C397" s="9"/>
      <c r="D397" s="9"/>
      <c r="E397" s="9"/>
      <c r="F397" s="9"/>
      <c r="G397" s="9"/>
      <c r="H397" s="9"/>
      <c r="I397" s="9"/>
      <c r="J397" s="9"/>
      <c r="K397" s="9"/>
      <c r="L397" s="9"/>
      <c r="M397" s="9"/>
      <c r="N397" s="9"/>
      <c r="O397" s="9"/>
      <c r="P397" s="9"/>
    </row>
    <row r="398" spans="1:16" x14ac:dyDescent="0.35">
      <c r="A398" s="9"/>
      <c r="B398" s="9"/>
      <c r="C398" s="9"/>
      <c r="D398" s="9"/>
      <c r="E398" s="9"/>
      <c r="F398" s="9"/>
      <c r="G398" s="9"/>
      <c r="H398" s="9"/>
      <c r="I398" s="9"/>
      <c r="J398" s="9"/>
      <c r="K398" s="9"/>
      <c r="L398" s="9"/>
      <c r="M398" s="9"/>
      <c r="N398" s="9"/>
      <c r="O398" s="9"/>
      <c r="P398" s="9"/>
    </row>
    <row r="399" spans="1:16" x14ac:dyDescent="0.35">
      <c r="A399" s="9"/>
      <c r="B399" s="9"/>
      <c r="C399" s="9"/>
      <c r="D399" s="9"/>
      <c r="E399" s="9"/>
      <c r="F399" s="9"/>
      <c r="G399" s="9"/>
      <c r="H399" s="9"/>
      <c r="I399" s="9"/>
      <c r="J399" s="9"/>
      <c r="K399" s="9"/>
      <c r="L399" s="9"/>
      <c r="M399" s="9"/>
      <c r="N399" s="9"/>
      <c r="O399" s="9"/>
      <c r="P399" s="9"/>
    </row>
    <row r="400" spans="1:16" x14ac:dyDescent="0.35">
      <c r="A400" s="9"/>
      <c r="B400" s="9"/>
      <c r="C400" s="9"/>
      <c r="D400" s="9"/>
      <c r="E400" s="9"/>
      <c r="F400" s="9"/>
      <c r="G400" s="9"/>
      <c r="H400" s="9"/>
      <c r="I400" s="9"/>
      <c r="J400" s="9"/>
      <c r="K400" s="9"/>
      <c r="L400" s="9"/>
      <c r="M400" s="9"/>
      <c r="N400" s="9"/>
      <c r="O400" s="9"/>
      <c r="P400" s="9"/>
    </row>
    <row r="401" spans="1:16" x14ac:dyDescent="0.35">
      <c r="A401" s="9"/>
      <c r="B401" s="9"/>
      <c r="C401" s="9"/>
      <c r="D401" s="9"/>
      <c r="E401" s="9"/>
      <c r="F401" s="9"/>
      <c r="G401" s="9"/>
      <c r="H401" s="9"/>
      <c r="I401" s="9"/>
      <c r="J401" s="9"/>
      <c r="K401" s="9"/>
      <c r="L401" s="9"/>
      <c r="M401" s="9"/>
      <c r="N401" s="9"/>
      <c r="O401" s="9"/>
      <c r="P401" s="9"/>
    </row>
    <row r="402" spans="1:16" x14ac:dyDescent="0.35">
      <c r="A402" s="9"/>
      <c r="B402" s="9"/>
      <c r="C402" s="9"/>
      <c r="D402" s="9"/>
      <c r="E402" s="9"/>
      <c r="F402" s="9"/>
      <c r="G402" s="9"/>
      <c r="H402" s="9"/>
      <c r="I402" s="9"/>
      <c r="J402" s="9"/>
      <c r="K402" s="9"/>
      <c r="L402" s="9"/>
      <c r="M402" s="9"/>
      <c r="N402" s="9"/>
      <c r="O402" s="9"/>
      <c r="P402" s="9"/>
    </row>
    <row r="403" spans="1:16" x14ac:dyDescent="0.35">
      <c r="A403" s="9"/>
      <c r="B403" s="9"/>
      <c r="C403" s="9"/>
      <c r="D403" s="9"/>
      <c r="E403" s="9"/>
      <c r="F403" s="9"/>
      <c r="G403" s="9"/>
      <c r="H403" s="9"/>
      <c r="I403" s="9"/>
      <c r="J403" s="9"/>
      <c r="K403" s="9"/>
      <c r="L403" s="9"/>
      <c r="M403" s="9"/>
      <c r="N403" s="9"/>
      <c r="O403" s="9"/>
      <c r="P403" s="9"/>
    </row>
    <row r="404" spans="1:16" x14ac:dyDescent="0.35">
      <c r="A404" s="9"/>
      <c r="B404" s="9"/>
      <c r="C404" s="9"/>
      <c r="D404" s="9"/>
      <c r="E404" s="9"/>
      <c r="F404" s="9"/>
      <c r="G404" s="9"/>
      <c r="H404" s="9"/>
      <c r="I404" s="9"/>
      <c r="J404" s="9"/>
      <c r="K404" s="9"/>
      <c r="L404" s="9"/>
      <c r="M404" s="9"/>
      <c r="N404" s="9"/>
      <c r="O404" s="9"/>
      <c r="P404" s="9"/>
    </row>
    <row r="405" spans="1:16" x14ac:dyDescent="0.35">
      <c r="A405" s="9"/>
      <c r="B405" s="9"/>
      <c r="C405" s="9"/>
      <c r="D405" s="9"/>
      <c r="E405" s="9"/>
      <c r="F405" s="9"/>
      <c r="G405" s="9"/>
      <c r="H405" s="9"/>
      <c r="I405" s="9"/>
      <c r="J405" s="9"/>
      <c r="K405" s="9"/>
      <c r="L405" s="9"/>
      <c r="M405" s="9"/>
      <c r="N405" s="9"/>
      <c r="O405" s="9"/>
      <c r="P405" s="9"/>
    </row>
    <row r="406" spans="1:16" x14ac:dyDescent="0.35">
      <c r="A406" s="9"/>
      <c r="B406" s="9"/>
      <c r="C406" s="9"/>
      <c r="D406" s="9"/>
      <c r="E406" s="9"/>
      <c r="F406" s="9"/>
      <c r="G406" s="9"/>
      <c r="H406" s="9"/>
      <c r="I406" s="9"/>
      <c r="J406" s="9"/>
      <c r="K406" s="9"/>
      <c r="L406" s="9"/>
      <c r="M406" s="9"/>
      <c r="N406" s="9"/>
      <c r="O406" s="9"/>
      <c r="P406" s="9"/>
    </row>
    <row r="407" spans="1:16" x14ac:dyDescent="0.35">
      <c r="A407" s="9"/>
      <c r="B407" s="9"/>
      <c r="C407" s="9"/>
      <c r="D407" s="9"/>
      <c r="E407" s="9"/>
      <c r="F407" s="9"/>
      <c r="G407" s="9"/>
      <c r="H407" s="9"/>
      <c r="I407" s="9"/>
      <c r="J407" s="9"/>
      <c r="K407" s="9"/>
      <c r="L407" s="9"/>
      <c r="M407" s="9"/>
      <c r="N407" s="9"/>
      <c r="O407" s="9"/>
      <c r="P407" s="9"/>
    </row>
    <row r="408" spans="1:16" x14ac:dyDescent="0.35">
      <c r="A408" s="9"/>
      <c r="B408" s="9"/>
      <c r="C408" s="9"/>
      <c r="D408" s="9"/>
      <c r="E408" s="9"/>
      <c r="F408" s="9"/>
      <c r="G408" s="9"/>
      <c r="H408" s="9"/>
      <c r="I408" s="9"/>
      <c r="J408" s="9"/>
      <c r="K408" s="9"/>
      <c r="L408" s="9"/>
      <c r="M408" s="9"/>
      <c r="N408" s="9"/>
      <c r="O408" s="9"/>
      <c r="P408" s="9"/>
    </row>
    <row r="409" spans="1:16" x14ac:dyDescent="0.35">
      <c r="A409" s="9"/>
      <c r="B409" s="9"/>
      <c r="C409" s="9"/>
      <c r="D409" s="9"/>
      <c r="E409" s="9"/>
      <c r="F409" s="9"/>
      <c r="G409" s="9"/>
      <c r="H409" s="9"/>
      <c r="I409" s="9"/>
      <c r="J409" s="9"/>
      <c r="K409" s="9"/>
      <c r="L409" s="9"/>
      <c r="M409" s="9"/>
      <c r="N409" s="9"/>
      <c r="O409" s="9"/>
      <c r="P409" s="9"/>
    </row>
    <row r="410" spans="1:16" x14ac:dyDescent="0.35">
      <c r="A410" s="9"/>
      <c r="B410" s="9"/>
      <c r="C410" s="9"/>
      <c r="D410" s="9"/>
      <c r="E410" s="9"/>
      <c r="F410" s="9"/>
      <c r="G410" s="9"/>
      <c r="H410" s="9"/>
      <c r="I410" s="9"/>
      <c r="J410" s="9"/>
      <c r="K410" s="9"/>
      <c r="L410" s="9"/>
      <c r="M410" s="9"/>
      <c r="N410" s="9"/>
      <c r="O410" s="9"/>
      <c r="P410" s="9"/>
    </row>
    <row r="411" spans="1:16" x14ac:dyDescent="0.35">
      <c r="A411" s="9"/>
      <c r="B411" s="9"/>
      <c r="C411" s="9"/>
      <c r="D411" s="9"/>
      <c r="E411" s="9"/>
      <c r="F411" s="9"/>
      <c r="G411" s="9"/>
      <c r="H411" s="9"/>
      <c r="I411" s="9"/>
      <c r="J411" s="9"/>
      <c r="K411" s="9"/>
      <c r="L411" s="9"/>
      <c r="M411" s="9"/>
      <c r="N411" s="9"/>
      <c r="O411" s="9"/>
      <c r="P411" s="9"/>
    </row>
    <row r="412" spans="1:16" x14ac:dyDescent="0.35">
      <c r="A412" s="9"/>
      <c r="B412" s="9"/>
      <c r="C412" s="9"/>
      <c r="D412" s="9"/>
      <c r="E412" s="9"/>
      <c r="F412" s="9"/>
      <c r="G412" s="9"/>
      <c r="H412" s="9"/>
      <c r="I412" s="9"/>
      <c r="J412" s="9"/>
      <c r="K412" s="9"/>
      <c r="L412" s="9"/>
      <c r="M412" s="9"/>
      <c r="N412" s="9"/>
      <c r="O412" s="9"/>
      <c r="P412" s="9"/>
    </row>
    <row r="413" spans="1:16" x14ac:dyDescent="0.35">
      <c r="A413" s="9"/>
      <c r="B413" s="9"/>
      <c r="C413" s="9"/>
      <c r="D413" s="9"/>
      <c r="E413" s="9"/>
      <c r="F413" s="9"/>
      <c r="G413" s="9"/>
      <c r="H413" s="9"/>
      <c r="I413" s="9"/>
      <c r="J413" s="9"/>
      <c r="K413" s="9"/>
      <c r="L413" s="9"/>
      <c r="M413" s="9"/>
      <c r="N413" s="9"/>
      <c r="O413" s="9"/>
      <c r="P413" s="9"/>
    </row>
    <row r="414" spans="1:16" x14ac:dyDescent="0.35">
      <c r="A414" s="9"/>
      <c r="B414" s="9"/>
      <c r="C414" s="9"/>
      <c r="D414" s="9"/>
      <c r="E414" s="9"/>
      <c r="F414" s="9"/>
      <c r="G414" s="9"/>
      <c r="H414" s="9"/>
      <c r="I414" s="9"/>
      <c r="J414" s="9"/>
      <c r="K414" s="9"/>
      <c r="L414" s="9"/>
      <c r="M414" s="9"/>
      <c r="N414" s="9"/>
      <c r="O414" s="9"/>
      <c r="P414" s="9"/>
    </row>
    <row r="415" spans="1:16" x14ac:dyDescent="0.35">
      <c r="A415" s="9"/>
      <c r="B415" s="9"/>
      <c r="C415" s="9"/>
      <c r="D415" s="9"/>
      <c r="E415" s="9"/>
      <c r="F415" s="9"/>
      <c r="G415" s="9"/>
      <c r="H415" s="9"/>
      <c r="I415" s="9"/>
      <c r="J415" s="9"/>
      <c r="K415" s="9"/>
      <c r="L415" s="9"/>
      <c r="M415" s="9"/>
      <c r="N415" s="9"/>
      <c r="O415" s="9"/>
      <c r="P415" s="9"/>
    </row>
    <row r="416" spans="1:16" x14ac:dyDescent="0.35">
      <c r="A416" s="9"/>
      <c r="B416" s="9"/>
      <c r="C416" s="9"/>
      <c r="D416" s="9"/>
      <c r="E416" s="9"/>
      <c r="F416" s="9"/>
      <c r="G416" s="9"/>
      <c r="H416" s="9"/>
      <c r="I416" s="9"/>
      <c r="J416" s="9"/>
      <c r="K416" s="9"/>
      <c r="L416" s="9"/>
      <c r="M416" s="9"/>
      <c r="N416" s="9"/>
      <c r="O416" s="9"/>
      <c r="P416" s="9"/>
    </row>
    <row r="417" spans="1:16" x14ac:dyDescent="0.35">
      <c r="A417" s="9"/>
      <c r="B417" s="9"/>
      <c r="C417" s="9"/>
      <c r="D417" s="9"/>
      <c r="E417" s="9"/>
      <c r="F417" s="9"/>
      <c r="G417" s="9"/>
      <c r="H417" s="9"/>
      <c r="I417" s="9"/>
      <c r="J417" s="9"/>
      <c r="K417" s="9"/>
      <c r="L417" s="9"/>
      <c r="M417" s="9"/>
      <c r="N417" s="9"/>
      <c r="O417" s="9"/>
      <c r="P417" s="9"/>
    </row>
    <row r="418" spans="1:16" x14ac:dyDescent="0.35">
      <c r="A418" s="9"/>
      <c r="B418" s="9"/>
      <c r="C418" s="9"/>
      <c r="D418" s="9"/>
      <c r="E418" s="9"/>
      <c r="F418" s="9"/>
      <c r="G418" s="9"/>
      <c r="H418" s="9"/>
      <c r="I418" s="9"/>
      <c r="J418" s="9"/>
      <c r="K418" s="9"/>
      <c r="L418" s="9"/>
      <c r="M418" s="9"/>
      <c r="N418" s="9"/>
      <c r="O418" s="9"/>
      <c r="P418" s="9"/>
    </row>
    <row r="419" spans="1:16" x14ac:dyDescent="0.35">
      <c r="A419" s="9"/>
      <c r="B419" s="9"/>
      <c r="C419" s="9"/>
      <c r="D419" s="9"/>
      <c r="E419" s="9"/>
      <c r="F419" s="9"/>
      <c r="G419" s="9"/>
      <c r="H419" s="9"/>
      <c r="I419" s="9"/>
      <c r="J419" s="9"/>
      <c r="K419" s="9"/>
      <c r="L419" s="9"/>
      <c r="M419" s="9"/>
      <c r="N419" s="9"/>
      <c r="O419" s="9"/>
      <c r="P419" s="9"/>
    </row>
    <row r="420" spans="1:16" x14ac:dyDescent="0.35">
      <c r="A420" s="9"/>
      <c r="B420" s="9"/>
      <c r="C420" s="9"/>
      <c r="D420" s="9"/>
      <c r="E420" s="9"/>
      <c r="F420" s="9"/>
      <c r="G420" s="9"/>
      <c r="H420" s="9"/>
      <c r="I420" s="9"/>
      <c r="J420" s="9"/>
      <c r="K420" s="9"/>
      <c r="L420" s="9"/>
      <c r="M420" s="9"/>
      <c r="N420" s="9"/>
      <c r="O420" s="9"/>
      <c r="P420" s="9"/>
    </row>
    <row r="421" spans="1:16" x14ac:dyDescent="0.35">
      <c r="A421" s="9"/>
      <c r="B421" s="9"/>
      <c r="C421" s="9"/>
      <c r="D421" s="9"/>
      <c r="E421" s="9"/>
      <c r="F421" s="9"/>
      <c r="G421" s="9"/>
      <c r="H421" s="9"/>
      <c r="I421" s="9"/>
      <c r="J421" s="9"/>
      <c r="K421" s="9"/>
      <c r="L421" s="9"/>
      <c r="M421" s="9"/>
      <c r="N421" s="9"/>
      <c r="O421" s="9"/>
      <c r="P421" s="9"/>
    </row>
    <row r="422" spans="1:16" x14ac:dyDescent="0.35">
      <c r="A422" s="9"/>
      <c r="B422" s="9"/>
      <c r="C422" s="9"/>
      <c r="D422" s="9"/>
      <c r="E422" s="9"/>
      <c r="F422" s="9"/>
      <c r="G422" s="9"/>
      <c r="H422" s="9"/>
      <c r="I422" s="9"/>
      <c r="J422" s="9"/>
      <c r="K422" s="9"/>
      <c r="L422" s="9"/>
      <c r="M422" s="9"/>
      <c r="N422" s="9"/>
      <c r="O422" s="9"/>
      <c r="P422" s="9"/>
    </row>
    <row r="423" spans="1:16" x14ac:dyDescent="0.35">
      <c r="A423" s="9"/>
      <c r="B423" s="9"/>
      <c r="C423" s="9"/>
      <c r="D423" s="9"/>
      <c r="E423" s="9"/>
      <c r="F423" s="9"/>
      <c r="G423" s="9"/>
      <c r="H423" s="9"/>
      <c r="I423" s="9"/>
      <c r="J423" s="9"/>
      <c r="K423" s="9"/>
      <c r="L423" s="9"/>
      <c r="M423" s="9"/>
      <c r="N423" s="9"/>
      <c r="O423" s="9"/>
      <c r="P423" s="9"/>
    </row>
    <row r="424" spans="1:16" x14ac:dyDescent="0.35">
      <c r="A424" s="9"/>
      <c r="B424" s="9"/>
      <c r="C424" s="9"/>
      <c r="D424" s="9"/>
      <c r="E424" s="9"/>
      <c r="F424" s="9"/>
      <c r="G424" s="9"/>
      <c r="H424" s="9"/>
      <c r="I424" s="9"/>
      <c r="J424" s="9"/>
      <c r="K424" s="9"/>
      <c r="L424" s="9"/>
      <c r="M424" s="9"/>
      <c r="N424" s="9"/>
      <c r="O424" s="9"/>
      <c r="P424" s="9"/>
    </row>
    <row r="425" spans="1:16" x14ac:dyDescent="0.35">
      <c r="A425" s="9"/>
      <c r="B425" s="9"/>
      <c r="C425" s="9"/>
      <c r="D425" s="9"/>
      <c r="E425" s="9"/>
      <c r="F425" s="9"/>
      <c r="G425" s="9"/>
      <c r="H425" s="9"/>
      <c r="I425" s="9"/>
      <c r="J425" s="9"/>
      <c r="K425" s="9"/>
      <c r="L425" s="9"/>
      <c r="M425" s="9"/>
      <c r="N425" s="9"/>
      <c r="O425" s="9"/>
      <c r="P425" s="9"/>
    </row>
    <row r="426" spans="1:16" x14ac:dyDescent="0.35">
      <c r="A426" s="9"/>
      <c r="B426" s="9"/>
      <c r="C426" s="9"/>
      <c r="D426" s="9"/>
      <c r="E426" s="9"/>
      <c r="F426" s="9"/>
      <c r="G426" s="9"/>
      <c r="H426" s="9"/>
      <c r="I426" s="9"/>
      <c r="J426" s="9"/>
      <c r="K426" s="9"/>
      <c r="L426" s="9"/>
      <c r="M426" s="9"/>
      <c r="N426" s="9"/>
      <c r="O426" s="9"/>
      <c r="P426" s="9"/>
    </row>
    <row r="427" spans="1:16" x14ac:dyDescent="0.35">
      <c r="A427" s="9"/>
      <c r="B427" s="9"/>
      <c r="C427" s="9"/>
      <c r="D427" s="9"/>
      <c r="E427" s="9"/>
      <c r="F427" s="9"/>
      <c r="G427" s="9"/>
      <c r="H427" s="9"/>
      <c r="I427" s="9"/>
      <c r="J427" s="9"/>
      <c r="K427" s="9"/>
      <c r="L427" s="9"/>
      <c r="M427" s="9"/>
      <c r="N427" s="9"/>
      <c r="O427" s="9"/>
      <c r="P427" s="9"/>
    </row>
    <row r="428" spans="1:16" x14ac:dyDescent="0.35">
      <c r="A428" s="9"/>
      <c r="B428" s="9"/>
      <c r="C428" s="9"/>
      <c r="D428" s="9"/>
      <c r="E428" s="9"/>
      <c r="F428" s="9"/>
      <c r="G428" s="9"/>
      <c r="H428" s="9"/>
      <c r="I428" s="9"/>
      <c r="J428" s="9"/>
      <c r="K428" s="9"/>
      <c r="L428" s="9"/>
      <c r="M428" s="9"/>
      <c r="N428" s="9"/>
      <c r="O428" s="9"/>
      <c r="P428" s="9"/>
    </row>
    <row r="429" spans="1:16" x14ac:dyDescent="0.35">
      <c r="A429" s="9"/>
      <c r="B429" s="9"/>
      <c r="C429" s="9"/>
      <c r="D429" s="9"/>
      <c r="E429" s="9"/>
      <c r="F429" s="9"/>
      <c r="G429" s="9"/>
      <c r="H429" s="9"/>
      <c r="I429" s="9"/>
      <c r="J429" s="9"/>
      <c r="K429" s="9"/>
      <c r="L429" s="9"/>
      <c r="M429" s="9"/>
      <c r="N429" s="9"/>
      <c r="O429" s="9"/>
      <c r="P429" s="9"/>
    </row>
    <row r="430" spans="1:16" x14ac:dyDescent="0.35">
      <c r="A430" s="9"/>
      <c r="B430" s="9"/>
      <c r="C430" s="9"/>
      <c r="D430" s="9"/>
      <c r="E430" s="9"/>
      <c r="F430" s="9"/>
      <c r="G430" s="9"/>
      <c r="H430" s="9"/>
      <c r="I430" s="9"/>
      <c r="J430" s="9"/>
      <c r="K430" s="9"/>
      <c r="L430" s="9"/>
      <c r="M430" s="9"/>
      <c r="N430" s="9"/>
      <c r="O430" s="9"/>
      <c r="P430" s="9"/>
    </row>
    <row r="431" spans="1:16" x14ac:dyDescent="0.35">
      <c r="A431" s="9"/>
      <c r="B431" s="9"/>
      <c r="C431" s="9"/>
      <c r="D431" s="9"/>
      <c r="E431" s="9"/>
      <c r="F431" s="9"/>
      <c r="G431" s="9"/>
      <c r="H431" s="9"/>
      <c r="I431" s="9"/>
      <c r="J431" s="9"/>
      <c r="K431" s="9"/>
      <c r="L431" s="9"/>
      <c r="M431" s="9"/>
      <c r="N431" s="9"/>
      <c r="O431" s="9"/>
      <c r="P431" s="9"/>
    </row>
    <row r="432" spans="1:16" x14ac:dyDescent="0.35">
      <c r="A432" s="9"/>
      <c r="B432" s="9"/>
      <c r="C432" s="9"/>
      <c r="D432" s="9"/>
      <c r="E432" s="9"/>
      <c r="F432" s="9"/>
      <c r="G432" s="9"/>
      <c r="H432" s="9"/>
      <c r="I432" s="9"/>
      <c r="J432" s="9"/>
      <c r="K432" s="9"/>
      <c r="L432" s="9"/>
      <c r="M432" s="9"/>
      <c r="N432" s="9"/>
      <c r="O432" s="9"/>
      <c r="P432" s="9"/>
    </row>
    <row r="433" spans="1:16" x14ac:dyDescent="0.35">
      <c r="A433" s="9"/>
      <c r="B433" s="9"/>
      <c r="C433" s="9"/>
      <c r="D433" s="9"/>
      <c r="E433" s="9"/>
      <c r="F433" s="9"/>
      <c r="G433" s="9"/>
      <c r="H433" s="9"/>
      <c r="I433" s="9"/>
      <c r="J433" s="9"/>
      <c r="K433" s="9"/>
      <c r="L433" s="9"/>
      <c r="M433" s="9"/>
      <c r="N433" s="9"/>
      <c r="O433" s="9"/>
      <c r="P433" s="9"/>
    </row>
    <row r="434" spans="1:16" x14ac:dyDescent="0.35">
      <c r="A434" s="9"/>
      <c r="B434" s="9"/>
      <c r="C434" s="9"/>
      <c r="D434" s="9"/>
      <c r="E434" s="9"/>
      <c r="F434" s="9"/>
      <c r="G434" s="9"/>
      <c r="H434" s="9"/>
      <c r="I434" s="9"/>
      <c r="J434" s="9"/>
      <c r="K434" s="9"/>
      <c r="L434" s="9"/>
      <c r="M434" s="9"/>
      <c r="N434" s="9"/>
      <c r="O434" s="9"/>
      <c r="P434" s="9"/>
    </row>
    <row r="435" spans="1:16" x14ac:dyDescent="0.35">
      <c r="A435" s="9"/>
      <c r="B435" s="9"/>
      <c r="C435" s="9"/>
      <c r="D435" s="9"/>
      <c r="E435" s="9"/>
      <c r="F435" s="9"/>
      <c r="G435" s="9"/>
      <c r="H435" s="9"/>
      <c r="I435" s="9"/>
      <c r="J435" s="9"/>
      <c r="K435" s="9"/>
      <c r="L435" s="9"/>
      <c r="M435" s="9"/>
      <c r="N435" s="9"/>
      <c r="O435" s="9"/>
      <c r="P435" s="9"/>
    </row>
    <row r="436" spans="1:16" x14ac:dyDescent="0.35">
      <c r="A436" s="9"/>
      <c r="B436" s="9"/>
      <c r="C436" s="9"/>
      <c r="D436" s="9"/>
      <c r="E436" s="9"/>
      <c r="F436" s="9"/>
      <c r="G436" s="9"/>
      <c r="H436" s="9"/>
      <c r="I436" s="9"/>
      <c r="J436" s="9"/>
      <c r="K436" s="9"/>
      <c r="L436" s="9"/>
      <c r="M436" s="9"/>
      <c r="N436" s="9"/>
      <c r="O436" s="9"/>
      <c r="P436" s="9"/>
    </row>
    <row r="437" spans="1:16" x14ac:dyDescent="0.35">
      <c r="A437" s="9"/>
      <c r="B437" s="9"/>
      <c r="C437" s="9"/>
      <c r="D437" s="9"/>
      <c r="E437" s="9"/>
      <c r="F437" s="9"/>
      <c r="G437" s="9"/>
      <c r="H437" s="9"/>
      <c r="I437" s="9"/>
      <c r="J437" s="9"/>
      <c r="K437" s="9"/>
      <c r="L437" s="9"/>
      <c r="M437" s="9"/>
      <c r="N437" s="9"/>
      <c r="O437" s="9"/>
      <c r="P437" s="9"/>
    </row>
    <row r="438" spans="1:16" x14ac:dyDescent="0.35">
      <c r="A438" s="9"/>
      <c r="B438" s="9"/>
      <c r="C438" s="9"/>
      <c r="D438" s="9"/>
      <c r="E438" s="9"/>
      <c r="F438" s="9"/>
      <c r="G438" s="9"/>
      <c r="H438" s="9"/>
      <c r="I438" s="9"/>
      <c r="J438" s="9"/>
      <c r="K438" s="9"/>
      <c r="L438" s="9"/>
      <c r="M438" s="9"/>
      <c r="N438" s="9"/>
      <c r="O438" s="9"/>
      <c r="P438" s="9"/>
    </row>
    <row r="439" spans="1:16" x14ac:dyDescent="0.35">
      <c r="A439" s="9"/>
      <c r="B439" s="9"/>
      <c r="C439" s="9"/>
      <c r="D439" s="9"/>
      <c r="E439" s="9"/>
      <c r="F439" s="9"/>
      <c r="G439" s="9"/>
      <c r="H439" s="9"/>
      <c r="I439" s="9"/>
      <c r="J439" s="9"/>
      <c r="K439" s="9"/>
      <c r="L439" s="9"/>
      <c r="M439" s="9"/>
      <c r="N439" s="9"/>
      <c r="O439" s="9"/>
      <c r="P439" s="9"/>
    </row>
    <row r="440" spans="1:16" x14ac:dyDescent="0.35">
      <c r="A440" s="9"/>
      <c r="B440" s="9"/>
      <c r="C440" s="9"/>
      <c r="D440" s="9"/>
      <c r="E440" s="9"/>
      <c r="F440" s="9"/>
      <c r="G440" s="9"/>
      <c r="H440" s="9"/>
      <c r="I440" s="9"/>
      <c r="J440" s="9"/>
      <c r="K440" s="9"/>
      <c r="L440" s="9"/>
      <c r="M440" s="9"/>
      <c r="N440" s="9"/>
      <c r="O440" s="9"/>
      <c r="P440" s="9"/>
    </row>
    <row r="441" spans="1:16" x14ac:dyDescent="0.35">
      <c r="A441" s="9"/>
      <c r="B441" s="9"/>
      <c r="C441" s="9"/>
      <c r="D441" s="9"/>
      <c r="E441" s="9"/>
      <c r="F441" s="9"/>
      <c r="G441" s="9"/>
      <c r="H441" s="9"/>
      <c r="I441" s="9"/>
      <c r="J441" s="9"/>
      <c r="K441" s="9"/>
      <c r="L441" s="9"/>
      <c r="M441" s="9"/>
      <c r="N441" s="9"/>
      <c r="O441" s="9"/>
      <c r="P441" s="9"/>
    </row>
    <row r="442" spans="1:16" x14ac:dyDescent="0.35">
      <c r="A442" s="9"/>
      <c r="B442" s="9"/>
      <c r="C442" s="9"/>
      <c r="D442" s="9"/>
      <c r="E442" s="9"/>
      <c r="F442" s="9"/>
      <c r="G442" s="9"/>
      <c r="H442" s="9"/>
      <c r="I442" s="9"/>
      <c r="J442" s="9"/>
      <c r="K442" s="9"/>
      <c r="L442" s="9"/>
      <c r="M442" s="9"/>
      <c r="N442" s="9"/>
      <c r="O442" s="9"/>
      <c r="P442" s="9"/>
    </row>
    <row r="443" spans="1:16" x14ac:dyDescent="0.35">
      <c r="A443" s="9"/>
      <c r="B443" s="9"/>
      <c r="C443" s="9"/>
      <c r="D443" s="9"/>
      <c r="E443" s="9"/>
      <c r="F443" s="9"/>
      <c r="G443" s="9"/>
      <c r="H443" s="9"/>
      <c r="I443" s="9"/>
      <c r="J443" s="9"/>
      <c r="K443" s="9"/>
      <c r="L443" s="9"/>
      <c r="M443" s="9"/>
      <c r="N443" s="9"/>
      <c r="O443" s="9"/>
      <c r="P443" s="9"/>
    </row>
    <row r="444" spans="1:16" x14ac:dyDescent="0.35">
      <c r="A444" s="9"/>
      <c r="B444" s="9"/>
      <c r="C444" s="9"/>
      <c r="D444" s="9"/>
      <c r="E444" s="9"/>
      <c r="F444" s="9"/>
      <c r="G444" s="9"/>
      <c r="H444" s="9"/>
      <c r="I444" s="9"/>
      <c r="J444" s="9"/>
      <c r="K444" s="9"/>
      <c r="L444" s="9"/>
      <c r="M444" s="9"/>
      <c r="N444" s="9"/>
      <c r="O444" s="9"/>
      <c r="P444" s="9"/>
    </row>
    <row r="445" spans="1:16" x14ac:dyDescent="0.35">
      <c r="A445" s="9"/>
      <c r="B445" s="9"/>
      <c r="C445" s="9"/>
      <c r="D445" s="9"/>
      <c r="E445" s="9"/>
      <c r="F445" s="9"/>
      <c r="G445" s="9"/>
      <c r="H445" s="9"/>
      <c r="I445" s="9"/>
      <c r="J445" s="9"/>
      <c r="K445" s="9"/>
      <c r="L445" s="9"/>
      <c r="M445" s="9"/>
      <c r="N445" s="9"/>
      <c r="O445" s="9"/>
      <c r="P445" s="9"/>
    </row>
    <row r="446" spans="1:16" x14ac:dyDescent="0.35">
      <c r="A446" s="9"/>
      <c r="B446" s="9"/>
      <c r="C446" s="9"/>
      <c r="D446" s="9"/>
      <c r="E446" s="9"/>
      <c r="F446" s="9"/>
      <c r="G446" s="9"/>
      <c r="H446" s="9"/>
      <c r="I446" s="9"/>
      <c r="J446" s="9"/>
      <c r="K446" s="9"/>
      <c r="L446" s="9"/>
      <c r="M446" s="9"/>
      <c r="N446" s="9"/>
      <c r="O446" s="9"/>
      <c r="P446" s="9"/>
    </row>
    <row r="447" spans="1:16" x14ac:dyDescent="0.35">
      <c r="A447" s="9"/>
      <c r="B447" s="9"/>
      <c r="C447" s="9"/>
      <c r="D447" s="9"/>
      <c r="E447" s="9"/>
      <c r="F447" s="9"/>
      <c r="G447" s="9"/>
      <c r="H447" s="9"/>
      <c r="I447" s="9"/>
      <c r="J447" s="9"/>
      <c r="K447" s="9"/>
      <c r="L447" s="9"/>
      <c r="M447" s="9"/>
      <c r="N447" s="9"/>
      <c r="O447" s="9"/>
      <c r="P447" s="9"/>
    </row>
    <row r="448" spans="1:16" x14ac:dyDescent="0.35">
      <c r="A448" s="9"/>
      <c r="B448" s="9"/>
      <c r="C448" s="9"/>
      <c r="D448" s="9"/>
      <c r="E448" s="9"/>
      <c r="F448" s="9"/>
      <c r="G448" s="9"/>
      <c r="H448" s="9"/>
      <c r="I448" s="9"/>
      <c r="J448" s="9"/>
      <c r="K448" s="9"/>
      <c r="L448" s="9"/>
      <c r="M448" s="9"/>
      <c r="N448" s="9"/>
      <c r="O448" s="9"/>
      <c r="P448" s="9"/>
    </row>
    <row r="449" spans="1:16" x14ac:dyDescent="0.35">
      <c r="A449" s="9"/>
      <c r="B449" s="9"/>
      <c r="C449" s="9"/>
      <c r="D449" s="9"/>
      <c r="E449" s="9"/>
      <c r="F449" s="9"/>
      <c r="G449" s="9"/>
      <c r="H449" s="9"/>
      <c r="I449" s="9"/>
      <c r="J449" s="9"/>
      <c r="K449" s="9"/>
      <c r="L449" s="9"/>
      <c r="M449" s="9"/>
      <c r="N449" s="9"/>
      <c r="O449" s="9"/>
      <c r="P449" s="9"/>
    </row>
    <row r="450" spans="1:16" x14ac:dyDescent="0.35">
      <c r="A450" s="9"/>
      <c r="B450" s="9"/>
      <c r="C450" s="9"/>
      <c r="D450" s="9"/>
      <c r="E450" s="9"/>
      <c r="F450" s="9"/>
      <c r="G450" s="9"/>
      <c r="H450" s="9"/>
      <c r="I450" s="9"/>
      <c r="J450" s="9"/>
      <c r="K450" s="9"/>
      <c r="L450" s="9"/>
      <c r="M450" s="9"/>
      <c r="N450" s="9"/>
      <c r="O450" s="9"/>
      <c r="P450" s="9"/>
    </row>
    <row r="451" spans="1:16" x14ac:dyDescent="0.35">
      <c r="A451" s="9"/>
      <c r="B451" s="9"/>
      <c r="C451" s="9"/>
      <c r="D451" s="9"/>
      <c r="E451" s="9"/>
      <c r="F451" s="9"/>
      <c r="G451" s="9"/>
      <c r="H451" s="9"/>
      <c r="I451" s="9"/>
      <c r="J451" s="9"/>
      <c r="K451" s="9"/>
      <c r="L451" s="9"/>
      <c r="M451" s="9"/>
      <c r="N451" s="9"/>
      <c r="O451" s="9"/>
      <c r="P451" s="9"/>
    </row>
    <row r="452" spans="1:16" x14ac:dyDescent="0.35">
      <c r="A452" s="9"/>
      <c r="B452" s="9"/>
      <c r="C452" s="9"/>
      <c r="D452" s="9"/>
      <c r="E452" s="9"/>
      <c r="F452" s="9"/>
      <c r="G452" s="9"/>
      <c r="H452" s="9"/>
      <c r="I452" s="9"/>
      <c r="J452" s="9"/>
      <c r="K452" s="9"/>
      <c r="L452" s="9"/>
      <c r="M452" s="9"/>
      <c r="N452" s="9"/>
      <c r="O452" s="9"/>
      <c r="P452" s="9"/>
    </row>
    <row r="453" spans="1:16" x14ac:dyDescent="0.35">
      <c r="A453" s="9"/>
      <c r="B453" s="9"/>
      <c r="C453" s="9"/>
      <c r="D453" s="9"/>
      <c r="E453" s="9"/>
      <c r="F453" s="9"/>
      <c r="G453" s="9"/>
      <c r="H453" s="9"/>
      <c r="I453" s="9"/>
      <c r="J453" s="9"/>
      <c r="K453" s="9"/>
      <c r="L453" s="9"/>
      <c r="M453" s="9"/>
      <c r="N453" s="9"/>
      <c r="O453" s="9"/>
      <c r="P453" s="9"/>
    </row>
    <row r="454" spans="1:16" x14ac:dyDescent="0.35">
      <c r="A454" s="9"/>
      <c r="B454" s="9"/>
      <c r="C454" s="9"/>
      <c r="D454" s="9"/>
      <c r="E454" s="9"/>
      <c r="F454" s="9"/>
      <c r="G454" s="9"/>
      <c r="H454" s="9"/>
      <c r="I454" s="9"/>
      <c r="J454" s="9"/>
      <c r="K454" s="9"/>
      <c r="L454" s="9"/>
      <c r="M454" s="9"/>
      <c r="N454" s="9"/>
      <c r="O454" s="9"/>
      <c r="P454" s="9"/>
    </row>
    <row r="455" spans="1:16" x14ac:dyDescent="0.35">
      <c r="A455" s="9"/>
      <c r="B455" s="9"/>
      <c r="C455" s="9"/>
      <c r="D455" s="9"/>
      <c r="E455" s="9"/>
      <c r="F455" s="9"/>
      <c r="G455" s="9"/>
      <c r="H455" s="9"/>
      <c r="I455" s="9"/>
      <c r="J455" s="9"/>
      <c r="K455" s="9"/>
      <c r="L455" s="9"/>
      <c r="M455" s="9"/>
      <c r="N455" s="9"/>
      <c r="O455" s="9"/>
      <c r="P455" s="9"/>
    </row>
    <row r="456" spans="1:16" x14ac:dyDescent="0.35">
      <c r="A456" s="9"/>
      <c r="B456" s="9"/>
      <c r="C456" s="9"/>
      <c r="D456" s="9"/>
      <c r="E456" s="9"/>
      <c r="F456" s="9"/>
      <c r="G456" s="9"/>
      <c r="H456" s="9"/>
      <c r="I456" s="9"/>
      <c r="J456" s="9"/>
      <c r="K456" s="9"/>
      <c r="L456" s="9"/>
      <c r="M456" s="9"/>
      <c r="N456" s="9"/>
      <c r="O456" s="9"/>
      <c r="P456" s="9"/>
    </row>
    <row r="457" spans="1:16" x14ac:dyDescent="0.35">
      <c r="A457" s="9"/>
      <c r="B457" s="9"/>
      <c r="C457" s="9"/>
      <c r="D457" s="9"/>
      <c r="E457" s="9"/>
      <c r="F457" s="9"/>
      <c r="G457" s="9"/>
      <c r="H457" s="9"/>
      <c r="I457" s="9"/>
      <c r="J457" s="9"/>
      <c r="K457" s="9"/>
      <c r="L457" s="9"/>
      <c r="M457" s="9"/>
      <c r="N457" s="9"/>
      <c r="O457" s="9"/>
      <c r="P457" s="9"/>
    </row>
    <row r="458" spans="1:16" x14ac:dyDescent="0.35">
      <c r="A458" s="9"/>
      <c r="B458" s="9"/>
      <c r="C458" s="9"/>
      <c r="D458" s="9"/>
      <c r="E458" s="9"/>
      <c r="F458" s="9"/>
      <c r="G458" s="9"/>
      <c r="H458" s="9"/>
      <c r="I458" s="9"/>
      <c r="J458" s="9"/>
      <c r="K458" s="9"/>
      <c r="L458" s="9"/>
      <c r="M458" s="9"/>
      <c r="N458" s="9"/>
      <c r="O458" s="9"/>
      <c r="P458" s="9"/>
    </row>
    <row r="459" spans="1:16" x14ac:dyDescent="0.35">
      <c r="A459" s="9"/>
      <c r="B459" s="9"/>
      <c r="C459" s="9"/>
      <c r="D459" s="9"/>
      <c r="E459" s="9"/>
      <c r="F459" s="9"/>
      <c r="G459" s="9"/>
      <c r="H459" s="9"/>
      <c r="I459" s="9"/>
      <c r="J459" s="9"/>
      <c r="K459" s="9"/>
      <c r="L459" s="9"/>
      <c r="M459" s="9"/>
      <c r="N459" s="9"/>
      <c r="O459" s="9"/>
      <c r="P459" s="9"/>
    </row>
    <row r="460" spans="1:16" x14ac:dyDescent="0.35">
      <c r="A460" s="9"/>
      <c r="B460" s="9"/>
      <c r="C460" s="9"/>
      <c r="D460" s="9"/>
      <c r="E460" s="9"/>
      <c r="F460" s="9"/>
      <c r="G460" s="9"/>
      <c r="H460" s="9"/>
      <c r="I460" s="9"/>
      <c r="J460" s="9"/>
      <c r="K460" s="9"/>
      <c r="L460" s="9"/>
      <c r="M460" s="9"/>
      <c r="N460" s="9"/>
      <c r="O460" s="9"/>
      <c r="P460" s="9"/>
    </row>
    <row r="461" spans="1:16" x14ac:dyDescent="0.35">
      <c r="A461" s="9"/>
      <c r="B461" s="9"/>
      <c r="C461" s="9"/>
      <c r="D461" s="9"/>
      <c r="E461" s="9"/>
      <c r="F461" s="9"/>
      <c r="G461" s="9"/>
      <c r="H461" s="9"/>
      <c r="I461" s="9"/>
      <c r="J461" s="9"/>
      <c r="K461" s="9"/>
      <c r="L461" s="9"/>
      <c r="M461" s="9"/>
      <c r="N461" s="9"/>
      <c r="O461" s="9"/>
      <c r="P461" s="9"/>
    </row>
    <row r="462" spans="1:16" x14ac:dyDescent="0.35">
      <c r="A462" s="9"/>
      <c r="B462" s="9"/>
      <c r="C462" s="9"/>
      <c r="D462" s="9"/>
      <c r="E462" s="9"/>
      <c r="F462" s="9"/>
      <c r="G462" s="9"/>
      <c r="H462" s="9"/>
      <c r="I462" s="9"/>
      <c r="J462" s="9"/>
      <c r="K462" s="9"/>
      <c r="L462" s="9"/>
      <c r="M462" s="9"/>
      <c r="N462" s="9"/>
      <c r="O462" s="9"/>
      <c r="P462" s="9"/>
    </row>
    <row r="463" spans="1:16" x14ac:dyDescent="0.35">
      <c r="A463" s="9"/>
      <c r="B463" s="9"/>
      <c r="C463" s="9"/>
      <c r="D463" s="9"/>
      <c r="E463" s="9"/>
      <c r="F463" s="9"/>
      <c r="G463" s="9"/>
      <c r="H463" s="9"/>
      <c r="I463" s="9"/>
      <c r="J463" s="9"/>
      <c r="K463" s="9"/>
      <c r="L463" s="9"/>
      <c r="M463" s="9"/>
      <c r="N463" s="9"/>
      <c r="O463" s="9"/>
      <c r="P463" s="9"/>
    </row>
    <row r="464" spans="1:16" x14ac:dyDescent="0.35">
      <c r="A464" s="9"/>
      <c r="B464" s="9"/>
      <c r="C464" s="9"/>
      <c r="D464" s="9"/>
      <c r="E464" s="9"/>
      <c r="F464" s="9"/>
      <c r="G464" s="9"/>
      <c r="H464" s="9"/>
      <c r="I464" s="9"/>
      <c r="J464" s="9"/>
      <c r="K464" s="9"/>
      <c r="L464" s="9"/>
      <c r="M464" s="9"/>
      <c r="N464" s="9"/>
      <c r="O464" s="9"/>
      <c r="P464" s="9"/>
    </row>
  </sheetData>
  <mergeCells count="1">
    <mergeCell ref="A1:P46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586AE-46F3-4208-A1D7-458A96D2F77E}">
  <dimension ref="A1:R30"/>
  <sheetViews>
    <sheetView workbookViewId="0">
      <selection activeCell="Q17" sqref="Q17"/>
    </sheetView>
  </sheetViews>
  <sheetFormatPr defaultRowHeight="14.5" x14ac:dyDescent="0.35"/>
  <sheetData>
    <row r="1" spans="1:17" x14ac:dyDescent="0.35">
      <c r="A1" s="9"/>
      <c r="B1" s="9"/>
      <c r="C1" s="9"/>
      <c r="D1" s="9"/>
      <c r="E1" s="9"/>
      <c r="F1" s="9"/>
      <c r="G1" s="9"/>
      <c r="H1" s="9"/>
      <c r="I1" s="9"/>
      <c r="J1" s="9"/>
      <c r="K1" s="9"/>
      <c r="L1" s="9"/>
      <c r="M1" s="9"/>
      <c r="N1" s="9"/>
      <c r="O1" s="9"/>
      <c r="P1" s="9"/>
      <c r="Q1" s="9"/>
    </row>
    <row r="2" spans="1:17" x14ac:dyDescent="0.35">
      <c r="A2" s="9"/>
      <c r="B2" s="9"/>
      <c r="C2" s="9"/>
      <c r="D2" s="9"/>
      <c r="E2" s="9"/>
      <c r="F2" s="9"/>
      <c r="G2" s="9"/>
      <c r="H2" s="9"/>
      <c r="I2" s="9"/>
      <c r="J2" s="9"/>
      <c r="K2" s="9"/>
      <c r="L2" s="9"/>
      <c r="M2" s="9"/>
      <c r="N2" s="9"/>
      <c r="O2" s="9"/>
      <c r="P2" s="9"/>
      <c r="Q2" s="9"/>
    </row>
    <row r="3" spans="1:17" x14ac:dyDescent="0.35">
      <c r="A3" s="9"/>
      <c r="B3" s="9"/>
      <c r="C3" s="9"/>
      <c r="D3" s="9"/>
      <c r="E3" s="9"/>
      <c r="F3" s="9"/>
      <c r="G3" s="9"/>
      <c r="H3" s="9"/>
      <c r="I3" s="9"/>
      <c r="J3" s="9"/>
      <c r="K3" s="9"/>
      <c r="L3" s="9"/>
      <c r="M3" s="9"/>
      <c r="N3" s="9"/>
      <c r="O3" s="9"/>
      <c r="P3" s="9"/>
      <c r="Q3" s="9"/>
    </row>
    <row r="4" spans="1:17" x14ac:dyDescent="0.35">
      <c r="A4" s="9"/>
      <c r="B4" s="9"/>
      <c r="C4" s="9"/>
      <c r="D4" s="9"/>
      <c r="E4" s="9"/>
      <c r="F4" s="9"/>
      <c r="G4" s="9"/>
      <c r="H4" s="9"/>
      <c r="I4" s="9"/>
      <c r="J4" s="9"/>
      <c r="K4" s="9"/>
      <c r="L4" s="9"/>
      <c r="M4" s="9"/>
      <c r="N4" s="9"/>
      <c r="O4" s="9"/>
      <c r="P4" s="9"/>
      <c r="Q4" s="9"/>
    </row>
    <row r="5" spans="1:17" x14ac:dyDescent="0.35">
      <c r="A5" s="9"/>
      <c r="B5" s="9"/>
      <c r="C5" s="9"/>
      <c r="D5" s="9"/>
      <c r="E5" s="9"/>
      <c r="F5" s="9"/>
      <c r="G5" s="9"/>
      <c r="H5" s="9"/>
      <c r="I5" s="9"/>
      <c r="J5" s="9"/>
      <c r="K5" s="9"/>
      <c r="L5" s="9"/>
      <c r="M5" s="9"/>
      <c r="N5" s="9"/>
      <c r="O5" s="9"/>
      <c r="P5" s="9"/>
      <c r="Q5" s="9"/>
    </row>
    <row r="6" spans="1:17" x14ac:dyDescent="0.35">
      <c r="E6" s="9"/>
      <c r="F6" s="9"/>
      <c r="G6" s="9"/>
      <c r="H6" s="9"/>
      <c r="I6" s="9"/>
      <c r="J6" s="9"/>
      <c r="K6" s="9"/>
      <c r="L6" s="9"/>
      <c r="M6" s="9"/>
    </row>
    <row r="7" spans="1:17" x14ac:dyDescent="0.35">
      <c r="E7" s="9"/>
      <c r="F7" s="9"/>
      <c r="G7" s="9"/>
      <c r="H7" s="9"/>
      <c r="I7" s="9"/>
      <c r="J7" s="9"/>
      <c r="K7" s="9"/>
      <c r="L7" s="9"/>
      <c r="M7" s="9"/>
    </row>
    <row r="8" spans="1:17" x14ac:dyDescent="0.35">
      <c r="E8" s="9"/>
      <c r="F8" s="9"/>
      <c r="G8" s="9"/>
      <c r="H8" s="9"/>
      <c r="I8" s="9"/>
      <c r="J8" s="9"/>
      <c r="K8" s="9"/>
      <c r="L8" s="9"/>
      <c r="M8" s="9"/>
    </row>
    <row r="9" spans="1:17" x14ac:dyDescent="0.35">
      <c r="A9" s="9"/>
      <c r="B9" s="9"/>
      <c r="C9" s="9"/>
    </row>
    <row r="10" spans="1:17" x14ac:dyDescent="0.35">
      <c r="A10" s="9"/>
      <c r="B10" s="9"/>
      <c r="C10" s="9"/>
    </row>
    <row r="11" spans="1:17" x14ac:dyDescent="0.35">
      <c r="A11" s="9"/>
      <c r="B11" s="9"/>
      <c r="C11" s="9"/>
      <c r="D11" s="9"/>
      <c r="E11" s="9"/>
      <c r="F11" s="9"/>
      <c r="G11" s="9"/>
      <c r="H11" s="9"/>
      <c r="I11" s="9"/>
      <c r="J11" s="9"/>
    </row>
    <row r="12" spans="1:17" x14ac:dyDescent="0.35">
      <c r="A12" s="9"/>
      <c r="B12" s="9"/>
      <c r="C12" s="9"/>
      <c r="D12" s="9"/>
      <c r="E12" s="9"/>
      <c r="F12" s="9"/>
      <c r="G12" s="9"/>
      <c r="H12" s="9"/>
      <c r="I12" s="9"/>
      <c r="J12" s="9"/>
    </row>
    <row r="13" spans="1:17" x14ac:dyDescent="0.35">
      <c r="A13" s="9"/>
      <c r="B13" s="9"/>
      <c r="C13" s="9"/>
      <c r="D13" s="9"/>
      <c r="E13" s="9"/>
      <c r="F13" s="9"/>
      <c r="G13" s="9"/>
      <c r="H13" s="9"/>
      <c r="I13" s="9"/>
      <c r="J13" s="9"/>
    </row>
    <row r="14" spans="1:17" x14ac:dyDescent="0.35">
      <c r="A14" s="9"/>
      <c r="B14" s="9"/>
      <c r="C14" s="9"/>
      <c r="D14" s="9"/>
      <c r="E14" s="9"/>
      <c r="F14" s="9"/>
      <c r="G14" s="9"/>
      <c r="H14" s="9"/>
      <c r="I14" s="9"/>
      <c r="J14" s="9"/>
    </row>
    <row r="15" spans="1:17" x14ac:dyDescent="0.35">
      <c r="A15" s="9"/>
      <c r="B15" s="9"/>
      <c r="C15" s="9"/>
      <c r="D15" s="9"/>
      <c r="E15" s="9"/>
      <c r="F15" s="9"/>
      <c r="G15" s="9"/>
      <c r="H15" s="9"/>
      <c r="I15" s="9"/>
      <c r="J15" s="9"/>
    </row>
    <row r="16" spans="1:17" x14ac:dyDescent="0.35">
      <c r="A16" s="9"/>
      <c r="B16" s="9"/>
      <c r="C16" s="9"/>
      <c r="D16" s="9"/>
      <c r="E16" s="9"/>
      <c r="F16" s="9"/>
      <c r="G16" s="9"/>
      <c r="H16" s="9"/>
      <c r="I16" s="9"/>
      <c r="J16" s="9"/>
    </row>
    <row r="17" spans="1:18" x14ac:dyDescent="0.35">
      <c r="A17" s="9"/>
      <c r="B17" s="9"/>
      <c r="C17" s="9"/>
      <c r="D17" s="9"/>
      <c r="E17" s="9"/>
    </row>
    <row r="18" spans="1:18" x14ac:dyDescent="0.35">
      <c r="A18" s="9"/>
      <c r="B18" s="9"/>
      <c r="C18" s="9"/>
      <c r="D18" s="9"/>
      <c r="E18" s="9"/>
      <c r="G18" s="9"/>
      <c r="H18" s="9"/>
      <c r="I18" s="9"/>
      <c r="J18" s="9"/>
      <c r="K18" s="9"/>
      <c r="L18" s="9"/>
      <c r="M18" s="9"/>
      <c r="N18" s="9"/>
      <c r="O18" s="9"/>
      <c r="P18" s="9"/>
      <c r="Q18" s="9"/>
      <c r="R18" s="9"/>
    </row>
    <row r="19" spans="1:18" x14ac:dyDescent="0.35">
      <c r="G19" s="9"/>
      <c r="H19" s="9"/>
      <c r="I19" s="9"/>
      <c r="J19" s="9"/>
      <c r="K19" s="9"/>
      <c r="L19" s="9"/>
      <c r="M19" s="9"/>
      <c r="N19" s="9"/>
      <c r="O19" s="9"/>
      <c r="P19" s="9"/>
      <c r="Q19" s="9"/>
      <c r="R19" s="9"/>
    </row>
    <row r="20" spans="1:18" x14ac:dyDescent="0.35">
      <c r="A20" s="9"/>
      <c r="B20" s="9"/>
      <c r="C20" s="9"/>
      <c r="D20" s="9"/>
      <c r="E20" s="9"/>
      <c r="F20" s="9"/>
      <c r="G20" s="9"/>
      <c r="H20" s="9"/>
      <c r="I20" s="9"/>
      <c r="J20" s="9"/>
      <c r="K20" s="9"/>
      <c r="L20" s="9"/>
      <c r="M20" s="9"/>
      <c r="N20" s="9"/>
      <c r="O20" s="9"/>
      <c r="P20" s="9"/>
      <c r="Q20" s="9"/>
      <c r="R20" s="9"/>
    </row>
    <row r="21" spans="1:18" x14ac:dyDescent="0.35">
      <c r="A21" s="9"/>
      <c r="B21" s="9"/>
      <c r="C21" s="9"/>
      <c r="D21" s="9"/>
      <c r="E21" s="9"/>
      <c r="F21" s="9"/>
      <c r="G21" s="9"/>
      <c r="H21" s="9"/>
      <c r="I21" s="9"/>
      <c r="J21" s="9"/>
      <c r="K21" s="9"/>
      <c r="L21" s="9"/>
      <c r="M21" s="9"/>
      <c r="N21" s="9"/>
      <c r="O21" s="9"/>
      <c r="P21" s="9"/>
      <c r="Q21" s="9"/>
      <c r="R21" s="9"/>
    </row>
    <row r="22" spans="1:18" x14ac:dyDescent="0.35">
      <c r="A22" s="9"/>
      <c r="B22" s="9"/>
      <c r="C22" s="9"/>
      <c r="D22" s="9"/>
      <c r="E22" s="9"/>
      <c r="F22" s="9"/>
      <c r="G22" s="9"/>
      <c r="H22" s="9"/>
      <c r="I22" s="9"/>
      <c r="J22" s="9"/>
      <c r="K22" s="9"/>
      <c r="L22" s="9"/>
      <c r="M22" s="9"/>
      <c r="N22" s="9"/>
      <c r="O22" s="9"/>
      <c r="P22" s="9"/>
      <c r="Q22" s="9"/>
      <c r="R22" s="9"/>
    </row>
    <row r="23" spans="1:18" x14ac:dyDescent="0.35">
      <c r="A23" s="9"/>
      <c r="B23" s="9"/>
      <c r="C23" s="9"/>
      <c r="D23" s="9"/>
      <c r="E23" s="9"/>
      <c r="F23" s="9"/>
      <c r="G23" s="9"/>
      <c r="H23" s="9"/>
      <c r="I23" s="9"/>
      <c r="J23" s="9"/>
      <c r="K23" s="9"/>
      <c r="L23" s="9"/>
      <c r="M23" s="9"/>
      <c r="N23" s="9"/>
      <c r="O23" s="9"/>
      <c r="P23" s="9"/>
      <c r="Q23" s="9"/>
      <c r="R23" s="9"/>
    </row>
    <row r="24" spans="1:18" x14ac:dyDescent="0.35">
      <c r="A24" s="9"/>
      <c r="B24" s="9"/>
      <c r="C24" s="9"/>
      <c r="D24" s="9"/>
      <c r="E24" s="9"/>
      <c r="F24" s="9"/>
      <c r="G24" s="9"/>
      <c r="H24" s="9"/>
      <c r="I24" s="9"/>
      <c r="J24" s="9"/>
      <c r="K24" s="9"/>
      <c r="L24" s="9"/>
      <c r="M24" s="9"/>
      <c r="N24" s="9"/>
      <c r="O24" s="9"/>
      <c r="P24" s="9"/>
      <c r="Q24" s="9"/>
      <c r="R24" s="9"/>
    </row>
    <row r="25" spans="1:18" x14ac:dyDescent="0.35">
      <c r="A25" s="9"/>
      <c r="B25" s="9"/>
      <c r="C25" s="9"/>
      <c r="D25" s="9"/>
      <c r="E25" s="9"/>
      <c r="F25" s="9"/>
      <c r="G25" s="9"/>
      <c r="H25" s="9"/>
      <c r="I25" s="9"/>
      <c r="J25" s="9"/>
      <c r="K25" s="9"/>
      <c r="L25" s="9"/>
      <c r="M25" s="9"/>
      <c r="N25" s="9"/>
      <c r="O25" s="9"/>
      <c r="P25" s="9"/>
      <c r="Q25" s="9"/>
      <c r="R25" s="9"/>
    </row>
    <row r="26" spans="1:18" x14ac:dyDescent="0.35">
      <c r="A26" s="9"/>
      <c r="B26" s="9"/>
      <c r="C26" s="9"/>
      <c r="D26" s="9"/>
      <c r="E26" s="9"/>
      <c r="F26" s="9"/>
      <c r="G26" s="9"/>
      <c r="H26" s="9"/>
      <c r="I26" s="9"/>
      <c r="J26" s="9"/>
      <c r="K26" s="9"/>
      <c r="L26" s="9"/>
      <c r="M26" s="9"/>
      <c r="N26" s="9"/>
      <c r="O26" s="9"/>
      <c r="P26" s="9"/>
      <c r="Q26" s="9"/>
      <c r="R26" s="9"/>
    </row>
    <row r="27" spans="1:18" x14ac:dyDescent="0.35">
      <c r="A27" s="9"/>
      <c r="B27" s="9"/>
      <c r="C27" s="9"/>
      <c r="D27" s="9"/>
      <c r="E27" s="9"/>
      <c r="F27" s="9"/>
      <c r="G27" s="9"/>
      <c r="H27" s="9"/>
      <c r="I27" s="9"/>
      <c r="J27" s="9"/>
      <c r="K27" s="9"/>
      <c r="L27" s="9"/>
      <c r="M27" s="9"/>
      <c r="N27" s="9"/>
      <c r="O27" s="9"/>
      <c r="P27" s="9"/>
      <c r="Q27" s="9"/>
      <c r="R27" s="9"/>
    </row>
    <row r="28" spans="1:18" x14ac:dyDescent="0.35">
      <c r="A28" s="9"/>
      <c r="B28" s="9"/>
      <c r="C28" s="9"/>
      <c r="D28" s="9"/>
      <c r="E28" s="9"/>
      <c r="F28" s="9"/>
      <c r="G28" s="9"/>
      <c r="H28" s="9"/>
      <c r="I28" s="9"/>
      <c r="J28" s="9"/>
      <c r="K28" s="9"/>
      <c r="L28" s="9"/>
      <c r="M28" s="9"/>
      <c r="N28" s="9"/>
      <c r="O28" s="9"/>
      <c r="P28" s="9"/>
      <c r="Q28" s="9"/>
      <c r="R28" s="9"/>
    </row>
    <row r="29" spans="1:18" x14ac:dyDescent="0.35">
      <c r="A29" s="9"/>
      <c r="B29" s="9"/>
      <c r="C29" s="9"/>
      <c r="D29" s="9"/>
      <c r="E29" s="9"/>
      <c r="F29" s="9"/>
      <c r="G29" s="9"/>
      <c r="H29" s="9"/>
      <c r="I29" s="9"/>
      <c r="J29" s="9"/>
      <c r="K29" s="9"/>
      <c r="L29" s="9"/>
      <c r="M29" s="9"/>
      <c r="N29" s="9"/>
      <c r="O29" s="9"/>
      <c r="P29" s="9"/>
      <c r="Q29" s="9"/>
      <c r="R29" s="9"/>
    </row>
    <row r="30" spans="1:18" x14ac:dyDescent="0.35">
      <c r="I30" s="9"/>
    </row>
  </sheetData>
  <mergeCells count="11">
    <mergeCell ref="A1:Q5"/>
    <mergeCell ref="E6:M8"/>
    <mergeCell ref="A9:C9"/>
    <mergeCell ref="A10:C10"/>
    <mergeCell ref="A11:J16"/>
    <mergeCell ref="A17:E18"/>
    <mergeCell ref="A20:H29"/>
    <mergeCell ref="J18:R27"/>
    <mergeCell ref="I18:I30"/>
    <mergeCell ref="G18:H19"/>
    <mergeCell ref="J28:R2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3CD84-761E-4E1A-A496-8486BD0C997C}">
  <dimension ref="A1"/>
  <sheetViews>
    <sheetView showGridLines="0" tabSelected="1" zoomScale="80" zoomScaleNormal="80" workbookViewId="0">
      <selection activeCell="S8" sqref="S8"/>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17271-802B-43AE-8510-3A6E8DF1AA9B}">
  <dimension ref="A1:T85"/>
  <sheetViews>
    <sheetView topLeftCell="A59" zoomScale="70" zoomScaleNormal="70" workbookViewId="0">
      <selection activeCell="S23" sqref="S23"/>
    </sheetView>
  </sheetViews>
  <sheetFormatPr defaultRowHeight="14.5" x14ac:dyDescent="0.35"/>
  <cols>
    <col min="1" max="1" width="10.08984375" bestFit="1" customWidth="1"/>
    <col min="2" max="2" width="11.81640625" customWidth="1"/>
    <col min="3" max="3" width="20.26953125" customWidth="1"/>
    <col min="4" max="4" width="33.81640625" customWidth="1"/>
    <col min="5" max="5" width="34" customWidth="1"/>
  </cols>
  <sheetData>
    <row r="1" spans="1:5" x14ac:dyDescent="0.35">
      <c r="A1" t="s">
        <v>3828</v>
      </c>
      <c r="B1" t="s">
        <v>3</v>
      </c>
      <c r="C1" t="s">
        <v>3829</v>
      </c>
      <c r="D1" t="s">
        <v>3830</v>
      </c>
      <c r="E1" t="s">
        <v>3831</v>
      </c>
    </row>
    <row r="2" spans="1:5" x14ac:dyDescent="0.35">
      <c r="A2" s="4">
        <v>43131</v>
      </c>
      <c r="B2">
        <v>1277.2539999999999</v>
      </c>
    </row>
    <row r="3" spans="1:5" x14ac:dyDescent="0.35">
      <c r="A3" s="4">
        <v>43159</v>
      </c>
      <c r="B3">
        <v>737.78</v>
      </c>
    </row>
    <row r="4" spans="1:5" x14ac:dyDescent="0.35">
      <c r="A4" s="4">
        <v>43190</v>
      </c>
      <c r="B4">
        <v>680.83199999999999</v>
      </c>
    </row>
    <row r="5" spans="1:5" x14ac:dyDescent="0.35">
      <c r="A5" s="4">
        <v>43220</v>
      </c>
      <c r="B5">
        <v>1544.7239999999999</v>
      </c>
    </row>
    <row r="6" spans="1:5" x14ac:dyDescent="0.35">
      <c r="A6" s="4">
        <v>43251</v>
      </c>
      <c r="B6">
        <v>3899.2570000000001</v>
      </c>
    </row>
    <row r="7" spans="1:5" x14ac:dyDescent="0.35">
      <c r="A7" s="4">
        <v>43281</v>
      </c>
      <c r="B7">
        <v>3456.4560000000001</v>
      </c>
    </row>
    <row r="8" spans="1:5" x14ac:dyDescent="0.35">
      <c r="A8" s="4">
        <v>43312</v>
      </c>
      <c r="B8">
        <v>1062.56</v>
      </c>
    </row>
    <row r="9" spans="1:5" x14ac:dyDescent="0.35">
      <c r="A9" s="4">
        <v>43343</v>
      </c>
      <c r="B9">
        <v>2224.8519999999999</v>
      </c>
    </row>
    <row r="10" spans="1:5" x14ac:dyDescent="0.35">
      <c r="A10" s="4">
        <v>43373</v>
      </c>
      <c r="B10">
        <v>2249.3240000000001</v>
      </c>
    </row>
    <row r="11" spans="1:5" x14ac:dyDescent="0.35">
      <c r="A11" s="4">
        <v>43404</v>
      </c>
      <c r="B11">
        <v>1535.346</v>
      </c>
    </row>
    <row r="12" spans="1:5" x14ac:dyDescent="0.35">
      <c r="A12" s="4">
        <v>43434</v>
      </c>
      <c r="B12">
        <v>7971.6719999999996</v>
      </c>
    </row>
    <row r="13" spans="1:5" x14ac:dyDescent="0.35">
      <c r="A13" s="4">
        <v>43465</v>
      </c>
      <c r="B13">
        <v>7242.64</v>
      </c>
    </row>
    <row r="14" spans="1:5" x14ac:dyDescent="0.35">
      <c r="A14" s="4">
        <v>43496</v>
      </c>
      <c r="B14">
        <v>554.53</v>
      </c>
    </row>
    <row r="15" spans="1:5" x14ac:dyDescent="0.35">
      <c r="A15" s="4">
        <v>43524</v>
      </c>
      <c r="B15">
        <v>413.74700000000001</v>
      </c>
    </row>
    <row r="16" spans="1:5" x14ac:dyDescent="0.35">
      <c r="A16" s="4">
        <v>43555</v>
      </c>
      <c r="B16">
        <v>612.30399999999997</v>
      </c>
    </row>
    <row r="17" spans="1:2" x14ac:dyDescent="0.35">
      <c r="A17" s="4">
        <v>43585</v>
      </c>
      <c r="B17">
        <v>2040.751</v>
      </c>
    </row>
    <row r="18" spans="1:2" x14ac:dyDescent="0.35">
      <c r="A18" s="4">
        <v>43616</v>
      </c>
      <c r="B18">
        <v>1941.998</v>
      </c>
    </row>
    <row r="19" spans="1:2" x14ac:dyDescent="0.35">
      <c r="A19" s="4">
        <v>43646</v>
      </c>
      <c r="B19">
        <v>607.89599999999996</v>
      </c>
    </row>
    <row r="20" spans="1:2" x14ac:dyDescent="0.35">
      <c r="A20" s="4">
        <v>43677</v>
      </c>
      <c r="B20">
        <v>1211.26</v>
      </c>
    </row>
    <row r="21" spans="1:2" x14ac:dyDescent="0.35">
      <c r="A21" s="4">
        <v>43708</v>
      </c>
      <c r="B21">
        <v>1655.002</v>
      </c>
    </row>
    <row r="22" spans="1:2" x14ac:dyDescent="0.35">
      <c r="A22" s="4">
        <v>43738</v>
      </c>
      <c r="B22">
        <v>5228.8159999999998</v>
      </c>
    </row>
    <row r="23" spans="1:2" x14ac:dyDescent="0.35">
      <c r="A23" s="4">
        <v>43769</v>
      </c>
      <c r="B23">
        <v>2234.9654999999998</v>
      </c>
    </row>
    <row r="24" spans="1:2" x14ac:dyDescent="0.35">
      <c r="A24" s="4">
        <v>43799</v>
      </c>
      <c r="B24">
        <v>3869.6383000000001</v>
      </c>
    </row>
    <row r="25" spans="1:2" x14ac:dyDescent="0.35">
      <c r="A25" s="4">
        <v>43830</v>
      </c>
      <c r="B25">
        <v>3235.1840000000002</v>
      </c>
    </row>
    <row r="26" spans="1:2" x14ac:dyDescent="0.35">
      <c r="A26" s="4">
        <v>43861</v>
      </c>
      <c r="B26">
        <v>216.50800000000001</v>
      </c>
    </row>
    <row r="27" spans="1:2" x14ac:dyDescent="0.35">
      <c r="A27" s="4">
        <v>43890</v>
      </c>
      <c r="B27">
        <v>1366.058</v>
      </c>
    </row>
    <row r="28" spans="1:2" x14ac:dyDescent="0.35">
      <c r="A28" s="4">
        <v>43921</v>
      </c>
      <c r="B28">
        <v>4188.2839999999997</v>
      </c>
    </row>
    <row r="29" spans="1:2" x14ac:dyDescent="0.35">
      <c r="A29" s="4">
        <v>43951</v>
      </c>
      <c r="B29">
        <v>1527.835</v>
      </c>
    </row>
    <row r="30" spans="1:2" x14ac:dyDescent="0.35">
      <c r="A30" s="4">
        <v>43982</v>
      </c>
      <c r="B30">
        <v>6817.9359999999997</v>
      </c>
    </row>
    <row r="31" spans="1:2" x14ac:dyDescent="0.35">
      <c r="A31" s="4">
        <v>44012</v>
      </c>
      <c r="B31">
        <v>1555.9739999999999</v>
      </c>
    </row>
    <row r="32" spans="1:2" x14ac:dyDescent="0.35">
      <c r="A32" s="4">
        <v>44043</v>
      </c>
      <c r="B32">
        <v>739.04</v>
      </c>
    </row>
    <row r="33" spans="1:2" x14ac:dyDescent="0.35">
      <c r="A33" s="4">
        <v>44074</v>
      </c>
      <c r="B33">
        <v>1837.1959999999999</v>
      </c>
    </row>
    <row r="34" spans="1:2" x14ac:dyDescent="0.35">
      <c r="A34" s="4">
        <v>44104</v>
      </c>
      <c r="B34">
        <v>2632.9180000000001</v>
      </c>
    </row>
    <row r="35" spans="1:2" x14ac:dyDescent="0.35">
      <c r="A35" s="4">
        <v>44135</v>
      </c>
      <c r="B35">
        <v>672.63599999999997</v>
      </c>
    </row>
    <row r="36" spans="1:2" x14ac:dyDescent="0.35">
      <c r="A36" s="4">
        <v>44165</v>
      </c>
      <c r="B36">
        <v>2924.1779999999999</v>
      </c>
    </row>
    <row r="37" spans="1:2" x14ac:dyDescent="0.35">
      <c r="A37" s="4">
        <v>44196</v>
      </c>
      <c r="B37">
        <v>6904.1059999999998</v>
      </c>
    </row>
    <row r="38" spans="1:2" x14ac:dyDescent="0.35">
      <c r="A38" s="4">
        <v>44227</v>
      </c>
      <c r="B38">
        <v>3334.67</v>
      </c>
    </row>
    <row r="39" spans="1:2" x14ac:dyDescent="0.35">
      <c r="A39" s="4">
        <v>44255</v>
      </c>
      <c r="B39">
        <v>203.983</v>
      </c>
    </row>
    <row r="40" spans="1:2" x14ac:dyDescent="0.35">
      <c r="A40" s="4">
        <v>44286</v>
      </c>
      <c r="B40">
        <v>1762.3668</v>
      </c>
    </row>
    <row r="41" spans="1:2" x14ac:dyDescent="0.35">
      <c r="A41" s="4">
        <v>44316</v>
      </c>
      <c r="B41">
        <v>2667.3180000000002</v>
      </c>
    </row>
    <row r="42" spans="1:2" x14ac:dyDescent="0.35">
      <c r="A42" s="4">
        <v>44347</v>
      </c>
      <c r="B42">
        <v>917.71400000000006</v>
      </c>
    </row>
    <row r="43" spans="1:2" x14ac:dyDescent="0.35">
      <c r="A43" s="4">
        <v>44377</v>
      </c>
      <c r="B43">
        <v>3497.2840000000001</v>
      </c>
    </row>
    <row r="44" spans="1:2" x14ac:dyDescent="0.35">
      <c r="A44" s="4">
        <v>44408</v>
      </c>
      <c r="B44">
        <v>2218.62</v>
      </c>
    </row>
    <row r="45" spans="1:2" x14ac:dyDescent="0.35">
      <c r="A45" s="4">
        <v>44439</v>
      </c>
      <c r="B45">
        <v>3821.51</v>
      </c>
    </row>
    <row r="46" spans="1:2" x14ac:dyDescent="0.35">
      <c r="A46" s="4">
        <v>44469</v>
      </c>
      <c r="B46">
        <v>1368.0940000000001</v>
      </c>
    </row>
    <row r="47" spans="1:2" x14ac:dyDescent="0.35">
      <c r="A47" s="4">
        <v>44500</v>
      </c>
      <c r="B47">
        <v>4273.8149999999996</v>
      </c>
    </row>
    <row r="48" spans="1:2" x14ac:dyDescent="0.35">
      <c r="A48" s="4">
        <v>44530</v>
      </c>
      <c r="B48">
        <v>10925.668</v>
      </c>
    </row>
    <row r="49" spans="1:20" x14ac:dyDescent="0.35">
      <c r="A49" s="4">
        <v>44561</v>
      </c>
      <c r="B49">
        <v>4830.0159999999996</v>
      </c>
      <c r="C49">
        <v>4830.0159999999996</v>
      </c>
      <c r="D49" s="7">
        <v>4830.0159999999996</v>
      </c>
      <c r="E49" s="7">
        <v>4830.0159999999996</v>
      </c>
    </row>
    <row r="50" spans="1:20" x14ac:dyDescent="0.35">
      <c r="A50" s="4">
        <v>44592</v>
      </c>
      <c r="C50">
        <f t="shared" ref="C50:C55" si="0">_xlfn.FORECAST.ETS(A50,$B$2:$B$49,$A$2:$A$49,1,1)</f>
        <v>2325.291016719767</v>
      </c>
      <c r="D50" s="7">
        <f t="shared" ref="D50:D55" si="1">C50-_xlfn.FORECAST.ETS.CONFINT(A50,$B$2:$B$49,$A$2:$A$49,0.95,1,1)</f>
        <v>-1428.6988079450962</v>
      </c>
      <c r="E50" s="7">
        <f t="shared" ref="E50:E55" si="2">C50+_xlfn.FORECAST.ETS.CONFINT(A50,$B$2:$B$49,$A$2:$A$49,0.95,1,1)</f>
        <v>6079.2808413846305</v>
      </c>
    </row>
    <row r="51" spans="1:20" x14ac:dyDescent="0.35">
      <c r="A51" s="4">
        <v>44623</v>
      </c>
      <c r="C51">
        <f t="shared" si="0"/>
        <v>2871.0549794356621</v>
      </c>
      <c r="D51" s="7">
        <f t="shared" si="1"/>
        <v>-913.08779826911223</v>
      </c>
      <c r="E51" s="7">
        <f t="shared" si="2"/>
        <v>6655.1977571404368</v>
      </c>
    </row>
    <row r="52" spans="1:20" x14ac:dyDescent="0.35">
      <c r="A52" s="4">
        <v>44651</v>
      </c>
      <c r="C52">
        <f t="shared" si="0"/>
        <v>2797.8990159477344</v>
      </c>
      <c r="D52" s="7">
        <f t="shared" si="1"/>
        <v>-1016.6294073992485</v>
      </c>
      <c r="E52" s="7">
        <f t="shared" si="2"/>
        <v>6612.4274392947173</v>
      </c>
    </row>
    <row r="53" spans="1:20" x14ac:dyDescent="0.35">
      <c r="A53" s="4">
        <v>44682</v>
      </c>
      <c r="C53">
        <f t="shared" si="0"/>
        <v>3369.1765349575207</v>
      </c>
      <c r="D53" s="7">
        <f t="shared" si="1"/>
        <v>-475.96837518136499</v>
      </c>
      <c r="E53" s="7">
        <f t="shared" si="2"/>
        <v>7214.321445096406</v>
      </c>
    </row>
    <row r="54" spans="1:20" x14ac:dyDescent="0.35">
      <c r="A54" s="4">
        <v>44712</v>
      </c>
      <c r="C54">
        <f t="shared" si="0"/>
        <v>6291.9028395137439</v>
      </c>
      <c r="D54" s="7">
        <f t="shared" si="1"/>
        <v>2415.9124358531135</v>
      </c>
      <c r="E54" s="7">
        <f t="shared" si="2"/>
        <v>10167.893243174374</v>
      </c>
    </row>
    <row r="55" spans="1:20" x14ac:dyDescent="0.35">
      <c r="A55" s="4">
        <v>44742</v>
      </c>
      <c r="C55">
        <f t="shared" si="0"/>
        <v>5335.8666110713075</v>
      </c>
      <c r="D55" s="7">
        <f t="shared" si="1"/>
        <v>1429.8020105429864</v>
      </c>
      <c r="E55" s="7">
        <f t="shared" si="2"/>
        <v>9241.931211599629</v>
      </c>
    </row>
    <row r="63" spans="1:20" x14ac:dyDescent="0.35">
      <c r="K63" s="9"/>
      <c r="L63" s="9"/>
      <c r="M63" s="9"/>
      <c r="N63" s="9"/>
      <c r="O63" s="9"/>
      <c r="P63" s="9"/>
      <c r="Q63" s="9"/>
      <c r="R63" s="9"/>
      <c r="S63" s="9"/>
      <c r="T63" s="9"/>
    </row>
    <row r="64" spans="1:20" x14ac:dyDescent="0.35">
      <c r="K64" s="9"/>
      <c r="L64" s="9"/>
      <c r="M64" s="9"/>
      <c r="N64" s="9"/>
      <c r="O64" s="9"/>
      <c r="P64" s="9"/>
      <c r="Q64" s="9"/>
      <c r="R64" s="9"/>
      <c r="S64" s="9"/>
      <c r="T64" s="9"/>
    </row>
    <row r="65" spans="11:20" x14ac:dyDescent="0.35">
      <c r="K65" s="9"/>
      <c r="L65" s="9"/>
      <c r="M65" s="9"/>
      <c r="N65" s="9"/>
      <c r="O65" s="9"/>
      <c r="P65" s="9"/>
      <c r="Q65" s="9"/>
      <c r="R65" s="9"/>
      <c r="S65" s="9"/>
      <c r="T65" s="9"/>
    </row>
    <row r="66" spans="11:20" x14ac:dyDescent="0.35">
      <c r="K66" s="9"/>
      <c r="L66" s="9"/>
      <c r="M66" s="9"/>
      <c r="N66" s="9"/>
      <c r="O66" s="9"/>
      <c r="P66" s="9"/>
      <c r="Q66" s="9"/>
      <c r="R66" s="9"/>
      <c r="S66" s="9"/>
      <c r="T66" s="9"/>
    </row>
    <row r="67" spans="11:20" x14ac:dyDescent="0.35">
      <c r="K67" s="9"/>
      <c r="L67" s="9"/>
      <c r="M67" s="9"/>
      <c r="N67" s="9"/>
      <c r="O67" s="9"/>
      <c r="P67" s="9"/>
      <c r="Q67" s="9"/>
      <c r="R67" s="9"/>
      <c r="S67" s="9"/>
      <c r="T67" s="9"/>
    </row>
    <row r="68" spans="11:20" x14ac:dyDescent="0.35">
      <c r="K68" s="9"/>
      <c r="L68" s="9"/>
      <c r="M68" s="9"/>
      <c r="N68" s="9"/>
      <c r="O68" s="9"/>
      <c r="P68" s="9"/>
      <c r="Q68" s="9"/>
      <c r="R68" s="9"/>
      <c r="S68" s="9"/>
      <c r="T68" s="9"/>
    </row>
    <row r="69" spans="11:20" x14ac:dyDescent="0.35">
      <c r="K69" s="9"/>
      <c r="L69" s="9"/>
      <c r="M69" s="9"/>
      <c r="N69" s="9"/>
      <c r="O69" s="9"/>
      <c r="P69" s="9"/>
      <c r="Q69" s="9"/>
      <c r="R69" s="9"/>
      <c r="S69" s="9"/>
      <c r="T69" s="9"/>
    </row>
    <row r="70" spans="11:20" x14ac:dyDescent="0.35">
      <c r="K70" s="9"/>
      <c r="L70" s="9"/>
      <c r="M70" s="9"/>
      <c r="N70" s="9"/>
      <c r="O70" s="9"/>
      <c r="P70" s="9"/>
      <c r="Q70" s="9"/>
      <c r="R70" s="9"/>
      <c r="S70" s="9"/>
      <c r="T70" s="9"/>
    </row>
    <row r="71" spans="11:20" x14ac:dyDescent="0.35">
      <c r="K71" s="9"/>
      <c r="L71" s="9"/>
      <c r="M71" s="9"/>
      <c r="N71" s="9"/>
      <c r="O71" s="9"/>
      <c r="P71" s="9"/>
      <c r="Q71" s="9"/>
      <c r="R71" s="9"/>
      <c r="S71" s="9"/>
      <c r="T71" s="9"/>
    </row>
    <row r="72" spans="11:20" x14ac:dyDescent="0.35">
      <c r="K72" s="9"/>
      <c r="L72" s="9"/>
      <c r="M72" s="9"/>
      <c r="N72" s="9"/>
      <c r="O72" s="9"/>
      <c r="P72" s="9"/>
      <c r="Q72" s="9"/>
      <c r="R72" s="9"/>
      <c r="S72" s="9"/>
      <c r="T72" s="9"/>
    </row>
    <row r="73" spans="11:20" x14ac:dyDescent="0.35">
      <c r="K73" s="9"/>
      <c r="L73" s="9"/>
      <c r="M73" s="9"/>
      <c r="N73" s="9"/>
      <c r="O73" s="9"/>
      <c r="P73" s="9"/>
      <c r="Q73" s="9"/>
      <c r="R73" s="9"/>
      <c r="S73" s="9"/>
      <c r="T73" s="9"/>
    </row>
    <row r="74" spans="11:20" x14ac:dyDescent="0.35">
      <c r="K74" s="9"/>
      <c r="L74" s="9"/>
      <c r="M74" s="9"/>
      <c r="N74" s="9"/>
      <c r="O74" s="9"/>
      <c r="P74" s="9"/>
      <c r="Q74" s="9"/>
      <c r="R74" s="9"/>
      <c r="S74" s="9"/>
      <c r="T74" s="9"/>
    </row>
    <row r="75" spans="11:20" x14ac:dyDescent="0.35">
      <c r="K75" s="9"/>
      <c r="L75" s="9"/>
      <c r="M75" s="9"/>
      <c r="N75" s="9"/>
      <c r="O75" s="9"/>
      <c r="P75" s="9"/>
      <c r="Q75" s="9"/>
      <c r="R75" s="9"/>
      <c r="S75" s="9"/>
      <c r="T75" s="9"/>
    </row>
    <row r="76" spans="11:20" x14ac:dyDescent="0.35">
      <c r="K76" s="9"/>
      <c r="L76" s="9"/>
      <c r="M76" s="9"/>
      <c r="N76" s="9"/>
      <c r="O76" s="9"/>
      <c r="P76" s="9"/>
      <c r="Q76" s="9"/>
      <c r="R76" s="9"/>
      <c r="S76" s="9"/>
      <c r="T76" s="9"/>
    </row>
    <row r="77" spans="11:20" x14ac:dyDescent="0.35">
      <c r="K77" s="9"/>
      <c r="L77" s="9"/>
      <c r="M77" s="9"/>
      <c r="N77" s="9"/>
      <c r="O77" s="9"/>
      <c r="P77" s="9"/>
      <c r="Q77" s="9"/>
      <c r="R77" s="9"/>
      <c r="S77" s="9"/>
      <c r="T77" s="9"/>
    </row>
    <row r="78" spans="11:20" x14ac:dyDescent="0.35">
      <c r="K78" s="9"/>
      <c r="L78" s="9"/>
      <c r="M78" s="9"/>
      <c r="N78" s="9"/>
      <c r="O78" s="9"/>
      <c r="P78" s="9"/>
      <c r="Q78" s="9"/>
      <c r="R78" s="9"/>
      <c r="S78" s="9"/>
      <c r="T78" s="9"/>
    </row>
    <row r="79" spans="11:20" x14ac:dyDescent="0.35">
      <c r="K79" s="9"/>
      <c r="L79" s="9"/>
      <c r="M79" s="9"/>
      <c r="N79" s="9"/>
      <c r="O79" s="9"/>
      <c r="P79" s="9"/>
      <c r="Q79" s="9"/>
      <c r="R79" s="9"/>
      <c r="S79" s="9"/>
      <c r="T79" s="9"/>
    </row>
    <row r="80" spans="11:20" x14ac:dyDescent="0.35">
      <c r="K80" s="9"/>
      <c r="L80" s="9"/>
      <c r="M80" s="9"/>
      <c r="N80" s="9"/>
      <c r="O80" s="9"/>
      <c r="P80" s="9"/>
      <c r="Q80" s="9"/>
      <c r="R80" s="9"/>
      <c r="S80" s="9"/>
      <c r="T80" s="9"/>
    </row>
    <row r="81" spans="11:20" x14ac:dyDescent="0.35">
      <c r="K81" s="9"/>
      <c r="L81" s="9"/>
      <c r="M81" s="9"/>
      <c r="N81" s="9"/>
      <c r="O81" s="9"/>
      <c r="P81" s="9"/>
      <c r="Q81" s="9"/>
      <c r="R81" s="9"/>
      <c r="S81" s="9"/>
      <c r="T81" s="9"/>
    </row>
    <row r="82" spans="11:20" x14ac:dyDescent="0.35">
      <c r="K82" s="9"/>
      <c r="L82" s="9"/>
      <c r="M82" s="9"/>
      <c r="N82" s="9"/>
      <c r="O82" s="9"/>
      <c r="P82" s="9"/>
      <c r="Q82" s="9"/>
      <c r="R82" s="9"/>
      <c r="S82" s="9"/>
      <c r="T82" s="9"/>
    </row>
    <row r="83" spans="11:20" x14ac:dyDescent="0.35">
      <c r="K83" s="9"/>
      <c r="L83" s="9"/>
      <c r="M83" s="9"/>
      <c r="N83" s="9"/>
      <c r="O83" s="9"/>
      <c r="P83" s="9"/>
      <c r="Q83" s="9"/>
      <c r="R83" s="9"/>
      <c r="S83" s="9"/>
      <c r="T83" s="9"/>
    </row>
    <row r="84" spans="11:20" x14ac:dyDescent="0.35">
      <c r="K84" s="9"/>
      <c r="L84" s="9"/>
      <c r="M84" s="9"/>
      <c r="N84" s="9"/>
      <c r="O84" s="9"/>
      <c r="P84" s="9"/>
      <c r="Q84" s="9"/>
      <c r="R84" s="9"/>
      <c r="S84" s="9"/>
      <c r="T84" s="9"/>
    </row>
    <row r="85" spans="11:20" x14ac:dyDescent="0.35">
      <c r="K85" s="9"/>
      <c r="L85" s="9"/>
      <c r="M85" s="9"/>
      <c r="N85" s="9"/>
      <c r="O85" s="9"/>
      <c r="P85" s="9"/>
      <c r="Q85" s="9"/>
      <c r="R85" s="9"/>
      <c r="S85" s="9"/>
      <c r="T85" s="9"/>
    </row>
  </sheetData>
  <mergeCells count="2">
    <mergeCell ref="K67:T85"/>
    <mergeCell ref="K63:T66"/>
  </mergeCells>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55224-3FFE-4EE6-BA98-91964DA63E1E}">
  <dimension ref="A2:B5"/>
  <sheetViews>
    <sheetView workbookViewId="0">
      <selection activeCell="S23" sqref="S23"/>
    </sheetView>
  </sheetViews>
  <sheetFormatPr defaultRowHeight="14.5" x14ac:dyDescent="0.35"/>
  <cols>
    <col min="1" max="1" width="21.54296875" customWidth="1"/>
  </cols>
  <sheetData>
    <row r="2" spans="1:2" x14ac:dyDescent="0.35">
      <c r="A2" t="s">
        <v>3832</v>
      </c>
      <c r="B2">
        <v>0.1</v>
      </c>
    </row>
    <row r="3" spans="1:2" x14ac:dyDescent="0.35">
      <c r="A3" t="s">
        <v>3</v>
      </c>
      <c r="B3">
        <f>Pivot_Data!A22</f>
        <v>128692.5166</v>
      </c>
    </row>
    <row r="4" spans="1:2" x14ac:dyDescent="0.35">
      <c r="A4" t="s">
        <v>3833</v>
      </c>
      <c r="B4">
        <f>B3*(1+B2)</f>
        <v>141561.76826000001</v>
      </c>
    </row>
    <row r="5" spans="1:2" x14ac:dyDescent="0.35">
      <c r="A5" t="s">
        <v>3834</v>
      </c>
      <c r="B5">
        <f>B4*Pivot_Data!A28</f>
        <v>15166.261109999999</v>
      </c>
    </row>
  </sheetData>
  <scenarios current="0" show="0">
    <scenario name="10% Price Increase" locked="1" count="1" user="Fiza Khan" comment="Created by Fiza Khan on 12/08/2026">
      <inputCells r="B2" val="0.1"/>
    </scenario>
    <scenario name="5% Price Increase" locked="1" count="1" user="Fiza Khan" comment="Created by Fiza Khan on 12/08/2026">
      <inputCells r="B2" val="0.05"/>
    </scenario>
    <scenario name="No Change" locked="1" count="1" user="Fiza Khan" comment="Created by Fiza Khan on 12/08/2026">
      <inputCells r="B2" val="0"/>
    </scenario>
  </scenario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9F00B-2C8F-4088-8F39-FC09D44A8FF0}">
  <dimension ref="C2:M74"/>
  <sheetViews>
    <sheetView zoomScale="90" zoomScaleNormal="90" workbookViewId="0">
      <selection activeCell="K8" sqref="K8"/>
    </sheetView>
  </sheetViews>
  <sheetFormatPr defaultRowHeight="14.5" x14ac:dyDescent="0.35"/>
  <cols>
    <col min="3" max="3" width="5.26953125" customWidth="1"/>
    <col min="4" max="4" width="14.90625" customWidth="1"/>
  </cols>
  <sheetData>
    <row r="2" spans="3:13" x14ac:dyDescent="0.35">
      <c r="C2" s="9"/>
      <c r="D2" s="9"/>
      <c r="E2" s="9"/>
      <c r="F2" s="9"/>
      <c r="G2" s="9"/>
      <c r="H2" s="9"/>
      <c r="I2" s="9"/>
      <c r="J2" s="9"/>
      <c r="K2" s="9"/>
      <c r="L2" s="9"/>
      <c r="M2" s="9"/>
    </row>
    <row r="3" spans="3:13" x14ac:dyDescent="0.35">
      <c r="C3" s="9"/>
      <c r="D3" s="9"/>
      <c r="E3" s="9"/>
      <c r="F3" s="9"/>
      <c r="G3" s="9"/>
      <c r="H3" s="9"/>
      <c r="I3" s="9"/>
      <c r="J3" s="9"/>
      <c r="K3" s="9"/>
      <c r="L3" s="9"/>
      <c r="M3" s="9"/>
    </row>
    <row r="5" spans="3:13" x14ac:dyDescent="0.35">
      <c r="C5" s="9"/>
      <c r="D5" s="9"/>
      <c r="E5" s="9"/>
      <c r="F5" s="1"/>
    </row>
    <row r="6" spans="3:13" x14ac:dyDescent="0.35">
      <c r="C6" s="9"/>
      <c r="D6" s="9"/>
      <c r="E6" s="9"/>
      <c r="F6" s="1"/>
      <c r="G6" s="9"/>
      <c r="H6" s="9"/>
      <c r="I6" s="9"/>
      <c r="J6" s="9"/>
    </row>
    <row r="7" spans="3:13" x14ac:dyDescent="0.35">
      <c r="C7" s="9"/>
      <c r="D7" s="9"/>
      <c r="E7" s="9"/>
      <c r="F7" s="1"/>
      <c r="G7" s="9"/>
      <c r="H7" s="9"/>
      <c r="I7" s="9"/>
      <c r="J7" s="9"/>
    </row>
    <row r="8" spans="3:13" x14ac:dyDescent="0.35">
      <c r="D8" t="str" cm="1">
        <f t="array" ref="D8:D10">_xlfn.UNIQUE(Sales_Table[Category])</f>
        <v>Office Supplies</v>
      </c>
      <c r="H8" t="str" cm="1">
        <f t="array" ref="H8:I74">_xlfn._xlws.SORT(_xlfn._xlws.FILTER(Sales_Table[[Product Name]:[Sales]], Sales_Table[Sales]&gt;500), 2, -1)</f>
        <v>Cubify CubeX 3D Printer Triple Head Print</v>
      </c>
      <c r="I8">
        <v>7999.98</v>
      </c>
    </row>
    <row r="9" spans="3:13" x14ac:dyDescent="0.35">
      <c r="D9" t="str">
        <v>Furniture</v>
      </c>
      <c r="H9" t="str">
        <v>Apple iPhone 5</v>
      </c>
      <c r="I9">
        <v>4548.8100000000004</v>
      </c>
    </row>
    <row r="10" spans="3:13" x14ac:dyDescent="0.35">
      <c r="D10" t="str">
        <v>Technology</v>
      </c>
      <c r="H10" t="str">
        <v>Canon Image Class D660 Copier</v>
      </c>
      <c r="I10">
        <v>2999.95</v>
      </c>
    </row>
    <row r="11" spans="3:13" x14ac:dyDescent="0.35">
      <c r="H11" t="str">
        <v>Fellowes PB300 Plastic Comb Binding Machine</v>
      </c>
      <c r="I11">
        <v>2715.93</v>
      </c>
    </row>
    <row r="12" spans="3:13" x14ac:dyDescent="0.35">
      <c r="H12" t="str">
        <v>Panasonic KX MB2061 Multifunction Printer</v>
      </c>
      <c r="I12">
        <v>2396.4</v>
      </c>
    </row>
    <row r="13" spans="3:13" x14ac:dyDescent="0.35">
      <c r="H13" t="str">
        <v>Global Deluxe High-Back Manager's Chair</v>
      </c>
      <c r="I13">
        <v>2001.86</v>
      </c>
    </row>
    <row r="14" spans="3:13" x14ac:dyDescent="0.35">
      <c r="H14" t="str">
        <v>Hoover Upright Vacuum With Dirt Cup</v>
      </c>
      <c r="I14">
        <v>1737.18</v>
      </c>
    </row>
    <row r="15" spans="3:13" x14ac:dyDescent="0.35">
      <c r="H15" t="str">
        <v>Bretford “Just In Time” Height-Adjustable Multi-Task Work Tables</v>
      </c>
      <c r="I15">
        <v>1669.6</v>
      </c>
    </row>
    <row r="16" spans="3:13" x14ac:dyDescent="0.35">
      <c r="H16" t="str">
        <v>Chromcraft Bull-Nose Wood Oval Conference Tables &amp; Bases</v>
      </c>
      <c r="I16">
        <v>1652.94</v>
      </c>
    </row>
    <row r="17" spans="8:9" x14ac:dyDescent="0.35">
      <c r="H17" t="str">
        <v>Global Troy Executive Leather Low-Back Tilter</v>
      </c>
      <c r="I17">
        <v>1603.136</v>
      </c>
    </row>
    <row r="18" spans="8:9" x14ac:dyDescent="0.35">
      <c r="H18" t="str">
        <v>Atlantic Metals Mobile 4-Shelf Bookcases, Custom Colors</v>
      </c>
      <c r="I18">
        <v>1573.4880000000001</v>
      </c>
    </row>
    <row r="19" spans="8:9" x14ac:dyDescent="0.35">
      <c r="H19" t="str">
        <v>Office Impressions End Table, 20-1/2"H x 24"W x 20"D</v>
      </c>
      <c r="I19">
        <v>1488.424</v>
      </c>
    </row>
    <row r="20" spans="8:9" x14ac:dyDescent="0.35">
      <c r="H20" t="str">
        <v>Polycom VVX 310 VoIP phone</v>
      </c>
      <c r="I20">
        <v>1439.92</v>
      </c>
    </row>
    <row r="21" spans="8:9" x14ac:dyDescent="0.35">
      <c r="H21" t="str">
        <v>Global Commerce Series High-Back Swivel/Tilt Chairs</v>
      </c>
      <c r="I21">
        <v>1424.9</v>
      </c>
    </row>
    <row r="22" spans="8:9" x14ac:dyDescent="0.35">
      <c r="H22" t="str">
        <v>Cisco Unified IP Phone 7945G VoIP phone</v>
      </c>
      <c r="I22">
        <v>1363.96</v>
      </c>
    </row>
    <row r="23" spans="8:9" x14ac:dyDescent="0.35">
      <c r="H23" t="str">
        <v>Cisco Unified IP Phone 7945G VoIP phone</v>
      </c>
      <c r="I23">
        <v>1363.96</v>
      </c>
    </row>
    <row r="24" spans="8:9" x14ac:dyDescent="0.35">
      <c r="H24" t="str">
        <v>Tennsco 16-Compartment Lockers with Coat Rack</v>
      </c>
      <c r="I24">
        <v>1295.78</v>
      </c>
    </row>
    <row r="25" spans="8:9" x14ac:dyDescent="0.35">
      <c r="H25" t="str">
        <v>Samsung Galaxy S4 Mini</v>
      </c>
      <c r="I25">
        <v>1127.9760000000001</v>
      </c>
    </row>
    <row r="26" spans="8:9" x14ac:dyDescent="0.35">
      <c r="H26" t="str">
        <v>Hunt BOSTON Model 1606 High-Volume Electric Pencil Sharpener, Beige</v>
      </c>
      <c r="I26">
        <v>1113.0239999999999</v>
      </c>
    </row>
    <row r="27" spans="8:9" x14ac:dyDescent="0.35">
      <c r="H27" t="str">
        <v>GE 30524EE4</v>
      </c>
      <c r="I27">
        <v>1097.5440000000001</v>
      </c>
    </row>
    <row r="28" spans="8:9" x14ac:dyDescent="0.35">
      <c r="H28" t="str">
        <v>Hoover WindTunnel Plus Canister Vacuum</v>
      </c>
      <c r="I28">
        <v>1089.75</v>
      </c>
    </row>
    <row r="29" spans="8:9" x14ac:dyDescent="0.35">
      <c r="H29" t="str">
        <v>Pyle PMP37LED</v>
      </c>
      <c r="I29">
        <v>1075.088</v>
      </c>
    </row>
    <row r="30" spans="8:9" x14ac:dyDescent="0.35">
      <c r="H30" t="str">
        <v>Luxo Professional Fluorescent Magnifier Lamp with Clamp-Mount Base</v>
      </c>
      <c r="I30">
        <v>1049.2</v>
      </c>
    </row>
    <row r="31" spans="8:9" x14ac:dyDescent="0.35">
      <c r="H31" t="str">
        <v>Bretford CR4500 Series Slim Rectangular Table</v>
      </c>
      <c r="I31">
        <v>1044.6300000000001</v>
      </c>
    </row>
    <row r="32" spans="8:9" x14ac:dyDescent="0.35">
      <c r="H32" t="str">
        <v>Hot File 7-Pocket, Floor Stand</v>
      </c>
      <c r="I32">
        <v>999.43200000000002</v>
      </c>
    </row>
    <row r="33" spans="8:9" x14ac:dyDescent="0.35">
      <c r="H33" t="str">
        <v>Panasonic KX-TG9471B</v>
      </c>
      <c r="I33">
        <v>979.95</v>
      </c>
    </row>
    <row r="34" spans="8:9" x14ac:dyDescent="0.35">
      <c r="H34" t="str">
        <v>Bretford CR4500 Series Slim Rectangular Table</v>
      </c>
      <c r="I34">
        <v>957.57749999999999</v>
      </c>
    </row>
    <row r="35" spans="8:9" x14ac:dyDescent="0.35">
      <c r="H35" t="str">
        <v>Lesro Round Back Collection Coffee Table, End Table</v>
      </c>
      <c r="I35">
        <v>912.75</v>
      </c>
    </row>
    <row r="36" spans="8:9" x14ac:dyDescent="0.35">
      <c r="H36" t="str">
        <v>SAFCO Arco Folding Chair</v>
      </c>
      <c r="I36">
        <v>883.84</v>
      </c>
    </row>
    <row r="37" spans="8:9" x14ac:dyDescent="0.35">
      <c r="H37" t="str">
        <v>Hon Multipurpose Stacking Arm Chairs</v>
      </c>
      <c r="I37">
        <v>866.4</v>
      </c>
    </row>
    <row r="38" spans="8:9" x14ac:dyDescent="0.35">
      <c r="H38" t="str">
        <v>Kensington 4 Outlet MasterPiece Compact Power Control Center</v>
      </c>
      <c r="I38">
        <v>845.72799999999995</v>
      </c>
    </row>
    <row r="39" spans="8:9" x14ac:dyDescent="0.35">
      <c r="H39" t="str">
        <v>Sanyo 2.5 Cubic Foot Mid-Size Office Refrigerators</v>
      </c>
      <c r="I39">
        <v>839.43</v>
      </c>
    </row>
    <row r="40" spans="8:9" x14ac:dyDescent="0.35">
      <c r="H40" t="str">
        <v>Chromcraft Round Conference Tables</v>
      </c>
      <c r="I40">
        <v>836.59199999999998</v>
      </c>
    </row>
    <row r="41" spans="8:9" x14ac:dyDescent="0.35">
      <c r="H41" t="str">
        <v>High-Back Leather Manager's Chair</v>
      </c>
      <c r="I41">
        <v>831.93600000000004</v>
      </c>
    </row>
    <row r="42" spans="8:9" x14ac:dyDescent="0.35">
      <c r="H42" t="str">
        <v>AT&amp;T 1080 Phone</v>
      </c>
      <c r="I42">
        <v>821.94</v>
      </c>
    </row>
    <row r="43" spans="8:9" x14ac:dyDescent="0.35">
      <c r="H43" t="str">
        <v>Hon Non-Folding Utility Tables</v>
      </c>
      <c r="I43">
        <v>764.68799999999999</v>
      </c>
    </row>
    <row r="44" spans="8:9" x14ac:dyDescent="0.35">
      <c r="H44" t="str">
        <v>Samsung Galaxy S4 Mini</v>
      </c>
      <c r="I44">
        <v>751.98400000000004</v>
      </c>
    </row>
    <row r="45" spans="8:9" x14ac:dyDescent="0.35">
      <c r="H45" t="str">
        <v>Plantronics HL10 Handset Lifter</v>
      </c>
      <c r="I45">
        <v>742.33600000000001</v>
      </c>
    </row>
    <row r="46" spans="8:9" x14ac:dyDescent="0.35">
      <c r="H46" t="str">
        <v>Ibico Ibimaster 300 Manual Binding System</v>
      </c>
      <c r="I46">
        <v>735.98</v>
      </c>
    </row>
    <row r="47" spans="8:9" x14ac:dyDescent="0.35">
      <c r="H47" t="str">
        <v>SAFCO Boltless Steel Shelving</v>
      </c>
      <c r="I47">
        <v>727.29600000000005</v>
      </c>
    </row>
    <row r="48" spans="8:9" x14ac:dyDescent="0.35">
      <c r="H48" t="str">
        <v>Adjustable Depth Letter/Legal Cart</v>
      </c>
      <c r="I48">
        <v>725.84</v>
      </c>
    </row>
    <row r="49" spans="8:9" x14ac:dyDescent="0.35">
      <c r="H49" t="str">
        <v>HTC One Mini</v>
      </c>
      <c r="I49">
        <v>705.54399999999998</v>
      </c>
    </row>
    <row r="50" spans="8:9" x14ac:dyDescent="0.35">
      <c r="H50" t="str">
        <v>Global Troy Executive Leather Low-Back Tilter</v>
      </c>
      <c r="I50">
        <v>701.37199999999996</v>
      </c>
    </row>
    <row r="51" spans="8:9" x14ac:dyDescent="0.35">
      <c r="H51" t="str">
        <v>Samsung Galaxy S III - 16GB - pebble blue (T-Mobile)</v>
      </c>
      <c r="I51">
        <v>699.98</v>
      </c>
    </row>
    <row r="52" spans="8:9" x14ac:dyDescent="0.35">
      <c r="H52" t="str">
        <v>Apple iPhone 5C</v>
      </c>
      <c r="I52">
        <v>699.93</v>
      </c>
    </row>
    <row r="53" spans="8:9" x14ac:dyDescent="0.35">
      <c r="H53" t="str">
        <v>Chromcraft Round Conference Tables</v>
      </c>
      <c r="I53">
        <v>697.16</v>
      </c>
    </row>
    <row r="54" spans="8:9" x14ac:dyDescent="0.35">
      <c r="H54" t="str">
        <v>Bretford CR4500 Series Slim Rectangular Table</v>
      </c>
      <c r="I54">
        <v>696.42</v>
      </c>
    </row>
    <row r="55" spans="8:9" x14ac:dyDescent="0.35">
      <c r="H55" t="str">
        <v>Global Commerce Series High-Back Swivel/Tilt Chairs</v>
      </c>
      <c r="I55">
        <v>683.952</v>
      </c>
    </row>
    <row r="56" spans="8:9" x14ac:dyDescent="0.35">
      <c r="H56" t="str">
        <v>Safco Industrial Wire Shelving</v>
      </c>
      <c r="I56">
        <v>671.93</v>
      </c>
    </row>
    <row r="57" spans="8:9" x14ac:dyDescent="0.35">
      <c r="H57" t="str">
        <v>Stur-D-Stor Shelving, Vertical 5-Shelf: 72"H x 36"W x 18 1/2"D</v>
      </c>
      <c r="I57">
        <v>665.88</v>
      </c>
    </row>
    <row r="58" spans="8:9" x14ac:dyDescent="0.35">
      <c r="H58" t="str">
        <v>Rubbermaid ClusterMat Chairmats, Mat Size- 66" x 60", Lip 20" x 11" -90 Degree Angle</v>
      </c>
      <c r="I58">
        <v>665.88</v>
      </c>
    </row>
    <row r="59" spans="8:9" x14ac:dyDescent="0.35">
      <c r="H59" t="str">
        <v>Belkin 8 Outlet SurgeMaster II Gold Surge Protector with Phone Protection</v>
      </c>
      <c r="I59">
        <v>647.84</v>
      </c>
    </row>
    <row r="60" spans="8:9" x14ac:dyDescent="0.35">
      <c r="H60" t="str">
        <v>Global Geo Office Task Chair, Gray</v>
      </c>
      <c r="I60">
        <v>647.84</v>
      </c>
    </row>
    <row r="61" spans="8:9" x14ac:dyDescent="0.35">
      <c r="H61" t="str">
        <v>Fellowes Officeware Wire Shelving</v>
      </c>
      <c r="I61">
        <v>646.77599999999995</v>
      </c>
    </row>
    <row r="62" spans="8:9" x14ac:dyDescent="0.35">
      <c r="H62" t="str">
        <v>Hoover Shoulder Vac Commercial Portable Vacuum</v>
      </c>
      <c r="I62">
        <v>644.07600000000002</v>
      </c>
    </row>
    <row r="63" spans="8:9" x14ac:dyDescent="0.35">
      <c r="H63" t="str">
        <v>Hon Metal Bookcases, Putty</v>
      </c>
      <c r="I63">
        <v>638.82000000000005</v>
      </c>
    </row>
    <row r="64" spans="8:9" x14ac:dyDescent="0.35">
      <c r="H64" t="str">
        <v>Tripp Lite Isotel 8 Ultra 8 Outlet Metal Surge</v>
      </c>
      <c r="I64">
        <v>638.73</v>
      </c>
    </row>
    <row r="65" spans="8:9" x14ac:dyDescent="0.35">
      <c r="H65" t="str">
        <v>Bevis 44 x 96 Conference Tables</v>
      </c>
      <c r="I65">
        <v>617.70000000000005</v>
      </c>
    </row>
    <row r="66" spans="8:9" x14ac:dyDescent="0.35">
      <c r="H66" t="str">
        <v>WD My Passport Ultra 2TB Portable External Hard Drive</v>
      </c>
      <c r="I66">
        <v>595</v>
      </c>
    </row>
    <row r="67" spans="8:9" x14ac:dyDescent="0.35">
      <c r="H67" t="str">
        <v>Wilson SignalBoost 841262 DB PRO Amplifier Kit</v>
      </c>
      <c r="I67">
        <v>575.91999999999996</v>
      </c>
    </row>
    <row r="68" spans="8:9" x14ac:dyDescent="0.35">
      <c r="H68" t="str">
        <v>KI Conference Tables</v>
      </c>
      <c r="I68">
        <v>567.12</v>
      </c>
    </row>
    <row r="69" spans="8:9" x14ac:dyDescent="0.35">
      <c r="H69" t="str">
        <v>SAFCO Commercial Wire Shelving, Black</v>
      </c>
      <c r="I69">
        <v>552.55999999999995</v>
      </c>
    </row>
    <row r="70" spans="8:9" x14ac:dyDescent="0.35">
      <c r="H70" t="str">
        <v>Global Highback Leather Tilter in Burgundy</v>
      </c>
      <c r="I70">
        <v>545.94000000000005</v>
      </c>
    </row>
    <row r="71" spans="8:9" x14ac:dyDescent="0.35">
      <c r="H71" t="str">
        <v>Avanti 4.4 Cu. Ft. Refrigerator</v>
      </c>
      <c r="I71">
        <v>542.94000000000005</v>
      </c>
    </row>
    <row r="72" spans="8:9" x14ac:dyDescent="0.35">
      <c r="H72" t="str">
        <v>Harbour Creations Steel Folding Chair</v>
      </c>
      <c r="I72">
        <v>517.5</v>
      </c>
    </row>
    <row r="73" spans="8:9" x14ac:dyDescent="0.35">
      <c r="H73" t="str">
        <v>Hon 2111 Invitation Series Straight Table</v>
      </c>
      <c r="I73">
        <v>517.40499999999997</v>
      </c>
    </row>
    <row r="74" spans="8:9" x14ac:dyDescent="0.35">
      <c r="H74" t="str">
        <v>AT&amp;T TR1909W</v>
      </c>
      <c r="I74">
        <v>503.96</v>
      </c>
    </row>
  </sheetData>
  <mergeCells count="3">
    <mergeCell ref="C2:M3"/>
    <mergeCell ref="C5:E7"/>
    <mergeCell ref="G6:J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8B368-3658-42D8-8CC8-8572C54E99D4}">
  <dimension ref="A4:H89"/>
  <sheetViews>
    <sheetView topLeftCell="A12" workbookViewId="0">
      <selection activeCell="A25" sqref="A25"/>
    </sheetView>
  </sheetViews>
  <sheetFormatPr defaultRowHeight="14.5" x14ac:dyDescent="0.35"/>
  <cols>
    <col min="1" max="1" width="9.81640625" bestFit="1" customWidth="1"/>
    <col min="2" max="2" width="11.81640625" bestFit="1" customWidth="1"/>
    <col min="3" max="3" width="10.81640625" bestFit="1" customWidth="1"/>
    <col min="4" max="4" width="9.81640625" bestFit="1" customWidth="1"/>
    <col min="5" max="5" width="12.453125" bestFit="1" customWidth="1"/>
    <col min="6" max="6" width="11.81640625" bestFit="1" customWidth="1"/>
    <col min="7" max="7" width="12.453125" bestFit="1" customWidth="1"/>
    <col min="8" max="8" width="10.81640625" bestFit="1" customWidth="1"/>
    <col min="9" max="9" width="7.81640625" bestFit="1" customWidth="1"/>
    <col min="10" max="10" width="10" bestFit="1" customWidth="1"/>
    <col min="11" max="11" width="9.81640625" bestFit="1" customWidth="1"/>
    <col min="12" max="12" width="10.81640625" bestFit="1" customWidth="1"/>
    <col min="13" max="13" width="9.81640625" bestFit="1" customWidth="1"/>
    <col min="14" max="14" width="11.81640625" bestFit="1" customWidth="1"/>
    <col min="15" max="15" width="12.26953125" bestFit="1" customWidth="1"/>
    <col min="16" max="16" width="10.26953125" bestFit="1" customWidth="1"/>
    <col min="17" max="17" width="12.26953125" bestFit="1" customWidth="1"/>
    <col min="18" max="18" width="10.26953125" bestFit="1" customWidth="1"/>
    <col min="19" max="19" width="12.26953125" bestFit="1" customWidth="1"/>
    <col min="20" max="20" width="10.26953125" bestFit="1" customWidth="1"/>
    <col min="21" max="21" width="12.26953125" bestFit="1" customWidth="1"/>
    <col min="22" max="22" width="10.26953125" bestFit="1" customWidth="1"/>
    <col min="23" max="23" width="12.26953125" bestFit="1" customWidth="1"/>
    <col min="24" max="24" width="10.26953125" bestFit="1" customWidth="1"/>
    <col min="25" max="25" width="12.26953125" bestFit="1" customWidth="1"/>
    <col min="26" max="26" width="10.26953125" bestFit="1" customWidth="1"/>
    <col min="27" max="27" width="12.26953125" bestFit="1" customWidth="1"/>
    <col min="28" max="28" width="10.26953125" bestFit="1" customWidth="1"/>
    <col min="29" max="29" width="12.26953125" bestFit="1" customWidth="1"/>
    <col min="30" max="30" width="10.26953125" bestFit="1" customWidth="1"/>
    <col min="31" max="31" width="12.26953125" bestFit="1" customWidth="1"/>
    <col min="32" max="32" width="10.26953125" bestFit="1" customWidth="1"/>
    <col min="33" max="33" width="12.26953125" bestFit="1" customWidth="1"/>
    <col min="34" max="34" width="10.26953125" bestFit="1" customWidth="1"/>
    <col min="35" max="35" width="12.26953125" bestFit="1" customWidth="1"/>
    <col min="36" max="36" width="10.26953125" bestFit="1" customWidth="1"/>
    <col min="37" max="37" width="12.26953125" bestFit="1" customWidth="1"/>
    <col min="38" max="38" width="10.26953125" bestFit="1" customWidth="1"/>
    <col min="39" max="39" width="12.26953125" bestFit="1" customWidth="1"/>
    <col min="40" max="40" width="10.26953125" bestFit="1" customWidth="1"/>
    <col min="41" max="41" width="12.26953125" bestFit="1" customWidth="1"/>
    <col min="42" max="42" width="10.26953125" bestFit="1" customWidth="1"/>
    <col min="43" max="43" width="12.26953125" bestFit="1" customWidth="1"/>
    <col min="44" max="44" width="10.26953125" bestFit="1" customWidth="1"/>
    <col min="45" max="45" width="12.26953125" bestFit="1" customWidth="1"/>
    <col min="46" max="46" width="10.26953125" bestFit="1" customWidth="1"/>
    <col min="47" max="47" width="12.26953125" bestFit="1" customWidth="1"/>
    <col min="48" max="48" width="10.26953125" bestFit="1" customWidth="1"/>
    <col min="49" max="49" width="12.26953125" bestFit="1" customWidth="1"/>
    <col min="50" max="50" width="10.26953125" bestFit="1" customWidth="1"/>
    <col min="51" max="51" width="12.26953125" bestFit="1" customWidth="1"/>
    <col min="52" max="52" width="10.26953125" bestFit="1" customWidth="1"/>
    <col min="53" max="53" width="12.26953125" bestFit="1" customWidth="1"/>
    <col min="54" max="54" width="10.26953125" bestFit="1" customWidth="1"/>
    <col min="55" max="55" width="12.26953125" bestFit="1" customWidth="1"/>
    <col min="56" max="56" width="10.26953125" bestFit="1" customWidth="1"/>
    <col min="57" max="57" width="12.26953125" bestFit="1" customWidth="1"/>
    <col min="58" max="58" width="10.26953125" bestFit="1" customWidth="1"/>
    <col min="59" max="59" width="12.26953125" bestFit="1" customWidth="1"/>
    <col min="60" max="60" width="10.26953125" bestFit="1" customWidth="1"/>
    <col min="61" max="61" width="12.26953125" bestFit="1" customWidth="1"/>
    <col min="62" max="62" width="10.26953125" bestFit="1" customWidth="1"/>
    <col min="63" max="63" width="12.26953125" bestFit="1" customWidth="1"/>
    <col min="64" max="64" width="10.26953125" bestFit="1" customWidth="1"/>
    <col min="65" max="65" width="12.26953125" bestFit="1" customWidth="1"/>
    <col min="66" max="66" width="10.26953125" bestFit="1" customWidth="1"/>
    <col min="67" max="67" width="12.26953125" bestFit="1" customWidth="1"/>
    <col min="68" max="68" width="10.26953125" bestFit="1" customWidth="1"/>
    <col min="69" max="69" width="12.26953125" bestFit="1" customWidth="1"/>
    <col min="70" max="70" width="10.26953125" bestFit="1" customWidth="1"/>
    <col min="71" max="71" width="12.26953125" bestFit="1" customWidth="1"/>
    <col min="72" max="72" width="10.26953125" bestFit="1" customWidth="1"/>
    <col min="73" max="73" width="12.26953125" bestFit="1" customWidth="1"/>
    <col min="74" max="74" width="10.26953125" bestFit="1" customWidth="1"/>
    <col min="75" max="75" width="12.26953125" bestFit="1" customWidth="1"/>
    <col min="76" max="76" width="10.26953125" bestFit="1" customWidth="1"/>
    <col min="77" max="77" width="12.26953125" bestFit="1" customWidth="1"/>
    <col min="78" max="78" width="10.26953125" bestFit="1" customWidth="1"/>
    <col min="79" max="79" width="12.26953125" bestFit="1" customWidth="1"/>
    <col min="80" max="80" width="10.26953125" bestFit="1" customWidth="1"/>
    <col min="81" max="81" width="12.26953125" bestFit="1" customWidth="1"/>
    <col min="82" max="82" width="10.26953125" bestFit="1" customWidth="1"/>
    <col min="83" max="83" width="12.26953125" bestFit="1" customWidth="1"/>
    <col min="84" max="84" width="10.26953125" bestFit="1" customWidth="1"/>
    <col min="85" max="85" width="12.26953125" bestFit="1" customWidth="1"/>
    <col min="86" max="86" width="10.26953125" bestFit="1" customWidth="1"/>
    <col min="87" max="87" width="12.26953125" bestFit="1" customWidth="1"/>
    <col min="88" max="88" width="10.26953125" bestFit="1" customWidth="1"/>
    <col min="89" max="89" width="12.26953125" bestFit="1" customWidth="1"/>
    <col min="90" max="90" width="10.26953125" bestFit="1" customWidth="1"/>
    <col min="91" max="91" width="12.26953125" bestFit="1" customWidth="1"/>
    <col min="92" max="92" width="10.26953125" bestFit="1" customWidth="1"/>
    <col min="93" max="93" width="12.26953125" bestFit="1" customWidth="1"/>
    <col min="94" max="94" width="10.26953125" bestFit="1" customWidth="1"/>
    <col min="95" max="95" width="12.26953125" bestFit="1" customWidth="1"/>
    <col min="96" max="96" width="10.26953125" bestFit="1" customWidth="1"/>
    <col min="97" max="97" width="12.26953125" bestFit="1" customWidth="1"/>
    <col min="98" max="98" width="10.26953125" bestFit="1" customWidth="1"/>
    <col min="99" max="99" width="12.26953125" bestFit="1" customWidth="1"/>
    <col min="100" max="100" width="10.26953125" bestFit="1" customWidth="1"/>
    <col min="101" max="101" width="12.26953125" bestFit="1" customWidth="1"/>
    <col min="102" max="102" width="10.26953125" bestFit="1" customWidth="1"/>
    <col min="103" max="103" width="12.26953125" bestFit="1" customWidth="1"/>
    <col min="104" max="104" width="10.26953125" bestFit="1" customWidth="1"/>
    <col min="105" max="105" width="12.26953125" bestFit="1" customWidth="1"/>
    <col min="106" max="106" width="10.26953125" bestFit="1" customWidth="1"/>
    <col min="107" max="107" width="12.26953125" bestFit="1" customWidth="1"/>
    <col min="108" max="108" width="10.26953125" bestFit="1" customWidth="1"/>
    <col min="109" max="109" width="12.26953125" bestFit="1" customWidth="1"/>
    <col min="110" max="110" width="10.26953125" bestFit="1" customWidth="1"/>
    <col min="111" max="111" width="12.26953125" bestFit="1" customWidth="1"/>
    <col min="112" max="112" width="10.26953125" bestFit="1" customWidth="1"/>
    <col min="113" max="113" width="12.26953125" bestFit="1" customWidth="1"/>
    <col min="114" max="114" width="10.26953125" bestFit="1" customWidth="1"/>
    <col min="115" max="115" width="12.26953125" bestFit="1" customWidth="1"/>
    <col min="116" max="116" width="10.26953125" bestFit="1" customWidth="1"/>
    <col min="117" max="117" width="12.26953125" bestFit="1" customWidth="1"/>
    <col min="118" max="118" width="10.26953125" bestFit="1" customWidth="1"/>
    <col min="119" max="119" width="12.26953125" bestFit="1" customWidth="1"/>
    <col min="120" max="120" width="10.26953125" bestFit="1" customWidth="1"/>
    <col min="121" max="121" width="12.26953125" bestFit="1" customWidth="1"/>
    <col min="122" max="122" width="10.26953125" bestFit="1" customWidth="1"/>
    <col min="123" max="123" width="12.26953125" bestFit="1" customWidth="1"/>
    <col min="124" max="124" width="10.26953125" bestFit="1" customWidth="1"/>
    <col min="125" max="125" width="12.26953125" bestFit="1" customWidth="1"/>
    <col min="126" max="126" width="10.26953125" bestFit="1" customWidth="1"/>
    <col min="127" max="127" width="12.26953125" bestFit="1" customWidth="1"/>
    <col min="128" max="128" width="10.26953125" bestFit="1" customWidth="1"/>
    <col min="129" max="129" width="12.26953125" bestFit="1" customWidth="1"/>
    <col min="130" max="130" width="10.26953125" bestFit="1" customWidth="1"/>
    <col min="131" max="131" width="12.26953125" bestFit="1" customWidth="1"/>
    <col min="132" max="132" width="10.26953125" bestFit="1" customWidth="1"/>
    <col min="133" max="133" width="12.26953125" bestFit="1" customWidth="1"/>
    <col min="134" max="134" width="10.26953125" bestFit="1" customWidth="1"/>
    <col min="135" max="135" width="12.26953125" bestFit="1" customWidth="1"/>
    <col min="136" max="136" width="10.26953125" bestFit="1" customWidth="1"/>
    <col min="137" max="137" width="12.26953125" bestFit="1" customWidth="1"/>
    <col min="138" max="138" width="10.26953125" bestFit="1" customWidth="1"/>
    <col min="139" max="139" width="12.26953125" bestFit="1" customWidth="1"/>
    <col min="140" max="140" width="10.26953125" bestFit="1" customWidth="1"/>
    <col min="141" max="141" width="12.26953125" bestFit="1" customWidth="1"/>
    <col min="142" max="142" width="10.26953125" bestFit="1" customWidth="1"/>
    <col min="143" max="143" width="12.26953125" bestFit="1" customWidth="1"/>
    <col min="144" max="144" width="10.26953125" bestFit="1" customWidth="1"/>
    <col min="145" max="145" width="12.26953125" bestFit="1" customWidth="1"/>
    <col min="146" max="146" width="10.26953125" bestFit="1" customWidth="1"/>
    <col min="147" max="147" width="12.26953125" bestFit="1" customWidth="1"/>
    <col min="148" max="148" width="10.26953125" bestFit="1" customWidth="1"/>
    <col min="149" max="149" width="12.26953125" bestFit="1" customWidth="1"/>
    <col min="150" max="150" width="10.26953125" bestFit="1" customWidth="1"/>
    <col min="151" max="151" width="12.26953125" bestFit="1" customWidth="1"/>
    <col min="152" max="152" width="10.26953125" bestFit="1" customWidth="1"/>
    <col min="153" max="153" width="12.26953125" bestFit="1" customWidth="1"/>
    <col min="154" max="154" width="10.26953125" bestFit="1" customWidth="1"/>
    <col min="155" max="155" width="12.26953125" bestFit="1" customWidth="1"/>
    <col min="156" max="156" width="10.26953125" bestFit="1" customWidth="1"/>
    <col min="157" max="157" width="12.26953125" bestFit="1" customWidth="1"/>
    <col min="158" max="158" width="10.26953125" bestFit="1" customWidth="1"/>
    <col min="159" max="159" width="12.26953125" bestFit="1" customWidth="1"/>
    <col min="160" max="160" width="10.26953125" bestFit="1" customWidth="1"/>
    <col min="161" max="161" width="12.26953125" bestFit="1" customWidth="1"/>
    <col min="162" max="162" width="10.26953125" bestFit="1" customWidth="1"/>
    <col min="163" max="163" width="12.26953125" bestFit="1" customWidth="1"/>
    <col min="164" max="164" width="10.26953125" bestFit="1" customWidth="1"/>
    <col min="165" max="165" width="12.26953125" bestFit="1" customWidth="1"/>
    <col min="166" max="166" width="10.26953125" bestFit="1" customWidth="1"/>
    <col min="167" max="167" width="12.26953125" bestFit="1" customWidth="1"/>
    <col min="168" max="168" width="10.26953125" bestFit="1" customWidth="1"/>
    <col min="169" max="169" width="12.26953125" bestFit="1" customWidth="1"/>
    <col min="170" max="170" width="10.26953125" bestFit="1" customWidth="1"/>
    <col min="171" max="171" width="12.26953125" bestFit="1" customWidth="1"/>
    <col min="172" max="172" width="10.26953125" bestFit="1" customWidth="1"/>
    <col min="173" max="173" width="12.26953125" bestFit="1" customWidth="1"/>
    <col min="174" max="174" width="10.26953125" bestFit="1" customWidth="1"/>
    <col min="175" max="175" width="12.26953125" bestFit="1" customWidth="1"/>
    <col min="176" max="176" width="10.26953125" bestFit="1" customWidth="1"/>
    <col min="177" max="177" width="12.26953125" bestFit="1" customWidth="1"/>
    <col min="178" max="178" width="10.26953125" bestFit="1" customWidth="1"/>
    <col min="179" max="179" width="12.26953125" bestFit="1" customWidth="1"/>
    <col min="180" max="180" width="10.26953125" bestFit="1" customWidth="1"/>
    <col min="181" max="181" width="12.26953125" bestFit="1" customWidth="1"/>
    <col min="182" max="182" width="10.26953125" bestFit="1" customWidth="1"/>
    <col min="183" max="183" width="12.26953125" bestFit="1" customWidth="1"/>
    <col min="184" max="184" width="10.26953125" bestFit="1" customWidth="1"/>
    <col min="185" max="185" width="12.26953125" bestFit="1" customWidth="1"/>
    <col min="186" max="186" width="10.26953125" bestFit="1" customWidth="1"/>
    <col min="187" max="187" width="12.26953125" bestFit="1" customWidth="1"/>
    <col min="188" max="188" width="10.26953125" bestFit="1" customWidth="1"/>
    <col min="189" max="189" width="12.26953125" bestFit="1" customWidth="1"/>
    <col min="190" max="190" width="10.26953125" bestFit="1" customWidth="1"/>
    <col min="191" max="191" width="12.26953125" bestFit="1" customWidth="1"/>
    <col min="192" max="192" width="10.26953125" bestFit="1" customWidth="1"/>
    <col min="193" max="193" width="12.26953125" bestFit="1" customWidth="1"/>
    <col min="194" max="194" width="10.26953125" bestFit="1" customWidth="1"/>
    <col min="195" max="195" width="12.26953125" bestFit="1" customWidth="1"/>
    <col min="196" max="196" width="10.26953125" bestFit="1" customWidth="1"/>
    <col min="197" max="197" width="12.26953125" bestFit="1" customWidth="1"/>
    <col min="198" max="198" width="10.26953125" bestFit="1" customWidth="1"/>
    <col min="199" max="199" width="12.26953125" bestFit="1" customWidth="1"/>
    <col min="200" max="200" width="10.26953125" bestFit="1" customWidth="1"/>
    <col min="201" max="201" width="12.26953125" bestFit="1" customWidth="1"/>
    <col min="202" max="202" width="10.26953125" bestFit="1" customWidth="1"/>
    <col min="203" max="203" width="12.26953125" bestFit="1" customWidth="1"/>
    <col min="204" max="204" width="10.26953125" bestFit="1" customWidth="1"/>
    <col min="205" max="205" width="12.26953125" bestFit="1" customWidth="1"/>
    <col min="206" max="206" width="10.26953125" bestFit="1" customWidth="1"/>
    <col min="207" max="207" width="12.26953125" bestFit="1" customWidth="1"/>
    <col min="208" max="208" width="10.26953125" bestFit="1" customWidth="1"/>
    <col min="209" max="209" width="12.26953125" bestFit="1" customWidth="1"/>
    <col min="210" max="210" width="10.26953125" bestFit="1" customWidth="1"/>
    <col min="211" max="211" width="12.26953125" bestFit="1" customWidth="1"/>
    <col min="212" max="212" width="10.26953125" bestFit="1" customWidth="1"/>
    <col min="213" max="213" width="12.26953125" bestFit="1" customWidth="1"/>
    <col min="214" max="214" width="10.26953125" bestFit="1" customWidth="1"/>
    <col min="215" max="215" width="12.26953125" bestFit="1" customWidth="1"/>
    <col min="216" max="216" width="10.26953125" bestFit="1" customWidth="1"/>
    <col min="217" max="217" width="12.26953125" bestFit="1" customWidth="1"/>
    <col min="218" max="218" width="10.26953125" bestFit="1" customWidth="1"/>
    <col min="219" max="219" width="12.26953125" bestFit="1" customWidth="1"/>
    <col min="220" max="220" width="10.26953125" bestFit="1" customWidth="1"/>
    <col min="221" max="221" width="12.26953125" bestFit="1" customWidth="1"/>
    <col min="222" max="222" width="10.26953125" bestFit="1" customWidth="1"/>
    <col min="223" max="223" width="12.26953125" bestFit="1" customWidth="1"/>
    <col min="224" max="224" width="10.26953125" bestFit="1" customWidth="1"/>
    <col min="225" max="225" width="12.26953125" bestFit="1" customWidth="1"/>
    <col min="226" max="226" width="10.26953125" bestFit="1" customWidth="1"/>
    <col min="227" max="227" width="12.26953125" bestFit="1" customWidth="1"/>
    <col min="228" max="228" width="10.26953125" bestFit="1" customWidth="1"/>
    <col min="229" max="229" width="12.26953125" bestFit="1" customWidth="1"/>
    <col min="230" max="230" width="10.26953125" bestFit="1" customWidth="1"/>
    <col min="231" max="231" width="12.26953125" bestFit="1" customWidth="1"/>
    <col min="232" max="232" width="10.26953125" bestFit="1" customWidth="1"/>
    <col min="233" max="233" width="12.26953125" bestFit="1" customWidth="1"/>
    <col min="234" max="234" width="10.26953125" bestFit="1" customWidth="1"/>
    <col min="235" max="235" width="12.26953125" bestFit="1" customWidth="1"/>
    <col min="236" max="236" width="10.26953125" bestFit="1" customWidth="1"/>
    <col min="237" max="237" width="12.453125" bestFit="1" customWidth="1"/>
    <col min="238" max="238" width="10.26953125" bestFit="1" customWidth="1"/>
    <col min="239" max="239" width="12.26953125" bestFit="1" customWidth="1"/>
    <col min="240" max="240" width="10.26953125" bestFit="1" customWidth="1"/>
    <col min="241" max="241" width="12.26953125" bestFit="1" customWidth="1"/>
    <col min="242" max="242" width="10.26953125" bestFit="1" customWidth="1"/>
    <col min="243" max="243" width="12.26953125" bestFit="1" customWidth="1"/>
    <col min="244" max="244" width="10.26953125" bestFit="1" customWidth="1"/>
    <col min="245" max="245" width="12.26953125" bestFit="1" customWidth="1"/>
    <col min="246" max="246" width="10.26953125" bestFit="1" customWidth="1"/>
    <col min="247" max="247" width="12.26953125" bestFit="1" customWidth="1"/>
    <col min="248" max="248" width="10.26953125" bestFit="1" customWidth="1"/>
    <col min="249" max="249" width="12.26953125" bestFit="1" customWidth="1"/>
    <col min="250" max="250" width="10.26953125" bestFit="1" customWidth="1"/>
    <col min="251" max="251" width="12.26953125" bestFit="1" customWidth="1"/>
    <col min="252" max="252" width="10.26953125" bestFit="1" customWidth="1"/>
    <col min="253" max="253" width="12.26953125" bestFit="1" customWidth="1"/>
    <col min="254" max="254" width="10.26953125" bestFit="1" customWidth="1"/>
    <col min="255" max="255" width="12.26953125" bestFit="1" customWidth="1"/>
    <col min="256" max="256" width="10.26953125" bestFit="1" customWidth="1"/>
    <col min="257" max="257" width="12.26953125" bestFit="1" customWidth="1"/>
    <col min="258" max="258" width="10.26953125" bestFit="1" customWidth="1"/>
    <col min="259" max="259" width="12.26953125" bestFit="1" customWidth="1"/>
    <col min="260" max="260" width="10.26953125" bestFit="1" customWidth="1"/>
    <col min="261" max="261" width="12.26953125" bestFit="1" customWidth="1"/>
    <col min="262" max="262" width="10.26953125" bestFit="1" customWidth="1"/>
    <col min="263" max="263" width="12.26953125" bestFit="1" customWidth="1"/>
    <col min="264" max="264" width="10.26953125" bestFit="1" customWidth="1"/>
    <col min="265" max="265" width="12.26953125" bestFit="1" customWidth="1"/>
    <col min="266" max="266" width="10.26953125" bestFit="1" customWidth="1"/>
    <col min="267" max="267" width="12.26953125" bestFit="1" customWidth="1"/>
    <col min="268" max="268" width="10.26953125" bestFit="1" customWidth="1"/>
    <col min="269" max="269" width="12.26953125" bestFit="1" customWidth="1"/>
    <col min="270" max="270" width="10.26953125" bestFit="1" customWidth="1"/>
    <col min="271" max="271" width="12.26953125" bestFit="1" customWidth="1"/>
    <col min="272" max="272" width="10.26953125" bestFit="1" customWidth="1"/>
    <col min="273" max="273" width="12.26953125" bestFit="1" customWidth="1"/>
    <col min="274" max="274" width="10.26953125" bestFit="1" customWidth="1"/>
    <col min="275" max="275" width="12.26953125" bestFit="1" customWidth="1"/>
    <col min="276" max="276" width="10.26953125" bestFit="1" customWidth="1"/>
    <col min="277" max="277" width="12.26953125" bestFit="1" customWidth="1"/>
    <col min="278" max="278" width="10.26953125" bestFit="1" customWidth="1"/>
    <col min="279" max="279" width="12.26953125" bestFit="1" customWidth="1"/>
    <col min="280" max="280" width="10.26953125" bestFit="1" customWidth="1"/>
    <col min="281" max="281" width="12.26953125" bestFit="1" customWidth="1"/>
    <col min="282" max="282" width="10.26953125" bestFit="1" customWidth="1"/>
    <col min="283" max="283" width="12.26953125" bestFit="1" customWidth="1"/>
    <col min="284" max="284" width="10.26953125" bestFit="1" customWidth="1"/>
    <col min="285" max="285" width="12.26953125" bestFit="1" customWidth="1"/>
    <col min="286" max="286" width="10.26953125" bestFit="1" customWidth="1"/>
    <col min="287" max="287" width="12.26953125" bestFit="1" customWidth="1"/>
    <col min="288" max="288" width="10.26953125" bestFit="1" customWidth="1"/>
    <col min="289" max="289" width="12.26953125" bestFit="1" customWidth="1"/>
    <col min="290" max="290" width="10.26953125" bestFit="1" customWidth="1"/>
    <col min="291" max="291" width="12.26953125" bestFit="1" customWidth="1"/>
    <col min="292" max="292" width="10.26953125" bestFit="1" customWidth="1"/>
    <col min="293" max="293" width="12.26953125" bestFit="1" customWidth="1"/>
    <col min="294" max="294" width="10.26953125" bestFit="1" customWidth="1"/>
    <col min="295" max="295" width="12.26953125" bestFit="1" customWidth="1"/>
    <col min="296" max="296" width="10.26953125" bestFit="1" customWidth="1"/>
    <col min="297" max="297" width="12.26953125" bestFit="1" customWidth="1"/>
    <col min="298" max="298" width="10.26953125" bestFit="1" customWidth="1"/>
    <col min="299" max="299" width="12.26953125" bestFit="1" customWidth="1"/>
    <col min="300" max="300" width="10.26953125" bestFit="1" customWidth="1"/>
    <col min="301" max="301" width="12.26953125" bestFit="1" customWidth="1"/>
    <col min="302" max="302" width="10.26953125" bestFit="1" customWidth="1"/>
    <col min="303" max="303" width="12.26953125" bestFit="1" customWidth="1"/>
    <col min="304" max="304" width="10.26953125" bestFit="1" customWidth="1"/>
    <col min="305" max="305" width="12.26953125" bestFit="1" customWidth="1"/>
    <col min="306" max="306" width="10.26953125" bestFit="1" customWidth="1"/>
    <col min="307" max="307" width="12.26953125" bestFit="1" customWidth="1"/>
    <col min="308" max="308" width="10.26953125" bestFit="1" customWidth="1"/>
    <col min="309" max="309" width="12.26953125" bestFit="1" customWidth="1"/>
    <col min="310" max="310" width="10.26953125" bestFit="1" customWidth="1"/>
    <col min="311" max="311" width="12.26953125" bestFit="1" customWidth="1"/>
    <col min="312" max="312" width="10.26953125" bestFit="1" customWidth="1"/>
    <col min="313" max="313" width="12.26953125" bestFit="1" customWidth="1"/>
    <col min="314" max="314" width="10.26953125" bestFit="1" customWidth="1"/>
    <col min="315" max="315" width="12.26953125" bestFit="1" customWidth="1"/>
    <col min="316" max="316" width="10.26953125" bestFit="1" customWidth="1"/>
    <col min="317" max="317" width="12.26953125" bestFit="1" customWidth="1"/>
    <col min="318" max="318" width="10.26953125" bestFit="1" customWidth="1"/>
    <col min="319" max="319" width="12.26953125" bestFit="1" customWidth="1"/>
    <col min="320" max="320" width="10.26953125" bestFit="1" customWidth="1"/>
    <col min="321" max="321" width="12.26953125" bestFit="1" customWidth="1"/>
    <col min="322" max="322" width="10.26953125" bestFit="1" customWidth="1"/>
    <col min="323" max="323" width="12.26953125" bestFit="1" customWidth="1"/>
    <col min="324" max="324" width="10.26953125" bestFit="1" customWidth="1"/>
    <col min="325" max="325" width="12.26953125" bestFit="1" customWidth="1"/>
    <col min="326" max="326" width="10.26953125" bestFit="1" customWidth="1"/>
    <col min="327" max="327" width="12.26953125" bestFit="1" customWidth="1"/>
    <col min="328" max="328" width="10.26953125" bestFit="1" customWidth="1"/>
    <col min="329" max="329" width="12.453125" bestFit="1" customWidth="1"/>
    <col min="330" max="330" width="10.26953125" bestFit="1" customWidth="1"/>
    <col min="331" max="331" width="12.26953125" bestFit="1" customWidth="1"/>
    <col min="332" max="332" width="10.26953125" bestFit="1" customWidth="1"/>
    <col min="333" max="333" width="12.26953125" bestFit="1" customWidth="1"/>
    <col min="334" max="334" width="10.26953125" bestFit="1" customWidth="1"/>
    <col min="335" max="335" width="12.26953125" bestFit="1" customWidth="1"/>
    <col min="336" max="336" width="10.26953125" bestFit="1" customWidth="1"/>
    <col min="337" max="337" width="12.26953125" bestFit="1" customWidth="1"/>
    <col min="338" max="338" width="10.26953125" bestFit="1" customWidth="1"/>
    <col min="339" max="339" width="12.26953125" bestFit="1" customWidth="1"/>
    <col min="340" max="340" width="10.26953125" bestFit="1" customWidth="1"/>
    <col min="341" max="341" width="12.26953125" bestFit="1" customWidth="1"/>
    <col min="342" max="342" width="10.26953125" bestFit="1" customWidth="1"/>
    <col min="343" max="343" width="12.26953125" bestFit="1" customWidth="1"/>
    <col min="344" max="344" width="10.26953125" bestFit="1" customWidth="1"/>
    <col min="345" max="345" width="12.26953125" bestFit="1" customWidth="1"/>
    <col min="346" max="346" width="10.26953125" bestFit="1" customWidth="1"/>
    <col min="347" max="347" width="12.26953125" bestFit="1" customWidth="1"/>
    <col min="348" max="348" width="10.26953125" bestFit="1" customWidth="1"/>
    <col min="349" max="349" width="12.26953125" bestFit="1" customWidth="1"/>
    <col min="350" max="350" width="10.26953125" bestFit="1" customWidth="1"/>
    <col min="351" max="351" width="12.26953125" bestFit="1" customWidth="1"/>
    <col min="352" max="352" width="10.26953125" bestFit="1" customWidth="1"/>
    <col min="353" max="353" width="12.26953125" bestFit="1" customWidth="1"/>
    <col min="354" max="354" width="10.26953125" bestFit="1" customWidth="1"/>
    <col min="355" max="355" width="12.26953125" bestFit="1" customWidth="1"/>
    <col min="356" max="356" width="10.26953125" bestFit="1" customWidth="1"/>
    <col min="357" max="357" width="12.26953125" bestFit="1" customWidth="1"/>
    <col min="358" max="358" width="10.26953125" bestFit="1" customWidth="1"/>
    <col min="359" max="359" width="12.453125" bestFit="1" customWidth="1"/>
    <col min="360" max="360" width="10.26953125" bestFit="1" customWidth="1"/>
    <col min="361" max="361" width="12.26953125" bestFit="1" customWidth="1"/>
    <col min="362" max="362" width="10.26953125" bestFit="1" customWidth="1"/>
    <col min="363" max="363" width="12.26953125" bestFit="1" customWidth="1"/>
    <col min="364" max="364" width="10.26953125" bestFit="1" customWidth="1"/>
    <col min="365" max="365" width="12.26953125" bestFit="1" customWidth="1"/>
    <col min="366" max="366" width="10.26953125" bestFit="1" customWidth="1"/>
    <col min="367" max="367" width="12.26953125" bestFit="1" customWidth="1"/>
    <col min="368" max="368" width="10.26953125" bestFit="1" customWidth="1"/>
    <col min="369" max="369" width="12.26953125" bestFit="1" customWidth="1"/>
    <col min="370" max="370" width="10.26953125" bestFit="1" customWidth="1"/>
    <col min="371" max="371" width="12.26953125" bestFit="1" customWidth="1"/>
    <col min="372" max="372" width="10.26953125" bestFit="1" customWidth="1"/>
    <col min="373" max="373" width="12.453125" bestFit="1" customWidth="1"/>
    <col min="374" max="374" width="10.26953125" bestFit="1" customWidth="1"/>
    <col min="375" max="375" width="12.26953125" bestFit="1" customWidth="1"/>
    <col min="376" max="376" width="10.26953125" bestFit="1" customWidth="1"/>
    <col min="377" max="377" width="12.26953125" bestFit="1" customWidth="1"/>
    <col min="378" max="378" width="10.26953125" bestFit="1" customWidth="1"/>
    <col min="379" max="379" width="12.26953125" bestFit="1" customWidth="1"/>
    <col min="380" max="380" width="10.26953125" bestFit="1" customWidth="1"/>
    <col min="381" max="381" width="12.26953125" bestFit="1" customWidth="1"/>
    <col min="382" max="382" width="10.26953125" bestFit="1" customWidth="1"/>
    <col min="383" max="383" width="12.26953125" bestFit="1" customWidth="1"/>
    <col min="384" max="384" width="10.26953125" bestFit="1" customWidth="1"/>
    <col min="385" max="385" width="12.26953125" bestFit="1" customWidth="1"/>
    <col min="386" max="386" width="10.26953125" bestFit="1" customWidth="1"/>
    <col min="387" max="387" width="12.26953125" bestFit="1" customWidth="1"/>
    <col min="388" max="388" width="10.26953125" bestFit="1" customWidth="1"/>
    <col min="389" max="389" width="12.26953125" bestFit="1" customWidth="1"/>
    <col min="390" max="390" width="10.26953125" bestFit="1" customWidth="1"/>
    <col min="391" max="391" width="12.453125" bestFit="1" customWidth="1"/>
    <col min="392" max="392" width="10.26953125" bestFit="1" customWidth="1"/>
    <col min="393" max="393" width="12.26953125" bestFit="1" customWidth="1"/>
    <col min="394" max="394" width="10.26953125" bestFit="1" customWidth="1"/>
    <col min="395" max="395" width="12.26953125" bestFit="1" customWidth="1"/>
    <col min="396" max="396" width="10.26953125" bestFit="1" customWidth="1"/>
    <col min="397" max="397" width="12.26953125" bestFit="1" customWidth="1"/>
    <col min="398" max="398" width="10.26953125" bestFit="1" customWidth="1"/>
    <col min="399" max="399" width="12.26953125" bestFit="1" customWidth="1"/>
    <col min="400" max="400" width="10.26953125" bestFit="1" customWidth="1"/>
    <col min="401" max="401" width="12.26953125" bestFit="1" customWidth="1"/>
    <col min="402" max="402" width="10.26953125" bestFit="1" customWidth="1"/>
    <col min="403" max="403" width="12.26953125" bestFit="1" customWidth="1"/>
    <col min="404" max="404" width="10.26953125" bestFit="1" customWidth="1"/>
    <col min="405" max="405" width="12.26953125" bestFit="1" customWidth="1"/>
    <col min="406" max="406" width="10.26953125" bestFit="1" customWidth="1"/>
    <col min="407" max="407" width="12.26953125" bestFit="1" customWidth="1"/>
    <col min="408" max="408" width="10.26953125" bestFit="1" customWidth="1"/>
    <col min="409" max="409" width="12.26953125" bestFit="1" customWidth="1"/>
    <col min="410" max="410" width="10.26953125" bestFit="1" customWidth="1"/>
    <col min="411" max="411" width="12.26953125" bestFit="1" customWidth="1"/>
    <col min="412" max="412" width="10.26953125" bestFit="1" customWidth="1"/>
    <col min="413" max="413" width="12.26953125" bestFit="1" customWidth="1"/>
    <col min="414" max="414" width="10.26953125" bestFit="1" customWidth="1"/>
    <col min="415" max="415" width="12.26953125" bestFit="1" customWidth="1"/>
    <col min="416" max="416" width="10.26953125" bestFit="1" customWidth="1"/>
    <col min="417" max="417" width="12.26953125" bestFit="1" customWidth="1"/>
    <col min="418" max="418" width="10.26953125" bestFit="1" customWidth="1"/>
    <col min="419" max="419" width="12.26953125" bestFit="1" customWidth="1"/>
    <col min="420" max="420" width="10.26953125" bestFit="1" customWidth="1"/>
    <col min="421" max="421" width="12.26953125" bestFit="1" customWidth="1"/>
    <col min="422" max="422" width="10.26953125" bestFit="1" customWidth="1"/>
    <col min="423" max="423" width="12.453125" bestFit="1" customWidth="1"/>
    <col min="424" max="424" width="10.26953125" bestFit="1" customWidth="1"/>
    <col min="425" max="425" width="12.26953125" bestFit="1" customWidth="1"/>
    <col min="426" max="426" width="10.26953125" bestFit="1" customWidth="1"/>
    <col min="427" max="427" width="12.26953125" bestFit="1" customWidth="1"/>
    <col min="428" max="428" width="10.26953125" bestFit="1" customWidth="1"/>
    <col min="429" max="429" width="12.26953125" bestFit="1" customWidth="1"/>
    <col min="430" max="430" width="10.26953125" bestFit="1" customWidth="1"/>
    <col min="431" max="431" width="12.26953125" bestFit="1" customWidth="1"/>
    <col min="432" max="432" width="10.26953125" bestFit="1" customWidth="1"/>
    <col min="433" max="433" width="12.26953125" bestFit="1" customWidth="1"/>
    <col min="434" max="434" width="10.26953125" bestFit="1" customWidth="1"/>
    <col min="435" max="435" width="12.26953125" bestFit="1" customWidth="1"/>
    <col min="436" max="436" width="10.26953125" bestFit="1" customWidth="1"/>
    <col min="437" max="437" width="12.26953125" bestFit="1" customWidth="1"/>
    <col min="438" max="438" width="10.26953125" bestFit="1" customWidth="1"/>
    <col min="439" max="439" width="12.26953125" bestFit="1" customWidth="1"/>
    <col min="440" max="440" width="10.26953125" bestFit="1" customWidth="1"/>
    <col min="441" max="441" width="12.26953125" bestFit="1" customWidth="1"/>
    <col min="442" max="442" width="10.26953125" bestFit="1" customWidth="1"/>
    <col min="443" max="443" width="12.26953125" bestFit="1" customWidth="1"/>
    <col min="444" max="444" width="10.26953125" bestFit="1" customWidth="1"/>
    <col min="445" max="445" width="12.26953125" bestFit="1" customWidth="1"/>
    <col min="446" max="446" width="10.26953125" bestFit="1" customWidth="1"/>
    <col min="447" max="447" width="12.26953125" bestFit="1" customWidth="1"/>
    <col min="448" max="448" width="10.26953125" bestFit="1" customWidth="1"/>
    <col min="449" max="449" width="12.26953125" bestFit="1" customWidth="1"/>
    <col min="450" max="450" width="10.26953125" bestFit="1" customWidth="1"/>
    <col min="451" max="451" width="12.26953125" bestFit="1" customWidth="1"/>
    <col min="452" max="452" width="10.26953125" bestFit="1" customWidth="1"/>
    <col min="453" max="453" width="12.26953125" bestFit="1" customWidth="1"/>
    <col min="454" max="454" width="10.26953125" bestFit="1" customWidth="1"/>
    <col min="455" max="455" width="12.26953125" bestFit="1" customWidth="1"/>
    <col min="456" max="456" width="10.26953125" bestFit="1" customWidth="1"/>
    <col min="457" max="457" width="12.26953125" bestFit="1" customWidth="1"/>
    <col min="458" max="458" width="10.26953125" bestFit="1" customWidth="1"/>
    <col min="459" max="459" width="12.26953125" bestFit="1" customWidth="1"/>
    <col min="460" max="460" width="10.26953125" bestFit="1" customWidth="1"/>
    <col min="461" max="461" width="12.26953125" bestFit="1" customWidth="1"/>
    <col min="462" max="462" width="10.26953125" bestFit="1" customWidth="1"/>
    <col min="463" max="463" width="12.26953125" bestFit="1" customWidth="1"/>
    <col min="464" max="464" width="10.26953125" bestFit="1" customWidth="1"/>
    <col min="465" max="465" width="12.26953125" bestFit="1" customWidth="1"/>
    <col min="466" max="466" width="10.26953125" bestFit="1" customWidth="1"/>
    <col min="467" max="467" width="12.26953125" bestFit="1" customWidth="1"/>
    <col min="468" max="468" width="10.26953125" bestFit="1" customWidth="1"/>
    <col min="469" max="469" width="12.26953125" bestFit="1" customWidth="1"/>
    <col min="470" max="470" width="10.26953125" bestFit="1" customWidth="1"/>
    <col min="471" max="471" width="12.26953125" bestFit="1" customWidth="1"/>
    <col min="472" max="472" width="10.26953125" bestFit="1" customWidth="1"/>
    <col min="473" max="473" width="12.26953125" bestFit="1" customWidth="1"/>
    <col min="474" max="474" width="10.26953125" bestFit="1" customWidth="1"/>
    <col min="475" max="475" width="12.26953125" bestFit="1" customWidth="1"/>
    <col min="476" max="476" width="10.26953125" bestFit="1" customWidth="1"/>
    <col min="477" max="477" width="12.26953125" bestFit="1" customWidth="1"/>
    <col min="478" max="478" width="10.26953125" bestFit="1" customWidth="1"/>
    <col min="479" max="479" width="12.26953125" bestFit="1" customWidth="1"/>
    <col min="480" max="480" width="10.26953125" bestFit="1" customWidth="1"/>
    <col min="481" max="481" width="12.26953125" bestFit="1" customWidth="1"/>
    <col min="482" max="482" width="10.26953125" bestFit="1" customWidth="1"/>
    <col min="483" max="483" width="12.26953125" bestFit="1" customWidth="1"/>
    <col min="484" max="484" width="10.26953125" bestFit="1" customWidth="1"/>
    <col min="485" max="485" width="12.26953125" bestFit="1" customWidth="1"/>
    <col min="486" max="486" width="10.26953125" bestFit="1" customWidth="1"/>
    <col min="487" max="487" width="12.26953125" bestFit="1" customWidth="1"/>
    <col min="488" max="488" width="10.26953125" bestFit="1" customWidth="1"/>
    <col min="489" max="489" width="12.26953125" bestFit="1" customWidth="1"/>
    <col min="490" max="490" width="10.26953125" bestFit="1" customWidth="1"/>
    <col min="491" max="491" width="12.26953125" bestFit="1" customWidth="1"/>
    <col min="492" max="492" width="10.26953125" bestFit="1" customWidth="1"/>
    <col min="493" max="493" width="12.26953125" bestFit="1" customWidth="1"/>
    <col min="494" max="494" width="10.26953125" bestFit="1" customWidth="1"/>
    <col min="495" max="495" width="12.453125" bestFit="1" customWidth="1"/>
    <col min="496" max="496" width="10.26953125" bestFit="1" customWidth="1"/>
    <col min="497" max="497" width="12.26953125" bestFit="1" customWidth="1"/>
    <col min="498" max="498" width="10.26953125" bestFit="1" customWidth="1"/>
    <col min="499" max="499" width="12.26953125" bestFit="1" customWidth="1"/>
    <col min="500" max="500" width="10.26953125" bestFit="1" customWidth="1"/>
    <col min="501" max="501" width="12.26953125" bestFit="1" customWidth="1"/>
    <col min="502" max="502" width="10.26953125" bestFit="1" customWidth="1"/>
    <col min="503" max="503" width="12.26953125" bestFit="1" customWidth="1"/>
    <col min="504" max="504" width="10.26953125" bestFit="1" customWidth="1"/>
    <col min="505" max="505" width="12.26953125" bestFit="1" customWidth="1"/>
    <col min="506" max="506" width="10.26953125" bestFit="1" customWidth="1"/>
    <col min="507" max="507" width="12.26953125" bestFit="1" customWidth="1"/>
    <col min="508" max="508" width="10.26953125" bestFit="1" customWidth="1"/>
    <col min="509" max="509" width="12.26953125" bestFit="1" customWidth="1"/>
    <col min="510" max="510" width="10.26953125" bestFit="1" customWidth="1"/>
    <col min="511" max="511" width="12.26953125" bestFit="1" customWidth="1"/>
    <col min="512" max="512" width="10.26953125" bestFit="1" customWidth="1"/>
    <col min="513" max="513" width="12.26953125" bestFit="1" customWidth="1"/>
    <col min="514" max="514" width="10.26953125" bestFit="1" customWidth="1"/>
    <col min="515" max="515" width="12.26953125" bestFit="1" customWidth="1"/>
    <col min="516" max="516" width="10.26953125" bestFit="1" customWidth="1"/>
    <col min="517" max="517" width="12.26953125" bestFit="1" customWidth="1"/>
    <col min="518" max="518" width="10.26953125" bestFit="1" customWidth="1"/>
    <col min="519" max="519" width="12.453125" bestFit="1" customWidth="1"/>
    <col min="520" max="520" width="10.26953125" bestFit="1" customWidth="1"/>
    <col min="521" max="521" width="12.26953125" bestFit="1" customWidth="1"/>
    <col min="522" max="522" width="10.26953125" bestFit="1" customWidth="1"/>
    <col min="523" max="523" width="12.26953125" bestFit="1" customWidth="1"/>
    <col min="524" max="524" width="10.26953125" bestFit="1" customWidth="1"/>
    <col min="525" max="525" width="12.26953125" bestFit="1" customWidth="1"/>
    <col min="526" max="526" width="10.26953125" bestFit="1" customWidth="1"/>
    <col min="527" max="527" width="12.26953125" bestFit="1" customWidth="1"/>
    <col min="528" max="528" width="10.26953125" bestFit="1" customWidth="1"/>
    <col min="529" max="529" width="12.26953125" bestFit="1" customWidth="1"/>
    <col min="530" max="530" width="10.26953125" bestFit="1" customWidth="1"/>
    <col min="531" max="531" width="12.26953125" bestFit="1" customWidth="1"/>
    <col min="532" max="532" width="10.26953125" bestFit="1" customWidth="1"/>
    <col min="533" max="533" width="12.26953125" bestFit="1" customWidth="1"/>
    <col min="534" max="534" width="10.26953125" bestFit="1" customWidth="1"/>
    <col min="535" max="535" width="12.453125" bestFit="1" customWidth="1"/>
    <col min="536" max="536" width="10.26953125" bestFit="1" customWidth="1"/>
    <col min="537" max="537" width="12.26953125" bestFit="1" customWidth="1"/>
    <col min="538" max="538" width="10.26953125" bestFit="1" customWidth="1"/>
    <col min="539" max="539" width="12.26953125" bestFit="1" customWidth="1"/>
    <col min="540" max="540" width="10.26953125" bestFit="1" customWidth="1"/>
    <col min="541" max="541" width="12.26953125" bestFit="1" customWidth="1"/>
    <col min="542" max="542" width="10.26953125" bestFit="1" customWidth="1"/>
    <col min="543" max="543" width="12.453125" bestFit="1" customWidth="1"/>
    <col min="544" max="544" width="10.26953125" bestFit="1" customWidth="1"/>
    <col min="545" max="545" width="12.26953125" bestFit="1" customWidth="1"/>
    <col min="546" max="546" width="10.26953125" bestFit="1" customWidth="1"/>
    <col min="547" max="547" width="12.26953125" bestFit="1" customWidth="1"/>
    <col min="548" max="548" width="10.26953125" bestFit="1" customWidth="1"/>
    <col min="549" max="549" width="12.26953125" bestFit="1" customWidth="1"/>
    <col min="550" max="550" width="10.26953125" bestFit="1" customWidth="1"/>
    <col min="551" max="551" width="12.26953125" bestFit="1" customWidth="1"/>
    <col min="552" max="552" width="10.26953125" bestFit="1" customWidth="1"/>
    <col min="553" max="553" width="12.453125" bestFit="1" customWidth="1"/>
    <col min="554" max="554" width="10.26953125" bestFit="1" customWidth="1"/>
    <col min="555" max="555" width="12.26953125" bestFit="1" customWidth="1"/>
    <col min="556" max="556" width="10.26953125" bestFit="1" customWidth="1"/>
    <col min="557" max="557" width="12.26953125" bestFit="1" customWidth="1"/>
    <col min="558" max="558" width="10.26953125" bestFit="1" customWidth="1"/>
    <col min="559" max="559" width="12.453125" bestFit="1" customWidth="1"/>
    <col min="560" max="560" width="10.26953125" bestFit="1" customWidth="1"/>
    <col min="561" max="561" width="12.26953125" bestFit="1" customWidth="1"/>
    <col min="562" max="562" width="10.26953125" bestFit="1" customWidth="1"/>
    <col min="563" max="563" width="12.26953125" bestFit="1" customWidth="1"/>
    <col min="564" max="564" width="10.26953125" bestFit="1" customWidth="1"/>
    <col min="565" max="565" width="12.26953125" bestFit="1" customWidth="1"/>
    <col min="566" max="566" width="10.26953125" bestFit="1" customWidth="1"/>
    <col min="567" max="567" width="12.453125" bestFit="1" customWidth="1"/>
    <col min="568" max="568" width="10.26953125" bestFit="1" customWidth="1"/>
    <col min="569" max="569" width="12.26953125" bestFit="1" customWidth="1"/>
    <col min="570" max="570" width="10.26953125" bestFit="1" customWidth="1"/>
    <col min="571" max="571" width="12.26953125" bestFit="1" customWidth="1"/>
    <col min="572" max="572" width="10.26953125" bestFit="1" customWidth="1"/>
    <col min="573" max="573" width="12.453125" bestFit="1" customWidth="1"/>
    <col min="574" max="574" width="10.26953125" bestFit="1" customWidth="1"/>
    <col min="575" max="575" width="12.26953125" bestFit="1" customWidth="1"/>
    <col min="576" max="576" width="10.26953125" bestFit="1" customWidth="1"/>
    <col min="577" max="577" width="12.26953125" bestFit="1" customWidth="1"/>
    <col min="578" max="578" width="10.26953125" bestFit="1" customWidth="1"/>
    <col min="579" max="579" width="12.26953125" bestFit="1" customWidth="1"/>
    <col min="580" max="580" width="10.26953125" bestFit="1" customWidth="1"/>
    <col min="581" max="581" width="12.26953125" bestFit="1" customWidth="1"/>
    <col min="582" max="582" width="10.26953125" bestFit="1" customWidth="1"/>
    <col min="583" max="583" width="12.26953125" bestFit="1" customWidth="1"/>
    <col min="584" max="584" width="10.26953125" bestFit="1" customWidth="1"/>
    <col min="585" max="585" width="12.26953125" bestFit="1" customWidth="1"/>
    <col min="586" max="586" width="10.26953125" bestFit="1" customWidth="1"/>
    <col min="587" max="587" width="12.26953125" bestFit="1" customWidth="1"/>
    <col min="588" max="588" width="10.26953125" bestFit="1" customWidth="1"/>
    <col min="589" max="589" width="12.26953125" bestFit="1" customWidth="1"/>
    <col min="590" max="590" width="10.26953125" bestFit="1" customWidth="1"/>
    <col min="591" max="591" width="12.26953125" bestFit="1" customWidth="1"/>
    <col min="592" max="592" width="10.26953125" bestFit="1" customWidth="1"/>
    <col min="593" max="593" width="12.26953125" bestFit="1" customWidth="1"/>
    <col min="594" max="594" width="10.26953125" bestFit="1" customWidth="1"/>
    <col min="595" max="595" width="12.26953125" bestFit="1" customWidth="1"/>
    <col min="596" max="596" width="10.26953125" bestFit="1" customWidth="1"/>
    <col min="597" max="597" width="12.26953125" bestFit="1" customWidth="1"/>
    <col min="598" max="598" width="10.26953125" bestFit="1" customWidth="1"/>
    <col min="599" max="599" width="12.26953125" bestFit="1" customWidth="1"/>
    <col min="600" max="600" width="10.26953125" bestFit="1" customWidth="1"/>
    <col min="601" max="601" width="12.26953125" bestFit="1" customWidth="1"/>
    <col min="602" max="602" width="10.26953125" bestFit="1" customWidth="1"/>
    <col min="603" max="603" width="12.26953125" bestFit="1" customWidth="1"/>
    <col min="604" max="604" width="10.26953125" bestFit="1" customWidth="1"/>
    <col min="605" max="605" width="12.26953125" bestFit="1" customWidth="1"/>
    <col min="606" max="606" width="10.26953125" bestFit="1" customWidth="1"/>
    <col min="607" max="607" width="12.26953125" bestFit="1" customWidth="1"/>
    <col min="608" max="608" width="10.26953125" bestFit="1" customWidth="1"/>
    <col min="609" max="609" width="12.26953125" bestFit="1" customWidth="1"/>
    <col min="610" max="610" width="10.26953125" bestFit="1" customWidth="1"/>
    <col min="611" max="611" width="12.26953125" bestFit="1" customWidth="1"/>
    <col min="612" max="612" width="10.26953125" bestFit="1" customWidth="1"/>
    <col min="613" max="613" width="12.26953125" bestFit="1" customWidth="1"/>
    <col min="614" max="614" width="10.26953125" bestFit="1" customWidth="1"/>
    <col min="615" max="615" width="12.26953125" bestFit="1" customWidth="1"/>
    <col min="616" max="616" width="10.26953125" bestFit="1" customWidth="1"/>
    <col min="617" max="617" width="12.26953125" bestFit="1" customWidth="1"/>
    <col min="618" max="618" width="10.26953125" bestFit="1" customWidth="1"/>
    <col min="619" max="619" width="12.26953125" bestFit="1" customWidth="1"/>
    <col min="620" max="620" width="10.26953125" bestFit="1" customWidth="1"/>
    <col min="621" max="621" width="12.26953125" bestFit="1" customWidth="1"/>
    <col min="622" max="622" width="10.26953125" bestFit="1" customWidth="1"/>
    <col min="623" max="623" width="12.26953125" bestFit="1" customWidth="1"/>
    <col min="624" max="624" width="10.26953125" bestFit="1" customWidth="1"/>
    <col min="625" max="625" width="12.26953125" bestFit="1" customWidth="1"/>
    <col min="626" max="626" width="10.26953125" bestFit="1" customWidth="1"/>
    <col min="627" max="627" width="12.26953125" bestFit="1" customWidth="1"/>
    <col min="628" max="628" width="10.26953125" bestFit="1" customWidth="1"/>
    <col min="629" max="629" width="12.26953125" bestFit="1" customWidth="1"/>
    <col min="630" max="630" width="10.26953125" bestFit="1" customWidth="1"/>
    <col min="631" max="631" width="12.26953125" bestFit="1" customWidth="1"/>
    <col min="632" max="632" width="10.26953125" bestFit="1" customWidth="1"/>
    <col min="633" max="633" width="12.26953125" bestFit="1" customWidth="1"/>
    <col min="634" max="634" width="10.26953125" bestFit="1" customWidth="1"/>
    <col min="635" max="635" width="12.26953125" bestFit="1" customWidth="1"/>
    <col min="636" max="636" width="10.26953125" bestFit="1" customWidth="1"/>
    <col min="637" max="637" width="12.26953125" bestFit="1" customWidth="1"/>
    <col min="638" max="638" width="10.26953125" bestFit="1" customWidth="1"/>
    <col min="639" max="639" width="12.26953125" bestFit="1" customWidth="1"/>
    <col min="640" max="640" width="10.26953125" bestFit="1" customWidth="1"/>
    <col min="641" max="641" width="12.26953125" bestFit="1" customWidth="1"/>
    <col min="642" max="642" width="10.26953125" bestFit="1" customWidth="1"/>
    <col min="643" max="643" width="12.26953125" bestFit="1" customWidth="1"/>
    <col min="644" max="644" width="10.26953125" bestFit="1" customWidth="1"/>
    <col min="645" max="645" width="12.26953125" bestFit="1" customWidth="1"/>
    <col min="646" max="646" width="10.26953125" bestFit="1" customWidth="1"/>
    <col min="647" max="647" width="12.26953125" bestFit="1" customWidth="1"/>
    <col min="648" max="648" width="10.26953125" bestFit="1" customWidth="1"/>
    <col min="649" max="649" width="12.26953125" bestFit="1" customWidth="1"/>
    <col min="650" max="650" width="10.26953125" bestFit="1" customWidth="1"/>
    <col min="651" max="651" width="12.26953125" bestFit="1" customWidth="1"/>
    <col min="652" max="652" width="10.26953125" bestFit="1" customWidth="1"/>
    <col min="653" max="653" width="12.26953125" bestFit="1" customWidth="1"/>
    <col min="654" max="654" width="10.26953125" bestFit="1" customWidth="1"/>
    <col min="655" max="655" width="12.26953125" bestFit="1" customWidth="1"/>
    <col min="656" max="656" width="10.26953125" bestFit="1" customWidth="1"/>
    <col min="657" max="657" width="12.26953125" bestFit="1" customWidth="1"/>
    <col min="658" max="658" width="10.26953125" bestFit="1" customWidth="1"/>
    <col min="659" max="659" width="12.26953125" bestFit="1" customWidth="1"/>
    <col min="660" max="660" width="10.26953125" bestFit="1" customWidth="1"/>
    <col min="661" max="661" width="12.26953125" bestFit="1" customWidth="1"/>
    <col min="662" max="662" width="10.26953125" bestFit="1" customWidth="1"/>
    <col min="663" max="663" width="12.26953125" bestFit="1" customWidth="1"/>
    <col min="664" max="664" width="10.26953125" bestFit="1" customWidth="1"/>
    <col min="665" max="665" width="12.26953125" bestFit="1" customWidth="1"/>
    <col min="666" max="666" width="10.26953125" bestFit="1" customWidth="1"/>
    <col min="667" max="667" width="12.26953125" bestFit="1" customWidth="1"/>
    <col min="668" max="668" width="10.26953125" bestFit="1" customWidth="1"/>
    <col min="669" max="669" width="12.26953125" bestFit="1" customWidth="1"/>
    <col min="670" max="670" width="10.26953125" bestFit="1" customWidth="1"/>
    <col min="671" max="671" width="12.26953125" bestFit="1" customWidth="1"/>
    <col min="672" max="672" width="10.26953125" bestFit="1" customWidth="1"/>
    <col min="673" max="673" width="12.26953125" bestFit="1" customWidth="1"/>
    <col min="674" max="674" width="10.26953125" bestFit="1" customWidth="1"/>
    <col min="675" max="675" width="12.26953125" bestFit="1" customWidth="1"/>
    <col min="676" max="676" width="10.26953125" bestFit="1" customWidth="1"/>
    <col min="677" max="677" width="12.26953125" bestFit="1" customWidth="1"/>
    <col min="678" max="678" width="10.26953125" bestFit="1" customWidth="1"/>
    <col min="679" max="679" width="12.26953125" bestFit="1" customWidth="1"/>
    <col min="680" max="680" width="10.26953125" bestFit="1" customWidth="1"/>
    <col min="681" max="681" width="12.26953125" bestFit="1" customWidth="1"/>
    <col min="682" max="682" width="10.26953125" bestFit="1" customWidth="1"/>
    <col min="683" max="683" width="12.26953125" bestFit="1" customWidth="1"/>
    <col min="684" max="684" width="10.26953125" bestFit="1" customWidth="1"/>
    <col min="685" max="685" width="12.26953125" bestFit="1" customWidth="1"/>
    <col min="686" max="686" width="10.26953125" bestFit="1" customWidth="1"/>
    <col min="687" max="687" width="12.26953125" bestFit="1" customWidth="1"/>
    <col min="688" max="688" width="10.26953125" bestFit="1" customWidth="1"/>
    <col min="689" max="689" width="12.26953125" bestFit="1" customWidth="1"/>
    <col min="690" max="690" width="10.26953125" bestFit="1" customWidth="1"/>
    <col min="691" max="691" width="12.26953125" bestFit="1" customWidth="1"/>
    <col min="692" max="692" width="10.26953125" bestFit="1" customWidth="1"/>
    <col min="693" max="693" width="12.26953125" bestFit="1" customWidth="1"/>
    <col min="694" max="694" width="10.26953125" bestFit="1" customWidth="1"/>
    <col min="695" max="695" width="12.26953125" bestFit="1" customWidth="1"/>
    <col min="696" max="696" width="10.26953125" bestFit="1" customWidth="1"/>
    <col min="697" max="697" width="12.26953125" bestFit="1" customWidth="1"/>
    <col min="698" max="698" width="10.26953125" bestFit="1" customWidth="1"/>
    <col min="699" max="699" width="12.26953125" bestFit="1" customWidth="1"/>
    <col min="700" max="700" width="10.26953125" bestFit="1" customWidth="1"/>
    <col min="701" max="701" width="12.26953125" bestFit="1" customWidth="1"/>
    <col min="702" max="702" width="10.26953125" bestFit="1" customWidth="1"/>
    <col min="703" max="703" width="12.26953125" bestFit="1" customWidth="1"/>
    <col min="704" max="704" width="10.26953125" bestFit="1" customWidth="1"/>
    <col min="705" max="705" width="12.26953125" bestFit="1" customWidth="1"/>
    <col min="706" max="706" width="10.26953125" bestFit="1" customWidth="1"/>
    <col min="707" max="707" width="12.26953125" bestFit="1" customWidth="1"/>
    <col min="708" max="708" width="10.26953125" bestFit="1" customWidth="1"/>
    <col min="709" max="709" width="12.26953125" bestFit="1" customWidth="1"/>
    <col min="710" max="710" width="10.26953125" bestFit="1" customWidth="1"/>
    <col min="711" max="711" width="12.26953125" bestFit="1" customWidth="1"/>
    <col min="712" max="712" width="10.26953125" bestFit="1" customWidth="1"/>
    <col min="713" max="713" width="12.26953125" bestFit="1" customWidth="1"/>
    <col min="714" max="714" width="10.26953125" bestFit="1" customWidth="1"/>
    <col min="715" max="715" width="12.26953125" bestFit="1" customWidth="1"/>
    <col min="716" max="716" width="10.26953125" bestFit="1" customWidth="1"/>
    <col min="717" max="717" width="12.26953125" bestFit="1" customWidth="1"/>
    <col min="718" max="718" width="10.26953125" bestFit="1" customWidth="1"/>
    <col min="719" max="719" width="12.26953125" bestFit="1" customWidth="1"/>
    <col min="720" max="720" width="10.26953125" bestFit="1" customWidth="1"/>
    <col min="721" max="721" width="12.26953125" bestFit="1" customWidth="1"/>
    <col min="722" max="722" width="10.26953125" bestFit="1" customWidth="1"/>
    <col min="723" max="723" width="12.26953125" bestFit="1" customWidth="1"/>
    <col min="724" max="724" width="10.26953125" bestFit="1" customWidth="1"/>
    <col min="725" max="725" width="12.26953125" bestFit="1" customWidth="1"/>
    <col min="726" max="726" width="10.26953125" bestFit="1" customWidth="1"/>
    <col min="727" max="727" width="12.26953125" bestFit="1" customWidth="1"/>
    <col min="728" max="728" width="10.26953125" bestFit="1" customWidth="1"/>
    <col min="729" max="729" width="12.26953125" bestFit="1" customWidth="1"/>
    <col min="730" max="730" width="10.26953125" bestFit="1" customWidth="1"/>
    <col min="731" max="731" width="12.453125" bestFit="1" customWidth="1"/>
    <col min="732" max="732" width="10.26953125" bestFit="1" customWidth="1"/>
    <col min="733" max="733" width="12.26953125" bestFit="1" customWidth="1"/>
    <col min="734" max="734" width="10.26953125" bestFit="1" customWidth="1"/>
    <col min="735" max="735" width="12.26953125" bestFit="1" customWidth="1"/>
    <col min="736" max="736" width="10.26953125" bestFit="1" customWidth="1"/>
    <col min="737" max="737" width="12.26953125" bestFit="1" customWidth="1"/>
    <col min="738" max="738" width="10.26953125" bestFit="1" customWidth="1"/>
    <col min="739" max="739" width="12.26953125" bestFit="1" customWidth="1"/>
    <col min="740" max="740" width="10.26953125" bestFit="1" customWidth="1"/>
    <col min="741" max="741" width="12.26953125" bestFit="1" customWidth="1"/>
    <col min="742" max="742" width="10.26953125" bestFit="1" customWidth="1"/>
    <col min="743" max="743" width="12.26953125" bestFit="1" customWidth="1"/>
    <col min="744" max="744" width="10.26953125" bestFit="1" customWidth="1"/>
    <col min="745" max="745" width="12.26953125" bestFit="1" customWidth="1"/>
    <col min="746" max="746" width="10.26953125" bestFit="1" customWidth="1"/>
    <col min="747" max="747" width="12.26953125" bestFit="1" customWidth="1"/>
    <col min="748" max="748" width="10.26953125" bestFit="1" customWidth="1"/>
    <col min="749" max="749" width="12.26953125" bestFit="1" customWidth="1"/>
    <col min="750" max="750" width="10.26953125" bestFit="1" customWidth="1"/>
    <col min="751" max="751" width="12.26953125" bestFit="1" customWidth="1"/>
    <col min="752" max="752" width="10.26953125" bestFit="1" customWidth="1"/>
    <col min="753" max="753" width="12.26953125" bestFit="1" customWidth="1"/>
    <col min="754" max="754" width="10.26953125" bestFit="1" customWidth="1"/>
    <col min="755" max="755" width="12.453125" bestFit="1" customWidth="1"/>
    <col min="756" max="756" width="10.26953125" bestFit="1" customWidth="1"/>
    <col min="757" max="757" width="12.26953125" bestFit="1" customWidth="1"/>
    <col min="758" max="758" width="10.26953125" bestFit="1" customWidth="1"/>
    <col min="759" max="759" width="12.26953125" bestFit="1" customWidth="1"/>
    <col min="760" max="760" width="10.26953125" bestFit="1" customWidth="1"/>
    <col min="761" max="761" width="12.26953125" bestFit="1" customWidth="1"/>
    <col min="762" max="762" width="10.26953125" bestFit="1" customWidth="1"/>
    <col min="763" max="763" width="12.26953125" bestFit="1" customWidth="1"/>
    <col min="764" max="764" width="10.26953125" bestFit="1" customWidth="1"/>
    <col min="765" max="765" width="12.26953125" bestFit="1" customWidth="1"/>
    <col min="766" max="766" width="10.26953125" bestFit="1" customWidth="1"/>
    <col min="767" max="767" width="12.26953125" bestFit="1" customWidth="1"/>
    <col min="768" max="768" width="10.26953125" bestFit="1" customWidth="1"/>
    <col min="769" max="769" width="12.26953125" bestFit="1" customWidth="1"/>
    <col min="770" max="770" width="10.26953125" bestFit="1" customWidth="1"/>
    <col min="771" max="771" width="12.26953125" bestFit="1" customWidth="1"/>
    <col min="772" max="772" width="10.26953125" bestFit="1" customWidth="1"/>
    <col min="773" max="773" width="12.26953125" bestFit="1" customWidth="1"/>
    <col min="774" max="774" width="10.26953125" bestFit="1" customWidth="1"/>
    <col min="775" max="775" width="12.26953125" bestFit="1" customWidth="1"/>
    <col min="776" max="776" width="10.26953125" bestFit="1" customWidth="1"/>
    <col min="777" max="777" width="12.26953125" bestFit="1" customWidth="1"/>
    <col min="778" max="778" width="10.26953125" bestFit="1" customWidth="1"/>
    <col min="779" max="779" width="12.26953125" bestFit="1" customWidth="1"/>
    <col min="780" max="780" width="10.26953125" bestFit="1" customWidth="1"/>
    <col min="781" max="781" width="12.26953125" bestFit="1" customWidth="1"/>
    <col min="782" max="782" width="10.26953125" bestFit="1" customWidth="1"/>
    <col min="783" max="783" width="12.26953125" bestFit="1" customWidth="1"/>
    <col min="784" max="784" width="10.26953125" bestFit="1" customWidth="1"/>
    <col min="785" max="785" width="12.26953125" bestFit="1" customWidth="1"/>
    <col min="786" max="786" width="10.26953125" bestFit="1" customWidth="1"/>
    <col min="787" max="787" width="12.26953125" bestFit="1" customWidth="1"/>
    <col min="788" max="788" width="10.26953125" bestFit="1" customWidth="1"/>
    <col min="789" max="789" width="12.26953125" bestFit="1" customWidth="1"/>
    <col min="790" max="790" width="10.26953125" bestFit="1" customWidth="1"/>
    <col min="791" max="791" width="12.26953125" bestFit="1" customWidth="1"/>
    <col min="792" max="792" width="10.26953125" bestFit="1" customWidth="1"/>
    <col min="793" max="793" width="12.26953125" bestFit="1" customWidth="1"/>
    <col min="794" max="794" width="10.26953125" bestFit="1" customWidth="1"/>
    <col min="795" max="795" width="12.26953125" bestFit="1" customWidth="1"/>
    <col min="796" max="796" width="10.26953125" bestFit="1" customWidth="1"/>
    <col min="797" max="797" width="12.26953125" bestFit="1" customWidth="1"/>
    <col min="798" max="798" width="10.26953125" bestFit="1" customWidth="1"/>
    <col min="799" max="799" width="12.26953125" bestFit="1" customWidth="1"/>
    <col min="800" max="800" width="10.26953125" bestFit="1" customWidth="1"/>
    <col min="801" max="801" width="12.453125" bestFit="1" customWidth="1"/>
    <col min="802" max="802" width="10.26953125" bestFit="1" customWidth="1"/>
    <col min="803" max="803" width="12.26953125" bestFit="1" customWidth="1"/>
    <col min="804" max="804" width="10.26953125" bestFit="1" customWidth="1"/>
    <col min="805" max="805" width="12.26953125" bestFit="1" customWidth="1"/>
    <col min="806" max="806" width="10.26953125" bestFit="1" customWidth="1"/>
    <col min="807" max="807" width="12.26953125" bestFit="1" customWidth="1"/>
    <col min="808" max="808" width="10.26953125" bestFit="1" customWidth="1"/>
    <col min="809" max="809" width="12.26953125" bestFit="1" customWidth="1"/>
    <col min="810" max="810" width="10.26953125" bestFit="1" customWidth="1"/>
    <col min="811" max="811" width="12.26953125" bestFit="1" customWidth="1"/>
    <col min="812" max="812" width="10.26953125" bestFit="1" customWidth="1"/>
    <col min="813" max="813" width="12.26953125" bestFit="1" customWidth="1"/>
    <col min="814" max="814" width="10.26953125" bestFit="1" customWidth="1"/>
    <col min="815" max="815" width="12.26953125" bestFit="1" customWidth="1"/>
    <col min="816" max="816" width="10.26953125" bestFit="1" customWidth="1"/>
    <col min="817" max="817" width="12.26953125" bestFit="1" customWidth="1"/>
    <col min="818" max="818" width="10.26953125" bestFit="1" customWidth="1"/>
    <col min="819" max="819" width="12.26953125" bestFit="1" customWidth="1"/>
    <col min="820" max="820" width="10.26953125" bestFit="1" customWidth="1"/>
    <col min="821" max="821" width="12.453125" bestFit="1" customWidth="1"/>
    <col min="822" max="822" width="10.26953125" bestFit="1" customWidth="1"/>
    <col min="823" max="823" width="12.26953125" bestFit="1" customWidth="1"/>
    <col min="824" max="824" width="10.26953125" bestFit="1" customWidth="1"/>
    <col min="825" max="825" width="12.26953125" bestFit="1" customWidth="1"/>
    <col min="826" max="826" width="10.26953125" bestFit="1" customWidth="1"/>
    <col min="827" max="827" width="12.26953125" bestFit="1" customWidth="1"/>
    <col min="828" max="828" width="10.26953125" bestFit="1" customWidth="1"/>
    <col min="829" max="829" width="12.26953125" bestFit="1" customWidth="1"/>
    <col min="830" max="830" width="10.26953125" bestFit="1" customWidth="1"/>
    <col min="831" max="831" width="12.26953125" bestFit="1" customWidth="1"/>
    <col min="832" max="832" width="10.26953125" bestFit="1" customWidth="1"/>
    <col min="833" max="833" width="12.453125" bestFit="1" customWidth="1"/>
    <col min="834" max="834" width="10.26953125" bestFit="1" customWidth="1"/>
    <col min="835" max="835" width="12.26953125" bestFit="1" customWidth="1"/>
    <col min="836" max="836" width="10.26953125" bestFit="1" customWidth="1"/>
    <col min="837" max="837" width="12.26953125" bestFit="1" customWidth="1"/>
    <col min="838" max="838" width="10.26953125" bestFit="1" customWidth="1"/>
    <col min="839" max="839" width="12.26953125" bestFit="1" customWidth="1"/>
    <col min="840" max="840" width="10.26953125" bestFit="1" customWidth="1"/>
    <col min="841" max="841" width="12.26953125" bestFit="1" customWidth="1"/>
    <col min="842" max="842" width="10.26953125" bestFit="1" customWidth="1"/>
    <col min="843" max="843" width="12.26953125" bestFit="1" customWidth="1"/>
    <col min="844" max="844" width="10.26953125" bestFit="1" customWidth="1"/>
    <col min="845" max="845" width="12.26953125" bestFit="1" customWidth="1"/>
    <col min="846" max="846" width="10.26953125" bestFit="1" customWidth="1"/>
    <col min="847" max="847" width="12.26953125" bestFit="1" customWidth="1"/>
    <col min="848" max="848" width="10.26953125" bestFit="1" customWidth="1"/>
    <col min="849" max="849" width="12.26953125" bestFit="1" customWidth="1"/>
    <col min="850" max="850" width="10.26953125" bestFit="1" customWidth="1"/>
    <col min="851" max="851" width="12.26953125" bestFit="1" customWidth="1"/>
    <col min="852" max="852" width="10.26953125" bestFit="1" customWidth="1"/>
    <col min="853" max="853" width="12.26953125" bestFit="1" customWidth="1"/>
    <col min="854" max="854" width="10.26953125" bestFit="1" customWidth="1"/>
    <col min="855" max="855" width="12.26953125" bestFit="1" customWidth="1"/>
    <col min="856" max="856" width="10.26953125" bestFit="1" customWidth="1"/>
    <col min="857" max="857" width="12.26953125" bestFit="1" customWidth="1"/>
    <col min="858" max="858" width="10.26953125" bestFit="1" customWidth="1"/>
    <col min="859" max="859" width="12.26953125" bestFit="1" customWidth="1"/>
    <col min="860" max="860" width="10.26953125" bestFit="1" customWidth="1"/>
    <col min="861" max="861" width="12.26953125" bestFit="1" customWidth="1"/>
    <col min="862" max="862" width="10.26953125" bestFit="1" customWidth="1"/>
    <col min="863" max="863" width="12.26953125" bestFit="1" customWidth="1"/>
    <col min="864" max="864" width="10.26953125" bestFit="1" customWidth="1"/>
    <col min="865" max="865" width="12.26953125" bestFit="1" customWidth="1"/>
    <col min="866" max="866" width="10.26953125" bestFit="1" customWidth="1"/>
    <col min="867" max="867" width="12.26953125" bestFit="1" customWidth="1"/>
    <col min="868" max="868" width="10.26953125" bestFit="1" customWidth="1"/>
    <col min="869" max="869" width="12.26953125" bestFit="1" customWidth="1"/>
    <col min="870" max="870" width="10.26953125" bestFit="1" customWidth="1"/>
    <col min="871" max="871" width="12.26953125" bestFit="1" customWidth="1"/>
    <col min="872" max="872" width="10.26953125" bestFit="1" customWidth="1"/>
    <col min="873" max="873" width="12.26953125" bestFit="1" customWidth="1"/>
    <col min="874" max="874" width="10.26953125" bestFit="1" customWidth="1"/>
    <col min="875" max="875" width="12.26953125" bestFit="1" customWidth="1"/>
    <col min="876" max="876" width="10.26953125" bestFit="1" customWidth="1"/>
    <col min="877" max="877" width="12.26953125" bestFit="1" customWidth="1"/>
    <col min="878" max="878" width="10.26953125" bestFit="1" customWidth="1"/>
    <col min="879" max="879" width="12.453125" bestFit="1" customWidth="1"/>
    <col min="880" max="880" width="10.26953125" bestFit="1" customWidth="1"/>
    <col min="881" max="881" width="12.26953125" bestFit="1" customWidth="1"/>
    <col min="882" max="882" width="10.26953125" bestFit="1" customWidth="1"/>
    <col min="883" max="883" width="12.453125" bestFit="1" customWidth="1"/>
    <col min="884" max="884" width="10.26953125" bestFit="1" customWidth="1"/>
    <col min="885" max="885" width="12.26953125" bestFit="1" customWidth="1"/>
    <col min="886" max="886" width="10.26953125" bestFit="1" customWidth="1"/>
    <col min="887" max="887" width="12.26953125" bestFit="1" customWidth="1"/>
    <col min="888" max="888" width="10.26953125" bestFit="1" customWidth="1"/>
    <col min="889" max="889" width="12.26953125" bestFit="1" customWidth="1"/>
    <col min="890" max="890" width="10.26953125" bestFit="1" customWidth="1"/>
    <col min="891" max="891" width="12.26953125" bestFit="1" customWidth="1"/>
    <col min="892" max="892" width="10.26953125" bestFit="1" customWidth="1"/>
    <col min="893" max="893" width="12.26953125" bestFit="1" customWidth="1"/>
    <col min="894" max="894" width="10.26953125" bestFit="1" customWidth="1"/>
    <col min="895" max="895" width="12.26953125" bestFit="1" customWidth="1"/>
    <col min="896" max="896" width="10.26953125" bestFit="1" customWidth="1"/>
    <col min="897" max="897" width="12.453125" bestFit="1" customWidth="1"/>
    <col min="898" max="898" width="10.26953125" bestFit="1" customWidth="1"/>
    <col min="899" max="899" width="12.453125" bestFit="1" customWidth="1"/>
    <col min="900" max="900" width="10.26953125" bestFit="1" customWidth="1"/>
    <col min="901" max="901" width="12.26953125" bestFit="1" customWidth="1"/>
    <col min="902" max="902" width="10.26953125" bestFit="1" customWidth="1"/>
    <col min="903" max="903" width="12.26953125" bestFit="1" customWidth="1"/>
    <col min="904" max="904" width="10.26953125" bestFit="1" customWidth="1"/>
    <col min="905" max="905" width="12.26953125" bestFit="1" customWidth="1"/>
    <col min="906" max="906" width="10.26953125" bestFit="1" customWidth="1"/>
    <col min="907" max="907" width="12.26953125" bestFit="1" customWidth="1"/>
    <col min="908" max="908" width="10.26953125" bestFit="1" customWidth="1"/>
    <col min="909" max="909" width="12.26953125" bestFit="1" customWidth="1"/>
    <col min="910" max="910" width="10.26953125" bestFit="1" customWidth="1"/>
    <col min="911" max="911" width="12.453125" bestFit="1" customWidth="1"/>
    <col min="912" max="912" width="10.26953125" bestFit="1" customWidth="1"/>
    <col min="913" max="913" width="12.26953125" bestFit="1" customWidth="1"/>
    <col min="914" max="914" width="10.26953125" bestFit="1" customWidth="1"/>
    <col min="915" max="915" width="12.26953125" bestFit="1" customWidth="1"/>
    <col min="916" max="916" width="10.26953125" bestFit="1" customWidth="1"/>
    <col min="917" max="917" width="12.26953125" bestFit="1" customWidth="1"/>
    <col min="918" max="918" width="10.26953125" bestFit="1" customWidth="1"/>
    <col min="919" max="919" width="12.453125" bestFit="1" customWidth="1"/>
    <col min="920" max="920" width="10.26953125" bestFit="1" customWidth="1"/>
    <col min="921" max="921" width="12.26953125" bestFit="1" customWidth="1"/>
    <col min="922" max="922" width="10.26953125" bestFit="1" customWidth="1"/>
    <col min="923" max="923" width="12.453125" bestFit="1" customWidth="1"/>
    <col min="924" max="924" width="10.26953125" bestFit="1" customWidth="1"/>
    <col min="925" max="925" width="12.26953125" bestFit="1" customWidth="1"/>
    <col min="926" max="926" width="10.26953125" bestFit="1" customWidth="1"/>
    <col min="927" max="927" width="12.26953125" bestFit="1" customWidth="1"/>
    <col min="928" max="928" width="10.26953125" bestFit="1" customWidth="1"/>
    <col min="929" max="929" width="12.453125" bestFit="1" customWidth="1"/>
    <col min="930" max="930" width="10.26953125" bestFit="1" customWidth="1"/>
    <col min="931" max="931" width="12.26953125" bestFit="1" customWidth="1"/>
    <col min="932" max="932" width="10.26953125" bestFit="1" customWidth="1"/>
    <col min="933" max="933" width="12.26953125" bestFit="1" customWidth="1"/>
    <col min="934" max="934" width="10.26953125" bestFit="1" customWidth="1"/>
    <col min="935" max="935" width="12.26953125" bestFit="1" customWidth="1"/>
    <col min="936" max="936" width="10.26953125" bestFit="1" customWidth="1"/>
    <col min="937" max="937" width="12.26953125" bestFit="1" customWidth="1"/>
    <col min="938" max="938" width="10.26953125" bestFit="1" customWidth="1"/>
    <col min="939" max="939" width="12.26953125" bestFit="1" customWidth="1"/>
    <col min="940" max="940" width="10.26953125" bestFit="1" customWidth="1"/>
    <col min="941" max="941" width="12.26953125" bestFit="1" customWidth="1"/>
    <col min="942" max="942" width="10.26953125" bestFit="1" customWidth="1"/>
    <col min="943" max="943" width="12.26953125" bestFit="1" customWidth="1"/>
    <col min="944" max="944" width="10.26953125" bestFit="1" customWidth="1"/>
    <col min="945" max="945" width="12.26953125" bestFit="1" customWidth="1"/>
    <col min="946" max="946" width="10.26953125" bestFit="1" customWidth="1"/>
    <col min="947" max="947" width="12.26953125" bestFit="1" customWidth="1"/>
    <col min="948" max="948" width="10.26953125" bestFit="1" customWidth="1"/>
    <col min="949" max="949" width="12.26953125" bestFit="1" customWidth="1"/>
    <col min="950" max="950" width="10.26953125" bestFit="1" customWidth="1"/>
    <col min="951" max="951" width="12.453125" bestFit="1" customWidth="1"/>
    <col min="952" max="952" width="10.26953125" bestFit="1" customWidth="1"/>
    <col min="953" max="953" width="12.26953125" bestFit="1" customWidth="1"/>
    <col min="954" max="954" width="10.26953125" bestFit="1" customWidth="1"/>
    <col min="955" max="955" width="12.26953125" bestFit="1" customWidth="1"/>
    <col min="956" max="956" width="10.26953125" bestFit="1" customWidth="1"/>
    <col min="957" max="957" width="12.26953125" bestFit="1" customWidth="1"/>
    <col min="958" max="958" width="10.26953125" bestFit="1" customWidth="1"/>
    <col min="959" max="959" width="12.26953125" bestFit="1" customWidth="1"/>
    <col min="960" max="960" width="10.26953125" bestFit="1" customWidth="1"/>
    <col min="961" max="961" width="12.26953125" bestFit="1" customWidth="1"/>
    <col min="962" max="962" width="10.26953125" bestFit="1" customWidth="1"/>
    <col min="963" max="963" width="12.26953125" bestFit="1" customWidth="1"/>
    <col min="964" max="964" width="10.26953125" bestFit="1" customWidth="1"/>
    <col min="965" max="965" width="12.26953125" bestFit="1" customWidth="1"/>
    <col min="966" max="966" width="10.26953125" bestFit="1" customWidth="1"/>
    <col min="967" max="967" width="12.26953125" bestFit="1" customWidth="1"/>
    <col min="968" max="968" width="10.26953125" bestFit="1" customWidth="1"/>
    <col min="969" max="969" width="12.26953125" bestFit="1" customWidth="1"/>
    <col min="970" max="970" width="10.26953125" bestFit="1" customWidth="1"/>
    <col min="971" max="971" width="12.26953125" bestFit="1" customWidth="1"/>
    <col min="972" max="972" width="10.26953125" bestFit="1" customWidth="1"/>
    <col min="973" max="973" width="12.26953125" bestFit="1" customWidth="1"/>
    <col min="974" max="974" width="10.26953125" bestFit="1" customWidth="1"/>
    <col min="975" max="975" width="12.26953125" bestFit="1" customWidth="1"/>
    <col min="976" max="976" width="10.26953125" bestFit="1" customWidth="1"/>
    <col min="977" max="977" width="12.26953125" bestFit="1" customWidth="1"/>
    <col min="978" max="978" width="10.26953125" bestFit="1" customWidth="1"/>
    <col min="979" max="979" width="12.26953125" bestFit="1" customWidth="1"/>
    <col min="980" max="980" width="10.26953125" bestFit="1" customWidth="1"/>
    <col min="981" max="981" width="12.26953125" bestFit="1" customWidth="1"/>
    <col min="982" max="982" width="10.26953125" bestFit="1" customWidth="1"/>
    <col min="983" max="983" width="12.26953125" bestFit="1" customWidth="1"/>
    <col min="984" max="984" width="10.26953125" bestFit="1" customWidth="1"/>
    <col min="985" max="985" width="12.26953125" bestFit="1" customWidth="1"/>
    <col min="986" max="986" width="10.26953125" bestFit="1" customWidth="1"/>
    <col min="987" max="987" width="12.26953125" bestFit="1" customWidth="1"/>
    <col min="988" max="988" width="10.26953125" bestFit="1" customWidth="1"/>
    <col min="989" max="989" width="12.26953125" bestFit="1" customWidth="1"/>
    <col min="990" max="990" width="10.26953125" bestFit="1" customWidth="1"/>
    <col min="991" max="991" width="12.26953125" bestFit="1" customWidth="1"/>
    <col min="992" max="992" width="10.26953125" bestFit="1" customWidth="1"/>
    <col min="993" max="993" width="12.26953125" bestFit="1" customWidth="1"/>
    <col min="994" max="994" width="10.26953125" bestFit="1" customWidth="1"/>
    <col min="995" max="995" width="12.26953125" bestFit="1" customWidth="1"/>
    <col min="996" max="996" width="10.26953125" bestFit="1" customWidth="1"/>
    <col min="997" max="997" width="12.26953125" bestFit="1" customWidth="1"/>
    <col min="998" max="998" width="10.26953125" bestFit="1" customWidth="1"/>
    <col min="999" max="999" width="12.26953125" bestFit="1" customWidth="1"/>
    <col min="1000" max="1000" width="10.26953125" bestFit="1" customWidth="1"/>
    <col min="1001" max="1001" width="12.26953125" bestFit="1" customWidth="1"/>
    <col min="1002" max="1002" width="10.26953125" bestFit="1" customWidth="1"/>
    <col min="1003" max="1003" width="12.453125" bestFit="1" customWidth="1"/>
    <col min="1004" max="1004" width="10.26953125" bestFit="1" customWidth="1"/>
    <col min="1005" max="1005" width="12.26953125" bestFit="1" customWidth="1"/>
    <col min="1006" max="1006" width="10.26953125" bestFit="1" customWidth="1"/>
    <col min="1007" max="1007" width="12.26953125" bestFit="1" customWidth="1"/>
    <col min="1008" max="1008" width="10.26953125" bestFit="1" customWidth="1"/>
    <col min="1009" max="1009" width="12.453125" bestFit="1" customWidth="1"/>
    <col min="1010" max="1010" width="10.26953125" bestFit="1" customWidth="1"/>
    <col min="1011" max="1011" width="12.26953125" bestFit="1" customWidth="1"/>
    <col min="1012" max="1012" width="10.26953125" bestFit="1" customWidth="1"/>
    <col min="1013" max="1013" width="12.26953125" bestFit="1" customWidth="1"/>
    <col min="1014" max="1014" width="10.26953125" bestFit="1" customWidth="1"/>
    <col min="1015" max="1015" width="12.26953125" bestFit="1" customWidth="1"/>
    <col min="1016" max="1016" width="10.26953125" bestFit="1" customWidth="1"/>
    <col min="1017" max="1017" width="12.26953125" bestFit="1" customWidth="1"/>
    <col min="1018" max="1018" width="10.26953125" bestFit="1" customWidth="1"/>
    <col min="1019" max="1019" width="12.26953125" bestFit="1" customWidth="1"/>
    <col min="1020" max="1020" width="10.26953125" bestFit="1" customWidth="1"/>
    <col min="1021" max="1021" width="12.26953125" bestFit="1" customWidth="1"/>
    <col min="1022" max="1022" width="10.26953125" bestFit="1" customWidth="1"/>
    <col min="1023" max="1023" width="12.26953125" bestFit="1" customWidth="1"/>
    <col min="1024" max="1024" width="10.26953125" bestFit="1" customWidth="1"/>
    <col min="1025" max="1025" width="12.26953125" bestFit="1" customWidth="1"/>
    <col min="1026" max="1026" width="10.26953125" bestFit="1" customWidth="1"/>
    <col min="1027" max="1027" width="12.26953125" bestFit="1" customWidth="1"/>
    <col min="1028" max="1028" width="10.26953125" bestFit="1" customWidth="1"/>
    <col min="1029" max="1029" width="12.26953125" bestFit="1" customWidth="1"/>
    <col min="1030" max="1030" width="10.26953125" bestFit="1" customWidth="1"/>
    <col min="1031" max="1031" width="12.26953125" bestFit="1" customWidth="1"/>
    <col min="1032" max="1032" width="10.26953125" bestFit="1" customWidth="1"/>
    <col min="1033" max="1033" width="12.453125" bestFit="1" customWidth="1"/>
    <col min="1034" max="1034" width="10.26953125" bestFit="1" customWidth="1"/>
    <col min="1035" max="1035" width="12.26953125" bestFit="1" customWidth="1"/>
    <col min="1036" max="1036" width="10.26953125" bestFit="1" customWidth="1"/>
    <col min="1037" max="1037" width="12.26953125" bestFit="1" customWidth="1"/>
    <col min="1038" max="1038" width="10.26953125" bestFit="1" customWidth="1"/>
    <col min="1039" max="1039" width="12.26953125" bestFit="1" customWidth="1"/>
    <col min="1040" max="1040" width="10.26953125" bestFit="1" customWidth="1"/>
    <col min="1041" max="1041" width="12.26953125" bestFit="1" customWidth="1"/>
    <col min="1042" max="1042" width="10.26953125" bestFit="1" customWidth="1"/>
    <col min="1043" max="1043" width="12.26953125" bestFit="1" customWidth="1"/>
    <col min="1044" max="1044" width="10.26953125" bestFit="1" customWidth="1"/>
    <col min="1045" max="1045" width="12.453125" bestFit="1" customWidth="1"/>
    <col min="1046" max="1046" width="10.26953125" bestFit="1" customWidth="1"/>
    <col min="1047" max="1047" width="12.26953125" bestFit="1" customWidth="1"/>
    <col min="1048" max="1048" width="10.26953125" bestFit="1" customWidth="1"/>
    <col min="1049" max="1049" width="12.26953125" bestFit="1" customWidth="1"/>
    <col min="1050" max="1050" width="10.26953125" bestFit="1" customWidth="1"/>
    <col min="1051" max="1051" width="12.26953125" bestFit="1" customWidth="1"/>
    <col min="1052" max="1052" width="10.26953125" bestFit="1" customWidth="1"/>
    <col min="1053" max="1053" width="12.26953125" bestFit="1" customWidth="1"/>
    <col min="1054" max="1054" width="10.26953125" bestFit="1" customWidth="1"/>
    <col min="1055" max="1055" width="12.26953125" bestFit="1" customWidth="1"/>
    <col min="1056" max="1056" width="10.26953125" bestFit="1" customWidth="1"/>
    <col min="1057" max="1057" width="12.26953125" bestFit="1" customWidth="1"/>
    <col min="1058" max="1058" width="10.26953125" bestFit="1" customWidth="1"/>
    <col min="1059" max="1059" width="12.26953125" bestFit="1" customWidth="1"/>
    <col min="1060" max="1060" width="10.26953125" bestFit="1" customWidth="1"/>
    <col min="1061" max="1061" width="12.26953125" bestFit="1" customWidth="1"/>
    <col min="1062" max="1062" width="10.26953125" bestFit="1" customWidth="1"/>
    <col min="1063" max="1063" width="12.26953125" bestFit="1" customWidth="1"/>
    <col min="1064" max="1064" width="10.26953125" bestFit="1" customWidth="1"/>
    <col min="1065" max="1065" width="12.26953125" bestFit="1" customWidth="1"/>
    <col min="1066" max="1066" width="10.26953125" bestFit="1" customWidth="1"/>
    <col min="1067" max="1067" width="12.26953125" bestFit="1" customWidth="1"/>
    <col min="1068" max="1068" width="10.26953125" bestFit="1" customWidth="1"/>
    <col min="1069" max="1069" width="12.26953125" bestFit="1" customWidth="1"/>
    <col min="1070" max="1070" width="10.26953125" bestFit="1" customWidth="1"/>
    <col min="1071" max="1071" width="12.453125" bestFit="1" customWidth="1"/>
    <col min="1072" max="1072" width="10.26953125" bestFit="1" customWidth="1"/>
    <col min="1073" max="1073" width="12.26953125" bestFit="1" customWidth="1"/>
    <col min="1074" max="1074" width="10.26953125" bestFit="1" customWidth="1"/>
    <col min="1075" max="1075" width="12.26953125" bestFit="1" customWidth="1"/>
    <col min="1076" max="1076" width="10.26953125" bestFit="1" customWidth="1"/>
    <col min="1077" max="1077" width="12.26953125" bestFit="1" customWidth="1"/>
    <col min="1078" max="1078" width="10.26953125" bestFit="1" customWidth="1"/>
    <col min="1079" max="1079" width="12.453125" bestFit="1" customWidth="1"/>
    <col min="1080" max="1080" width="10.26953125" bestFit="1" customWidth="1"/>
    <col min="1081" max="1081" width="12.26953125" bestFit="1" customWidth="1"/>
    <col min="1082" max="1082" width="10.26953125" bestFit="1" customWidth="1"/>
    <col min="1083" max="1083" width="12.26953125" bestFit="1" customWidth="1"/>
    <col min="1084" max="1084" width="10.26953125" bestFit="1" customWidth="1"/>
    <col min="1085" max="1085" width="12.453125" bestFit="1" customWidth="1"/>
    <col min="1086" max="1086" width="10.26953125" bestFit="1" customWidth="1"/>
    <col min="1087" max="1087" width="12.26953125" bestFit="1" customWidth="1"/>
    <col min="1088" max="1088" width="10.26953125" bestFit="1" customWidth="1"/>
    <col min="1089" max="1089" width="12.26953125" bestFit="1" customWidth="1"/>
    <col min="1090" max="1090" width="10.26953125" bestFit="1" customWidth="1"/>
    <col min="1091" max="1091" width="12.26953125" bestFit="1" customWidth="1"/>
    <col min="1092" max="1092" width="10.26953125" bestFit="1" customWidth="1"/>
    <col min="1093" max="1093" width="12.26953125" bestFit="1" customWidth="1"/>
    <col min="1094" max="1094" width="10.26953125" bestFit="1" customWidth="1"/>
    <col min="1095" max="1095" width="12.26953125" bestFit="1" customWidth="1"/>
    <col min="1096" max="1096" width="10.26953125" bestFit="1" customWidth="1"/>
    <col min="1097" max="1097" width="12.453125" bestFit="1" customWidth="1"/>
    <col min="1098" max="1098" width="10.26953125" bestFit="1" customWidth="1"/>
    <col min="1099" max="1099" width="12.453125" bestFit="1" customWidth="1"/>
    <col min="1100" max="1100" width="10.26953125" bestFit="1" customWidth="1"/>
    <col min="1101" max="1101" width="12.26953125" bestFit="1" customWidth="1"/>
    <col min="1102" max="1102" width="10.26953125" bestFit="1" customWidth="1"/>
    <col min="1103" max="1103" width="12.26953125" bestFit="1" customWidth="1"/>
    <col min="1104" max="1104" width="10.26953125" bestFit="1" customWidth="1"/>
    <col min="1105" max="1105" width="12.26953125" bestFit="1" customWidth="1"/>
    <col min="1106" max="1106" width="10.26953125" bestFit="1" customWidth="1"/>
    <col min="1107" max="1107" width="12.26953125" bestFit="1" customWidth="1"/>
    <col min="1108" max="1108" width="10.26953125" bestFit="1" customWidth="1"/>
    <col min="1109" max="1109" width="12.26953125" bestFit="1" customWidth="1"/>
    <col min="1110" max="1110" width="10.26953125" bestFit="1" customWidth="1"/>
    <col min="1111" max="1111" width="12.26953125" bestFit="1" customWidth="1"/>
    <col min="1112" max="1112" width="10.26953125" bestFit="1" customWidth="1"/>
    <col min="1113" max="1113" width="12.26953125" bestFit="1" customWidth="1"/>
    <col min="1114" max="1114" width="10.26953125" bestFit="1" customWidth="1"/>
    <col min="1115" max="1115" width="12.26953125" bestFit="1" customWidth="1"/>
    <col min="1116" max="1116" width="10.26953125" bestFit="1" customWidth="1"/>
    <col min="1117" max="1117" width="12.26953125" bestFit="1" customWidth="1"/>
    <col min="1118" max="1118" width="10.26953125" bestFit="1" customWidth="1"/>
    <col min="1119" max="1119" width="12.453125" bestFit="1" customWidth="1"/>
    <col min="1120" max="1120" width="10.26953125" bestFit="1" customWidth="1"/>
    <col min="1121" max="1121" width="12.26953125" bestFit="1" customWidth="1"/>
    <col min="1122" max="1122" width="10.26953125" bestFit="1" customWidth="1"/>
    <col min="1123" max="1123" width="12.26953125" bestFit="1" customWidth="1"/>
    <col min="1124" max="1124" width="10.26953125" bestFit="1" customWidth="1"/>
    <col min="1125" max="1125" width="12.26953125" bestFit="1" customWidth="1"/>
    <col min="1126" max="1126" width="10.26953125" bestFit="1" customWidth="1"/>
    <col min="1127" max="1127" width="12.26953125" bestFit="1" customWidth="1"/>
    <col min="1128" max="1128" width="10.26953125" bestFit="1" customWidth="1"/>
    <col min="1129" max="1129" width="12.26953125" bestFit="1" customWidth="1"/>
    <col min="1130" max="1130" width="10.26953125" bestFit="1" customWidth="1"/>
    <col min="1131" max="1131" width="12.26953125" bestFit="1" customWidth="1"/>
    <col min="1132" max="1132" width="10.26953125" bestFit="1" customWidth="1"/>
    <col min="1133" max="1133" width="12.26953125" bestFit="1" customWidth="1"/>
    <col min="1134" max="1134" width="10.26953125" bestFit="1" customWidth="1"/>
    <col min="1135" max="1135" width="12.26953125" bestFit="1" customWidth="1"/>
    <col min="1136" max="1136" width="10.26953125" bestFit="1" customWidth="1"/>
    <col min="1137" max="1137" width="12.26953125" bestFit="1" customWidth="1"/>
    <col min="1138" max="1138" width="10.26953125" bestFit="1" customWidth="1"/>
    <col min="1139" max="1139" width="12.26953125" bestFit="1" customWidth="1"/>
    <col min="1140" max="1140" width="10.26953125" bestFit="1" customWidth="1"/>
    <col min="1141" max="1141" width="12.26953125" bestFit="1" customWidth="1"/>
    <col min="1142" max="1142" width="10.26953125" bestFit="1" customWidth="1"/>
    <col min="1143" max="1143" width="12.26953125" bestFit="1" customWidth="1"/>
    <col min="1144" max="1144" width="10.26953125" bestFit="1" customWidth="1"/>
    <col min="1145" max="1145" width="12.26953125" bestFit="1" customWidth="1"/>
    <col min="1146" max="1146" width="10.26953125" bestFit="1" customWidth="1"/>
    <col min="1147" max="1147" width="12.26953125" bestFit="1" customWidth="1"/>
    <col min="1148" max="1148" width="10.26953125" bestFit="1" customWidth="1"/>
    <col min="1149" max="1149" width="12.26953125" bestFit="1" customWidth="1"/>
    <col min="1150" max="1150" width="10.26953125" bestFit="1" customWidth="1"/>
    <col min="1151" max="1151" width="12.26953125" bestFit="1" customWidth="1"/>
    <col min="1152" max="1152" width="10.26953125" bestFit="1" customWidth="1"/>
    <col min="1153" max="1153" width="12.26953125" bestFit="1" customWidth="1"/>
    <col min="1154" max="1154" width="10.26953125" bestFit="1" customWidth="1"/>
    <col min="1155" max="1155" width="12.26953125" bestFit="1" customWidth="1"/>
    <col min="1156" max="1156" width="10.26953125" bestFit="1" customWidth="1"/>
    <col min="1157" max="1157" width="12.26953125" bestFit="1" customWidth="1"/>
    <col min="1158" max="1158" width="10.26953125" bestFit="1" customWidth="1"/>
    <col min="1159" max="1159" width="12.26953125" bestFit="1" customWidth="1"/>
    <col min="1160" max="1160" width="10.26953125" bestFit="1" customWidth="1"/>
    <col min="1161" max="1161" width="12.26953125" bestFit="1" customWidth="1"/>
    <col min="1162" max="1162" width="10.26953125" bestFit="1" customWidth="1"/>
    <col min="1163" max="1163" width="12.453125" bestFit="1" customWidth="1"/>
    <col min="1164" max="1164" width="10.26953125" bestFit="1" customWidth="1"/>
    <col min="1165" max="1165" width="12.26953125" bestFit="1" customWidth="1"/>
    <col min="1166" max="1166" width="10.26953125" bestFit="1" customWidth="1"/>
    <col min="1167" max="1167" width="12.26953125" bestFit="1" customWidth="1"/>
    <col min="1168" max="1168" width="10.26953125" bestFit="1" customWidth="1"/>
    <col min="1169" max="1169" width="12.26953125" bestFit="1" customWidth="1"/>
    <col min="1170" max="1170" width="10.26953125" bestFit="1" customWidth="1"/>
    <col min="1171" max="1171" width="12.26953125" bestFit="1" customWidth="1"/>
    <col min="1172" max="1172" width="10.26953125" bestFit="1" customWidth="1"/>
    <col min="1173" max="1173" width="12.26953125" bestFit="1" customWidth="1"/>
    <col min="1174" max="1174" width="10.26953125" bestFit="1" customWidth="1"/>
    <col min="1175" max="1175" width="12.26953125" bestFit="1" customWidth="1"/>
    <col min="1176" max="1176" width="10.26953125" bestFit="1" customWidth="1"/>
    <col min="1177" max="1177" width="12.26953125" bestFit="1" customWidth="1"/>
    <col min="1178" max="1178" width="10.26953125" bestFit="1" customWidth="1"/>
    <col min="1179" max="1179" width="12.26953125" bestFit="1" customWidth="1"/>
    <col min="1180" max="1180" width="10.26953125" bestFit="1" customWidth="1"/>
    <col min="1181" max="1181" width="12.26953125" bestFit="1" customWidth="1"/>
    <col min="1182" max="1182" width="10.26953125" bestFit="1" customWidth="1"/>
    <col min="1183" max="1183" width="12.26953125" bestFit="1" customWidth="1"/>
    <col min="1184" max="1184" width="10.26953125" bestFit="1" customWidth="1"/>
    <col min="1185" max="1185" width="12.26953125" bestFit="1" customWidth="1"/>
    <col min="1186" max="1186" width="10.26953125" bestFit="1" customWidth="1"/>
    <col min="1187" max="1187" width="12.26953125" bestFit="1" customWidth="1"/>
    <col min="1188" max="1188" width="10.26953125" bestFit="1" customWidth="1"/>
    <col min="1189" max="1189" width="12.26953125" bestFit="1" customWidth="1"/>
    <col min="1190" max="1190" width="10.26953125" bestFit="1" customWidth="1"/>
    <col min="1191" max="1191" width="12.26953125" bestFit="1" customWidth="1"/>
    <col min="1192" max="1192" width="10.26953125" bestFit="1" customWidth="1"/>
    <col min="1193" max="1193" width="12.26953125" bestFit="1" customWidth="1"/>
    <col min="1194" max="1194" width="10.26953125" bestFit="1" customWidth="1"/>
    <col min="1195" max="1195" width="12.26953125" bestFit="1" customWidth="1"/>
    <col min="1196" max="1196" width="10.26953125" bestFit="1" customWidth="1"/>
    <col min="1197" max="1197" width="12.26953125" bestFit="1" customWidth="1"/>
    <col min="1198" max="1198" width="10.26953125" bestFit="1" customWidth="1"/>
    <col min="1199" max="1199" width="12.26953125" bestFit="1" customWidth="1"/>
    <col min="1200" max="1200" width="10.26953125" bestFit="1" customWidth="1"/>
    <col min="1201" max="1201" width="12.26953125" bestFit="1" customWidth="1"/>
    <col min="1202" max="1202" width="10.26953125" bestFit="1" customWidth="1"/>
    <col min="1203" max="1203" width="12.26953125" bestFit="1" customWidth="1"/>
    <col min="1204" max="1204" width="10.26953125" bestFit="1" customWidth="1"/>
    <col min="1205" max="1205" width="12.26953125" bestFit="1" customWidth="1"/>
    <col min="1206" max="1206" width="10.26953125" bestFit="1" customWidth="1"/>
    <col min="1207" max="1207" width="12.26953125" bestFit="1" customWidth="1"/>
    <col min="1208" max="1208" width="10.26953125" bestFit="1" customWidth="1"/>
    <col min="1209" max="1209" width="12.26953125" bestFit="1" customWidth="1"/>
    <col min="1210" max="1210" width="10.26953125" bestFit="1" customWidth="1"/>
    <col min="1211" max="1211" width="12.26953125" bestFit="1" customWidth="1"/>
    <col min="1212" max="1212" width="10.26953125" bestFit="1" customWidth="1"/>
    <col min="1213" max="1213" width="12.453125" bestFit="1" customWidth="1"/>
    <col min="1214" max="1214" width="10.26953125" bestFit="1" customWidth="1"/>
    <col min="1215" max="1215" width="12.26953125" bestFit="1" customWidth="1"/>
    <col min="1216" max="1216" width="10.26953125" bestFit="1" customWidth="1"/>
    <col min="1217" max="1217" width="12.26953125" bestFit="1" customWidth="1"/>
    <col min="1218" max="1218" width="10.26953125" bestFit="1" customWidth="1"/>
    <col min="1219" max="1219" width="12.26953125" bestFit="1" customWidth="1"/>
    <col min="1220" max="1220" width="10.26953125" bestFit="1" customWidth="1"/>
    <col min="1221" max="1221" width="12.26953125" bestFit="1" customWidth="1"/>
    <col min="1222" max="1222" width="10.26953125" bestFit="1" customWidth="1"/>
    <col min="1223" max="1223" width="12.26953125" bestFit="1" customWidth="1"/>
    <col min="1224" max="1224" width="10.26953125" bestFit="1" customWidth="1"/>
    <col min="1225" max="1225" width="12.453125" bestFit="1" customWidth="1"/>
    <col min="1226" max="1226" width="10.26953125" bestFit="1" customWidth="1"/>
    <col min="1227" max="1227" width="12.26953125" bestFit="1" customWidth="1"/>
    <col min="1228" max="1228" width="10.26953125" bestFit="1" customWidth="1"/>
    <col min="1229" max="1229" width="12.26953125" bestFit="1" customWidth="1"/>
    <col min="1230" max="1230" width="10.26953125" bestFit="1" customWidth="1"/>
    <col min="1231" max="1231" width="12.26953125" bestFit="1" customWidth="1"/>
    <col min="1232" max="1232" width="10.26953125" bestFit="1" customWidth="1"/>
    <col min="1233" max="1233" width="12.26953125" bestFit="1" customWidth="1"/>
    <col min="1234" max="1234" width="10.26953125" bestFit="1" customWidth="1"/>
    <col min="1235" max="1235" width="12.26953125" bestFit="1" customWidth="1"/>
    <col min="1236" max="1236" width="10.26953125" bestFit="1" customWidth="1"/>
    <col min="1237" max="1237" width="12.26953125" bestFit="1" customWidth="1"/>
    <col min="1238" max="1238" width="10.26953125" bestFit="1" customWidth="1"/>
    <col min="1239" max="1239" width="12.26953125" bestFit="1" customWidth="1"/>
    <col min="1240" max="1240" width="10.26953125" bestFit="1" customWidth="1"/>
    <col min="1241" max="1241" width="12.26953125" bestFit="1" customWidth="1"/>
    <col min="1242" max="1242" width="10.26953125" bestFit="1" customWidth="1"/>
    <col min="1243" max="1243" width="12.26953125" bestFit="1" customWidth="1"/>
    <col min="1244" max="1244" width="10.26953125" bestFit="1" customWidth="1"/>
    <col min="1245" max="1245" width="12.453125" bestFit="1" customWidth="1"/>
    <col min="1246" max="1246" width="10.26953125" bestFit="1" customWidth="1"/>
    <col min="1247" max="1247" width="12.26953125" bestFit="1" customWidth="1"/>
    <col min="1248" max="1248" width="10.26953125" bestFit="1" customWidth="1"/>
    <col min="1249" max="1249" width="12.26953125" bestFit="1" customWidth="1"/>
    <col min="1250" max="1250" width="10.26953125" bestFit="1" customWidth="1"/>
    <col min="1251" max="1251" width="12.26953125" bestFit="1" customWidth="1"/>
    <col min="1252" max="1252" width="10.26953125" bestFit="1" customWidth="1"/>
    <col min="1253" max="1253" width="12.26953125" bestFit="1" customWidth="1"/>
    <col min="1254" max="1254" width="10.26953125" bestFit="1" customWidth="1"/>
    <col min="1255" max="1255" width="12.26953125" bestFit="1" customWidth="1"/>
    <col min="1256" max="1256" width="10.26953125" bestFit="1" customWidth="1"/>
    <col min="1257" max="1257" width="12.26953125" bestFit="1" customWidth="1"/>
    <col min="1258" max="1258" width="10.26953125" bestFit="1" customWidth="1"/>
    <col min="1259" max="1259" width="12.26953125" bestFit="1" customWidth="1"/>
    <col min="1260" max="1260" width="10.26953125" bestFit="1" customWidth="1"/>
    <col min="1261" max="1261" width="12.26953125" bestFit="1" customWidth="1"/>
    <col min="1262" max="1262" width="10.26953125" bestFit="1" customWidth="1"/>
    <col min="1263" max="1263" width="12.26953125" bestFit="1" customWidth="1"/>
    <col min="1264" max="1264" width="10.26953125" bestFit="1" customWidth="1"/>
    <col min="1265" max="1265" width="12.26953125" bestFit="1" customWidth="1"/>
    <col min="1266" max="1266" width="10.26953125" bestFit="1" customWidth="1"/>
    <col min="1267" max="1267" width="12.26953125" bestFit="1" customWidth="1"/>
    <col min="1268" max="1268" width="10.26953125" bestFit="1" customWidth="1"/>
    <col min="1269" max="1269" width="12.453125" bestFit="1" customWidth="1"/>
    <col min="1270" max="1270" width="10.26953125" bestFit="1" customWidth="1"/>
    <col min="1271" max="1271" width="12.26953125" bestFit="1" customWidth="1"/>
    <col min="1272" max="1272" width="10.26953125" bestFit="1" customWidth="1"/>
    <col min="1273" max="1273" width="12.453125" bestFit="1" customWidth="1"/>
    <col min="1274" max="1274" width="10.26953125" bestFit="1" customWidth="1"/>
    <col min="1275" max="1275" width="12.26953125" bestFit="1" customWidth="1"/>
    <col min="1276" max="1276" width="10.26953125" bestFit="1" customWidth="1"/>
    <col min="1277" max="1277" width="12.26953125" bestFit="1" customWidth="1"/>
    <col min="1278" max="1278" width="10.26953125" bestFit="1" customWidth="1"/>
    <col min="1279" max="1279" width="12.26953125" bestFit="1" customWidth="1"/>
    <col min="1280" max="1280" width="10.26953125" bestFit="1" customWidth="1"/>
    <col min="1281" max="1281" width="12.26953125" bestFit="1" customWidth="1"/>
    <col min="1282" max="1282" width="10.26953125" bestFit="1" customWidth="1"/>
    <col min="1283" max="1283" width="12.26953125" bestFit="1" customWidth="1"/>
    <col min="1284" max="1284" width="10.26953125" bestFit="1" customWidth="1"/>
    <col min="1285" max="1285" width="12.26953125" bestFit="1" customWidth="1"/>
    <col min="1286" max="1286" width="10.26953125" bestFit="1" customWidth="1"/>
    <col min="1287" max="1287" width="12.26953125" bestFit="1" customWidth="1"/>
    <col min="1288" max="1288" width="10.26953125" bestFit="1" customWidth="1"/>
    <col min="1289" max="1289" width="12.26953125" bestFit="1" customWidth="1"/>
    <col min="1290" max="1290" width="10.26953125" bestFit="1" customWidth="1"/>
    <col min="1291" max="1291" width="12.453125" bestFit="1" customWidth="1"/>
    <col min="1292" max="1292" width="10.26953125" bestFit="1" customWidth="1"/>
    <col min="1293" max="1293" width="12.26953125" bestFit="1" customWidth="1"/>
    <col min="1294" max="1294" width="10.26953125" bestFit="1" customWidth="1"/>
    <col min="1295" max="1295" width="12.26953125" bestFit="1" customWidth="1"/>
    <col min="1296" max="1296" width="10.26953125" bestFit="1" customWidth="1"/>
    <col min="1297" max="1297" width="12.26953125" bestFit="1" customWidth="1"/>
    <col min="1298" max="1298" width="10.26953125" bestFit="1" customWidth="1"/>
    <col min="1299" max="1299" width="12.453125" bestFit="1" customWidth="1"/>
    <col min="1300" max="1300" width="10.26953125" bestFit="1" customWidth="1"/>
    <col min="1301" max="1301" width="12.26953125" bestFit="1" customWidth="1"/>
    <col min="1302" max="1302" width="10.26953125" bestFit="1" customWidth="1"/>
    <col min="1303" max="1303" width="12.26953125" bestFit="1" customWidth="1"/>
    <col min="1304" max="1304" width="10.26953125" bestFit="1" customWidth="1"/>
    <col min="1305" max="1305" width="12.26953125" bestFit="1" customWidth="1"/>
    <col min="1306" max="1306" width="10.26953125" bestFit="1" customWidth="1"/>
    <col min="1307" max="1307" width="12.26953125" bestFit="1" customWidth="1"/>
    <col min="1308" max="1308" width="10.26953125" bestFit="1" customWidth="1"/>
    <col min="1309" max="1309" width="12.26953125" bestFit="1" customWidth="1"/>
    <col min="1310" max="1310" width="10.26953125" bestFit="1" customWidth="1"/>
    <col min="1311" max="1311" width="12.26953125" bestFit="1" customWidth="1"/>
    <col min="1312" max="1312" width="10.26953125" bestFit="1" customWidth="1"/>
    <col min="1313" max="1313" width="12.26953125" bestFit="1" customWidth="1"/>
    <col min="1314" max="1314" width="10.26953125" bestFit="1" customWidth="1"/>
    <col min="1315" max="1315" width="12.453125" bestFit="1" customWidth="1"/>
    <col min="1316" max="1316" width="10.26953125" bestFit="1" customWidth="1"/>
    <col min="1317" max="1317" width="12.26953125" bestFit="1" customWidth="1"/>
    <col min="1318" max="1318" width="10.26953125" bestFit="1" customWidth="1"/>
    <col min="1319" max="1319" width="12.26953125" bestFit="1" customWidth="1"/>
    <col min="1320" max="1320" width="10.26953125" bestFit="1" customWidth="1"/>
    <col min="1321" max="1321" width="12.453125" bestFit="1" customWidth="1"/>
    <col min="1322" max="1322" width="10.26953125" bestFit="1" customWidth="1"/>
    <col min="1323" max="1323" width="12.453125" bestFit="1" customWidth="1"/>
    <col min="1324" max="1324" width="10.26953125" bestFit="1" customWidth="1"/>
    <col min="1325" max="1325" width="12.26953125" bestFit="1" customWidth="1"/>
    <col min="1326" max="1326" width="10.26953125" bestFit="1" customWidth="1"/>
    <col min="1327" max="1327" width="12.26953125" bestFit="1" customWidth="1"/>
    <col min="1328" max="1328" width="10.26953125" bestFit="1" customWidth="1"/>
    <col min="1329" max="1329" width="12.453125" bestFit="1" customWidth="1"/>
    <col min="1330" max="1330" width="10.26953125" bestFit="1" customWidth="1"/>
    <col min="1331" max="1331" width="12.26953125" bestFit="1" customWidth="1"/>
    <col min="1332" max="1332" width="10.26953125" bestFit="1" customWidth="1"/>
    <col min="1333" max="1333" width="12.26953125" bestFit="1" customWidth="1"/>
    <col min="1334" max="1334" width="10.26953125" bestFit="1" customWidth="1"/>
    <col min="1335" max="1335" width="12.26953125" bestFit="1" customWidth="1"/>
    <col min="1336" max="1336" width="10.26953125" bestFit="1" customWidth="1"/>
    <col min="1337" max="1337" width="12.26953125" bestFit="1" customWidth="1"/>
    <col min="1338" max="1338" width="10.26953125" bestFit="1" customWidth="1"/>
    <col min="1339" max="1339" width="12.453125" bestFit="1" customWidth="1"/>
    <col min="1340" max="1340" width="10.26953125" bestFit="1" customWidth="1"/>
    <col min="1341" max="1341" width="12.26953125" bestFit="1" customWidth="1"/>
    <col min="1342" max="1342" width="10.26953125" bestFit="1" customWidth="1"/>
    <col min="1343" max="1343" width="12.453125" bestFit="1" customWidth="1"/>
    <col min="1344" max="1344" width="10.26953125" bestFit="1" customWidth="1"/>
    <col min="1345" max="1345" width="12.26953125" bestFit="1" customWidth="1"/>
    <col min="1346" max="1346" width="10.26953125" bestFit="1" customWidth="1"/>
    <col min="1347" max="1347" width="12.26953125" bestFit="1" customWidth="1"/>
    <col min="1348" max="1348" width="10.26953125" bestFit="1" customWidth="1"/>
    <col min="1349" max="1349" width="12.26953125" bestFit="1" customWidth="1"/>
    <col min="1350" max="1350" width="10.26953125" bestFit="1" customWidth="1"/>
    <col min="1351" max="1351" width="12.26953125" bestFit="1" customWidth="1"/>
    <col min="1352" max="1352" width="10.26953125" bestFit="1" customWidth="1"/>
    <col min="1353" max="1353" width="12.26953125" bestFit="1" customWidth="1"/>
    <col min="1354" max="1354" width="10.26953125" bestFit="1" customWidth="1"/>
    <col min="1355" max="1355" width="12.26953125" bestFit="1" customWidth="1"/>
    <col min="1356" max="1356" width="10.26953125" bestFit="1" customWidth="1"/>
    <col min="1357" max="1357" width="12.26953125" bestFit="1" customWidth="1"/>
    <col min="1358" max="1358" width="10.26953125" bestFit="1" customWidth="1"/>
    <col min="1359" max="1359" width="12.26953125" bestFit="1" customWidth="1"/>
    <col min="1360" max="1360" width="10.26953125" bestFit="1" customWidth="1"/>
    <col min="1361" max="1361" width="12.26953125" bestFit="1" customWidth="1"/>
    <col min="1362" max="1362" width="10.26953125" bestFit="1" customWidth="1"/>
    <col min="1363" max="1363" width="12.26953125" bestFit="1" customWidth="1"/>
    <col min="1364" max="1364" width="10.26953125" bestFit="1" customWidth="1"/>
    <col min="1365" max="1365" width="12.26953125" bestFit="1" customWidth="1"/>
    <col min="1366" max="1366" width="10.26953125" bestFit="1" customWidth="1"/>
    <col min="1367" max="1367" width="12.26953125" bestFit="1" customWidth="1"/>
    <col min="1368" max="1368" width="14.36328125" bestFit="1" customWidth="1"/>
    <col min="1369" max="1369" width="16.81640625" bestFit="1" customWidth="1"/>
    <col min="1370" max="1459" width="15.6328125" bestFit="1" customWidth="1"/>
    <col min="1460" max="1460" width="10.36328125" bestFit="1" customWidth="1"/>
  </cols>
  <sheetData>
    <row r="4" spans="1:8" x14ac:dyDescent="0.35">
      <c r="A4" s="9"/>
      <c r="B4" s="9"/>
      <c r="C4" s="9"/>
      <c r="E4" s="9"/>
      <c r="F4" s="9"/>
      <c r="G4" s="9"/>
      <c r="H4" s="9"/>
    </row>
    <row r="5" spans="1:8" x14ac:dyDescent="0.35">
      <c r="A5" s="9"/>
      <c r="B5" s="9"/>
      <c r="C5" s="9"/>
      <c r="E5" s="9"/>
      <c r="F5" s="9"/>
      <c r="G5" s="9"/>
      <c r="H5" s="9"/>
    </row>
    <row r="6" spans="1:8" x14ac:dyDescent="0.35">
      <c r="A6" s="2" t="s">
        <v>1</v>
      </c>
      <c r="B6" t="s">
        <v>3</v>
      </c>
      <c r="C6" t="s">
        <v>9</v>
      </c>
      <c r="E6" s="2" t="s">
        <v>1</v>
      </c>
      <c r="F6" t="s">
        <v>3</v>
      </c>
      <c r="G6" t="s">
        <v>4</v>
      </c>
    </row>
    <row r="7" spans="1:8" x14ac:dyDescent="0.35">
      <c r="A7" s="3" t="s">
        <v>8</v>
      </c>
      <c r="B7">
        <v>40178.968000000001</v>
      </c>
      <c r="C7">
        <v>7019.5610999999999</v>
      </c>
      <c r="E7" s="3">
        <v>2018</v>
      </c>
      <c r="F7">
        <v>33882.697</v>
      </c>
      <c r="G7">
        <v>0</v>
      </c>
    </row>
    <row r="8" spans="1:8" x14ac:dyDescent="0.35">
      <c r="A8" s="3" t="s">
        <v>5</v>
      </c>
      <c r="B8">
        <v>32826.012600000002</v>
      </c>
      <c r="C8">
        <v>3357.9328999999998</v>
      </c>
      <c r="E8" s="3">
        <v>2019</v>
      </c>
      <c r="F8">
        <v>23606.091799999998</v>
      </c>
      <c r="G8">
        <v>-0.3032995041687504</v>
      </c>
    </row>
    <row r="9" spans="1:8" x14ac:dyDescent="0.35">
      <c r="A9" s="3" t="s">
        <v>6</v>
      </c>
      <c r="B9">
        <v>21255.087</v>
      </c>
      <c r="C9">
        <v>3262.9814000000001</v>
      </c>
      <c r="E9" s="3">
        <v>2020</v>
      </c>
      <c r="F9">
        <v>31382.669000000002</v>
      </c>
      <c r="G9">
        <v>0.32943094798945155</v>
      </c>
    </row>
    <row r="10" spans="1:8" x14ac:dyDescent="0.35">
      <c r="A10" s="3" t="s">
        <v>7</v>
      </c>
      <c r="B10">
        <v>34432.449000000001</v>
      </c>
      <c r="C10">
        <v>147.03469999999999</v>
      </c>
      <c r="E10" s="3">
        <v>2021</v>
      </c>
      <c r="F10">
        <v>39821.058799999999</v>
      </c>
      <c r="G10">
        <v>0.26888693883875875</v>
      </c>
    </row>
    <row r="11" spans="1:8" x14ac:dyDescent="0.35">
      <c r="A11" s="3" t="s">
        <v>2</v>
      </c>
      <c r="B11">
        <v>128692.5166</v>
      </c>
      <c r="C11">
        <v>13787.5101</v>
      </c>
      <c r="E11" s="3" t="s">
        <v>2</v>
      </c>
      <c r="F11">
        <v>128692.5166</v>
      </c>
      <c r="G11">
        <v>0.44807477885211416</v>
      </c>
    </row>
    <row r="13" spans="1:8" x14ac:dyDescent="0.35">
      <c r="A13" s="9"/>
      <c r="B13" s="9"/>
      <c r="C13" s="9"/>
      <c r="E13" s="9"/>
      <c r="F13" s="9"/>
      <c r="G13" s="9"/>
      <c r="H13" s="9"/>
    </row>
    <row r="14" spans="1:8" x14ac:dyDescent="0.35">
      <c r="A14" s="9"/>
      <c r="B14" s="9"/>
      <c r="C14" s="9"/>
      <c r="E14" s="9"/>
      <c r="F14" s="9"/>
      <c r="G14" s="9"/>
      <c r="H14" s="9"/>
    </row>
    <row r="15" spans="1:8" x14ac:dyDescent="0.35">
      <c r="A15" s="2" t="s">
        <v>1</v>
      </c>
      <c r="B15" t="s">
        <v>3</v>
      </c>
      <c r="C15" t="s">
        <v>9</v>
      </c>
      <c r="E15" s="2" t="s">
        <v>1</v>
      </c>
      <c r="F15" t="s">
        <v>3</v>
      </c>
    </row>
    <row r="16" spans="1:8" x14ac:dyDescent="0.35">
      <c r="A16" s="3" t="s">
        <v>11</v>
      </c>
      <c r="B16">
        <v>44694.8796</v>
      </c>
      <c r="C16">
        <v>2364.2026000000001</v>
      </c>
      <c r="E16" s="6">
        <v>43131</v>
      </c>
      <c r="F16">
        <v>1277.2539999999999</v>
      </c>
    </row>
    <row r="17" spans="1:6" x14ac:dyDescent="0.35">
      <c r="A17" s="3" t="s">
        <v>12</v>
      </c>
      <c r="B17">
        <v>38442.042999999998</v>
      </c>
      <c r="C17">
        <v>7471.6518999999998</v>
      </c>
      <c r="E17" s="6">
        <v>43159</v>
      </c>
      <c r="F17">
        <v>737.78</v>
      </c>
    </row>
    <row r="18" spans="1:6" x14ac:dyDescent="0.35">
      <c r="A18" s="3" t="s">
        <v>13</v>
      </c>
      <c r="B18">
        <v>45555.593999999997</v>
      </c>
      <c r="C18">
        <v>3951.6556</v>
      </c>
      <c r="E18" s="6">
        <v>43190</v>
      </c>
      <c r="F18">
        <v>680.83199999999999</v>
      </c>
    </row>
    <row r="19" spans="1:6" x14ac:dyDescent="0.35">
      <c r="A19" s="3" t="s">
        <v>2</v>
      </c>
      <c r="B19">
        <v>128692.5166</v>
      </c>
      <c r="C19">
        <v>13787.5101</v>
      </c>
      <c r="E19" s="6">
        <v>43220</v>
      </c>
      <c r="F19">
        <v>1544.7239999999999</v>
      </c>
    </row>
    <row r="20" spans="1:6" x14ac:dyDescent="0.35">
      <c r="A20" s="3"/>
      <c r="E20" s="6">
        <v>43251</v>
      </c>
      <c r="F20">
        <v>3899.2570000000001</v>
      </c>
    </row>
    <row r="21" spans="1:6" ht="11.5" customHeight="1" x14ac:dyDescent="0.35">
      <c r="A21" t="s">
        <v>3</v>
      </c>
      <c r="E21" s="6">
        <v>43281</v>
      </c>
      <c r="F21">
        <v>3456.4560000000001</v>
      </c>
    </row>
    <row r="22" spans="1:6" x14ac:dyDescent="0.35">
      <c r="A22" s="8">
        <v>128692.5166</v>
      </c>
      <c r="E22" s="6">
        <v>43312</v>
      </c>
      <c r="F22">
        <v>1062.56</v>
      </c>
    </row>
    <row r="23" spans="1:6" x14ac:dyDescent="0.35">
      <c r="E23" s="6">
        <v>43343</v>
      </c>
      <c r="F23">
        <v>2224.8519999999999</v>
      </c>
    </row>
    <row r="24" spans="1:6" x14ac:dyDescent="0.35">
      <c r="A24" t="s">
        <v>9</v>
      </c>
      <c r="E24" s="6">
        <v>43373</v>
      </c>
      <c r="F24">
        <v>2249.3240000000001</v>
      </c>
    </row>
    <row r="25" spans="1:6" x14ac:dyDescent="0.35">
      <c r="A25" s="8">
        <v>13787.5101</v>
      </c>
      <c r="E25" s="6">
        <v>43404</v>
      </c>
      <c r="F25">
        <v>1535.346</v>
      </c>
    </row>
    <row r="26" spans="1:6" x14ac:dyDescent="0.35">
      <c r="E26" s="6">
        <v>43434</v>
      </c>
      <c r="F26">
        <v>7971.6719999999996</v>
      </c>
    </row>
    <row r="27" spans="1:6" x14ac:dyDescent="0.35">
      <c r="A27" t="s">
        <v>10</v>
      </c>
      <c r="E27" s="6">
        <v>43465</v>
      </c>
      <c r="F27">
        <v>7242.64</v>
      </c>
    </row>
    <row r="28" spans="1:6" x14ac:dyDescent="0.35">
      <c r="A28" s="5">
        <v>0.10713529010279685</v>
      </c>
      <c r="E28" s="6">
        <v>43496</v>
      </c>
      <c r="F28">
        <v>554.53</v>
      </c>
    </row>
    <row r="29" spans="1:6" x14ac:dyDescent="0.35">
      <c r="E29" s="6">
        <v>43524</v>
      </c>
      <c r="F29">
        <v>413.74700000000001</v>
      </c>
    </row>
    <row r="30" spans="1:6" x14ac:dyDescent="0.35">
      <c r="A30" t="s">
        <v>3827</v>
      </c>
      <c r="E30" s="6">
        <v>43555</v>
      </c>
      <c r="F30">
        <v>612.30399999999997</v>
      </c>
    </row>
    <row r="31" spans="1:6" x14ac:dyDescent="0.35">
      <c r="A31">
        <v>631</v>
      </c>
      <c r="E31" s="6">
        <v>43585</v>
      </c>
      <c r="F31">
        <v>2040.751</v>
      </c>
    </row>
    <row r="32" spans="1:6" x14ac:dyDescent="0.35">
      <c r="E32" s="6">
        <v>43616</v>
      </c>
      <c r="F32">
        <v>1941.998</v>
      </c>
    </row>
    <row r="33" spans="5:6" x14ac:dyDescent="0.35">
      <c r="E33" s="6">
        <v>43646</v>
      </c>
      <c r="F33">
        <v>607.89599999999996</v>
      </c>
    </row>
    <row r="34" spans="5:6" x14ac:dyDescent="0.35">
      <c r="E34" s="6">
        <v>43677</v>
      </c>
      <c r="F34">
        <v>1211.26</v>
      </c>
    </row>
    <row r="35" spans="5:6" x14ac:dyDescent="0.35">
      <c r="E35" s="6">
        <v>43708</v>
      </c>
      <c r="F35">
        <v>1655.002</v>
      </c>
    </row>
    <row r="36" spans="5:6" x14ac:dyDescent="0.35">
      <c r="E36" s="6">
        <v>43738</v>
      </c>
      <c r="F36">
        <v>5228.8159999999998</v>
      </c>
    </row>
    <row r="37" spans="5:6" x14ac:dyDescent="0.35">
      <c r="E37" s="6">
        <v>43769</v>
      </c>
      <c r="F37">
        <v>2234.9654999999998</v>
      </c>
    </row>
    <row r="38" spans="5:6" x14ac:dyDescent="0.35">
      <c r="E38" s="6">
        <v>43799</v>
      </c>
      <c r="F38">
        <v>3869.6383000000001</v>
      </c>
    </row>
    <row r="39" spans="5:6" x14ac:dyDescent="0.35">
      <c r="E39" s="6">
        <v>43830</v>
      </c>
      <c r="F39">
        <v>3235.1840000000002</v>
      </c>
    </row>
    <row r="40" spans="5:6" x14ac:dyDescent="0.35">
      <c r="E40" s="6">
        <v>43861</v>
      </c>
      <c r="F40">
        <v>216.50800000000001</v>
      </c>
    </row>
    <row r="41" spans="5:6" x14ac:dyDescent="0.35">
      <c r="E41" s="6">
        <v>43890</v>
      </c>
      <c r="F41">
        <v>1366.058</v>
      </c>
    </row>
    <row r="42" spans="5:6" x14ac:dyDescent="0.35">
      <c r="E42" s="6">
        <v>43921</v>
      </c>
      <c r="F42">
        <v>4188.2839999999997</v>
      </c>
    </row>
    <row r="43" spans="5:6" x14ac:dyDescent="0.35">
      <c r="E43" s="6">
        <v>43951</v>
      </c>
      <c r="F43">
        <v>1527.835</v>
      </c>
    </row>
    <row r="44" spans="5:6" x14ac:dyDescent="0.35">
      <c r="E44" s="6">
        <v>43982</v>
      </c>
      <c r="F44">
        <v>6817.9359999999997</v>
      </c>
    </row>
    <row r="45" spans="5:6" x14ac:dyDescent="0.35">
      <c r="E45" s="6">
        <v>44012</v>
      </c>
      <c r="F45">
        <v>1555.9739999999999</v>
      </c>
    </row>
    <row r="46" spans="5:6" x14ac:dyDescent="0.35">
      <c r="E46" s="6">
        <v>44043</v>
      </c>
      <c r="F46">
        <v>739.04</v>
      </c>
    </row>
    <row r="47" spans="5:6" x14ac:dyDescent="0.35">
      <c r="E47" s="6">
        <v>44074</v>
      </c>
      <c r="F47">
        <v>1837.1959999999999</v>
      </c>
    </row>
    <row r="48" spans="5:6" x14ac:dyDescent="0.35">
      <c r="E48" s="6">
        <v>44104</v>
      </c>
      <c r="F48">
        <v>2632.9180000000001</v>
      </c>
    </row>
    <row r="49" spans="5:6" x14ac:dyDescent="0.35">
      <c r="E49" s="6">
        <v>44135</v>
      </c>
      <c r="F49">
        <v>672.63599999999997</v>
      </c>
    </row>
    <row r="50" spans="5:6" x14ac:dyDescent="0.35">
      <c r="E50" s="6">
        <v>44165</v>
      </c>
      <c r="F50">
        <v>2924.1779999999999</v>
      </c>
    </row>
    <row r="51" spans="5:6" x14ac:dyDescent="0.35">
      <c r="E51" s="6">
        <v>44196</v>
      </c>
      <c r="F51">
        <v>6904.1059999999998</v>
      </c>
    </row>
    <row r="52" spans="5:6" x14ac:dyDescent="0.35">
      <c r="E52" s="6">
        <v>44227</v>
      </c>
      <c r="F52">
        <v>3334.67</v>
      </c>
    </row>
    <row r="53" spans="5:6" x14ac:dyDescent="0.35">
      <c r="E53" s="6">
        <v>44255</v>
      </c>
      <c r="F53">
        <v>203.983</v>
      </c>
    </row>
    <row r="54" spans="5:6" x14ac:dyDescent="0.35">
      <c r="E54" s="6">
        <v>44286</v>
      </c>
      <c r="F54">
        <v>1762.3668</v>
      </c>
    </row>
    <row r="55" spans="5:6" x14ac:dyDescent="0.35">
      <c r="E55" s="6">
        <v>44316</v>
      </c>
      <c r="F55">
        <v>2667.3180000000002</v>
      </c>
    </row>
    <row r="56" spans="5:6" x14ac:dyDescent="0.35">
      <c r="E56" s="6">
        <v>44347</v>
      </c>
      <c r="F56">
        <v>917.71400000000006</v>
      </c>
    </row>
    <row r="57" spans="5:6" x14ac:dyDescent="0.35">
      <c r="E57" s="6">
        <v>44377</v>
      </c>
      <c r="F57">
        <v>3497.2840000000001</v>
      </c>
    </row>
    <row r="58" spans="5:6" x14ac:dyDescent="0.35">
      <c r="E58" s="6">
        <v>44408</v>
      </c>
      <c r="F58">
        <v>2218.62</v>
      </c>
    </row>
    <row r="59" spans="5:6" x14ac:dyDescent="0.35">
      <c r="E59" s="6">
        <v>44439</v>
      </c>
      <c r="F59">
        <v>3821.51</v>
      </c>
    </row>
    <row r="60" spans="5:6" x14ac:dyDescent="0.35">
      <c r="E60" s="6">
        <v>44469</v>
      </c>
      <c r="F60">
        <v>1368.0940000000001</v>
      </c>
    </row>
    <row r="61" spans="5:6" x14ac:dyDescent="0.35">
      <c r="E61" s="6">
        <v>44500</v>
      </c>
      <c r="F61">
        <v>4273.8149999999996</v>
      </c>
    </row>
    <row r="62" spans="5:6" x14ac:dyDescent="0.35">
      <c r="E62" s="6">
        <v>44530</v>
      </c>
      <c r="F62">
        <v>10925.668</v>
      </c>
    </row>
    <row r="63" spans="5:6" x14ac:dyDescent="0.35">
      <c r="E63" s="6">
        <v>44561</v>
      </c>
      <c r="F63">
        <v>4830.0159999999996</v>
      </c>
    </row>
    <row r="64" spans="5:6" x14ac:dyDescent="0.35">
      <c r="E64" s="3" t="s">
        <v>2</v>
      </c>
      <c r="F64">
        <v>128692.5166</v>
      </c>
    </row>
    <row r="88" spans="1:1" x14ac:dyDescent="0.35">
      <c r="A88" t="s">
        <v>3</v>
      </c>
    </row>
    <row r="89" spans="1:1" x14ac:dyDescent="0.35">
      <c r="A89">
        <v>128692.5166</v>
      </c>
    </row>
  </sheetData>
  <mergeCells count="4">
    <mergeCell ref="A4:C5"/>
    <mergeCell ref="A13:C14"/>
    <mergeCell ref="E4:H5"/>
    <mergeCell ref="E13:H14"/>
  </mergeCells>
  <pageMargins left="0.7" right="0.7" top="0.75" bottom="0.75" header="0.3" footer="0.3"/>
  <drawing r:id="rId1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0630A-B196-46EA-B68A-09E095CD9570}">
  <dimension ref="A1:A1738"/>
  <sheetViews>
    <sheetView workbookViewId="0">
      <selection activeCell="F14" sqref="F14"/>
    </sheetView>
  </sheetViews>
  <sheetFormatPr defaultRowHeight="14.5" x14ac:dyDescent="0.35"/>
  <cols>
    <col min="1" max="1" width="10.08984375" bestFit="1" customWidth="1"/>
  </cols>
  <sheetData>
    <row r="1" spans="1:1" x14ac:dyDescent="0.35">
      <c r="A1" t="s">
        <v>0</v>
      </c>
    </row>
    <row r="2" spans="1:1" x14ac:dyDescent="0.35">
      <c r="A2" s="4">
        <v>43103</v>
      </c>
    </row>
    <row r="3" spans="1:1" x14ac:dyDescent="0.35">
      <c r="A3" s="4">
        <f>A2+1</f>
        <v>43104</v>
      </c>
    </row>
    <row r="4" spans="1:1" x14ac:dyDescent="0.35">
      <c r="A4" s="4">
        <f t="shared" ref="A4:A67" si="0">A3+1</f>
        <v>43105</v>
      </c>
    </row>
    <row r="5" spans="1:1" x14ac:dyDescent="0.35">
      <c r="A5" s="4">
        <f t="shared" si="0"/>
        <v>43106</v>
      </c>
    </row>
    <row r="6" spans="1:1" x14ac:dyDescent="0.35">
      <c r="A6" s="4">
        <f t="shared" si="0"/>
        <v>43107</v>
      </c>
    </row>
    <row r="7" spans="1:1" x14ac:dyDescent="0.35">
      <c r="A7" s="4">
        <f t="shared" si="0"/>
        <v>43108</v>
      </c>
    </row>
    <row r="8" spans="1:1" x14ac:dyDescent="0.35">
      <c r="A8" s="4">
        <f t="shared" si="0"/>
        <v>43109</v>
      </c>
    </row>
    <row r="9" spans="1:1" x14ac:dyDescent="0.35">
      <c r="A9" s="4">
        <f t="shared" si="0"/>
        <v>43110</v>
      </c>
    </row>
    <row r="10" spans="1:1" x14ac:dyDescent="0.35">
      <c r="A10" s="4">
        <f t="shared" si="0"/>
        <v>43111</v>
      </c>
    </row>
    <row r="11" spans="1:1" x14ac:dyDescent="0.35">
      <c r="A11" s="4">
        <f t="shared" si="0"/>
        <v>43112</v>
      </c>
    </row>
    <row r="12" spans="1:1" x14ac:dyDescent="0.35">
      <c r="A12" s="4">
        <f t="shared" si="0"/>
        <v>43113</v>
      </c>
    </row>
    <row r="13" spans="1:1" x14ac:dyDescent="0.35">
      <c r="A13" s="4">
        <f t="shared" si="0"/>
        <v>43114</v>
      </c>
    </row>
    <row r="14" spans="1:1" x14ac:dyDescent="0.35">
      <c r="A14" s="4">
        <f t="shared" si="0"/>
        <v>43115</v>
      </c>
    </row>
    <row r="15" spans="1:1" x14ac:dyDescent="0.35">
      <c r="A15" s="4">
        <f t="shared" si="0"/>
        <v>43116</v>
      </c>
    </row>
    <row r="16" spans="1:1" x14ac:dyDescent="0.35">
      <c r="A16" s="4">
        <f t="shared" si="0"/>
        <v>43117</v>
      </c>
    </row>
    <row r="17" spans="1:1" x14ac:dyDescent="0.35">
      <c r="A17" s="4">
        <f t="shared" si="0"/>
        <v>43118</v>
      </c>
    </row>
    <row r="18" spans="1:1" x14ac:dyDescent="0.35">
      <c r="A18" s="4">
        <f t="shared" si="0"/>
        <v>43119</v>
      </c>
    </row>
    <row r="19" spans="1:1" x14ac:dyDescent="0.35">
      <c r="A19" s="4">
        <f t="shared" si="0"/>
        <v>43120</v>
      </c>
    </row>
    <row r="20" spans="1:1" x14ac:dyDescent="0.35">
      <c r="A20" s="4">
        <f t="shared" si="0"/>
        <v>43121</v>
      </c>
    </row>
    <row r="21" spans="1:1" x14ac:dyDescent="0.35">
      <c r="A21" s="4">
        <f t="shared" si="0"/>
        <v>43122</v>
      </c>
    </row>
    <row r="22" spans="1:1" x14ac:dyDescent="0.35">
      <c r="A22" s="4">
        <f t="shared" si="0"/>
        <v>43123</v>
      </c>
    </row>
    <row r="23" spans="1:1" x14ac:dyDescent="0.35">
      <c r="A23" s="4">
        <f t="shared" si="0"/>
        <v>43124</v>
      </c>
    </row>
    <row r="24" spans="1:1" x14ac:dyDescent="0.35">
      <c r="A24" s="4">
        <f t="shared" si="0"/>
        <v>43125</v>
      </c>
    </row>
    <row r="25" spans="1:1" x14ac:dyDescent="0.35">
      <c r="A25" s="4">
        <f t="shared" si="0"/>
        <v>43126</v>
      </c>
    </row>
    <row r="26" spans="1:1" x14ac:dyDescent="0.35">
      <c r="A26" s="4">
        <f t="shared" si="0"/>
        <v>43127</v>
      </c>
    </row>
    <row r="27" spans="1:1" x14ac:dyDescent="0.35">
      <c r="A27" s="4">
        <f t="shared" si="0"/>
        <v>43128</v>
      </c>
    </row>
    <row r="28" spans="1:1" x14ac:dyDescent="0.35">
      <c r="A28" s="4">
        <f t="shared" si="0"/>
        <v>43129</v>
      </c>
    </row>
    <row r="29" spans="1:1" x14ac:dyDescent="0.35">
      <c r="A29" s="4">
        <f t="shared" si="0"/>
        <v>43130</v>
      </c>
    </row>
    <row r="30" spans="1:1" x14ac:dyDescent="0.35">
      <c r="A30" s="4">
        <f t="shared" si="0"/>
        <v>43131</v>
      </c>
    </row>
    <row r="31" spans="1:1" x14ac:dyDescent="0.35">
      <c r="A31" s="4">
        <f t="shared" si="0"/>
        <v>43132</v>
      </c>
    </row>
    <row r="32" spans="1:1" x14ac:dyDescent="0.35">
      <c r="A32" s="4">
        <f t="shared" si="0"/>
        <v>43133</v>
      </c>
    </row>
    <row r="33" spans="1:1" x14ac:dyDescent="0.35">
      <c r="A33" s="4">
        <f t="shared" si="0"/>
        <v>43134</v>
      </c>
    </row>
    <row r="34" spans="1:1" x14ac:dyDescent="0.35">
      <c r="A34" s="4">
        <f t="shared" si="0"/>
        <v>43135</v>
      </c>
    </row>
    <row r="35" spans="1:1" x14ac:dyDescent="0.35">
      <c r="A35" s="4">
        <f t="shared" si="0"/>
        <v>43136</v>
      </c>
    </row>
    <row r="36" spans="1:1" x14ac:dyDescent="0.35">
      <c r="A36" s="4">
        <f t="shared" si="0"/>
        <v>43137</v>
      </c>
    </row>
    <row r="37" spans="1:1" x14ac:dyDescent="0.35">
      <c r="A37" s="4">
        <f t="shared" si="0"/>
        <v>43138</v>
      </c>
    </row>
    <row r="38" spans="1:1" x14ac:dyDescent="0.35">
      <c r="A38" s="4">
        <f t="shared" si="0"/>
        <v>43139</v>
      </c>
    </row>
    <row r="39" spans="1:1" x14ac:dyDescent="0.35">
      <c r="A39" s="4">
        <f t="shared" si="0"/>
        <v>43140</v>
      </c>
    </row>
    <row r="40" spans="1:1" x14ac:dyDescent="0.35">
      <c r="A40" s="4">
        <f t="shared" si="0"/>
        <v>43141</v>
      </c>
    </row>
    <row r="41" spans="1:1" x14ac:dyDescent="0.35">
      <c r="A41" s="4">
        <f t="shared" si="0"/>
        <v>43142</v>
      </c>
    </row>
    <row r="42" spans="1:1" x14ac:dyDescent="0.35">
      <c r="A42" s="4">
        <f t="shared" si="0"/>
        <v>43143</v>
      </c>
    </row>
    <row r="43" spans="1:1" x14ac:dyDescent="0.35">
      <c r="A43" s="4">
        <f t="shared" si="0"/>
        <v>43144</v>
      </c>
    </row>
    <row r="44" spans="1:1" x14ac:dyDescent="0.35">
      <c r="A44" s="4">
        <f t="shared" si="0"/>
        <v>43145</v>
      </c>
    </row>
    <row r="45" spans="1:1" x14ac:dyDescent="0.35">
      <c r="A45" s="4">
        <f t="shared" si="0"/>
        <v>43146</v>
      </c>
    </row>
    <row r="46" spans="1:1" x14ac:dyDescent="0.35">
      <c r="A46" s="4">
        <f t="shared" si="0"/>
        <v>43147</v>
      </c>
    </row>
    <row r="47" spans="1:1" x14ac:dyDescent="0.35">
      <c r="A47" s="4">
        <f t="shared" si="0"/>
        <v>43148</v>
      </c>
    </row>
    <row r="48" spans="1:1" x14ac:dyDescent="0.35">
      <c r="A48" s="4">
        <f t="shared" si="0"/>
        <v>43149</v>
      </c>
    </row>
    <row r="49" spans="1:1" x14ac:dyDescent="0.35">
      <c r="A49" s="4">
        <f t="shared" si="0"/>
        <v>43150</v>
      </c>
    </row>
    <row r="50" spans="1:1" x14ac:dyDescent="0.35">
      <c r="A50" s="4">
        <f t="shared" si="0"/>
        <v>43151</v>
      </c>
    </row>
    <row r="51" spans="1:1" x14ac:dyDescent="0.35">
      <c r="A51" s="4">
        <f t="shared" si="0"/>
        <v>43152</v>
      </c>
    </row>
    <row r="52" spans="1:1" x14ac:dyDescent="0.35">
      <c r="A52" s="4">
        <f t="shared" si="0"/>
        <v>43153</v>
      </c>
    </row>
    <row r="53" spans="1:1" x14ac:dyDescent="0.35">
      <c r="A53" s="4">
        <f t="shared" si="0"/>
        <v>43154</v>
      </c>
    </row>
    <row r="54" spans="1:1" x14ac:dyDescent="0.35">
      <c r="A54" s="4">
        <f t="shared" si="0"/>
        <v>43155</v>
      </c>
    </row>
    <row r="55" spans="1:1" x14ac:dyDescent="0.35">
      <c r="A55" s="4">
        <f t="shared" si="0"/>
        <v>43156</v>
      </c>
    </row>
    <row r="56" spans="1:1" x14ac:dyDescent="0.35">
      <c r="A56" s="4">
        <f t="shared" si="0"/>
        <v>43157</v>
      </c>
    </row>
    <row r="57" spans="1:1" x14ac:dyDescent="0.35">
      <c r="A57" s="4">
        <f t="shared" si="0"/>
        <v>43158</v>
      </c>
    </row>
    <row r="58" spans="1:1" x14ac:dyDescent="0.35">
      <c r="A58" s="4">
        <f t="shared" si="0"/>
        <v>43159</v>
      </c>
    </row>
    <row r="59" spans="1:1" x14ac:dyDescent="0.35">
      <c r="A59" s="4">
        <f t="shared" si="0"/>
        <v>43160</v>
      </c>
    </row>
    <row r="60" spans="1:1" x14ac:dyDescent="0.35">
      <c r="A60" s="4">
        <f t="shared" si="0"/>
        <v>43161</v>
      </c>
    </row>
    <row r="61" spans="1:1" x14ac:dyDescent="0.35">
      <c r="A61" s="4">
        <f t="shared" si="0"/>
        <v>43162</v>
      </c>
    </row>
    <row r="62" spans="1:1" x14ac:dyDescent="0.35">
      <c r="A62" s="4">
        <f t="shared" si="0"/>
        <v>43163</v>
      </c>
    </row>
    <row r="63" spans="1:1" x14ac:dyDescent="0.35">
      <c r="A63" s="4">
        <f t="shared" si="0"/>
        <v>43164</v>
      </c>
    </row>
    <row r="64" spans="1:1" x14ac:dyDescent="0.35">
      <c r="A64" s="4">
        <f t="shared" si="0"/>
        <v>43165</v>
      </c>
    </row>
    <row r="65" spans="1:1" x14ac:dyDescent="0.35">
      <c r="A65" s="4">
        <f t="shared" si="0"/>
        <v>43166</v>
      </c>
    </row>
    <row r="66" spans="1:1" x14ac:dyDescent="0.35">
      <c r="A66" s="4">
        <f t="shared" si="0"/>
        <v>43167</v>
      </c>
    </row>
    <row r="67" spans="1:1" x14ac:dyDescent="0.35">
      <c r="A67" s="4">
        <f t="shared" si="0"/>
        <v>43168</v>
      </c>
    </row>
    <row r="68" spans="1:1" x14ac:dyDescent="0.35">
      <c r="A68" s="4">
        <f t="shared" ref="A68:A131" si="1">A67+1</f>
        <v>43169</v>
      </c>
    </row>
    <row r="69" spans="1:1" x14ac:dyDescent="0.35">
      <c r="A69" s="4">
        <f t="shared" si="1"/>
        <v>43170</v>
      </c>
    </row>
    <row r="70" spans="1:1" x14ac:dyDescent="0.35">
      <c r="A70" s="4">
        <f t="shared" si="1"/>
        <v>43171</v>
      </c>
    </row>
    <row r="71" spans="1:1" x14ac:dyDescent="0.35">
      <c r="A71" s="4">
        <f t="shared" si="1"/>
        <v>43172</v>
      </c>
    </row>
    <row r="72" spans="1:1" x14ac:dyDescent="0.35">
      <c r="A72" s="4">
        <f t="shared" si="1"/>
        <v>43173</v>
      </c>
    </row>
    <row r="73" spans="1:1" x14ac:dyDescent="0.35">
      <c r="A73" s="4">
        <f t="shared" si="1"/>
        <v>43174</v>
      </c>
    </row>
    <row r="74" spans="1:1" x14ac:dyDescent="0.35">
      <c r="A74" s="4">
        <f t="shared" si="1"/>
        <v>43175</v>
      </c>
    </row>
    <row r="75" spans="1:1" x14ac:dyDescent="0.35">
      <c r="A75" s="4">
        <f t="shared" si="1"/>
        <v>43176</v>
      </c>
    </row>
    <row r="76" spans="1:1" x14ac:dyDescent="0.35">
      <c r="A76" s="4">
        <f t="shared" si="1"/>
        <v>43177</v>
      </c>
    </row>
    <row r="77" spans="1:1" x14ac:dyDescent="0.35">
      <c r="A77" s="4">
        <f t="shared" si="1"/>
        <v>43178</v>
      </c>
    </row>
    <row r="78" spans="1:1" x14ac:dyDescent="0.35">
      <c r="A78" s="4">
        <f t="shared" si="1"/>
        <v>43179</v>
      </c>
    </row>
    <row r="79" spans="1:1" x14ac:dyDescent="0.35">
      <c r="A79" s="4">
        <f t="shared" si="1"/>
        <v>43180</v>
      </c>
    </row>
    <row r="80" spans="1:1" x14ac:dyDescent="0.35">
      <c r="A80" s="4">
        <f t="shared" si="1"/>
        <v>43181</v>
      </c>
    </row>
    <row r="81" spans="1:1" x14ac:dyDescent="0.35">
      <c r="A81" s="4">
        <f t="shared" si="1"/>
        <v>43182</v>
      </c>
    </row>
    <row r="82" spans="1:1" x14ac:dyDescent="0.35">
      <c r="A82" s="4">
        <f t="shared" si="1"/>
        <v>43183</v>
      </c>
    </row>
    <row r="83" spans="1:1" x14ac:dyDescent="0.35">
      <c r="A83" s="4">
        <f t="shared" si="1"/>
        <v>43184</v>
      </c>
    </row>
    <row r="84" spans="1:1" x14ac:dyDescent="0.35">
      <c r="A84" s="4">
        <f t="shared" si="1"/>
        <v>43185</v>
      </c>
    </row>
    <row r="85" spans="1:1" x14ac:dyDescent="0.35">
      <c r="A85" s="4">
        <f t="shared" si="1"/>
        <v>43186</v>
      </c>
    </row>
    <row r="86" spans="1:1" x14ac:dyDescent="0.35">
      <c r="A86" s="4">
        <f t="shared" si="1"/>
        <v>43187</v>
      </c>
    </row>
    <row r="87" spans="1:1" x14ac:dyDescent="0.35">
      <c r="A87" s="4">
        <f t="shared" si="1"/>
        <v>43188</v>
      </c>
    </row>
    <row r="88" spans="1:1" x14ac:dyDescent="0.35">
      <c r="A88" s="4">
        <f t="shared" si="1"/>
        <v>43189</v>
      </c>
    </row>
    <row r="89" spans="1:1" x14ac:dyDescent="0.35">
      <c r="A89" s="4">
        <f t="shared" si="1"/>
        <v>43190</v>
      </c>
    </row>
    <row r="90" spans="1:1" x14ac:dyDescent="0.35">
      <c r="A90" s="4">
        <f t="shared" si="1"/>
        <v>43191</v>
      </c>
    </row>
    <row r="91" spans="1:1" x14ac:dyDescent="0.35">
      <c r="A91" s="4">
        <f t="shared" si="1"/>
        <v>43192</v>
      </c>
    </row>
    <row r="92" spans="1:1" x14ac:dyDescent="0.35">
      <c r="A92" s="4">
        <f t="shared" si="1"/>
        <v>43193</v>
      </c>
    </row>
    <row r="93" spans="1:1" x14ac:dyDescent="0.35">
      <c r="A93" s="4">
        <f t="shared" si="1"/>
        <v>43194</v>
      </c>
    </row>
    <row r="94" spans="1:1" x14ac:dyDescent="0.35">
      <c r="A94" s="4">
        <f t="shared" si="1"/>
        <v>43195</v>
      </c>
    </row>
    <row r="95" spans="1:1" x14ac:dyDescent="0.35">
      <c r="A95" s="4">
        <f t="shared" si="1"/>
        <v>43196</v>
      </c>
    </row>
    <row r="96" spans="1:1" x14ac:dyDescent="0.35">
      <c r="A96" s="4">
        <f t="shared" si="1"/>
        <v>43197</v>
      </c>
    </row>
    <row r="97" spans="1:1" x14ac:dyDescent="0.35">
      <c r="A97" s="4">
        <f t="shared" si="1"/>
        <v>43198</v>
      </c>
    </row>
    <row r="98" spans="1:1" x14ac:dyDescent="0.35">
      <c r="A98" s="4">
        <f t="shared" si="1"/>
        <v>43199</v>
      </c>
    </row>
    <row r="99" spans="1:1" x14ac:dyDescent="0.35">
      <c r="A99" s="4">
        <f t="shared" si="1"/>
        <v>43200</v>
      </c>
    </row>
    <row r="100" spans="1:1" x14ac:dyDescent="0.35">
      <c r="A100" s="4">
        <f t="shared" si="1"/>
        <v>43201</v>
      </c>
    </row>
    <row r="101" spans="1:1" x14ac:dyDescent="0.35">
      <c r="A101" s="4">
        <f t="shared" si="1"/>
        <v>43202</v>
      </c>
    </row>
    <row r="102" spans="1:1" x14ac:dyDescent="0.35">
      <c r="A102" s="4">
        <f t="shared" si="1"/>
        <v>43203</v>
      </c>
    </row>
    <row r="103" spans="1:1" x14ac:dyDescent="0.35">
      <c r="A103" s="4">
        <f t="shared" si="1"/>
        <v>43204</v>
      </c>
    </row>
    <row r="104" spans="1:1" x14ac:dyDescent="0.35">
      <c r="A104" s="4">
        <f t="shared" si="1"/>
        <v>43205</v>
      </c>
    </row>
    <row r="105" spans="1:1" x14ac:dyDescent="0.35">
      <c r="A105" s="4">
        <f t="shared" si="1"/>
        <v>43206</v>
      </c>
    </row>
    <row r="106" spans="1:1" x14ac:dyDescent="0.35">
      <c r="A106" s="4">
        <f t="shared" si="1"/>
        <v>43207</v>
      </c>
    </row>
    <row r="107" spans="1:1" x14ac:dyDescent="0.35">
      <c r="A107" s="4">
        <f t="shared" si="1"/>
        <v>43208</v>
      </c>
    </row>
    <row r="108" spans="1:1" x14ac:dyDescent="0.35">
      <c r="A108" s="4">
        <f t="shared" si="1"/>
        <v>43209</v>
      </c>
    </row>
    <row r="109" spans="1:1" x14ac:dyDescent="0.35">
      <c r="A109" s="4">
        <f t="shared" si="1"/>
        <v>43210</v>
      </c>
    </row>
    <row r="110" spans="1:1" x14ac:dyDescent="0.35">
      <c r="A110" s="4">
        <f t="shared" si="1"/>
        <v>43211</v>
      </c>
    </row>
    <row r="111" spans="1:1" x14ac:dyDescent="0.35">
      <c r="A111" s="4">
        <f t="shared" si="1"/>
        <v>43212</v>
      </c>
    </row>
    <row r="112" spans="1:1" x14ac:dyDescent="0.35">
      <c r="A112" s="4">
        <f t="shared" si="1"/>
        <v>43213</v>
      </c>
    </row>
    <row r="113" spans="1:1" x14ac:dyDescent="0.35">
      <c r="A113" s="4">
        <f t="shared" si="1"/>
        <v>43214</v>
      </c>
    </row>
    <row r="114" spans="1:1" x14ac:dyDescent="0.35">
      <c r="A114" s="4">
        <f t="shared" si="1"/>
        <v>43215</v>
      </c>
    </row>
    <row r="115" spans="1:1" x14ac:dyDescent="0.35">
      <c r="A115" s="4">
        <f t="shared" si="1"/>
        <v>43216</v>
      </c>
    </row>
    <row r="116" spans="1:1" x14ac:dyDescent="0.35">
      <c r="A116" s="4">
        <f t="shared" si="1"/>
        <v>43217</v>
      </c>
    </row>
    <row r="117" spans="1:1" x14ac:dyDescent="0.35">
      <c r="A117" s="4">
        <f t="shared" si="1"/>
        <v>43218</v>
      </c>
    </row>
    <row r="118" spans="1:1" x14ac:dyDescent="0.35">
      <c r="A118" s="4">
        <f t="shared" si="1"/>
        <v>43219</v>
      </c>
    </row>
    <row r="119" spans="1:1" x14ac:dyDescent="0.35">
      <c r="A119" s="4">
        <f t="shared" si="1"/>
        <v>43220</v>
      </c>
    </row>
    <row r="120" spans="1:1" x14ac:dyDescent="0.35">
      <c r="A120" s="4">
        <f t="shared" si="1"/>
        <v>43221</v>
      </c>
    </row>
    <row r="121" spans="1:1" x14ac:dyDescent="0.35">
      <c r="A121" s="4">
        <f t="shared" si="1"/>
        <v>43222</v>
      </c>
    </row>
    <row r="122" spans="1:1" x14ac:dyDescent="0.35">
      <c r="A122" s="4">
        <f t="shared" si="1"/>
        <v>43223</v>
      </c>
    </row>
    <row r="123" spans="1:1" x14ac:dyDescent="0.35">
      <c r="A123" s="4">
        <f t="shared" si="1"/>
        <v>43224</v>
      </c>
    </row>
    <row r="124" spans="1:1" x14ac:dyDescent="0.35">
      <c r="A124" s="4">
        <f t="shared" si="1"/>
        <v>43225</v>
      </c>
    </row>
    <row r="125" spans="1:1" x14ac:dyDescent="0.35">
      <c r="A125" s="4">
        <f t="shared" si="1"/>
        <v>43226</v>
      </c>
    </row>
    <row r="126" spans="1:1" x14ac:dyDescent="0.35">
      <c r="A126" s="4">
        <f t="shared" si="1"/>
        <v>43227</v>
      </c>
    </row>
    <row r="127" spans="1:1" x14ac:dyDescent="0.35">
      <c r="A127" s="4">
        <f t="shared" si="1"/>
        <v>43228</v>
      </c>
    </row>
    <row r="128" spans="1:1" x14ac:dyDescent="0.35">
      <c r="A128" s="4">
        <f t="shared" si="1"/>
        <v>43229</v>
      </c>
    </row>
    <row r="129" spans="1:1" x14ac:dyDescent="0.35">
      <c r="A129" s="4">
        <f t="shared" si="1"/>
        <v>43230</v>
      </c>
    </row>
    <row r="130" spans="1:1" x14ac:dyDescent="0.35">
      <c r="A130" s="4">
        <f t="shared" si="1"/>
        <v>43231</v>
      </c>
    </row>
    <row r="131" spans="1:1" x14ac:dyDescent="0.35">
      <c r="A131" s="4">
        <f t="shared" si="1"/>
        <v>43232</v>
      </c>
    </row>
    <row r="132" spans="1:1" x14ac:dyDescent="0.35">
      <c r="A132" s="4">
        <f t="shared" ref="A132:A195" si="2">A131+1</f>
        <v>43233</v>
      </c>
    </row>
    <row r="133" spans="1:1" x14ac:dyDescent="0.35">
      <c r="A133" s="4">
        <f t="shared" si="2"/>
        <v>43234</v>
      </c>
    </row>
    <row r="134" spans="1:1" x14ac:dyDescent="0.35">
      <c r="A134" s="4">
        <f t="shared" si="2"/>
        <v>43235</v>
      </c>
    </row>
    <row r="135" spans="1:1" x14ac:dyDescent="0.35">
      <c r="A135" s="4">
        <f t="shared" si="2"/>
        <v>43236</v>
      </c>
    </row>
    <row r="136" spans="1:1" x14ac:dyDescent="0.35">
      <c r="A136" s="4">
        <f t="shared" si="2"/>
        <v>43237</v>
      </c>
    </row>
    <row r="137" spans="1:1" x14ac:dyDescent="0.35">
      <c r="A137" s="4">
        <f t="shared" si="2"/>
        <v>43238</v>
      </c>
    </row>
    <row r="138" spans="1:1" x14ac:dyDescent="0.35">
      <c r="A138" s="4">
        <f t="shared" si="2"/>
        <v>43239</v>
      </c>
    </row>
    <row r="139" spans="1:1" x14ac:dyDescent="0.35">
      <c r="A139" s="4">
        <f t="shared" si="2"/>
        <v>43240</v>
      </c>
    </row>
    <row r="140" spans="1:1" x14ac:dyDescent="0.35">
      <c r="A140" s="4">
        <f t="shared" si="2"/>
        <v>43241</v>
      </c>
    </row>
    <row r="141" spans="1:1" x14ac:dyDescent="0.35">
      <c r="A141" s="4">
        <f t="shared" si="2"/>
        <v>43242</v>
      </c>
    </row>
    <row r="142" spans="1:1" x14ac:dyDescent="0.35">
      <c r="A142" s="4">
        <f t="shared" si="2"/>
        <v>43243</v>
      </c>
    </row>
    <row r="143" spans="1:1" x14ac:dyDescent="0.35">
      <c r="A143" s="4">
        <f t="shared" si="2"/>
        <v>43244</v>
      </c>
    </row>
    <row r="144" spans="1:1" x14ac:dyDescent="0.35">
      <c r="A144" s="4">
        <f t="shared" si="2"/>
        <v>43245</v>
      </c>
    </row>
    <row r="145" spans="1:1" x14ac:dyDescent="0.35">
      <c r="A145" s="4">
        <f t="shared" si="2"/>
        <v>43246</v>
      </c>
    </row>
    <row r="146" spans="1:1" x14ac:dyDescent="0.35">
      <c r="A146" s="4">
        <f t="shared" si="2"/>
        <v>43247</v>
      </c>
    </row>
    <row r="147" spans="1:1" x14ac:dyDescent="0.35">
      <c r="A147" s="4">
        <f t="shared" si="2"/>
        <v>43248</v>
      </c>
    </row>
    <row r="148" spans="1:1" x14ac:dyDescent="0.35">
      <c r="A148" s="4">
        <f t="shared" si="2"/>
        <v>43249</v>
      </c>
    </row>
    <row r="149" spans="1:1" x14ac:dyDescent="0.35">
      <c r="A149" s="4">
        <f t="shared" si="2"/>
        <v>43250</v>
      </c>
    </row>
    <row r="150" spans="1:1" x14ac:dyDescent="0.35">
      <c r="A150" s="4">
        <f t="shared" si="2"/>
        <v>43251</v>
      </c>
    </row>
    <row r="151" spans="1:1" x14ac:dyDescent="0.35">
      <c r="A151" s="4">
        <f t="shared" si="2"/>
        <v>43252</v>
      </c>
    </row>
    <row r="152" spans="1:1" x14ac:dyDescent="0.35">
      <c r="A152" s="4">
        <f t="shared" si="2"/>
        <v>43253</v>
      </c>
    </row>
    <row r="153" spans="1:1" x14ac:dyDescent="0.35">
      <c r="A153" s="4">
        <f t="shared" si="2"/>
        <v>43254</v>
      </c>
    </row>
    <row r="154" spans="1:1" x14ac:dyDescent="0.35">
      <c r="A154" s="4">
        <f t="shared" si="2"/>
        <v>43255</v>
      </c>
    </row>
    <row r="155" spans="1:1" x14ac:dyDescent="0.35">
      <c r="A155" s="4">
        <f t="shared" si="2"/>
        <v>43256</v>
      </c>
    </row>
    <row r="156" spans="1:1" x14ac:dyDescent="0.35">
      <c r="A156" s="4">
        <f t="shared" si="2"/>
        <v>43257</v>
      </c>
    </row>
    <row r="157" spans="1:1" x14ac:dyDescent="0.35">
      <c r="A157" s="4">
        <f t="shared" si="2"/>
        <v>43258</v>
      </c>
    </row>
    <row r="158" spans="1:1" x14ac:dyDescent="0.35">
      <c r="A158" s="4">
        <f t="shared" si="2"/>
        <v>43259</v>
      </c>
    </row>
    <row r="159" spans="1:1" x14ac:dyDescent="0.35">
      <c r="A159" s="4">
        <f t="shared" si="2"/>
        <v>43260</v>
      </c>
    </row>
    <row r="160" spans="1:1" x14ac:dyDescent="0.35">
      <c r="A160" s="4">
        <f t="shared" si="2"/>
        <v>43261</v>
      </c>
    </row>
    <row r="161" spans="1:1" x14ac:dyDescent="0.35">
      <c r="A161" s="4">
        <f t="shared" si="2"/>
        <v>43262</v>
      </c>
    </row>
    <row r="162" spans="1:1" x14ac:dyDescent="0.35">
      <c r="A162" s="4">
        <f t="shared" si="2"/>
        <v>43263</v>
      </c>
    </row>
    <row r="163" spans="1:1" x14ac:dyDescent="0.35">
      <c r="A163" s="4">
        <f t="shared" si="2"/>
        <v>43264</v>
      </c>
    </row>
    <row r="164" spans="1:1" x14ac:dyDescent="0.35">
      <c r="A164" s="4">
        <f t="shared" si="2"/>
        <v>43265</v>
      </c>
    </row>
    <row r="165" spans="1:1" x14ac:dyDescent="0.35">
      <c r="A165" s="4">
        <f t="shared" si="2"/>
        <v>43266</v>
      </c>
    </row>
    <row r="166" spans="1:1" x14ac:dyDescent="0.35">
      <c r="A166" s="4">
        <f t="shared" si="2"/>
        <v>43267</v>
      </c>
    </row>
    <row r="167" spans="1:1" x14ac:dyDescent="0.35">
      <c r="A167" s="4">
        <f t="shared" si="2"/>
        <v>43268</v>
      </c>
    </row>
    <row r="168" spans="1:1" x14ac:dyDescent="0.35">
      <c r="A168" s="4">
        <f t="shared" si="2"/>
        <v>43269</v>
      </c>
    </row>
    <row r="169" spans="1:1" x14ac:dyDescent="0.35">
      <c r="A169" s="4">
        <f t="shared" si="2"/>
        <v>43270</v>
      </c>
    </row>
    <row r="170" spans="1:1" x14ac:dyDescent="0.35">
      <c r="A170" s="4">
        <f t="shared" si="2"/>
        <v>43271</v>
      </c>
    </row>
    <row r="171" spans="1:1" x14ac:dyDescent="0.35">
      <c r="A171" s="4">
        <f t="shared" si="2"/>
        <v>43272</v>
      </c>
    </row>
    <row r="172" spans="1:1" x14ac:dyDescent="0.35">
      <c r="A172" s="4">
        <f t="shared" si="2"/>
        <v>43273</v>
      </c>
    </row>
    <row r="173" spans="1:1" x14ac:dyDescent="0.35">
      <c r="A173" s="4">
        <f t="shared" si="2"/>
        <v>43274</v>
      </c>
    </row>
    <row r="174" spans="1:1" x14ac:dyDescent="0.35">
      <c r="A174" s="4">
        <f t="shared" si="2"/>
        <v>43275</v>
      </c>
    </row>
    <row r="175" spans="1:1" x14ac:dyDescent="0.35">
      <c r="A175" s="4">
        <f t="shared" si="2"/>
        <v>43276</v>
      </c>
    </row>
    <row r="176" spans="1:1" x14ac:dyDescent="0.35">
      <c r="A176" s="4">
        <f t="shared" si="2"/>
        <v>43277</v>
      </c>
    </row>
    <row r="177" spans="1:1" x14ac:dyDescent="0.35">
      <c r="A177" s="4">
        <f t="shared" si="2"/>
        <v>43278</v>
      </c>
    </row>
    <row r="178" spans="1:1" x14ac:dyDescent="0.35">
      <c r="A178" s="4">
        <f t="shared" si="2"/>
        <v>43279</v>
      </c>
    </row>
    <row r="179" spans="1:1" x14ac:dyDescent="0.35">
      <c r="A179" s="4">
        <f t="shared" si="2"/>
        <v>43280</v>
      </c>
    </row>
    <row r="180" spans="1:1" x14ac:dyDescent="0.35">
      <c r="A180" s="4">
        <f t="shared" si="2"/>
        <v>43281</v>
      </c>
    </row>
    <row r="181" spans="1:1" x14ac:dyDescent="0.35">
      <c r="A181" s="4">
        <f t="shared" si="2"/>
        <v>43282</v>
      </c>
    </row>
    <row r="182" spans="1:1" x14ac:dyDescent="0.35">
      <c r="A182" s="4">
        <f t="shared" si="2"/>
        <v>43283</v>
      </c>
    </row>
    <row r="183" spans="1:1" x14ac:dyDescent="0.35">
      <c r="A183" s="4">
        <f t="shared" si="2"/>
        <v>43284</v>
      </c>
    </row>
    <row r="184" spans="1:1" x14ac:dyDescent="0.35">
      <c r="A184" s="4">
        <f t="shared" si="2"/>
        <v>43285</v>
      </c>
    </row>
    <row r="185" spans="1:1" x14ac:dyDescent="0.35">
      <c r="A185" s="4">
        <f t="shared" si="2"/>
        <v>43286</v>
      </c>
    </row>
    <row r="186" spans="1:1" x14ac:dyDescent="0.35">
      <c r="A186" s="4">
        <f t="shared" si="2"/>
        <v>43287</v>
      </c>
    </row>
    <row r="187" spans="1:1" x14ac:dyDescent="0.35">
      <c r="A187" s="4">
        <f t="shared" si="2"/>
        <v>43288</v>
      </c>
    </row>
    <row r="188" spans="1:1" x14ac:dyDescent="0.35">
      <c r="A188" s="4">
        <f t="shared" si="2"/>
        <v>43289</v>
      </c>
    </row>
    <row r="189" spans="1:1" x14ac:dyDescent="0.35">
      <c r="A189" s="4">
        <f t="shared" si="2"/>
        <v>43290</v>
      </c>
    </row>
    <row r="190" spans="1:1" x14ac:dyDescent="0.35">
      <c r="A190" s="4">
        <f t="shared" si="2"/>
        <v>43291</v>
      </c>
    </row>
    <row r="191" spans="1:1" x14ac:dyDescent="0.35">
      <c r="A191" s="4">
        <f t="shared" si="2"/>
        <v>43292</v>
      </c>
    </row>
    <row r="192" spans="1:1" x14ac:dyDescent="0.35">
      <c r="A192" s="4">
        <f t="shared" si="2"/>
        <v>43293</v>
      </c>
    </row>
    <row r="193" spans="1:1" x14ac:dyDescent="0.35">
      <c r="A193" s="4">
        <f t="shared" si="2"/>
        <v>43294</v>
      </c>
    </row>
    <row r="194" spans="1:1" x14ac:dyDescent="0.35">
      <c r="A194" s="4">
        <f t="shared" si="2"/>
        <v>43295</v>
      </c>
    </row>
    <row r="195" spans="1:1" x14ac:dyDescent="0.35">
      <c r="A195" s="4">
        <f t="shared" si="2"/>
        <v>43296</v>
      </c>
    </row>
    <row r="196" spans="1:1" x14ac:dyDescent="0.35">
      <c r="A196" s="4">
        <f t="shared" ref="A196:A259" si="3">A195+1</f>
        <v>43297</v>
      </c>
    </row>
    <row r="197" spans="1:1" x14ac:dyDescent="0.35">
      <c r="A197" s="4">
        <f t="shared" si="3"/>
        <v>43298</v>
      </c>
    </row>
    <row r="198" spans="1:1" x14ac:dyDescent="0.35">
      <c r="A198" s="4">
        <f t="shared" si="3"/>
        <v>43299</v>
      </c>
    </row>
    <row r="199" spans="1:1" x14ac:dyDescent="0.35">
      <c r="A199" s="4">
        <f t="shared" si="3"/>
        <v>43300</v>
      </c>
    </row>
    <row r="200" spans="1:1" x14ac:dyDescent="0.35">
      <c r="A200" s="4">
        <f t="shared" si="3"/>
        <v>43301</v>
      </c>
    </row>
    <row r="201" spans="1:1" x14ac:dyDescent="0.35">
      <c r="A201" s="4">
        <f t="shared" si="3"/>
        <v>43302</v>
      </c>
    </row>
    <row r="202" spans="1:1" x14ac:dyDescent="0.35">
      <c r="A202" s="4">
        <f t="shared" si="3"/>
        <v>43303</v>
      </c>
    </row>
    <row r="203" spans="1:1" x14ac:dyDescent="0.35">
      <c r="A203" s="4">
        <f t="shared" si="3"/>
        <v>43304</v>
      </c>
    </row>
    <row r="204" spans="1:1" x14ac:dyDescent="0.35">
      <c r="A204" s="4">
        <f t="shared" si="3"/>
        <v>43305</v>
      </c>
    </row>
    <row r="205" spans="1:1" x14ac:dyDescent="0.35">
      <c r="A205" s="4">
        <f t="shared" si="3"/>
        <v>43306</v>
      </c>
    </row>
    <row r="206" spans="1:1" x14ac:dyDescent="0.35">
      <c r="A206" s="4">
        <f t="shared" si="3"/>
        <v>43307</v>
      </c>
    </row>
    <row r="207" spans="1:1" x14ac:dyDescent="0.35">
      <c r="A207" s="4">
        <f t="shared" si="3"/>
        <v>43308</v>
      </c>
    </row>
    <row r="208" spans="1:1" x14ac:dyDescent="0.35">
      <c r="A208" s="4">
        <f t="shared" si="3"/>
        <v>43309</v>
      </c>
    </row>
    <row r="209" spans="1:1" x14ac:dyDescent="0.35">
      <c r="A209" s="4">
        <f t="shared" si="3"/>
        <v>43310</v>
      </c>
    </row>
    <row r="210" spans="1:1" x14ac:dyDescent="0.35">
      <c r="A210" s="4">
        <f t="shared" si="3"/>
        <v>43311</v>
      </c>
    </row>
    <row r="211" spans="1:1" x14ac:dyDescent="0.35">
      <c r="A211" s="4">
        <f t="shared" si="3"/>
        <v>43312</v>
      </c>
    </row>
    <row r="212" spans="1:1" x14ac:dyDescent="0.35">
      <c r="A212" s="4">
        <f t="shared" si="3"/>
        <v>43313</v>
      </c>
    </row>
    <row r="213" spans="1:1" x14ac:dyDescent="0.35">
      <c r="A213" s="4">
        <f t="shared" si="3"/>
        <v>43314</v>
      </c>
    </row>
    <row r="214" spans="1:1" x14ac:dyDescent="0.35">
      <c r="A214" s="4">
        <f t="shared" si="3"/>
        <v>43315</v>
      </c>
    </row>
    <row r="215" spans="1:1" x14ac:dyDescent="0.35">
      <c r="A215" s="4">
        <f t="shared" si="3"/>
        <v>43316</v>
      </c>
    </row>
    <row r="216" spans="1:1" x14ac:dyDescent="0.35">
      <c r="A216" s="4">
        <f t="shared" si="3"/>
        <v>43317</v>
      </c>
    </row>
    <row r="217" spans="1:1" x14ac:dyDescent="0.35">
      <c r="A217" s="4">
        <f t="shared" si="3"/>
        <v>43318</v>
      </c>
    </row>
    <row r="218" spans="1:1" x14ac:dyDescent="0.35">
      <c r="A218" s="4">
        <f t="shared" si="3"/>
        <v>43319</v>
      </c>
    </row>
    <row r="219" spans="1:1" x14ac:dyDescent="0.35">
      <c r="A219" s="4">
        <f t="shared" si="3"/>
        <v>43320</v>
      </c>
    </row>
    <row r="220" spans="1:1" x14ac:dyDescent="0.35">
      <c r="A220" s="4">
        <f t="shared" si="3"/>
        <v>43321</v>
      </c>
    </row>
    <row r="221" spans="1:1" x14ac:dyDescent="0.35">
      <c r="A221" s="4">
        <f t="shared" si="3"/>
        <v>43322</v>
      </c>
    </row>
    <row r="222" spans="1:1" x14ac:dyDescent="0.35">
      <c r="A222" s="4">
        <f t="shared" si="3"/>
        <v>43323</v>
      </c>
    </row>
    <row r="223" spans="1:1" x14ac:dyDescent="0.35">
      <c r="A223" s="4">
        <f t="shared" si="3"/>
        <v>43324</v>
      </c>
    </row>
    <row r="224" spans="1:1" x14ac:dyDescent="0.35">
      <c r="A224" s="4">
        <f t="shared" si="3"/>
        <v>43325</v>
      </c>
    </row>
    <row r="225" spans="1:1" x14ac:dyDescent="0.35">
      <c r="A225" s="4">
        <f t="shared" si="3"/>
        <v>43326</v>
      </c>
    </row>
    <row r="226" spans="1:1" x14ac:dyDescent="0.35">
      <c r="A226" s="4">
        <f t="shared" si="3"/>
        <v>43327</v>
      </c>
    </row>
    <row r="227" spans="1:1" x14ac:dyDescent="0.35">
      <c r="A227" s="4">
        <f t="shared" si="3"/>
        <v>43328</v>
      </c>
    </row>
    <row r="228" spans="1:1" x14ac:dyDescent="0.35">
      <c r="A228" s="4">
        <f t="shared" si="3"/>
        <v>43329</v>
      </c>
    </row>
    <row r="229" spans="1:1" x14ac:dyDescent="0.35">
      <c r="A229" s="4">
        <f t="shared" si="3"/>
        <v>43330</v>
      </c>
    </row>
    <row r="230" spans="1:1" x14ac:dyDescent="0.35">
      <c r="A230" s="4">
        <f t="shared" si="3"/>
        <v>43331</v>
      </c>
    </row>
    <row r="231" spans="1:1" x14ac:dyDescent="0.35">
      <c r="A231" s="4">
        <f t="shared" si="3"/>
        <v>43332</v>
      </c>
    </row>
    <row r="232" spans="1:1" x14ac:dyDescent="0.35">
      <c r="A232" s="4">
        <f t="shared" si="3"/>
        <v>43333</v>
      </c>
    </row>
    <row r="233" spans="1:1" x14ac:dyDescent="0.35">
      <c r="A233" s="4">
        <f t="shared" si="3"/>
        <v>43334</v>
      </c>
    </row>
    <row r="234" spans="1:1" x14ac:dyDescent="0.35">
      <c r="A234" s="4">
        <f t="shared" si="3"/>
        <v>43335</v>
      </c>
    </row>
    <row r="235" spans="1:1" x14ac:dyDescent="0.35">
      <c r="A235" s="4">
        <f t="shared" si="3"/>
        <v>43336</v>
      </c>
    </row>
    <row r="236" spans="1:1" x14ac:dyDescent="0.35">
      <c r="A236" s="4">
        <f t="shared" si="3"/>
        <v>43337</v>
      </c>
    </row>
    <row r="237" spans="1:1" x14ac:dyDescent="0.35">
      <c r="A237" s="4">
        <f t="shared" si="3"/>
        <v>43338</v>
      </c>
    </row>
    <row r="238" spans="1:1" x14ac:dyDescent="0.35">
      <c r="A238" s="4">
        <f t="shared" si="3"/>
        <v>43339</v>
      </c>
    </row>
    <row r="239" spans="1:1" x14ac:dyDescent="0.35">
      <c r="A239" s="4">
        <f t="shared" si="3"/>
        <v>43340</v>
      </c>
    </row>
    <row r="240" spans="1:1" x14ac:dyDescent="0.35">
      <c r="A240" s="4">
        <f t="shared" si="3"/>
        <v>43341</v>
      </c>
    </row>
    <row r="241" spans="1:1" x14ac:dyDescent="0.35">
      <c r="A241" s="4">
        <f t="shared" si="3"/>
        <v>43342</v>
      </c>
    </row>
    <row r="242" spans="1:1" x14ac:dyDescent="0.35">
      <c r="A242" s="4">
        <f t="shared" si="3"/>
        <v>43343</v>
      </c>
    </row>
    <row r="243" spans="1:1" x14ac:dyDescent="0.35">
      <c r="A243" s="4">
        <f t="shared" si="3"/>
        <v>43344</v>
      </c>
    </row>
    <row r="244" spans="1:1" x14ac:dyDescent="0.35">
      <c r="A244" s="4">
        <f t="shared" si="3"/>
        <v>43345</v>
      </c>
    </row>
    <row r="245" spans="1:1" x14ac:dyDescent="0.35">
      <c r="A245" s="4">
        <f t="shared" si="3"/>
        <v>43346</v>
      </c>
    </row>
    <row r="246" spans="1:1" x14ac:dyDescent="0.35">
      <c r="A246" s="4">
        <f t="shared" si="3"/>
        <v>43347</v>
      </c>
    </row>
    <row r="247" spans="1:1" x14ac:dyDescent="0.35">
      <c r="A247" s="4">
        <f t="shared" si="3"/>
        <v>43348</v>
      </c>
    </row>
    <row r="248" spans="1:1" x14ac:dyDescent="0.35">
      <c r="A248" s="4">
        <f t="shared" si="3"/>
        <v>43349</v>
      </c>
    </row>
    <row r="249" spans="1:1" x14ac:dyDescent="0.35">
      <c r="A249" s="4">
        <f t="shared" si="3"/>
        <v>43350</v>
      </c>
    </row>
    <row r="250" spans="1:1" x14ac:dyDescent="0.35">
      <c r="A250" s="4">
        <f t="shared" si="3"/>
        <v>43351</v>
      </c>
    </row>
    <row r="251" spans="1:1" x14ac:dyDescent="0.35">
      <c r="A251" s="4">
        <f t="shared" si="3"/>
        <v>43352</v>
      </c>
    </row>
    <row r="252" spans="1:1" x14ac:dyDescent="0.35">
      <c r="A252" s="4">
        <f t="shared" si="3"/>
        <v>43353</v>
      </c>
    </row>
    <row r="253" spans="1:1" x14ac:dyDescent="0.35">
      <c r="A253" s="4">
        <f t="shared" si="3"/>
        <v>43354</v>
      </c>
    </row>
    <row r="254" spans="1:1" x14ac:dyDescent="0.35">
      <c r="A254" s="4">
        <f t="shared" si="3"/>
        <v>43355</v>
      </c>
    </row>
    <row r="255" spans="1:1" x14ac:dyDescent="0.35">
      <c r="A255" s="4">
        <f t="shared" si="3"/>
        <v>43356</v>
      </c>
    </row>
    <row r="256" spans="1:1" x14ac:dyDescent="0.35">
      <c r="A256" s="4">
        <f t="shared" si="3"/>
        <v>43357</v>
      </c>
    </row>
    <row r="257" spans="1:1" x14ac:dyDescent="0.35">
      <c r="A257" s="4">
        <f t="shared" si="3"/>
        <v>43358</v>
      </c>
    </row>
    <row r="258" spans="1:1" x14ac:dyDescent="0.35">
      <c r="A258" s="4">
        <f t="shared" si="3"/>
        <v>43359</v>
      </c>
    </row>
    <row r="259" spans="1:1" x14ac:dyDescent="0.35">
      <c r="A259" s="4">
        <f t="shared" si="3"/>
        <v>43360</v>
      </c>
    </row>
    <row r="260" spans="1:1" x14ac:dyDescent="0.35">
      <c r="A260" s="4">
        <f t="shared" ref="A260:A323" si="4">A259+1</f>
        <v>43361</v>
      </c>
    </row>
    <row r="261" spans="1:1" x14ac:dyDescent="0.35">
      <c r="A261" s="4">
        <f t="shared" si="4"/>
        <v>43362</v>
      </c>
    </row>
    <row r="262" spans="1:1" x14ac:dyDescent="0.35">
      <c r="A262" s="4">
        <f t="shared" si="4"/>
        <v>43363</v>
      </c>
    </row>
    <row r="263" spans="1:1" x14ac:dyDescent="0.35">
      <c r="A263" s="4">
        <f t="shared" si="4"/>
        <v>43364</v>
      </c>
    </row>
    <row r="264" spans="1:1" x14ac:dyDescent="0.35">
      <c r="A264" s="4">
        <f t="shared" si="4"/>
        <v>43365</v>
      </c>
    </row>
    <row r="265" spans="1:1" x14ac:dyDescent="0.35">
      <c r="A265" s="4">
        <f t="shared" si="4"/>
        <v>43366</v>
      </c>
    </row>
    <row r="266" spans="1:1" x14ac:dyDescent="0.35">
      <c r="A266" s="4">
        <f t="shared" si="4"/>
        <v>43367</v>
      </c>
    </row>
    <row r="267" spans="1:1" x14ac:dyDescent="0.35">
      <c r="A267" s="4">
        <f t="shared" si="4"/>
        <v>43368</v>
      </c>
    </row>
    <row r="268" spans="1:1" x14ac:dyDescent="0.35">
      <c r="A268" s="4">
        <f t="shared" si="4"/>
        <v>43369</v>
      </c>
    </row>
    <row r="269" spans="1:1" x14ac:dyDescent="0.35">
      <c r="A269" s="4">
        <f t="shared" si="4"/>
        <v>43370</v>
      </c>
    </row>
    <row r="270" spans="1:1" x14ac:dyDescent="0.35">
      <c r="A270" s="4">
        <f t="shared" si="4"/>
        <v>43371</v>
      </c>
    </row>
    <row r="271" spans="1:1" x14ac:dyDescent="0.35">
      <c r="A271" s="4">
        <f t="shared" si="4"/>
        <v>43372</v>
      </c>
    </row>
    <row r="272" spans="1:1" x14ac:dyDescent="0.35">
      <c r="A272" s="4">
        <f t="shared" si="4"/>
        <v>43373</v>
      </c>
    </row>
    <row r="273" spans="1:1" x14ac:dyDescent="0.35">
      <c r="A273" s="4">
        <f t="shared" si="4"/>
        <v>43374</v>
      </c>
    </row>
    <row r="274" spans="1:1" x14ac:dyDescent="0.35">
      <c r="A274" s="4">
        <f t="shared" si="4"/>
        <v>43375</v>
      </c>
    </row>
    <row r="275" spans="1:1" x14ac:dyDescent="0.35">
      <c r="A275" s="4">
        <f t="shared" si="4"/>
        <v>43376</v>
      </c>
    </row>
    <row r="276" spans="1:1" x14ac:dyDescent="0.35">
      <c r="A276" s="4">
        <f t="shared" si="4"/>
        <v>43377</v>
      </c>
    </row>
    <row r="277" spans="1:1" x14ac:dyDescent="0.35">
      <c r="A277" s="4">
        <f t="shared" si="4"/>
        <v>43378</v>
      </c>
    </row>
    <row r="278" spans="1:1" x14ac:dyDescent="0.35">
      <c r="A278" s="4">
        <f t="shared" si="4"/>
        <v>43379</v>
      </c>
    </row>
    <row r="279" spans="1:1" x14ac:dyDescent="0.35">
      <c r="A279" s="4">
        <f t="shared" si="4"/>
        <v>43380</v>
      </c>
    </row>
    <row r="280" spans="1:1" x14ac:dyDescent="0.35">
      <c r="A280" s="4">
        <f t="shared" si="4"/>
        <v>43381</v>
      </c>
    </row>
    <row r="281" spans="1:1" x14ac:dyDescent="0.35">
      <c r="A281" s="4">
        <f t="shared" si="4"/>
        <v>43382</v>
      </c>
    </row>
    <row r="282" spans="1:1" x14ac:dyDescent="0.35">
      <c r="A282" s="4">
        <f t="shared" si="4"/>
        <v>43383</v>
      </c>
    </row>
    <row r="283" spans="1:1" x14ac:dyDescent="0.35">
      <c r="A283" s="4">
        <f t="shared" si="4"/>
        <v>43384</v>
      </c>
    </row>
    <row r="284" spans="1:1" x14ac:dyDescent="0.35">
      <c r="A284" s="4">
        <f t="shared" si="4"/>
        <v>43385</v>
      </c>
    </row>
    <row r="285" spans="1:1" x14ac:dyDescent="0.35">
      <c r="A285" s="4">
        <f t="shared" si="4"/>
        <v>43386</v>
      </c>
    </row>
    <row r="286" spans="1:1" x14ac:dyDescent="0.35">
      <c r="A286" s="4">
        <f t="shared" si="4"/>
        <v>43387</v>
      </c>
    </row>
    <row r="287" spans="1:1" x14ac:dyDescent="0.35">
      <c r="A287" s="4">
        <f t="shared" si="4"/>
        <v>43388</v>
      </c>
    </row>
    <row r="288" spans="1:1" x14ac:dyDescent="0.35">
      <c r="A288" s="4">
        <f t="shared" si="4"/>
        <v>43389</v>
      </c>
    </row>
    <row r="289" spans="1:1" x14ac:dyDescent="0.35">
      <c r="A289" s="4">
        <f t="shared" si="4"/>
        <v>43390</v>
      </c>
    </row>
    <row r="290" spans="1:1" x14ac:dyDescent="0.35">
      <c r="A290" s="4">
        <f t="shared" si="4"/>
        <v>43391</v>
      </c>
    </row>
    <row r="291" spans="1:1" x14ac:dyDescent="0.35">
      <c r="A291" s="4">
        <f t="shared" si="4"/>
        <v>43392</v>
      </c>
    </row>
    <row r="292" spans="1:1" x14ac:dyDescent="0.35">
      <c r="A292" s="4">
        <f t="shared" si="4"/>
        <v>43393</v>
      </c>
    </row>
    <row r="293" spans="1:1" x14ac:dyDescent="0.35">
      <c r="A293" s="4">
        <f t="shared" si="4"/>
        <v>43394</v>
      </c>
    </row>
    <row r="294" spans="1:1" x14ac:dyDescent="0.35">
      <c r="A294" s="4">
        <f t="shared" si="4"/>
        <v>43395</v>
      </c>
    </row>
    <row r="295" spans="1:1" x14ac:dyDescent="0.35">
      <c r="A295" s="4">
        <f t="shared" si="4"/>
        <v>43396</v>
      </c>
    </row>
    <row r="296" spans="1:1" x14ac:dyDescent="0.35">
      <c r="A296" s="4">
        <f t="shared" si="4"/>
        <v>43397</v>
      </c>
    </row>
    <row r="297" spans="1:1" x14ac:dyDescent="0.35">
      <c r="A297" s="4">
        <f t="shared" si="4"/>
        <v>43398</v>
      </c>
    </row>
    <row r="298" spans="1:1" x14ac:dyDescent="0.35">
      <c r="A298" s="4">
        <f t="shared" si="4"/>
        <v>43399</v>
      </c>
    </row>
    <row r="299" spans="1:1" x14ac:dyDescent="0.35">
      <c r="A299" s="4">
        <f t="shared" si="4"/>
        <v>43400</v>
      </c>
    </row>
    <row r="300" spans="1:1" x14ac:dyDescent="0.35">
      <c r="A300" s="4">
        <f t="shared" si="4"/>
        <v>43401</v>
      </c>
    </row>
    <row r="301" spans="1:1" x14ac:dyDescent="0.35">
      <c r="A301" s="4">
        <f t="shared" si="4"/>
        <v>43402</v>
      </c>
    </row>
    <row r="302" spans="1:1" x14ac:dyDescent="0.35">
      <c r="A302" s="4">
        <f t="shared" si="4"/>
        <v>43403</v>
      </c>
    </row>
    <row r="303" spans="1:1" x14ac:dyDescent="0.35">
      <c r="A303" s="4">
        <f t="shared" si="4"/>
        <v>43404</v>
      </c>
    </row>
    <row r="304" spans="1:1" x14ac:dyDescent="0.35">
      <c r="A304" s="4">
        <f t="shared" si="4"/>
        <v>43405</v>
      </c>
    </row>
    <row r="305" spans="1:1" x14ac:dyDescent="0.35">
      <c r="A305" s="4">
        <f t="shared" si="4"/>
        <v>43406</v>
      </c>
    </row>
    <row r="306" spans="1:1" x14ac:dyDescent="0.35">
      <c r="A306" s="4">
        <f t="shared" si="4"/>
        <v>43407</v>
      </c>
    </row>
    <row r="307" spans="1:1" x14ac:dyDescent="0.35">
      <c r="A307" s="4">
        <f t="shared" si="4"/>
        <v>43408</v>
      </c>
    </row>
    <row r="308" spans="1:1" x14ac:dyDescent="0.35">
      <c r="A308" s="4">
        <f t="shared" si="4"/>
        <v>43409</v>
      </c>
    </row>
    <row r="309" spans="1:1" x14ac:dyDescent="0.35">
      <c r="A309" s="4">
        <f t="shared" si="4"/>
        <v>43410</v>
      </c>
    </row>
    <row r="310" spans="1:1" x14ac:dyDescent="0.35">
      <c r="A310" s="4">
        <f t="shared" si="4"/>
        <v>43411</v>
      </c>
    </row>
    <row r="311" spans="1:1" x14ac:dyDescent="0.35">
      <c r="A311" s="4">
        <f t="shared" si="4"/>
        <v>43412</v>
      </c>
    </row>
    <row r="312" spans="1:1" x14ac:dyDescent="0.35">
      <c r="A312" s="4">
        <f t="shared" si="4"/>
        <v>43413</v>
      </c>
    </row>
    <row r="313" spans="1:1" x14ac:dyDescent="0.35">
      <c r="A313" s="4">
        <f t="shared" si="4"/>
        <v>43414</v>
      </c>
    </row>
    <row r="314" spans="1:1" x14ac:dyDescent="0.35">
      <c r="A314" s="4">
        <f t="shared" si="4"/>
        <v>43415</v>
      </c>
    </row>
    <row r="315" spans="1:1" x14ac:dyDescent="0.35">
      <c r="A315" s="4">
        <f t="shared" si="4"/>
        <v>43416</v>
      </c>
    </row>
    <row r="316" spans="1:1" x14ac:dyDescent="0.35">
      <c r="A316" s="4">
        <f t="shared" si="4"/>
        <v>43417</v>
      </c>
    </row>
    <row r="317" spans="1:1" x14ac:dyDescent="0.35">
      <c r="A317" s="4">
        <f t="shared" si="4"/>
        <v>43418</v>
      </c>
    </row>
    <row r="318" spans="1:1" x14ac:dyDescent="0.35">
      <c r="A318" s="4">
        <f t="shared" si="4"/>
        <v>43419</v>
      </c>
    </row>
    <row r="319" spans="1:1" x14ac:dyDescent="0.35">
      <c r="A319" s="4">
        <f t="shared" si="4"/>
        <v>43420</v>
      </c>
    </row>
    <row r="320" spans="1:1" x14ac:dyDescent="0.35">
      <c r="A320" s="4">
        <f t="shared" si="4"/>
        <v>43421</v>
      </c>
    </row>
    <row r="321" spans="1:1" x14ac:dyDescent="0.35">
      <c r="A321" s="4">
        <f t="shared" si="4"/>
        <v>43422</v>
      </c>
    </row>
    <row r="322" spans="1:1" x14ac:dyDescent="0.35">
      <c r="A322" s="4">
        <f t="shared" si="4"/>
        <v>43423</v>
      </c>
    </row>
    <row r="323" spans="1:1" x14ac:dyDescent="0.35">
      <c r="A323" s="4">
        <f t="shared" si="4"/>
        <v>43424</v>
      </c>
    </row>
    <row r="324" spans="1:1" x14ac:dyDescent="0.35">
      <c r="A324" s="4">
        <f t="shared" ref="A324:A387" si="5">A323+1</f>
        <v>43425</v>
      </c>
    </row>
    <row r="325" spans="1:1" x14ac:dyDescent="0.35">
      <c r="A325" s="4">
        <f t="shared" si="5"/>
        <v>43426</v>
      </c>
    </row>
    <row r="326" spans="1:1" x14ac:dyDescent="0.35">
      <c r="A326" s="4">
        <f t="shared" si="5"/>
        <v>43427</v>
      </c>
    </row>
    <row r="327" spans="1:1" x14ac:dyDescent="0.35">
      <c r="A327" s="4">
        <f t="shared" si="5"/>
        <v>43428</v>
      </c>
    </row>
    <row r="328" spans="1:1" x14ac:dyDescent="0.35">
      <c r="A328" s="4">
        <f t="shared" si="5"/>
        <v>43429</v>
      </c>
    </row>
    <row r="329" spans="1:1" x14ac:dyDescent="0.35">
      <c r="A329" s="4">
        <f t="shared" si="5"/>
        <v>43430</v>
      </c>
    </row>
    <row r="330" spans="1:1" x14ac:dyDescent="0.35">
      <c r="A330" s="4">
        <f t="shared" si="5"/>
        <v>43431</v>
      </c>
    </row>
    <row r="331" spans="1:1" x14ac:dyDescent="0.35">
      <c r="A331" s="4">
        <f t="shared" si="5"/>
        <v>43432</v>
      </c>
    </row>
    <row r="332" spans="1:1" x14ac:dyDescent="0.35">
      <c r="A332" s="4">
        <f t="shared" si="5"/>
        <v>43433</v>
      </c>
    </row>
    <row r="333" spans="1:1" x14ac:dyDescent="0.35">
      <c r="A333" s="4">
        <f t="shared" si="5"/>
        <v>43434</v>
      </c>
    </row>
    <row r="334" spans="1:1" x14ac:dyDescent="0.35">
      <c r="A334" s="4">
        <f t="shared" si="5"/>
        <v>43435</v>
      </c>
    </row>
    <row r="335" spans="1:1" x14ac:dyDescent="0.35">
      <c r="A335" s="4">
        <f t="shared" si="5"/>
        <v>43436</v>
      </c>
    </row>
    <row r="336" spans="1:1" x14ac:dyDescent="0.35">
      <c r="A336" s="4">
        <f t="shared" si="5"/>
        <v>43437</v>
      </c>
    </row>
    <row r="337" spans="1:1" x14ac:dyDescent="0.35">
      <c r="A337" s="4">
        <f t="shared" si="5"/>
        <v>43438</v>
      </c>
    </row>
    <row r="338" spans="1:1" x14ac:dyDescent="0.35">
      <c r="A338" s="4">
        <f t="shared" si="5"/>
        <v>43439</v>
      </c>
    </row>
    <row r="339" spans="1:1" x14ac:dyDescent="0.35">
      <c r="A339" s="4">
        <f t="shared" si="5"/>
        <v>43440</v>
      </c>
    </row>
    <row r="340" spans="1:1" x14ac:dyDescent="0.35">
      <c r="A340" s="4">
        <f t="shared" si="5"/>
        <v>43441</v>
      </c>
    </row>
    <row r="341" spans="1:1" x14ac:dyDescent="0.35">
      <c r="A341" s="4">
        <f t="shared" si="5"/>
        <v>43442</v>
      </c>
    </row>
    <row r="342" spans="1:1" x14ac:dyDescent="0.35">
      <c r="A342" s="4">
        <f t="shared" si="5"/>
        <v>43443</v>
      </c>
    </row>
    <row r="343" spans="1:1" x14ac:dyDescent="0.35">
      <c r="A343" s="4">
        <f t="shared" si="5"/>
        <v>43444</v>
      </c>
    </row>
    <row r="344" spans="1:1" x14ac:dyDescent="0.35">
      <c r="A344" s="4">
        <f t="shared" si="5"/>
        <v>43445</v>
      </c>
    </row>
    <row r="345" spans="1:1" x14ac:dyDescent="0.35">
      <c r="A345" s="4">
        <f t="shared" si="5"/>
        <v>43446</v>
      </c>
    </row>
    <row r="346" spans="1:1" x14ac:dyDescent="0.35">
      <c r="A346" s="4">
        <f t="shared" si="5"/>
        <v>43447</v>
      </c>
    </row>
    <row r="347" spans="1:1" x14ac:dyDescent="0.35">
      <c r="A347" s="4">
        <f t="shared" si="5"/>
        <v>43448</v>
      </c>
    </row>
    <row r="348" spans="1:1" x14ac:dyDescent="0.35">
      <c r="A348" s="4">
        <f t="shared" si="5"/>
        <v>43449</v>
      </c>
    </row>
    <row r="349" spans="1:1" x14ac:dyDescent="0.35">
      <c r="A349" s="4">
        <f t="shared" si="5"/>
        <v>43450</v>
      </c>
    </row>
    <row r="350" spans="1:1" x14ac:dyDescent="0.35">
      <c r="A350" s="4">
        <f t="shared" si="5"/>
        <v>43451</v>
      </c>
    </row>
    <row r="351" spans="1:1" x14ac:dyDescent="0.35">
      <c r="A351" s="4">
        <f t="shared" si="5"/>
        <v>43452</v>
      </c>
    </row>
    <row r="352" spans="1:1" x14ac:dyDescent="0.35">
      <c r="A352" s="4">
        <f t="shared" si="5"/>
        <v>43453</v>
      </c>
    </row>
    <row r="353" spans="1:1" x14ac:dyDescent="0.35">
      <c r="A353" s="4">
        <f t="shared" si="5"/>
        <v>43454</v>
      </c>
    </row>
    <row r="354" spans="1:1" x14ac:dyDescent="0.35">
      <c r="A354" s="4">
        <f t="shared" si="5"/>
        <v>43455</v>
      </c>
    </row>
    <row r="355" spans="1:1" x14ac:dyDescent="0.35">
      <c r="A355" s="4">
        <f t="shared" si="5"/>
        <v>43456</v>
      </c>
    </row>
    <row r="356" spans="1:1" x14ac:dyDescent="0.35">
      <c r="A356" s="4">
        <f t="shared" si="5"/>
        <v>43457</v>
      </c>
    </row>
    <row r="357" spans="1:1" x14ac:dyDescent="0.35">
      <c r="A357" s="4">
        <f t="shared" si="5"/>
        <v>43458</v>
      </c>
    </row>
    <row r="358" spans="1:1" x14ac:dyDescent="0.35">
      <c r="A358" s="4">
        <f t="shared" si="5"/>
        <v>43459</v>
      </c>
    </row>
    <row r="359" spans="1:1" x14ac:dyDescent="0.35">
      <c r="A359" s="4">
        <f t="shared" si="5"/>
        <v>43460</v>
      </c>
    </row>
    <row r="360" spans="1:1" x14ac:dyDescent="0.35">
      <c r="A360" s="4">
        <f t="shared" si="5"/>
        <v>43461</v>
      </c>
    </row>
    <row r="361" spans="1:1" x14ac:dyDescent="0.35">
      <c r="A361" s="4">
        <f t="shared" si="5"/>
        <v>43462</v>
      </c>
    </row>
    <row r="362" spans="1:1" x14ac:dyDescent="0.35">
      <c r="A362" s="4">
        <f t="shared" si="5"/>
        <v>43463</v>
      </c>
    </row>
    <row r="363" spans="1:1" x14ac:dyDescent="0.35">
      <c r="A363" s="4">
        <f t="shared" si="5"/>
        <v>43464</v>
      </c>
    </row>
    <row r="364" spans="1:1" x14ac:dyDescent="0.35">
      <c r="A364" s="4">
        <f t="shared" si="5"/>
        <v>43465</v>
      </c>
    </row>
    <row r="365" spans="1:1" x14ac:dyDescent="0.35">
      <c r="A365" s="4">
        <f t="shared" si="5"/>
        <v>43466</v>
      </c>
    </row>
    <row r="366" spans="1:1" x14ac:dyDescent="0.35">
      <c r="A366" s="4">
        <f t="shared" si="5"/>
        <v>43467</v>
      </c>
    </row>
    <row r="367" spans="1:1" x14ac:dyDescent="0.35">
      <c r="A367" s="4">
        <f t="shared" si="5"/>
        <v>43468</v>
      </c>
    </row>
    <row r="368" spans="1:1" x14ac:dyDescent="0.35">
      <c r="A368" s="4">
        <f t="shared" si="5"/>
        <v>43469</v>
      </c>
    </row>
    <row r="369" spans="1:1" x14ac:dyDescent="0.35">
      <c r="A369" s="4">
        <f t="shared" si="5"/>
        <v>43470</v>
      </c>
    </row>
    <row r="370" spans="1:1" x14ac:dyDescent="0.35">
      <c r="A370" s="4">
        <f t="shared" si="5"/>
        <v>43471</v>
      </c>
    </row>
    <row r="371" spans="1:1" x14ac:dyDescent="0.35">
      <c r="A371" s="4">
        <f t="shared" si="5"/>
        <v>43472</v>
      </c>
    </row>
    <row r="372" spans="1:1" x14ac:dyDescent="0.35">
      <c r="A372" s="4">
        <f t="shared" si="5"/>
        <v>43473</v>
      </c>
    </row>
    <row r="373" spans="1:1" x14ac:dyDescent="0.35">
      <c r="A373" s="4">
        <f t="shared" si="5"/>
        <v>43474</v>
      </c>
    </row>
    <row r="374" spans="1:1" x14ac:dyDescent="0.35">
      <c r="A374" s="4">
        <f t="shared" si="5"/>
        <v>43475</v>
      </c>
    </row>
    <row r="375" spans="1:1" x14ac:dyDescent="0.35">
      <c r="A375" s="4">
        <f t="shared" si="5"/>
        <v>43476</v>
      </c>
    </row>
    <row r="376" spans="1:1" x14ac:dyDescent="0.35">
      <c r="A376" s="4">
        <f t="shared" si="5"/>
        <v>43477</v>
      </c>
    </row>
    <row r="377" spans="1:1" x14ac:dyDescent="0.35">
      <c r="A377" s="4">
        <f t="shared" si="5"/>
        <v>43478</v>
      </c>
    </row>
    <row r="378" spans="1:1" x14ac:dyDescent="0.35">
      <c r="A378" s="4">
        <f t="shared" si="5"/>
        <v>43479</v>
      </c>
    </row>
    <row r="379" spans="1:1" x14ac:dyDescent="0.35">
      <c r="A379" s="4">
        <f t="shared" si="5"/>
        <v>43480</v>
      </c>
    </row>
    <row r="380" spans="1:1" x14ac:dyDescent="0.35">
      <c r="A380" s="4">
        <f t="shared" si="5"/>
        <v>43481</v>
      </c>
    </row>
    <row r="381" spans="1:1" x14ac:dyDescent="0.35">
      <c r="A381" s="4">
        <f t="shared" si="5"/>
        <v>43482</v>
      </c>
    </row>
    <row r="382" spans="1:1" x14ac:dyDescent="0.35">
      <c r="A382" s="4">
        <f t="shared" si="5"/>
        <v>43483</v>
      </c>
    </row>
    <row r="383" spans="1:1" x14ac:dyDescent="0.35">
      <c r="A383" s="4">
        <f t="shared" si="5"/>
        <v>43484</v>
      </c>
    </row>
    <row r="384" spans="1:1" x14ac:dyDescent="0.35">
      <c r="A384" s="4">
        <f t="shared" si="5"/>
        <v>43485</v>
      </c>
    </row>
    <row r="385" spans="1:1" x14ac:dyDescent="0.35">
      <c r="A385" s="4">
        <f t="shared" si="5"/>
        <v>43486</v>
      </c>
    </row>
    <row r="386" spans="1:1" x14ac:dyDescent="0.35">
      <c r="A386" s="4">
        <f t="shared" si="5"/>
        <v>43487</v>
      </c>
    </row>
    <row r="387" spans="1:1" x14ac:dyDescent="0.35">
      <c r="A387" s="4">
        <f t="shared" si="5"/>
        <v>43488</v>
      </c>
    </row>
    <row r="388" spans="1:1" x14ac:dyDescent="0.35">
      <c r="A388" s="4">
        <f t="shared" ref="A388:A451" si="6">A387+1</f>
        <v>43489</v>
      </c>
    </row>
    <row r="389" spans="1:1" x14ac:dyDescent="0.35">
      <c r="A389" s="4">
        <f t="shared" si="6"/>
        <v>43490</v>
      </c>
    </row>
    <row r="390" spans="1:1" x14ac:dyDescent="0.35">
      <c r="A390" s="4">
        <f t="shared" si="6"/>
        <v>43491</v>
      </c>
    </row>
    <row r="391" spans="1:1" x14ac:dyDescent="0.35">
      <c r="A391" s="4">
        <f t="shared" si="6"/>
        <v>43492</v>
      </c>
    </row>
    <row r="392" spans="1:1" x14ac:dyDescent="0.35">
      <c r="A392" s="4">
        <f t="shared" si="6"/>
        <v>43493</v>
      </c>
    </row>
    <row r="393" spans="1:1" x14ac:dyDescent="0.35">
      <c r="A393" s="4">
        <f t="shared" si="6"/>
        <v>43494</v>
      </c>
    </row>
    <row r="394" spans="1:1" x14ac:dyDescent="0.35">
      <c r="A394" s="4">
        <f t="shared" si="6"/>
        <v>43495</v>
      </c>
    </row>
    <row r="395" spans="1:1" x14ac:dyDescent="0.35">
      <c r="A395" s="4">
        <f t="shared" si="6"/>
        <v>43496</v>
      </c>
    </row>
    <row r="396" spans="1:1" x14ac:dyDescent="0.35">
      <c r="A396" s="4">
        <f t="shared" si="6"/>
        <v>43497</v>
      </c>
    </row>
    <row r="397" spans="1:1" x14ac:dyDescent="0.35">
      <c r="A397" s="4">
        <f t="shared" si="6"/>
        <v>43498</v>
      </c>
    </row>
    <row r="398" spans="1:1" x14ac:dyDescent="0.35">
      <c r="A398" s="4">
        <f t="shared" si="6"/>
        <v>43499</v>
      </c>
    </row>
    <row r="399" spans="1:1" x14ac:dyDescent="0.35">
      <c r="A399" s="4">
        <f t="shared" si="6"/>
        <v>43500</v>
      </c>
    </row>
    <row r="400" spans="1:1" x14ac:dyDescent="0.35">
      <c r="A400" s="4">
        <f t="shared" si="6"/>
        <v>43501</v>
      </c>
    </row>
    <row r="401" spans="1:1" x14ac:dyDescent="0.35">
      <c r="A401" s="4">
        <f t="shared" si="6"/>
        <v>43502</v>
      </c>
    </row>
    <row r="402" spans="1:1" x14ac:dyDescent="0.35">
      <c r="A402" s="4">
        <f t="shared" si="6"/>
        <v>43503</v>
      </c>
    </row>
    <row r="403" spans="1:1" x14ac:dyDescent="0.35">
      <c r="A403" s="4">
        <f t="shared" si="6"/>
        <v>43504</v>
      </c>
    </row>
    <row r="404" spans="1:1" x14ac:dyDescent="0.35">
      <c r="A404" s="4">
        <f t="shared" si="6"/>
        <v>43505</v>
      </c>
    </row>
    <row r="405" spans="1:1" x14ac:dyDescent="0.35">
      <c r="A405" s="4">
        <f t="shared" si="6"/>
        <v>43506</v>
      </c>
    </row>
    <row r="406" spans="1:1" x14ac:dyDescent="0.35">
      <c r="A406" s="4">
        <f t="shared" si="6"/>
        <v>43507</v>
      </c>
    </row>
    <row r="407" spans="1:1" x14ac:dyDescent="0.35">
      <c r="A407" s="4">
        <f t="shared" si="6"/>
        <v>43508</v>
      </c>
    </row>
    <row r="408" spans="1:1" x14ac:dyDescent="0.35">
      <c r="A408" s="4">
        <f t="shared" si="6"/>
        <v>43509</v>
      </c>
    </row>
    <row r="409" spans="1:1" x14ac:dyDescent="0.35">
      <c r="A409" s="4">
        <f t="shared" si="6"/>
        <v>43510</v>
      </c>
    </row>
    <row r="410" spans="1:1" x14ac:dyDescent="0.35">
      <c r="A410" s="4">
        <f t="shared" si="6"/>
        <v>43511</v>
      </c>
    </row>
    <row r="411" spans="1:1" x14ac:dyDescent="0.35">
      <c r="A411" s="4">
        <f t="shared" si="6"/>
        <v>43512</v>
      </c>
    </row>
    <row r="412" spans="1:1" x14ac:dyDescent="0.35">
      <c r="A412" s="4">
        <f t="shared" si="6"/>
        <v>43513</v>
      </c>
    </row>
    <row r="413" spans="1:1" x14ac:dyDescent="0.35">
      <c r="A413" s="4">
        <f t="shared" si="6"/>
        <v>43514</v>
      </c>
    </row>
    <row r="414" spans="1:1" x14ac:dyDescent="0.35">
      <c r="A414" s="4">
        <f t="shared" si="6"/>
        <v>43515</v>
      </c>
    </row>
    <row r="415" spans="1:1" x14ac:dyDescent="0.35">
      <c r="A415" s="4">
        <f t="shared" si="6"/>
        <v>43516</v>
      </c>
    </row>
    <row r="416" spans="1:1" x14ac:dyDescent="0.35">
      <c r="A416" s="4">
        <f t="shared" si="6"/>
        <v>43517</v>
      </c>
    </row>
    <row r="417" spans="1:1" x14ac:dyDescent="0.35">
      <c r="A417" s="4">
        <f t="shared" si="6"/>
        <v>43518</v>
      </c>
    </row>
    <row r="418" spans="1:1" x14ac:dyDescent="0.35">
      <c r="A418" s="4">
        <f t="shared" si="6"/>
        <v>43519</v>
      </c>
    </row>
    <row r="419" spans="1:1" x14ac:dyDescent="0.35">
      <c r="A419" s="4">
        <f t="shared" si="6"/>
        <v>43520</v>
      </c>
    </row>
    <row r="420" spans="1:1" x14ac:dyDescent="0.35">
      <c r="A420" s="4">
        <f t="shared" si="6"/>
        <v>43521</v>
      </c>
    </row>
    <row r="421" spans="1:1" x14ac:dyDescent="0.35">
      <c r="A421" s="4">
        <f t="shared" si="6"/>
        <v>43522</v>
      </c>
    </row>
    <row r="422" spans="1:1" x14ac:dyDescent="0.35">
      <c r="A422" s="4">
        <f t="shared" si="6"/>
        <v>43523</v>
      </c>
    </row>
    <row r="423" spans="1:1" x14ac:dyDescent="0.35">
      <c r="A423" s="4">
        <f t="shared" si="6"/>
        <v>43524</v>
      </c>
    </row>
    <row r="424" spans="1:1" x14ac:dyDescent="0.35">
      <c r="A424" s="4">
        <f t="shared" si="6"/>
        <v>43525</v>
      </c>
    </row>
    <row r="425" spans="1:1" x14ac:dyDescent="0.35">
      <c r="A425" s="4">
        <f t="shared" si="6"/>
        <v>43526</v>
      </c>
    </row>
    <row r="426" spans="1:1" x14ac:dyDescent="0.35">
      <c r="A426" s="4">
        <f t="shared" si="6"/>
        <v>43527</v>
      </c>
    </row>
    <row r="427" spans="1:1" x14ac:dyDescent="0.35">
      <c r="A427" s="4">
        <f t="shared" si="6"/>
        <v>43528</v>
      </c>
    </row>
    <row r="428" spans="1:1" x14ac:dyDescent="0.35">
      <c r="A428" s="4">
        <f t="shared" si="6"/>
        <v>43529</v>
      </c>
    </row>
    <row r="429" spans="1:1" x14ac:dyDescent="0.35">
      <c r="A429" s="4">
        <f t="shared" si="6"/>
        <v>43530</v>
      </c>
    </row>
    <row r="430" spans="1:1" x14ac:dyDescent="0.35">
      <c r="A430" s="4">
        <f t="shared" si="6"/>
        <v>43531</v>
      </c>
    </row>
    <row r="431" spans="1:1" x14ac:dyDescent="0.35">
      <c r="A431" s="4">
        <f t="shared" si="6"/>
        <v>43532</v>
      </c>
    </row>
    <row r="432" spans="1:1" x14ac:dyDescent="0.35">
      <c r="A432" s="4">
        <f t="shared" si="6"/>
        <v>43533</v>
      </c>
    </row>
    <row r="433" spans="1:1" x14ac:dyDescent="0.35">
      <c r="A433" s="4">
        <f t="shared" si="6"/>
        <v>43534</v>
      </c>
    </row>
    <row r="434" spans="1:1" x14ac:dyDescent="0.35">
      <c r="A434" s="4">
        <f t="shared" si="6"/>
        <v>43535</v>
      </c>
    </row>
    <row r="435" spans="1:1" x14ac:dyDescent="0.35">
      <c r="A435" s="4">
        <f t="shared" si="6"/>
        <v>43536</v>
      </c>
    </row>
    <row r="436" spans="1:1" x14ac:dyDescent="0.35">
      <c r="A436" s="4">
        <f t="shared" si="6"/>
        <v>43537</v>
      </c>
    </row>
    <row r="437" spans="1:1" x14ac:dyDescent="0.35">
      <c r="A437" s="4">
        <f t="shared" si="6"/>
        <v>43538</v>
      </c>
    </row>
    <row r="438" spans="1:1" x14ac:dyDescent="0.35">
      <c r="A438" s="4">
        <f t="shared" si="6"/>
        <v>43539</v>
      </c>
    </row>
    <row r="439" spans="1:1" x14ac:dyDescent="0.35">
      <c r="A439" s="4">
        <f t="shared" si="6"/>
        <v>43540</v>
      </c>
    </row>
    <row r="440" spans="1:1" x14ac:dyDescent="0.35">
      <c r="A440" s="4">
        <f t="shared" si="6"/>
        <v>43541</v>
      </c>
    </row>
    <row r="441" spans="1:1" x14ac:dyDescent="0.35">
      <c r="A441" s="4">
        <f t="shared" si="6"/>
        <v>43542</v>
      </c>
    </row>
    <row r="442" spans="1:1" x14ac:dyDescent="0.35">
      <c r="A442" s="4">
        <f t="shared" si="6"/>
        <v>43543</v>
      </c>
    </row>
    <row r="443" spans="1:1" x14ac:dyDescent="0.35">
      <c r="A443" s="4">
        <f t="shared" si="6"/>
        <v>43544</v>
      </c>
    </row>
    <row r="444" spans="1:1" x14ac:dyDescent="0.35">
      <c r="A444" s="4">
        <f t="shared" si="6"/>
        <v>43545</v>
      </c>
    </row>
    <row r="445" spans="1:1" x14ac:dyDescent="0.35">
      <c r="A445" s="4">
        <f t="shared" si="6"/>
        <v>43546</v>
      </c>
    </row>
    <row r="446" spans="1:1" x14ac:dyDescent="0.35">
      <c r="A446" s="4">
        <f t="shared" si="6"/>
        <v>43547</v>
      </c>
    </row>
    <row r="447" spans="1:1" x14ac:dyDescent="0.35">
      <c r="A447" s="4">
        <f t="shared" si="6"/>
        <v>43548</v>
      </c>
    </row>
    <row r="448" spans="1:1" x14ac:dyDescent="0.35">
      <c r="A448" s="4">
        <f t="shared" si="6"/>
        <v>43549</v>
      </c>
    </row>
    <row r="449" spans="1:1" x14ac:dyDescent="0.35">
      <c r="A449" s="4">
        <f t="shared" si="6"/>
        <v>43550</v>
      </c>
    </row>
    <row r="450" spans="1:1" x14ac:dyDescent="0.35">
      <c r="A450" s="4">
        <f t="shared" si="6"/>
        <v>43551</v>
      </c>
    </row>
    <row r="451" spans="1:1" x14ac:dyDescent="0.35">
      <c r="A451" s="4">
        <f t="shared" si="6"/>
        <v>43552</v>
      </c>
    </row>
    <row r="452" spans="1:1" x14ac:dyDescent="0.35">
      <c r="A452" s="4">
        <f t="shared" ref="A452:A515" si="7">A451+1</f>
        <v>43553</v>
      </c>
    </row>
    <row r="453" spans="1:1" x14ac:dyDescent="0.35">
      <c r="A453" s="4">
        <f t="shared" si="7"/>
        <v>43554</v>
      </c>
    </row>
    <row r="454" spans="1:1" x14ac:dyDescent="0.35">
      <c r="A454" s="4">
        <f t="shared" si="7"/>
        <v>43555</v>
      </c>
    </row>
    <row r="455" spans="1:1" x14ac:dyDescent="0.35">
      <c r="A455" s="4">
        <f t="shared" si="7"/>
        <v>43556</v>
      </c>
    </row>
    <row r="456" spans="1:1" x14ac:dyDescent="0.35">
      <c r="A456" s="4">
        <f t="shared" si="7"/>
        <v>43557</v>
      </c>
    </row>
    <row r="457" spans="1:1" x14ac:dyDescent="0.35">
      <c r="A457" s="4">
        <f t="shared" si="7"/>
        <v>43558</v>
      </c>
    </row>
    <row r="458" spans="1:1" x14ac:dyDescent="0.35">
      <c r="A458" s="4">
        <f t="shared" si="7"/>
        <v>43559</v>
      </c>
    </row>
    <row r="459" spans="1:1" x14ac:dyDescent="0.35">
      <c r="A459" s="4">
        <f t="shared" si="7"/>
        <v>43560</v>
      </c>
    </row>
    <row r="460" spans="1:1" x14ac:dyDescent="0.35">
      <c r="A460" s="4">
        <f t="shared" si="7"/>
        <v>43561</v>
      </c>
    </row>
    <row r="461" spans="1:1" x14ac:dyDescent="0.35">
      <c r="A461" s="4">
        <f t="shared" si="7"/>
        <v>43562</v>
      </c>
    </row>
    <row r="462" spans="1:1" x14ac:dyDescent="0.35">
      <c r="A462" s="4">
        <f t="shared" si="7"/>
        <v>43563</v>
      </c>
    </row>
    <row r="463" spans="1:1" x14ac:dyDescent="0.35">
      <c r="A463" s="4">
        <f t="shared" si="7"/>
        <v>43564</v>
      </c>
    </row>
    <row r="464" spans="1:1" x14ac:dyDescent="0.35">
      <c r="A464" s="4">
        <f t="shared" si="7"/>
        <v>43565</v>
      </c>
    </row>
    <row r="465" spans="1:1" x14ac:dyDescent="0.35">
      <c r="A465" s="4">
        <f t="shared" si="7"/>
        <v>43566</v>
      </c>
    </row>
    <row r="466" spans="1:1" x14ac:dyDescent="0.35">
      <c r="A466" s="4">
        <f t="shared" si="7"/>
        <v>43567</v>
      </c>
    </row>
    <row r="467" spans="1:1" x14ac:dyDescent="0.35">
      <c r="A467" s="4">
        <f t="shared" si="7"/>
        <v>43568</v>
      </c>
    </row>
    <row r="468" spans="1:1" x14ac:dyDescent="0.35">
      <c r="A468" s="4">
        <f t="shared" si="7"/>
        <v>43569</v>
      </c>
    </row>
    <row r="469" spans="1:1" x14ac:dyDescent="0.35">
      <c r="A469" s="4">
        <f t="shared" si="7"/>
        <v>43570</v>
      </c>
    </row>
    <row r="470" spans="1:1" x14ac:dyDescent="0.35">
      <c r="A470" s="4">
        <f t="shared" si="7"/>
        <v>43571</v>
      </c>
    </row>
    <row r="471" spans="1:1" x14ac:dyDescent="0.35">
      <c r="A471" s="4">
        <f t="shared" si="7"/>
        <v>43572</v>
      </c>
    </row>
    <row r="472" spans="1:1" x14ac:dyDescent="0.35">
      <c r="A472" s="4">
        <f t="shared" si="7"/>
        <v>43573</v>
      </c>
    </row>
    <row r="473" spans="1:1" x14ac:dyDescent="0.35">
      <c r="A473" s="4">
        <f t="shared" si="7"/>
        <v>43574</v>
      </c>
    </row>
    <row r="474" spans="1:1" x14ac:dyDescent="0.35">
      <c r="A474" s="4">
        <f t="shared" si="7"/>
        <v>43575</v>
      </c>
    </row>
    <row r="475" spans="1:1" x14ac:dyDescent="0.35">
      <c r="A475" s="4">
        <f t="shared" si="7"/>
        <v>43576</v>
      </c>
    </row>
    <row r="476" spans="1:1" x14ac:dyDescent="0.35">
      <c r="A476" s="4">
        <f t="shared" si="7"/>
        <v>43577</v>
      </c>
    </row>
    <row r="477" spans="1:1" x14ac:dyDescent="0.35">
      <c r="A477" s="4">
        <f t="shared" si="7"/>
        <v>43578</v>
      </c>
    </row>
    <row r="478" spans="1:1" x14ac:dyDescent="0.35">
      <c r="A478" s="4">
        <f t="shared" si="7"/>
        <v>43579</v>
      </c>
    </row>
    <row r="479" spans="1:1" x14ac:dyDescent="0.35">
      <c r="A479" s="4">
        <f t="shared" si="7"/>
        <v>43580</v>
      </c>
    </row>
    <row r="480" spans="1:1" x14ac:dyDescent="0.35">
      <c r="A480" s="4">
        <f t="shared" si="7"/>
        <v>43581</v>
      </c>
    </row>
    <row r="481" spans="1:1" x14ac:dyDescent="0.35">
      <c r="A481" s="4">
        <f t="shared" si="7"/>
        <v>43582</v>
      </c>
    </row>
    <row r="482" spans="1:1" x14ac:dyDescent="0.35">
      <c r="A482" s="4">
        <f t="shared" si="7"/>
        <v>43583</v>
      </c>
    </row>
    <row r="483" spans="1:1" x14ac:dyDescent="0.35">
      <c r="A483" s="4">
        <f t="shared" si="7"/>
        <v>43584</v>
      </c>
    </row>
    <row r="484" spans="1:1" x14ac:dyDescent="0.35">
      <c r="A484" s="4">
        <f t="shared" si="7"/>
        <v>43585</v>
      </c>
    </row>
    <row r="485" spans="1:1" x14ac:dyDescent="0.35">
      <c r="A485" s="4">
        <f t="shared" si="7"/>
        <v>43586</v>
      </c>
    </row>
    <row r="486" spans="1:1" x14ac:dyDescent="0.35">
      <c r="A486" s="4">
        <f t="shared" si="7"/>
        <v>43587</v>
      </c>
    </row>
    <row r="487" spans="1:1" x14ac:dyDescent="0.35">
      <c r="A487" s="4">
        <f t="shared" si="7"/>
        <v>43588</v>
      </c>
    </row>
    <row r="488" spans="1:1" x14ac:dyDescent="0.35">
      <c r="A488" s="4">
        <f t="shared" si="7"/>
        <v>43589</v>
      </c>
    </row>
    <row r="489" spans="1:1" x14ac:dyDescent="0.35">
      <c r="A489" s="4">
        <f t="shared" si="7"/>
        <v>43590</v>
      </c>
    </row>
    <row r="490" spans="1:1" x14ac:dyDescent="0.35">
      <c r="A490" s="4">
        <f t="shared" si="7"/>
        <v>43591</v>
      </c>
    </row>
    <row r="491" spans="1:1" x14ac:dyDescent="0.35">
      <c r="A491" s="4">
        <f t="shared" si="7"/>
        <v>43592</v>
      </c>
    </row>
    <row r="492" spans="1:1" x14ac:dyDescent="0.35">
      <c r="A492" s="4">
        <f t="shared" si="7"/>
        <v>43593</v>
      </c>
    </row>
    <row r="493" spans="1:1" x14ac:dyDescent="0.35">
      <c r="A493" s="4">
        <f t="shared" si="7"/>
        <v>43594</v>
      </c>
    </row>
    <row r="494" spans="1:1" x14ac:dyDescent="0.35">
      <c r="A494" s="4">
        <f t="shared" si="7"/>
        <v>43595</v>
      </c>
    </row>
    <row r="495" spans="1:1" x14ac:dyDescent="0.35">
      <c r="A495" s="4">
        <f t="shared" si="7"/>
        <v>43596</v>
      </c>
    </row>
    <row r="496" spans="1:1" x14ac:dyDescent="0.35">
      <c r="A496" s="4">
        <f t="shared" si="7"/>
        <v>43597</v>
      </c>
    </row>
    <row r="497" spans="1:1" x14ac:dyDescent="0.35">
      <c r="A497" s="4">
        <f t="shared" si="7"/>
        <v>43598</v>
      </c>
    </row>
    <row r="498" spans="1:1" x14ac:dyDescent="0.35">
      <c r="A498" s="4">
        <f t="shared" si="7"/>
        <v>43599</v>
      </c>
    </row>
    <row r="499" spans="1:1" x14ac:dyDescent="0.35">
      <c r="A499" s="4">
        <f t="shared" si="7"/>
        <v>43600</v>
      </c>
    </row>
    <row r="500" spans="1:1" x14ac:dyDescent="0.35">
      <c r="A500" s="4">
        <f t="shared" si="7"/>
        <v>43601</v>
      </c>
    </row>
    <row r="501" spans="1:1" x14ac:dyDescent="0.35">
      <c r="A501" s="4">
        <f t="shared" si="7"/>
        <v>43602</v>
      </c>
    </row>
    <row r="502" spans="1:1" x14ac:dyDescent="0.35">
      <c r="A502" s="4">
        <f t="shared" si="7"/>
        <v>43603</v>
      </c>
    </row>
    <row r="503" spans="1:1" x14ac:dyDescent="0.35">
      <c r="A503" s="4">
        <f t="shared" si="7"/>
        <v>43604</v>
      </c>
    </row>
    <row r="504" spans="1:1" x14ac:dyDescent="0.35">
      <c r="A504" s="4">
        <f t="shared" si="7"/>
        <v>43605</v>
      </c>
    </row>
    <row r="505" spans="1:1" x14ac:dyDescent="0.35">
      <c r="A505" s="4">
        <f t="shared" si="7"/>
        <v>43606</v>
      </c>
    </row>
    <row r="506" spans="1:1" x14ac:dyDescent="0.35">
      <c r="A506" s="4">
        <f t="shared" si="7"/>
        <v>43607</v>
      </c>
    </row>
    <row r="507" spans="1:1" x14ac:dyDescent="0.35">
      <c r="A507" s="4">
        <f t="shared" si="7"/>
        <v>43608</v>
      </c>
    </row>
    <row r="508" spans="1:1" x14ac:dyDescent="0.35">
      <c r="A508" s="4">
        <f t="shared" si="7"/>
        <v>43609</v>
      </c>
    </row>
    <row r="509" spans="1:1" x14ac:dyDescent="0.35">
      <c r="A509" s="4">
        <f t="shared" si="7"/>
        <v>43610</v>
      </c>
    </row>
    <row r="510" spans="1:1" x14ac:dyDescent="0.35">
      <c r="A510" s="4">
        <f t="shared" si="7"/>
        <v>43611</v>
      </c>
    </row>
    <row r="511" spans="1:1" x14ac:dyDescent="0.35">
      <c r="A511" s="4">
        <f t="shared" si="7"/>
        <v>43612</v>
      </c>
    </row>
    <row r="512" spans="1:1" x14ac:dyDescent="0.35">
      <c r="A512" s="4">
        <f t="shared" si="7"/>
        <v>43613</v>
      </c>
    </row>
    <row r="513" spans="1:1" x14ac:dyDescent="0.35">
      <c r="A513" s="4">
        <f t="shared" si="7"/>
        <v>43614</v>
      </c>
    </row>
    <row r="514" spans="1:1" x14ac:dyDescent="0.35">
      <c r="A514" s="4">
        <f t="shared" si="7"/>
        <v>43615</v>
      </c>
    </row>
    <row r="515" spans="1:1" x14ac:dyDescent="0.35">
      <c r="A515" s="4">
        <f t="shared" si="7"/>
        <v>43616</v>
      </c>
    </row>
    <row r="516" spans="1:1" x14ac:dyDescent="0.35">
      <c r="A516" s="4">
        <f t="shared" ref="A516:A579" si="8">A515+1</f>
        <v>43617</v>
      </c>
    </row>
    <row r="517" spans="1:1" x14ac:dyDescent="0.35">
      <c r="A517" s="4">
        <f t="shared" si="8"/>
        <v>43618</v>
      </c>
    </row>
    <row r="518" spans="1:1" x14ac:dyDescent="0.35">
      <c r="A518" s="4">
        <f t="shared" si="8"/>
        <v>43619</v>
      </c>
    </row>
    <row r="519" spans="1:1" x14ac:dyDescent="0.35">
      <c r="A519" s="4">
        <f t="shared" si="8"/>
        <v>43620</v>
      </c>
    </row>
    <row r="520" spans="1:1" x14ac:dyDescent="0.35">
      <c r="A520" s="4">
        <f t="shared" si="8"/>
        <v>43621</v>
      </c>
    </row>
    <row r="521" spans="1:1" x14ac:dyDescent="0.35">
      <c r="A521" s="4">
        <f t="shared" si="8"/>
        <v>43622</v>
      </c>
    </row>
    <row r="522" spans="1:1" x14ac:dyDescent="0.35">
      <c r="A522" s="4">
        <f t="shared" si="8"/>
        <v>43623</v>
      </c>
    </row>
    <row r="523" spans="1:1" x14ac:dyDescent="0.35">
      <c r="A523" s="4">
        <f t="shared" si="8"/>
        <v>43624</v>
      </c>
    </row>
    <row r="524" spans="1:1" x14ac:dyDescent="0.35">
      <c r="A524" s="4">
        <f t="shared" si="8"/>
        <v>43625</v>
      </c>
    </row>
    <row r="525" spans="1:1" x14ac:dyDescent="0.35">
      <c r="A525" s="4">
        <f t="shared" si="8"/>
        <v>43626</v>
      </c>
    </row>
    <row r="526" spans="1:1" x14ac:dyDescent="0.35">
      <c r="A526" s="4">
        <f t="shared" si="8"/>
        <v>43627</v>
      </c>
    </row>
    <row r="527" spans="1:1" x14ac:dyDescent="0.35">
      <c r="A527" s="4">
        <f t="shared" si="8"/>
        <v>43628</v>
      </c>
    </row>
    <row r="528" spans="1:1" x14ac:dyDescent="0.35">
      <c r="A528" s="4">
        <f t="shared" si="8"/>
        <v>43629</v>
      </c>
    </row>
    <row r="529" spans="1:1" x14ac:dyDescent="0.35">
      <c r="A529" s="4">
        <f t="shared" si="8"/>
        <v>43630</v>
      </c>
    </row>
    <row r="530" spans="1:1" x14ac:dyDescent="0.35">
      <c r="A530" s="4">
        <f t="shared" si="8"/>
        <v>43631</v>
      </c>
    </row>
    <row r="531" spans="1:1" x14ac:dyDescent="0.35">
      <c r="A531" s="4">
        <f t="shared" si="8"/>
        <v>43632</v>
      </c>
    </row>
    <row r="532" spans="1:1" x14ac:dyDescent="0.35">
      <c r="A532" s="4">
        <f t="shared" si="8"/>
        <v>43633</v>
      </c>
    </row>
    <row r="533" spans="1:1" x14ac:dyDescent="0.35">
      <c r="A533" s="4">
        <f t="shared" si="8"/>
        <v>43634</v>
      </c>
    </row>
    <row r="534" spans="1:1" x14ac:dyDescent="0.35">
      <c r="A534" s="4">
        <f t="shared" si="8"/>
        <v>43635</v>
      </c>
    </row>
    <row r="535" spans="1:1" x14ac:dyDescent="0.35">
      <c r="A535" s="4">
        <f t="shared" si="8"/>
        <v>43636</v>
      </c>
    </row>
    <row r="536" spans="1:1" x14ac:dyDescent="0.35">
      <c r="A536" s="4">
        <f t="shared" si="8"/>
        <v>43637</v>
      </c>
    </row>
    <row r="537" spans="1:1" x14ac:dyDescent="0.35">
      <c r="A537" s="4">
        <f t="shared" si="8"/>
        <v>43638</v>
      </c>
    </row>
    <row r="538" spans="1:1" x14ac:dyDescent="0.35">
      <c r="A538" s="4">
        <f t="shared" si="8"/>
        <v>43639</v>
      </c>
    </row>
    <row r="539" spans="1:1" x14ac:dyDescent="0.35">
      <c r="A539" s="4">
        <f t="shared" si="8"/>
        <v>43640</v>
      </c>
    </row>
    <row r="540" spans="1:1" x14ac:dyDescent="0.35">
      <c r="A540" s="4">
        <f t="shared" si="8"/>
        <v>43641</v>
      </c>
    </row>
    <row r="541" spans="1:1" x14ac:dyDescent="0.35">
      <c r="A541" s="4">
        <f t="shared" si="8"/>
        <v>43642</v>
      </c>
    </row>
    <row r="542" spans="1:1" x14ac:dyDescent="0.35">
      <c r="A542" s="4">
        <f t="shared" si="8"/>
        <v>43643</v>
      </c>
    </row>
    <row r="543" spans="1:1" x14ac:dyDescent="0.35">
      <c r="A543" s="4">
        <f t="shared" si="8"/>
        <v>43644</v>
      </c>
    </row>
    <row r="544" spans="1:1" x14ac:dyDescent="0.35">
      <c r="A544" s="4">
        <f t="shared" si="8"/>
        <v>43645</v>
      </c>
    </row>
    <row r="545" spans="1:1" x14ac:dyDescent="0.35">
      <c r="A545" s="4">
        <f t="shared" si="8"/>
        <v>43646</v>
      </c>
    </row>
    <row r="546" spans="1:1" x14ac:dyDescent="0.35">
      <c r="A546" s="4">
        <f t="shared" si="8"/>
        <v>43647</v>
      </c>
    </row>
    <row r="547" spans="1:1" x14ac:dyDescent="0.35">
      <c r="A547" s="4">
        <f t="shared" si="8"/>
        <v>43648</v>
      </c>
    </row>
    <row r="548" spans="1:1" x14ac:dyDescent="0.35">
      <c r="A548" s="4">
        <f t="shared" si="8"/>
        <v>43649</v>
      </c>
    </row>
    <row r="549" spans="1:1" x14ac:dyDescent="0.35">
      <c r="A549" s="4">
        <f t="shared" si="8"/>
        <v>43650</v>
      </c>
    </row>
    <row r="550" spans="1:1" x14ac:dyDescent="0.35">
      <c r="A550" s="4">
        <f t="shared" si="8"/>
        <v>43651</v>
      </c>
    </row>
    <row r="551" spans="1:1" x14ac:dyDescent="0.35">
      <c r="A551" s="4">
        <f t="shared" si="8"/>
        <v>43652</v>
      </c>
    </row>
    <row r="552" spans="1:1" x14ac:dyDescent="0.35">
      <c r="A552" s="4">
        <f t="shared" si="8"/>
        <v>43653</v>
      </c>
    </row>
    <row r="553" spans="1:1" x14ac:dyDescent="0.35">
      <c r="A553" s="4">
        <f t="shared" si="8"/>
        <v>43654</v>
      </c>
    </row>
    <row r="554" spans="1:1" x14ac:dyDescent="0.35">
      <c r="A554" s="4">
        <f t="shared" si="8"/>
        <v>43655</v>
      </c>
    </row>
    <row r="555" spans="1:1" x14ac:dyDescent="0.35">
      <c r="A555" s="4">
        <f t="shared" si="8"/>
        <v>43656</v>
      </c>
    </row>
    <row r="556" spans="1:1" x14ac:dyDescent="0.35">
      <c r="A556" s="4">
        <f t="shared" si="8"/>
        <v>43657</v>
      </c>
    </row>
    <row r="557" spans="1:1" x14ac:dyDescent="0.35">
      <c r="A557" s="4">
        <f t="shared" si="8"/>
        <v>43658</v>
      </c>
    </row>
    <row r="558" spans="1:1" x14ac:dyDescent="0.35">
      <c r="A558" s="4">
        <f t="shared" si="8"/>
        <v>43659</v>
      </c>
    </row>
    <row r="559" spans="1:1" x14ac:dyDescent="0.35">
      <c r="A559" s="4">
        <f t="shared" si="8"/>
        <v>43660</v>
      </c>
    </row>
    <row r="560" spans="1:1" x14ac:dyDescent="0.35">
      <c r="A560" s="4">
        <f t="shared" si="8"/>
        <v>43661</v>
      </c>
    </row>
    <row r="561" spans="1:1" x14ac:dyDescent="0.35">
      <c r="A561" s="4">
        <f t="shared" si="8"/>
        <v>43662</v>
      </c>
    </row>
    <row r="562" spans="1:1" x14ac:dyDescent="0.35">
      <c r="A562" s="4">
        <f t="shared" si="8"/>
        <v>43663</v>
      </c>
    </row>
    <row r="563" spans="1:1" x14ac:dyDescent="0.35">
      <c r="A563" s="4">
        <f t="shared" si="8"/>
        <v>43664</v>
      </c>
    </row>
    <row r="564" spans="1:1" x14ac:dyDescent="0.35">
      <c r="A564" s="4">
        <f t="shared" si="8"/>
        <v>43665</v>
      </c>
    </row>
    <row r="565" spans="1:1" x14ac:dyDescent="0.35">
      <c r="A565" s="4">
        <f t="shared" si="8"/>
        <v>43666</v>
      </c>
    </row>
    <row r="566" spans="1:1" x14ac:dyDescent="0.35">
      <c r="A566" s="4">
        <f t="shared" si="8"/>
        <v>43667</v>
      </c>
    </row>
    <row r="567" spans="1:1" x14ac:dyDescent="0.35">
      <c r="A567" s="4">
        <f t="shared" si="8"/>
        <v>43668</v>
      </c>
    </row>
    <row r="568" spans="1:1" x14ac:dyDescent="0.35">
      <c r="A568" s="4">
        <f t="shared" si="8"/>
        <v>43669</v>
      </c>
    </row>
    <row r="569" spans="1:1" x14ac:dyDescent="0.35">
      <c r="A569" s="4">
        <f t="shared" si="8"/>
        <v>43670</v>
      </c>
    </row>
    <row r="570" spans="1:1" x14ac:dyDescent="0.35">
      <c r="A570" s="4">
        <f t="shared" si="8"/>
        <v>43671</v>
      </c>
    </row>
    <row r="571" spans="1:1" x14ac:dyDescent="0.35">
      <c r="A571" s="4">
        <f t="shared" si="8"/>
        <v>43672</v>
      </c>
    </row>
    <row r="572" spans="1:1" x14ac:dyDescent="0.35">
      <c r="A572" s="4">
        <f t="shared" si="8"/>
        <v>43673</v>
      </c>
    </row>
    <row r="573" spans="1:1" x14ac:dyDescent="0.35">
      <c r="A573" s="4">
        <f t="shared" si="8"/>
        <v>43674</v>
      </c>
    </row>
    <row r="574" spans="1:1" x14ac:dyDescent="0.35">
      <c r="A574" s="4">
        <f t="shared" si="8"/>
        <v>43675</v>
      </c>
    </row>
    <row r="575" spans="1:1" x14ac:dyDescent="0.35">
      <c r="A575" s="4">
        <f t="shared" si="8"/>
        <v>43676</v>
      </c>
    </row>
    <row r="576" spans="1:1" x14ac:dyDescent="0.35">
      <c r="A576" s="4">
        <f t="shared" si="8"/>
        <v>43677</v>
      </c>
    </row>
    <row r="577" spans="1:1" x14ac:dyDescent="0.35">
      <c r="A577" s="4">
        <f t="shared" si="8"/>
        <v>43678</v>
      </c>
    </row>
    <row r="578" spans="1:1" x14ac:dyDescent="0.35">
      <c r="A578" s="4">
        <f t="shared" si="8"/>
        <v>43679</v>
      </c>
    </row>
    <row r="579" spans="1:1" x14ac:dyDescent="0.35">
      <c r="A579" s="4">
        <f t="shared" si="8"/>
        <v>43680</v>
      </c>
    </row>
    <row r="580" spans="1:1" x14ac:dyDescent="0.35">
      <c r="A580" s="4">
        <f t="shared" ref="A580:A643" si="9">A579+1</f>
        <v>43681</v>
      </c>
    </row>
    <row r="581" spans="1:1" x14ac:dyDescent="0.35">
      <c r="A581" s="4">
        <f t="shared" si="9"/>
        <v>43682</v>
      </c>
    </row>
    <row r="582" spans="1:1" x14ac:dyDescent="0.35">
      <c r="A582" s="4">
        <f t="shared" si="9"/>
        <v>43683</v>
      </c>
    </row>
    <row r="583" spans="1:1" x14ac:dyDescent="0.35">
      <c r="A583" s="4">
        <f t="shared" si="9"/>
        <v>43684</v>
      </c>
    </row>
    <row r="584" spans="1:1" x14ac:dyDescent="0.35">
      <c r="A584" s="4">
        <f t="shared" si="9"/>
        <v>43685</v>
      </c>
    </row>
    <row r="585" spans="1:1" x14ac:dyDescent="0.35">
      <c r="A585" s="4">
        <f t="shared" si="9"/>
        <v>43686</v>
      </c>
    </row>
    <row r="586" spans="1:1" x14ac:dyDescent="0.35">
      <c r="A586" s="4">
        <f t="shared" si="9"/>
        <v>43687</v>
      </c>
    </row>
    <row r="587" spans="1:1" x14ac:dyDescent="0.35">
      <c r="A587" s="4">
        <f t="shared" si="9"/>
        <v>43688</v>
      </c>
    </row>
    <row r="588" spans="1:1" x14ac:dyDescent="0.35">
      <c r="A588" s="4">
        <f t="shared" si="9"/>
        <v>43689</v>
      </c>
    </row>
    <row r="589" spans="1:1" x14ac:dyDescent="0.35">
      <c r="A589" s="4">
        <f t="shared" si="9"/>
        <v>43690</v>
      </c>
    </row>
    <row r="590" spans="1:1" x14ac:dyDescent="0.35">
      <c r="A590" s="4">
        <f t="shared" si="9"/>
        <v>43691</v>
      </c>
    </row>
    <row r="591" spans="1:1" x14ac:dyDescent="0.35">
      <c r="A591" s="4">
        <f t="shared" si="9"/>
        <v>43692</v>
      </c>
    </row>
    <row r="592" spans="1:1" x14ac:dyDescent="0.35">
      <c r="A592" s="4">
        <f t="shared" si="9"/>
        <v>43693</v>
      </c>
    </row>
    <row r="593" spans="1:1" x14ac:dyDescent="0.35">
      <c r="A593" s="4">
        <f t="shared" si="9"/>
        <v>43694</v>
      </c>
    </row>
    <row r="594" spans="1:1" x14ac:dyDescent="0.35">
      <c r="A594" s="4">
        <f t="shared" si="9"/>
        <v>43695</v>
      </c>
    </row>
    <row r="595" spans="1:1" x14ac:dyDescent="0.35">
      <c r="A595" s="4">
        <f t="shared" si="9"/>
        <v>43696</v>
      </c>
    </row>
    <row r="596" spans="1:1" x14ac:dyDescent="0.35">
      <c r="A596" s="4">
        <f t="shared" si="9"/>
        <v>43697</v>
      </c>
    </row>
    <row r="597" spans="1:1" x14ac:dyDescent="0.35">
      <c r="A597" s="4">
        <f t="shared" si="9"/>
        <v>43698</v>
      </c>
    </row>
    <row r="598" spans="1:1" x14ac:dyDescent="0.35">
      <c r="A598" s="4">
        <f t="shared" si="9"/>
        <v>43699</v>
      </c>
    </row>
    <row r="599" spans="1:1" x14ac:dyDescent="0.35">
      <c r="A599" s="4">
        <f t="shared" si="9"/>
        <v>43700</v>
      </c>
    </row>
    <row r="600" spans="1:1" x14ac:dyDescent="0.35">
      <c r="A600" s="4">
        <f t="shared" si="9"/>
        <v>43701</v>
      </c>
    </row>
    <row r="601" spans="1:1" x14ac:dyDescent="0.35">
      <c r="A601" s="4">
        <f t="shared" si="9"/>
        <v>43702</v>
      </c>
    </row>
    <row r="602" spans="1:1" x14ac:dyDescent="0.35">
      <c r="A602" s="4">
        <f t="shared" si="9"/>
        <v>43703</v>
      </c>
    </row>
    <row r="603" spans="1:1" x14ac:dyDescent="0.35">
      <c r="A603" s="4">
        <f t="shared" si="9"/>
        <v>43704</v>
      </c>
    </row>
    <row r="604" spans="1:1" x14ac:dyDescent="0.35">
      <c r="A604" s="4">
        <f t="shared" si="9"/>
        <v>43705</v>
      </c>
    </row>
    <row r="605" spans="1:1" x14ac:dyDescent="0.35">
      <c r="A605" s="4">
        <f t="shared" si="9"/>
        <v>43706</v>
      </c>
    </row>
    <row r="606" spans="1:1" x14ac:dyDescent="0.35">
      <c r="A606" s="4">
        <f t="shared" si="9"/>
        <v>43707</v>
      </c>
    </row>
    <row r="607" spans="1:1" x14ac:dyDescent="0.35">
      <c r="A607" s="4">
        <f t="shared" si="9"/>
        <v>43708</v>
      </c>
    </row>
    <row r="608" spans="1:1" x14ac:dyDescent="0.35">
      <c r="A608" s="4">
        <f t="shared" si="9"/>
        <v>43709</v>
      </c>
    </row>
    <row r="609" spans="1:1" x14ac:dyDescent="0.35">
      <c r="A609" s="4">
        <f t="shared" si="9"/>
        <v>43710</v>
      </c>
    </row>
    <row r="610" spans="1:1" x14ac:dyDescent="0.35">
      <c r="A610" s="4">
        <f t="shared" si="9"/>
        <v>43711</v>
      </c>
    </row>
    <row r="611" spans="1:1" x14ac:dyDescent="0.35">
      <c r="A611" s="4">
        <f t="shared" si="9"/>
        <v>43712</v>
      </c>
    </row>
    <row r="612" spans="1:1" x14ac:dyDescent="0.35">
      <c r="A612" s="4">
        <f t="shared" si="9"/>
        <v>43713</v>
      </c>
    </row>
    <row r="613" spans="1:1" x14ac:dyDescent="0.35">
      <c r="A613" s="4">
        <f t="shared" si="9"/>
        <v>43714</v>
      </c>
    </row>
    <row r="614" spans="1:1" x14ac:dyDescent="0.35">
      <c r="A614" s="4">
        <f t="shared" si="9"/>
        <v>43715</v>
      </c>
    </row>
    <row r="615" spans="1:1" x14ac:dyDescent="0.35">
      <c r="A615" s="4">
        <f t="shared" si="9"/>
        <v>43716</v>
      </c>
    </row>
    <row r="616" spans="1:1" x14ac:dyDescent="0.35">
      <c r="A616" s="4">
        <f t="shared" si="9"/>
        <v>43717</v>
      </c>
    </row>
    <row r="617" spans="1:1" x14ac:dyDescent="0.35">
      <c r="A617" s="4">
        <f t="shared" si="9"/>
        <v>43718</v>
      </c>
    </row>
    <row r="618" spans="1:1" x14ac:dyDescent="0.35">
      <c r="A618" s="4">
        <f t="shared" si="9"/>
        <v>43719</v>
      </c>
    </row>
    <row r="619" spans="1:1" x14ac:dyDescent="0.35">
      <c r="A619" s="4">
        <f t="shared" si="9"/>
        <v>43720</v>
      </c>
    </row>
    <row r="620" spans="1:1" x14ac:dyDescent="0.35">
      <c r="A620" s="4">
        <f t="shared" si="9"/>
        <v>43721</v>
      </c>
    </row>
    <row r="621" spans="1:1" x14ac:dyDescent="0.35">
      <c r="A621" s="4">
        <f t="shared" si="9"/>
        <v>43722</v>
      </c>
    </row>
    <row r="622" spans="1:1" x14ac:dyDescent="0.35">
      <c r="A622" s="4">
        <f t="shared" si="9"/>
        <v>43723</v>
      </c>
    </row>
    <row r="623" spans="1:1" x14ac:dyDescent="0.35">
      <c r="A623" s="4">
        <f t="shared" si="9"/>
        <v>43724</v>
      </c>
    </row>
    <row r="624" spans="1:1" x14ac:dyDescent="0.35">
      <c r="A624" s="4">
        <f t="shared" si="9"/>
        <v>43725</v>
      </c>
    </row>
    <row r="625" spans="1:1" x14ac:dyDescent="0.35">
      <c r="A625" s="4">
        <f t="shared" si="9"/>
        <v>43726</v>
      </c>
    </row>
    <row r="626" spans="1:1" x14ac:dyDescent="0.35">
      <c r="A626" s="4">
        <f t="shared" si="9"/>
        <v>43727</v>
      </c>
    </row>
    <row r="627" spans="1:1" x14ac:dyDescent="0.35">
      <c r="A627" s="4">
        <f t="shared" si="9"/>
        <v>43728</v>
      </c>
    </row>
    <row r="628" spans="1:1" x14ac:dyDescent="0.35">
      <c r="A628" s="4">
        <f t="shared" si="9"/>
        <v>43729</v>
      </c>
    </row>
    <row r="629" spans="1:1" x14ac:dyDescent="0.35">
      <c r="A629" s="4">
        <f t="shared" si="9"/>
        <v>43730</v>
      </c>
    </row>
    <row r="630" spans="1:1" x14ac:dyDescent="0.35">
      <c r="A630" s="4">
        <f t="shared" si="9"/>
        <v>43731</v>
      </c>
    </row>
    <row r="631" spans="1:1" x14ac:dyDescent="0.35">
      <c r="A631" s="4">
        <f t="shared" si="9"/>
        <v>43732</v>
      </c>
    </row>
    <row r="632" spans="1:1" x14ac:dyDescent="0.35">
      <c r="A632" s="4">
        <f t="shared" si="9"/>
        <v>43733</v>
      </c>
    </row>
    <row r="633" spans="1:1" x14ac:dyDescent="0.35">
      <c r="A633" s="4">
        <f t="shared" si="9"/>
        <v>43734</v>
      </c>
    </row>
    <row r="634" spans="1:1" x14ac:dyDescent="0.35">
      <c r="A634" s="4">
        <f t="shared" si="9"/>
        <v>43735</v>
      </c>
    </row>
    <row r="635" spans="1:1" x14ac:dyDescent="0.35">
      <c r="A635" s="4">
        <f t="shared" si="9"/>
        <v>43736</v>
      </c>
    </row>
    <row r="636" spans="1:1" x14ac:dyDescent="0.35">
      <c r="A636" s="4">
        <f t="shared" si="9"/>
        <v>43737</v>
      </c>
    </row>
    <row r="637" spans="1:1" x14ac:dyDescent="0.35">
      <c r="A637" s="4">
        <f t="shared" si="9"/>
        <v>43738</v>
      </c>
    </row>
    <row r="638" spans="1:1" x14ac:dyDescent="0.35">
      <c r="A638" s="4">
        <f t="shared" si="9"/>
        <v>43739</v>
      </c>
    </row>
    <row r="639" spans="1:1" x14ac:dyDescent="0.35">
      <c r="A639" s="4">
        <f t="shared" si="9"/>
        <v>43740</v>
      </c>
    </row>
    <row r="640" spans="1:1" x14ac:dyDescent="0.35">
      <c r="A640" s="4">
        <f t="shared" si="9"/>
        <v>43741</v>
      </c>
    </row>
    <row r="641" spans="1:1" x14ac:dyDescent="0.35">
      <c r="A641" s="4">
        <f t="shared" si="9"/>
        <v>43742</v>
      </c>
    </row>
    <row r="642" spans="1:1" x14ac:dyDescent="0.35">
      <c r="A642" s="4">
        <f t="shared" si="9"/>
        <v>43743</v>
      </c>
    </row>
    <row r="643" spans="1:1" x14ac:dyDescent="0.35">
      <c r="A643" s="4">
        <f t="shared" si="9"/>
        <v>43744</v>
      </c>
    </row>
    <row r="644" spans="1:1" x14ac:dyDescent="0.35">
      <c r="A644" s="4">
        <f t="shared" ref="A644:A707" si="10">A643+1</f>
        <v>43745</v>
      </c>
    </row>
    <row r="645" spans="1:1" x14ac:dyDescent="0.35">
      <c r="A645" s="4">
        <f t="shared" si="10"/>
        <v>43746</v>
      </c>
    </row>
    <row r="646" spans="1:1" x14ac:dyDescent="0.35">
      <c r="A646" s="4">
        <f t="shared" si="10"/>
        <v>43747</v>
      </c>
    </row>
    <row r="647" spans="1:1" x14ac:dyDescent="0.35">
      <c r="A647" s="4">
        <f t="shared" si="10"/>
        <v>43748</v>
      </c>
    </row>
    <row r="648" spans="1:1" x14ac:dyDescent="0.35">
      <c r="A648" s="4">
        <f t="shared" si="10"/>
        <v>43749</v>
      </c>
    </row>
    <row r="649" spans="1:1" x14ac:dyDescent="0.35">
      <c r="A649" s="4">
        <f t="shared" si="10"/>
        <v>43750</v>
      </c>
    </row>
    <row r="650" spans="1:1" x14ac:dyDescent="0.35">
      <c r="A650" s="4">
        <f t="shared" si="10"/>
        <v>43751</v>
      </c>
    </row>
    <row r="651" spans="1:1" x14ac:dyDescent="0.35">
      <c r="A651" s="4">
        <f t="shared" si="10"/>
        <v>43752</v>
      </c>
    </row>
    <row r="652" spans="1:1" x14ac:dyDescent="0.35">
      <c r="A652" s="4">
        <f t="shared" si="10"/>
        <v>43753</v>
      </c>
    </row>
    <row r="653" spans="1:1" x14ac:dyDescent="0.35">
      <c r="A653" s="4">
        <f t="shared" si="10"/>
        <v>43754</v>
      </c>
    </row>
    <row r="654" spans="1:1" x14ac:dyDescent="0.35">
      <c r="A654" s="4">
        <f t="shared" si="10"/>
        <v>43755</v>
      </c>
    </row>
    <row r="655" spans="1:1" x14ac:dyDescent="0.35">
      <c r="A655" s="4">
        <f t="shared" si="10"/>
        <v>43756</v>
      </c>
    </row>
    <row r="656" spans="1:1" x14ac:dyDescent="0.35">
      <c r="A656" s="4">
        <f t="shared" si="10"/>
        <v>43757</v>
      </c>
    </row>
    <row r="657" spans="1:1" x14ac:dyDescent="0.35">
      <c r="A657" s="4">
        <f t="shared" si="10"/>
        <v>43758</v>
      </c>
    </row>
    <row r="658" spans="1:1" x14ac:dyDescent="0.35">
      <c r="A658" s="4">
        <f t="shared" si="10"/>
        <v>43759</v>
      </c>
    </row>
    <row r="659" spans="1:1" x14ac:dyDescent="0.35">
      <c r="A659" s="4">
        <f t="shared" si="10"/>
        <v>43760</v>
      </c>
    </row>
    <row r="660" spans="1:1" x14ac:dyDescent="0.35">
      <c r="A660" s="4">
        <f t="shared" si="10"/>
        <v>43761</v>
      </c>
    </row>
    <row r="661" spans="1:1" x14ac:dyDescent="0.35">
      <c r="A661" s="4">
        <f t="shared" si="10"/>
        <v>43762</v>
      </c>
    </row>
    <row r="662" spans="1:1" x14ac:dyDescent="0.35">
      <c r="A662" s="4">
        <f t="shared" si="10"/>
        <v>43763</v>
      </c>
    </row>
    <row r="663" spans="1:1" x14ac:dyDescent="0.35">
      <c r="A663" s="4">
        <f t="shared" si="10"/>
        <v>43764</v>
      </c>
    </row>
    <row r="664" spans="1:1" x14ac:dyDescent="0.35">
      <c r="A664" s="4">
        <f t="shared" si="10"/>
        <v>43765</v>
      </c>
    </row>
    <row r="665" spans="1:1" x14ac:dyDescent="0.35">
      <c r="A665" s="4">
        <f t="shared" si="10"/>
        <v>43766</v>
      </c>
    </row>
    <row r="666" spans="1:1" x14ac:dyDescent="0.35">
      <c r="A666" s="4">
        <f t="shared" si="10"/>
        <v>43767</v>
      </c>
    </row>
    <row r="667" spans="1:1" x14ac:dyDescent="0.35">
      <c r="A667" s="4">
        <f t="shared" si="10"/>
        <v>43768</v>
      </c>
    </row>
    <row r="668" spans="1:1" x14ac:dyDescent="0.35">
      <c r="A668" s="4">
        <f t="shared" si="10"/>
        <v>43769</v>
      </c>
    </row>
    <row r="669" spans="1:1" x14ac:dyDescent="0.35">
      <c r="A669" s="4">
        <f t="shared" si="10"/>
        <v>43770</v>
      </c>
    </row>
    <row r="670" spans="1:1" x14ac:dyDescent="0.35">
      <c r="A670" s="4">
        <f t="shared" si="10"/>
        <v>43771</v>
      </c>
    </row>
    <row r="671" spans="1:1" x14ac:dyDescent="0.35">
      <c r="A671" s="4">
        <f t="shared" si="10"/>
        <v>43772</v>
      </c>
    </row>
    <row r="672" spans="1:1" x14ac:dyDescent="0.35">
      <c r="A672" s="4">
        <f t="shared" si="10"/>
        <v>43773</v>
      </c>
    </row>
    <row r="673" spans="1:1" x14ac:dyDescent="0.35">
      <c r="A673" s="4">
        <f t="shared" si="10"/>
        <v>43774</v>
      </c>
    </row>
    <row r="674" spans="1:1" x14ac:dyDescent="0.35">
      <c r="A674" s="4">
        <f t="shared" si="10"/>
        <v>43775</v>
      </c>
    </row>
    <row r="675" spans="1:1" x14ac:dyDescent="0.35">
      <c r="A675" s="4">
        <f t="shared" si="10"/>
        <v>43776</v>
      </c>
    </row>
    <row r="676" spans="1:1" x14ac:dyDescent="0.35">
      <c r="A676" s="4">
        <f t="shared" si="10"/>
        <v>43777</v>
      </c>
    </row>
    <row r="677" spans="1:1" x14ac:dyDescent="0.35">
      <c r="A677" s="4">
        <f t="shared" si="10"/>
        <v>43778</v>
      </c>
    </row>
    <row r="678" spans="1:1" x14ac:dyDescent="0.35">
      <c r="A678" s="4">
        <f t="shared" si="10"/>
        <v>43779</v>
      </c>
    </row>
    <row r="679" spans="1:1" x14ac:dyDescent="0.35">
      <c r="A679" s="4">
        <f t="shared" si="10"/>
        <v>43780</v>
      </c>
    </row>
    <row r="680" spans="1:1" x14ac:dyDescent="0.35">
      <c r="A680" s="4">
        <f t="shared" si="10"/>
        <v>43781</v>
      </c>
    </row>
    <row r="681" spans="1:1" x14ac:dyDescent="0.35">
      <c r="A681" s="4">
        <f t="shared" si="10"/>
        <v>43782</v>
      </c>
    </row>
    <row r="682" spans="1:1" x14ac:dyDescent="0.35">
      <c r="A682" s="4">
        <f t="shared" si="10"/>
        <v>43783</v>
      </c>
    </row>
    <row r="683" spans="1:1" x14ac:dyDescent="0.35">
      <c r="A683" s="4">
        <f t="shared" si="10"/>
        <v>43784</v>
      </c>
    </row>
    <row r="684" spans="1:1" x14ac:dyDescent="0.35">
      <c r="A684" s="4">
        <f t="shared" si="10"/>
        <v>43785</v>
      </c>
    </row>
    <row r="685" spans="1:1" x14ac:dyDescent="0.35">
      <c r="A685" s="4">
        <f t="shared" si="10"/>
        <v>43786</v>
      </c>
    </row>
    <row r="686" spans="1:1" x14ac:dyDescent="0.35">
      <c r="A686" s="4">
        <f t="shared" si="10"/>
        <v>43787</v>
      </c>
    </row>
    <row r="687" spans="1:1" x14ac:dyDescent="0.35">
      <c r="A687" s="4">
        <f t="shared" si="10"/>
        <v>43788</v>
      </c>
    </row>
    <row r="688" spans="1:1" x14ac:dyDescent="0.35">
      <c r="A688" s="4">
        <f t="shared" si="10"/>
        <v>43789</v>
      </c>
    </row>
    <row r="689" spans="1:1" x14ac:dyDescent="0.35">
      <c r="A689" s="4">
        <f t="shared" si="10"/>
        <v>43790</v>
      </c>
    </row>
    <row r="690" spans="1:1" x14ac:dyDescent="0.35">
      <c r="A690" s="4">
        <f t="shared" si="10"/>
        <v>43791</v>
      </c>
    </row>
    <row r="691" spans="1:1" x14ac:dyDescent="0.35">
      <c r="A691" s="4">
        <f t="shared" si="10"/>
        <v>43792</v>
      </c>
    </row>
    <row r="692" spans="1:1" x14ac:dyDescent="0.35">
      <c r="A692" s="4">
        <f t="shared" si="10"/>
        <v>43793</v>
      </c>
    </row>
    <row r="693" spans="1:1" x14ac:dyDescent="0.35">
      <c r="A693" s="4">
        <f t="shared" si="10"/>
        <v>43794</v>
      </c>
    </row>
    <row r="694" spans="1:1" x14ac:dyDescent="0.35">
      <c r="A694" s="4">
        <f t="shared" si="10"/>
        <v>43795</v>
      </c>
    </row>
    <row r="695" spans="1:1" x14ac:dyDescent="0.35">
      <c r="A695" s="4">
        <f t="shared" si="10"/>
        <v>43796</v>
      </c>
    </row>
    <row r="696" spans="1:1" x14ac:dyDescent="0.35">
      <c r="A696" s="4">
        <f t="shared" si="10"/>
        <v>43797</v>
      </c>
    </row>
    <row r="697" spans="1:1" x14ac:dyDescent="0.35">
      <c r="A697" s="4">
        <f t="shared" si="10"/>
        <v>43798</v>
      </c>
    </row>
    <row r="698" spans="1:1" x14ac:dyDescent="0.35">
      <c r="A698" s="4">
        <f t="shared" si="10"/>
        <v>43799</v>
      </c>
    </row>
    <row r="699" spans="1:1" x14ac:dyDescent="0.35">
      <c r="A699" s="4">
        <f t="shared" si="10"/>
        <v>43800</v>
      </c>
    </row>
    <row r="700" spans="1:1" x14ac:dyDescent="0.35">
      <c r="A700" s="4">
        <f t="shared" si="10"/>
        <v>43801</v>
      </c>
    </row>
    <row r="701" spans="1:1" x14ac:dyDescent="0.35">
      <c r="A701" s="4">
        <f t="shared" si="10"/>
        <v>43802</v>
      </c>
    </row>
    <row r="702" spans="1:1" x14ac:dyDescent="0.35">
      <c r="A702" s="4">
        <f t="shared" si="10"/>
        <v>43803</v>
      </c>
    </row>
    <row r="703" spans="1:1" x14ac:dyDescent="0.35">
      <c r="A703" s="4">
        <f t="shared" si="10"/>
        <v>43804</v>
      </c>
    </row>
    <row r="704" spans="1:1" x14ac:dyDescent="0.35">
      <c r="A704" s="4">
        <f t="shared" si="10"/>
        <v>43805</v>
      </c>
    </row>
    <row r="705" spans="1:1" x14ac:dyDescent="0.35">
      <c r="A705" s="4">
        <f t="shared" si="10"/>
        <v>43806</v>
      </c>
    </row>
    <row r="706" spans="1:1" x14ac:dyDescent="0.35">
      <c r="A706" s="4">
        <f t="shared" si="10"/>
        <v>43807</v>
      </c>
    </row>
    <row r="707" spans="1:1" x14ac:dyDescent="0.35">
      <c r="A707" s="4">
        <f t="shared" si="10"/>
        <v>43808</v>
      </c>
    </row>
    <row r="708" spans="1:1" x14ac:dyDescent="0.35">
      <c r="A708" s="4">
        <f t="shared" ref="A708:A771" si="11">A707+1</f>
        <v>43809</v>
      </c>
    </row>
    <row r="709" spans="1:1" x14ac:dyDescent="0.35">
      <c r="A709" s="4">
        <f t="shared" si="11"/>
        <v>43810</v>
      </c>
    </row>
    <row r="710" spans="1:1" x14ac:dyDescent="0.35">
      <c r="A710" s="4">
        <f t="shared" si="11"/>
        <v>43811</v>
      </c>
    </row>
    <row r="711" spans="1:1" x14ac:dyDescent="0.35">
      <c r="A711" s="4">
        <f t="shared" si="11"/>
        <v>43812</v>
      </c>
    </row>
    <row r="712" spans="1:1" x14ac:dyDescent="0.35">
      <c r="A712" s="4">
        <f t="shared" si="11"/>
        <v>43813</v>
      </c>
    </row>
    <row r="713" spans="1:1" x14ac:dyDescent="0.35">
      <c r="A713" s="4">
        <f t="shared" si="11"/>
        <v>43814</v>
      </c>
    </row>
    <row r="714" spans="1:1" x14ac:dyDescent="0.35">
      <c r="A714" s="4">
        <f t="shared" si="11"/>
        <v>43815</v>
      </c>
    </row>
    <row r="715" spans="1:1" x14ac:dyDescent="0.35">
      <c r="A715" s="4">
        <f t="shared" si="11"/>
        <v>43816</v>
      </c>
    </row>
    <row r="716" spans="1:1" x14ac:dyDescent="0.35">
      <c r="A716" s="4">
        <f t="shared" si="11"/>
        <v>43817</v>
      </c>
    </row>
    <row r="717" spans="1:1" x14ac:dyDescent="0.35">
      <c r="A717" s="4">
        <f t="shared" si="11"/>
        <v>43818</v>
      </c>
    </row>
    <row r="718" spans="1:1" x14ac:dyDescent="0.35">
      <c r="A718" s="4">
        <f t="shared" si="11"/>
        <v>43819</v>
      </c>
    </row>
    <row r="719" spans="1:1" x14ac:dyDescent="0.35">
      <c r="A719" s="4">
        <f t="shared" si="11"/>
        <v>43820</v>
      </c>
    </row>
    <row r="720" spans="1:1" x14ac:dyDescent="0.35">
      <c r="A720" s="4">
        <f t="shared" si="11"/>
        <v>43821</v>
      </c>
    </row>
    <row r="721" spans="1:1" x14ac:dyDescent="0.35">
      <c r="A721" s="4">
        <f t="shared" si="11"/>
        <v>43822</v>
      </c>
    </row>
    <row r="722" spans="1:1" x14ac:dyDescent="0.35">
      <c r="A722" s="4">
        <f t="shared" si="11"/>
        <v>43823</v>
      </c>
    </row>
    <row r="723" spans="1:1" x14ac:dyDescent="0.35">
      <c r="A723" s="4">
        <f t="shared" si="11"/>
        <v>43824</v>
      </c>
    </row>
    <row r="724" spans="1:1" x14ac:dyDescent="0.35">
      <c r="A724" s="4">
        <f t="shared" si="11"/>
        <v>43825</v>
      </c>
    </row>
    <row r="725" spans="1:1" x14ac:dyDescent="0.35">
      <c r="A725" s="4">
        <f t="shared" si="11"/>
        <v>43826</v>
      </c>
    </row>
    <row r="726" spans="1:1" x14ac:dyDescent="0.35">
      <c r="A726" s="4">
        <f t="shared" si="11"/>
        <v>43827</v>
      </c>
    </row>
    <row r="727" spans="1:1" x14ac:dyDescent="0.35">
      <c r="A727" s="4">
        <f t="shared" si="11"/>
        <v>43828</v>
      </c>
    </row>
    <row r="728" spans="1:1" x14ac:dyDescent="0.35">
      <c r="A728" s="4">
        <f t="shared" si="11"/>
        <v>43829</v>
      </c>
    </row>
    <row r="729" spans="1:1" x14ac:dyDescent="0.35">
      <c r="A729" s="4">
        <f t="shared" si="11"/>
        <v>43830</v>
      </c>
    </row>
    <row r="730" spans="1:1" x14ac:dyDescent="0.35">
      <c r="A730" s="4">
        <f t="shared" si="11"/>
        <v>43831</v>
      </c>
    </row>
    <row r="731" spans="1:1" x14ac:dyDescent="0.35">
      <c r="A731" s="4">
        <f t="shared" si="11"/>
        <v>43832</v>
      </c>
    </row>
    <row r="732" spans="1:1" x14ac:dyDescent="0.35">
      <c r="A732" s="4">
        <f t="shared" si="11"/>
        <v>43833</v>
      </c>
    </row>
    <row r="733" spans="1:1" x14ac:dyDescent="0.35">
      <c r="A733" s="4">
        <f t="shared" si="11"/>
        <v>43834</v>
      </c>
    </row>
    <row r="734" spans="1:1" x14ac:dyDescent="0.35">
      <c r="A734" s="4">
        <f t="shared" si="11"/>
        <v>43835</v>
      </c>
    </row>
    <row r="735" spans="1:1" x14ac:dyDescent="0.35">
      <c r="A735" s="4">
        <f t="shared" si="11"/>
        <v>43836</v>
      </c>
    </row>
    <row r="736" spans="1:1" x14ac:dyDescent="0.35">
      <c r="A736" s="4">
        <f t="shared" si="11"/>
        <v>43837</v>
      </c>
    </row>
    <row r="737" spans="1:1" x14ac:dyDescent="0.35">
      <c r="A737" s="4">
        <f t="shared" si="11"/>
        <v>43838</v>
      </c>
    </row>
    <row r="738" spans="1:1" x14ac:dyDescent="0.35">
      <c r="A738" s="4">
        <f t="shared" si="11"/>
        <v>43839</v>
      </c>
    </row>
    <row r="739" spans="1:1" x14ac:dyDescent="0.35">
      <c r="A739" s="4">
        <f t="shared" si="11"/>
        <v>43840</v>
      </c>
    </row>
    <row r="740" spans="1:1" x14ac:dyDescent="0.35">
      <c r="A740" s="4">
        <f t="shared" si="11"/>
        <v>43841</v>
      </c>
    </row>
    <row r="741" spans="1:1" x14ac:dyDescent="0.35">
      <c r="A741" s="4">
        <f t="shared" si="11"/>
        <v>43842</v>
      </c>
    </row>
    <row r="742" spans="1:1" x14ac:dyDescent="0.35">
      <c r="A742" s="4">
        <f t="shared" si="11"/>
        <v>43843</v>
      </c>
    </row>
    <row r="743" spans="1:1" x14ac:dyDescent="0.35">
      <c r="A743" s="4">
        <f t="shared" si="11"/>
        <v>43844</v>
      </c>
    </row>
    <row r="744" spans="1:1" x14ac:dyDescent="0.35">
      <c r="A744" s="4">
        <f t="shared" si="11"/>
        <v>43845</v>
      </c>
    </row>
    <row r="745" spans="1:1" x14ac:dyDescent="0.35">
      <c r="A745" s="4">
        <f t="shared" si="11"/>
        <v>43846</v>
      </c>
    </row>
    <row r="746" spans="1:1" x14ac:dyDescent="0.35">
      <c r="A746" s="4">
        <f t="shared" si="11"/>
        <v>43847</v>
      </c>
    </row>
    <row r="747" spans="1:1" x14ac:dyDescent="0.35">
      <c r="A747" s="4">
        <f t="shared" si="11"/>
        <v>43848</v>
      </c>
    </row>
    <row r="748" spans="1:1" x14ac:dyDescent="0.35">
      <c r="A748" s="4">
        <f t="shared" si="11"/>
        <v>43849</v>
      </c>
    </row>
    <row r="749" spans="1:1" x14ac:dyDescent="0.35">
      <c r="A749" s="4">
        <f t="shared" si="11"/>
        <v>43850</v>
      </c>
    </row>
    <row r="750" spans="1:1" x14ac:dyDescent="0.35">
      <c r="A750" s="4">
        <f t="shared" si="11"/>
        <v>43851</v>
      </c>
    </row>
    <row r="751" spans="1:1" x14ac:dyDescent="0.35">
      <c r="A751" s="4">
        <f t="shared" si="11"/>
        <v>43852</v>
      </c>
    </row>
    <row r="752" spans="1:1" x14ac:dyDescent="0.35">
      <c r="A752" s="4">
        <f t="shared" si="11"/>
        <v>43853</v>
      </c>
    </row>
    <row r="753" spans="1:1" x14ac:dyDescent="0.35">
      <c r="A753" s="4">
        <f t="shared" si="11"/>
        <v>43854</v>
      </c>
    </row>
    <row r="754" spans="1:1" x14ac:dyDescent="0.35">
      <c r="A754" s="4">
        <f t="shared" si="11"/>
        <v>43855</v>
      </c>
    </row>
    <row r="755" spans="1:1" x14ac:dyDescent="0.35">
      <c r="A755" s="4">
        <f t="shared" si="11"/>
        <v>43856</v>
      </c>
    </row>
    <row r="756" spans="1:1" x14ac:dyDescent="0.35">
      <c r="A756" s="4">
        <f t="shared" si="11"/>
        <v>43857</v>
      </c>
    </row>
    <row r="757" spans="1:1" x14ac:dyDescent="0.35">
      <c r="A757" s="4">
        <f t="shared" si="11"/>
        <v>43858</v>
      </c>
    </row>
    <row r="758" spans="1:1" x14ac:dyDescent="0.35">
      <c r="A758" s="4">
        <f t="shared" si="11"/>
        <v>43859</v>
      </c>
    </row>
    <row r="759" spans="1:1" x14ac:dyDescent="0.35">
      <c r="A759" s="4">
        <f t="shared" si="11"/>
        <v>43860</v>
      </c>
    </row>
    <row r="760" spans="1:1" x14ac:dyDescent="0.35">
      <c r="A760" s="4">
        <f t="shared" si="11"/>
        <v>43861</v>
      </c>
    </row>
    <row r="761" spans="1:1" x14ac:dyDescent="0.35">
      <c r="A761" s="4">
        <f t="shared" si="11"/>
        <v>43862</v>
      </c>
    </row>
    <row r="762" spans="1:1" x14ac:dyDescent="0.35">
      <c r="A762" s="4">
        <f t="shared" si="11"/>
        <v>43863</v>
      </c>
    </row>
    <row r="763" spans="1:1" x14ac:dyDescent="0.35">
      <c r="A763" s="4">
        <f t="shared" si="11"/>
        <v>43864</v>
      </c>
    </row>
    <row r="764" spans="1:1" x14ac:dyDescent="0.35">
      <c r="A764" s="4">
        <f t="shared" si="11"/>
        <v>43865</v>
      </c>
    </row>
    <row r="765" spans="1:1" x14ac:dyDescent="0.35">
      <c r="A765" s="4">
        <f t="shared" si="11"/>
        <v>43866</v>
      </c>
    </row>
    <row r="766" spans="1:1" x14ac:dyDescent="0.35">
      <c r="A766" s="4">
        <f t="shared" si="11"/>
        <v>43867</v>
      </c>
    </row>
    <row r="767" spans="1:1" x14ac:dyDescent="0.35">
      <c r="A767" s="4">
        <f t="shared" si="11"/>
        <v>43868</v>
      </c>
    </row>
    <row r="768" spans="1:1" x14ac:dyDescent="0.35">
      <c r="A768" s="4">
        <f t="shared" si="11"/>
        <v>43869</v>
      </c>
    </row>
    <row r="769" spans="1:1" x14ac:dyDescent="0.35">
      <c r="A769" s="4">
        <f t="shared" si="11"/>
        <v>43870</v>
      </c>
    </row>
    <row r="770" spans="1:1" x14ac:dyDescent="0.35">
      <c r="A770" s="4">
        <f t="shared" si="11"/>
        <v>43871</v>
      </c>
    </row>
    <row r="771" spans="1:1" x14ac:dyDescent="0.35">
      <c r="A771" s="4">
        <f t="shared" si="11"/>
        <v>43872</v>
      </c>
    </row>
    <row r="772" spans="1:1" x14ac:dyDescent="0.35">
      <c r="A772" s="4">
        <f t="shared" ref="A772:A835" si="12">A771+1</f>
        <v>43873</v>
      </c>
    </row>
    <row r="773" spans="1:1" x14ac:dyDescent="0.35">
      <c r="A773" s="4">
        <f t="shared" si="12"/>
        <v>43874</v>
      </c>
    </row>
    <row r="774" spans="1:1" x14ac:dyDescent="0.35">
      <c r="A774" s="4">
        <f t="shared" si="12"/>
        <v>43875</v>
      </c>
    </row>
    <row r="775" spans="1:1" x14ac:dyDescent="0.35">
      <c r="A775" s="4">
        <f t="shared" si="12"/>
        <v>43876</v>
      </c>
    </row>
    <row r="776" spans="1:1" x14ac:dyDescent="0.35">
      <c r="A776" s="4">
        <f t="shared" si="12"/>
        <v>43877</v>
      </c>
    </row>
    <row r="777" spans="1:1" x14ac:dyDescent="0.35">
      <c r="A777" s="4">
        <f t="shared" si="12"/>
        <v>43878</v>
      </c>
    </row>
    <row r="778" spans="1:1" x14ac:dyDescent="0.35">
      <c r="A778" s="4">
        <f t="shared" si="12"/>
        <v>43879</v>
      </c>
    </row>
    <row r="779" spans="1:1" x14ac:dyDescent="0.35">
      <c r="A779" s="4">
        <f t="shared" si="12"/>
        <v>43880</v>
      </c>
    </row>
    <row r="780" spans="1:1" x14ac:dyDescent="0.35">
      <c r="A780" s="4">
        <f t="shared" si="12"/>
        <v>43881</v>
      </c>
    </row>
    <row r="781" spans="1:1" x14ac:dyDescent="0.35">
      <c r="A781" s="4">
        <f t="shared" si="12"/>
        <v>43882</v>
      </c>
    </row>
    <row r="782" spans="1:1" x14ac:dyDescent="0.35">
      <c r="A782" s="4">
        <f t="shared" si="12"/>
        <v>43883</v>
      </c>
    </row>
    <row r="783" spans="1:1" x14ac:dyDescent="0.35">
      <c r="A783" s="4">
        <f t="shared" si="12"/>
        <v>43884</v>
      </c>
    </row>
    <row r="784" spans="1:1" x14ac:dyDescent="0.35">
      <c r="A784" s="4">
        <f t="shared" si="12"/>
        <v>43885</v>
      </c>
    </row>
    <row r="785" spans="1:1" x14ac:dyDescent="0.35">
      <c r="A785" s="4">
        <f t="shared" si="12"/>
        <v>43886</v>
      </c>
    </row>
    <row r="786" spans="1:1" x14ac:dyDescent="0.35">
      <c r="A786" s="4">
        <f t="shared" si="12"/>
        <v>43887</v>
      </c>
    </row>
    <row r="787" spans="1:1" x14ac:dyDescent="0.35">
      <c r="A787" s="4">
        <f t="shared" si="12"/>
        <v>43888</v>
      </c>
    </row>
    <row r="788" spans="1:1" x14ac:dyDescent="0.35">
      <c r="A788" s="4">
        <f t="shared" si="12"/>
        <v>43889</v>
      </c>
    </row>
    <row r="789" spans="1:1" x14ac:dyDescent="0.35">
      <c r="A789" s="4">
        <f t="shared" si="12"/>
        <v>43890</v>
      </c>
    </row>
    <row r="790" spans="1:1" x14ac:dyDescent="0.35">
      <c r="A790" s="4">
        <f t="shared" si="12"/>
        <v>43891</v>
      </c>
    </row>
    <row r="791" spans="1:1" x14ac:dyDescent="0.35">
      <c r="A791" s="4">
        <f t="shared" si="12"/>
        <v>43892</v>
      </c>
    </row>
    <row r="792" spans="1:1" x14ac:dyDescent="0.35">
      <c r="A792" s="4">
        <f t="shared" si="12"/>
        <v>43893</v>
      </c>
    </row>
    <row r="793" spans="1:1" x14ac:dyDescent="0.35">
      <c r="A793" s="4">
        <f t="shared" si="12"/>
        <v>43894</v>
      </c>
    </row>
    <row r="794" spans="1:1" x14ac:dyDescent="0.35">
      <c r="A794" s="4">
        <f t="shared" si="12"/>
        <v>43895</v>
      </c>
    </row>
    <row r="795" spans="1:1" x14ac:dyDescent="0.35">
      <c r="A795" s="4">
        <f t="shared" si="12"/>
        <v>43896</v>
      </c>
    </row>
    <row r="796" spans="1:1" x14ac:dyDescent="0.35">
      <c r="A796" s="4">
        <f t="shared" si="12"/>
        <v>43897</v>
      </c>
    </row>
    <row r="797" spans="1:1" x14ac:dyDescent="0.35">
      <c r="A797" s="4">
        <f t="shared" si="12"/>
        <v>43898</v>
      </c>
    </row>
    <row r="798" spans="1:1" x14ac:dyDescent="0.35">
      <c r="A798" s="4">
        <f t="shared" si="12"/>
        <v>43899</v>
      </c>
    </row>
    <row r="799" spans="1:1" x14ac:dyDescent="0.35">
      <c r="A799" s="4">
        <f t="shared" si="12"/>
        <v>43900</v>
      </c>
    </row>
    <row r="800" spans="1:1" x14ac:dyDescent="0.35">
      <c r="A800" s="4">
        <f t="shared" si="12"/>
        <v>43901</v>
      </c>
    </row>
    <row r="801" spans="1:1" x14ac:dyDescent="0.35">
      <c r="A801" s="4">
        <f t="shared" si="12"/>
        <v>43902</v>
      </c>
    </row>
    <row r="802" spans="1:1" x14ac:dyDescent="0.35">
      <c r="A802" s="4">
        <f t="shared" si="12"/>
        <v>43903</v>
      </c>
    </row>
    <row r="803" spans="1:1" x14ac:dyDescent="0.35">
      <c r="A803" s="4">
        <f t="shared" si="12"/>
        <v>43904</v>
      </c>
    </row>
    <row r="804" spans="1:1" x14ac:dyDescent="0.35">
      <c r="A804" s="4">
        <f t="shared" si="12"/>
        <v>43905</v>
      </c>
    </row>
    <row r="805" spans="1:1" x14ac:dyDescent="0.35">
      <c r="A805" s="4">
        <f t="shared" si="12"/>
        <v>43906</v>
      </c>
    </row>
    <row r="806" spans="1:1" x14ac:dyDescent="0.35">
      <c r="A806" s="4">
        <f t="shared" si="12"/>
        <v>43907</v>
      </c>
    </row>
    <row r="807" spans="1:1" x14ac:dyDescent="0.35">
      <c r="A807" s="4">
        <f t="shared" si="12"/>
        <v>43908</v>
      </c>
    </row>
    <row r="808" spans="1:1" x14ac:dyDescent="0.35">
      <c r="A808" s="4">
        <f t="shared" si="12"/>
        <v>43909</v>
      </c>
    </row>
    <row r="809" spans="1:1" x14ac:dyDescent="0.35">
      <c r="A809" s="4">
        <f t="shared" si="12"/>
        <v>43910</v>
      </c>
    </row>
    <row r="810" spans="1:1" x14ac:dyDescent="0.35">
      <c r="A810" s="4">
        <f t="shared" si="12"/>
        <v>43911</v>
      </c>
    </row>
    <row r="811" spans="1:1" x14ac:dyDescent="0.35">
      <c r="A811" s="4">
        <f t="shared" si="12"/>
        <v>43912</v>
      </c>
    </row>
    <row r="812" spans="1:1" x14ac:dyDescent="0.35">
      <c r="A812" s="4">
        <f t="shared" si="12"/>
        <v>43913</v>
      </c>
    </row>
    <row r="813" spans="1:1" x14ac:dyDescent="0.35">
      <c r="A813" s="4">
        <f t="shared" si="12"/>
        <v>43914</v>
      </c>
    </row>
    <row r="814" spans="1:1" x14ac:dyDescent="0.35">
      <c r="A814" s="4">
        <f t="shared" si="12"/>
        <v>43915</v>
      </c>
    </row>
    <row r="815" spans="1:1" x14ac:dyDescent="0.35">
      <c r="A815" s="4">
        <f t="shared" si="12"/>
        <v>43916</v>
      </c>
    </row>
    <row r="816" spans="1:1" x14ac:dyDescent="0.35">
      <c r="A816" s="4">
        <f t="shared" si="12"/>
        <v>43917</v>
      </c>
    </row>
    <row r="817" spans="1:1" x14ac:dyDescent="0.35">
      <c r="A817" s="4">
        <f t="shared" si="12"/>
        <v>43918</v>
      </c>
    </row>
    <row r="818" spans="1:1" x14ac:dyDescent="0.35">
      <c r="A818" s="4">
        <f t="shared" si="12"/>
        <v>43919</v>
      </c>
    </row>
    <row r="819" spans="1:1" x14ac:dyDescent="0.35">
      <c r="A819" s="4">
        <f t="shared" si="12"/>
        <v>43920</v>
      </c>
    </row>
    <row r="820" spans="1:1" x14ac:dyDescent="0.35">
      <c r="A820" s="4">
        <f t="shared" si="12"/>
        <v>43921</v>
      </c>
    </row>
    <row r="821" spans="1:1" x14ac:dyDescent="0.35">
      <c r="A821" s="4">
        <f t="shared" si="12"/>
        <v>43922</v>
      </c>
    </row>
    <row r="822" spans="1:1" x14ac:dyDescent="0.35">
      <c r="A822" s="4">
        <f t="shared" si="12"/>
        <v>43923</v>
      </c>
    </row>
    <row r="823" spans="1:1" x14ac:dyDescent="0.35">
      <c r="A823" s="4">
        <f t="shared" si="12"/>
        <v>43924</v>
      </c>
    </row>
    <row r="824" spans="1:1" x14ac:dyDescent="0.35">
      <c r="A824" s="4">
        <f t="shared" si="12"/>
        <v>43925</v>
      </c>
    </row>
    <row r="825" spans="1:1" x14ac:dyDescent="0.35">
      <c r="A825" s="4">
        <f t="shared" si="12"/>
        <v>43926</v>
      </c>
    </row>
    <row r="826" spans="1:1" x14ac:dyDescent="0.35">
      <c r="A826" s="4">
        <f t="shared" si="12"/>
        <v>43927</v>
      </c>
    </row>
    <row r="827" spans="1:1" x14ac:dyDescent="0.35">
      <c r="A827" s="4">
        <f t="shared" si="12"/>
        <v>43928</v>
      </c>
    </row>
    <row r="828" spans="1:1" x14ac:dyDescent="0.35">
      <c r="A828" s="4">
        <f t="shared" si="12"/>
        <v>43929</v>
      </c>
    </row>
    <row r="829" spans="1:1" x14ac:dyDescent="0.35">
      <c r="A829" s="4">
        <f t="shared" si="12"/>
        <v>43930</v>
      </c>
    </row>
    <row r="830" spans="1:1" x14ac:dyDescent="0.35">
      <c r="A830" s="4">
        <f t="shared" si="12"/>
        <v>43931</v>
      </c>
    </row>
    <row r="831" spans="1:1" x14ac:dyDescent="0.35">
      <c r="A831" s="4">
        <f t="shared" si="12"/>
        <v>43932</v>
      </c>
    </row>
    <row r="832" spans="1:1" x14ac:dyDescent="0.35">
      <c r="A832" s="4">
        <f t="shared" si="12"/>
        <v>43933</v>
      </c>
    </row>
    <row r="833" spans="1:1" x14ac:dyDescent="0.35">
      <c r="A833" s="4">
        <f t="shared" si="12"/>
        <v>43934</v>
      </c>
    </row>
    <row r="834" spans="1:1" x14ac:dyDescent="0.35">
      <c r="A834" s="4">
        <f t="shared" si="12"/>
        <v>43935</v>
      </c>
    </row>
    <row r="835" spans="1:1" x14ac:dyDescent="0.35">
      <c r="A835" s="4">
        <f t="shared" si="12"/>
        <v>43936</v>
      </c>
    </row>
    <row r="836" spans="1:1" x14ac:dyDescent="0.35">
      <c r="A836" s="4">
        <f t="shared" ref="A836:A899" si="13">A835+1</f>
        <v>43937</v>
      </c>
    </row>
    <row r="837" spans="1:1" x14ac:dyDescent="0.35">
      <c r="A837" s="4">
        <f t="shared" si="13"/>
        <v>43938</v>
      </c>
    </row>
    <row r="838" spans="1:1" x14ac:dyDescent="0.35">
      <c r="A838" s="4">
        <f t="shared" si="13"/>
        <v>43939</v>
      </c>
    </row>
    <row r="839" spans="1:1" x14ac:dyDescent="0.35">
      <c r="A839" s="4">
        <f t="shared" si="13"/>
        <v>43940</v>
      </c>
    </row>
    <row r="840" spans="1:1" x14ac:dyDescent="0.35">
      <c r="A840" s="4">
        <f t="shared" si="13"/>
        <v>43941</v>
      </c>
    </row>
    <row r="841" spans="1:1" x14ac:dyDescent="0.35">
      <c r="A841" s="4">
        <f t="shared" si="13"/>
        <v>43942</v>
      </c>
    </row>
    <row r="842" spans="1:1" x14ac:dyDescent="0.35">
      <c r="A842" s="4">
        <f t="shared" si="13"/>
        <v>43943</v>
      </c>
    </row>
    <row r="843" spans="1:1" x14ac:dyDescent="0.35">
      <c r="A843" s="4">
        <f t="shared" si="13"/>
        <v>43944</v>
      </c>
    </row>
    <row r="844" spans="1:1" x14ac:dyDescent="0.35">
      <c r="A844" s="4">
        <f t="shared" si="13"/>
        <v>43945</v>
      </c>
    </row>
    <row r="845" spans="1:1" x14ac:dyDescent="0.35">
      <c r="A845" s="4">
        <f t="shared" si="13"/>
        <v>43946</v>
      </c>
    </row>
    <row r="846" spans="1:1" x14ac:dyDescent="0.35">
      <c r="A846" s="4">
        <f t="shared" si="13"/>
        <v>43947</v>
      </c>
    </row>
    <row r="847" spans="1:1" x14ac:dyDescent="0.35">
      <c r="A847" s="4">
        <f t="shared" si="13"/>
        <v>43948</v>
      </c>
    </row>
    <row r="848" spans="1:1" x14ac:dyDescent="0.35">
      <c r="A848" s="4">
        <f t="shared" si="13"/>
        <v>43949</v>
      </c>
    </row>
    <row r="849" spans="1:1" x14ac:dyDescent="0.35">
      <c r="A849" s="4">
        <f t="shared" si="13"/>
        <v>43950</v>
      </c>
    </row>
    <row r="850" spans="1:1" x14ac:dyDescent="0.35">
      <c r="A850" s="4">
        <f t="shared" si="13"/>
        <v>43951</v>
      </c>
    </row>
    <row r="851" spans="1:1" x14ac:dyDescent="0.35">
      <c r="A851" s="4">
        <f t="shared" si="13"/>
        <v>43952</v>
      </c>
    </row>
    <row r="852" spans="1:1" x14ac:dyDescent="0.35">
      <c r="A852" s="4">
        <f t="shared" si="13"/>
        <v>43953</v>
      </c>
    </row>
    <row r="853" spans="1:1" x14ac:dyDescent="0.35">
      <c r="A853" s="4">
        <f t="shared" si="13"/>
        <v>43954</v>
      </c>
    </row>
    <row r="854" spans="1:1" x14ac:dyDescent="0.35">
      <c r="A854" s="4">
        <f t="shared" si="13"/>
        <v>43955</v>
      </c>
    </row>
    <row r="855" spans="1:1" x14ac:dyDescent="0.35">
      <c r="A855" s="4">
        <f t="shared" si="13"/>
        <v>43956</v>
      </c>
    </row>
    <row r="856" spans="1:1" x14ac:dyDescent="0.35">
      <c r="A856" s="4">
        <f t="shared" si="13"/>
        <v>43957</v>
      </c>
    </row>
    <row r="857" spans="1:1" x14ac:dyDescent="0.35">
      <c r="A857" s="4">
        <f t="shared" si="13"/>
        <v>43958</v>
      </c>
    </row>
    <row r="858" spans="1:1" x14ac:dyDescent="0.35">
      <c r="A858" s="4">
        <f t="shared" si="13"/>
        <v>43959</v>
      </c>
    </row>
    <row r="859" spans="1:1" x14ac:dyDescent="0.35">
      <c r="A859" s="4">
        <f t="shared" si="13"/>
        <v>43960</v>
      </c>
    </row>
    <row r="860" spans="1:1" x14ac:dyDescent="0.35">
      <c r="A860" s="4">
        <f t="shared" si="13"/>
        <v>43961</v>
      </c>
    </row>
    <row r="861" spans="1:1" x14ac:dyDescent="0.35">
      <c r="A861" s="4">
        <f t="shared" si="13"/>
        <v>43962</v>
      </c>
    </row>
    <row r="862" spans="1:1" x14ac:dyDescent="0.35">
      <c r="A862" s="4">
        <f t="shared" si="13"/>
        <v>43963</v>
      </c>
    </row>
    <row r="863" spans="1:1" x14ac:dyDescent="0.35">
      <c r="A863" s="4">
        <f t="shared" si="13"/>
        <v>43964</v>
      </c>
    </row>
    <row r="864" spans="1:1" x14ac:dyDescent="0.35">
      <c r="A864" s="4">
        <f t="shared" si="13"/>
        <v>43965</v>
      </c>
    </row>
    <row r="865" spans="1:1" x14ac:dyDescent="0.35">
      <c r="A865" s="4">
        <f t="shared" si="13"/>
        <v>43966</v>
      </c>
    </row>
    <row r="866" spans="1:1" x14ac:dyDescent="0.35">
      <c r="A866" s="4">
        <f t="shared" si="13"/>
        <v>43967</v>
      </c>
    </row>
    <row r="867" spans="1:1" x14ac:dyDescent="0.35">
      <c r="A867" s="4">
        <f t="shared" si="13"/>
        <v>43968</v>
      </c>
    </row>
    <row r="868" spans="1:1" x14ac:dyDescent="0.35">
      <c r="A868" s="4">
        <f t="shared" si="13"/>
        <v>43969</v>
      </c>
    </row>
    <row r="869" spans="1:1" x14ac:dyDescent="0.35">
      <c r="A869" s="4">
        <f t="shared" si="13"/>
        <v>43970</v>
      </c>
    </row>
    <row r="870" spans="1:1" x14ac:dyDescent="0.35">
      <c r="A870" s="4">
        <f t="shared" si="13"/>
        <v>43971</v>
      </c>
    </row>
    <row r="871" spans="1:1" x14ac:dyDescent="0.35">
      <c r="A871" s="4">
        <f t="shared" si="13"/>
        <v>43972</v>
      </c>
    </row>
    <row r="872" spans="1:1" x14ac:dyDescent="0.35">
      <c r="A872" s="4">
        <f t="shared" si="13"/>
        <v>43973</v>
      </c>
    </row>
    <row r="873" spans="1:1" x14ac:dyDescent="0.35">
      <c r="A873" s="4">
        <f t="shared" si="13"/>
        <v>43974</v>
      </c>
    </row>
    <row r="874" spans="1:1" x14ac:dyDescent="0.35">
      <c r="A874" s="4">
        <f t="shared" si="13"/>
        <v>43975</v>
      </c>
    </row>
    <row r="875" spans="1:1" x14ac:dyDescent="0.35">
      <c r="A875" s="4">
        <f t="shared" si="13"/>
        <v>43976</v>
      </c>
    </row>
    <row r="876" spans="1:1" x14ac:dyDescent="0.35">
      <c r="A876" s="4">
        <f t="shared" si="13"/>
        <v>43977</v>
      </c>
    </row>
    <row r="877" spans="1:1" x14ac:dyDescent="0.35">
      <c r="A877" s="4">
        <f t="shared" si="13"/>
        <v>43978</v>
      </c>
    </row>
    <row r="878" spans="1:1" x14ac:dyDescent="0.35">
      <c r="A878" s="4">
        <f t="shared" si="13"/>
        <v>43979</v>
      </c>
    </row>
    <row r="879" spans="1:1" x14ac:dyDescent="0.35">
      <c r="A879" s="4">
        <f t="shared" si="13"/>
        <v>43980</v>
      </c>
    </row>
    <row r="880" spans="1:1" x14ac:dyDescent="0.35">
      <c r="A880" s="4">
        <f t="shared" si="13"/>
        <v>43981</v>
      </c>
    </row>
    <row r="881" spans="1:1" x14ac:dyDescent="0.35">
      <c r="A881" s="4">
        <f t="shared" si="13"/>
        <v>43982</v>
      </c>
    </row>
    <row r="882" spans="1:1" x14ac:dyDescent="0.35">
      <c r="A882" s="4">
        <f t="shared" si="13"/>
        <v>43983</v>
      </c>
    </row>
    <row r="883" spans="1:1" x14ac:dyDescent="0.35">
      <c r="A883" s="4">
        <f t="shared" si="13"/>
        <v>43984</v>
      </c>
    </row>
    <row r="884" spans="1:1" x14ac:dyDescent="0.35">
      <c r="A884" s="4">
        <f t="shared" si="13"/>
        <v>43985</v>
      </c>
    </row>
    <row r="885" spans="1:1" x14ac:dyDescent="0.35">
      <c r="A885" s="4">
        <f t="shared" si="13"/>
        <v>43986</v>
      </c>
    </row>
    <row r="886" spans="1:1" x14ac:dyDescent="0.35">
      <c r="A886" s="4">
        <f t="shared" si="13"/>
        <v>43987</v>
      </c>
    </row>
    <row r="887" spans="1:1" x14ac:dyDescent="0.35">
      <c r="A887" s="4">
        <f t="shared" si="13"/>
        <v>43988</v>
      </c>
    </row>
    <row r="888" spans="1:1" x14ac:dyDescent="0.35">
      <c r="A888" s="4">
        <f t="shared" si="13"/>
        <v>43989</v>
      </c>
    </row>
    <row r="889" spans="1:1" x14ac:dyDescent="0.35">
      <c r="A889" s="4">
        <f t="shared" si="13"/>
        <v>43990</v>
      </c>
    </row>
    <row r="890" spans="1:1" x14ac:dyDescent="0.35">
      <c r="A890" s="4">
        <f t="shared" si="13"/>
        <v>43991</v>
      </c>
    </row>
    <row r="891" spans="1:1" x14ac:dyDescent="0.35">
      <c r="A891" s="4">
        <f t="shared" si="13"/>
        <v>43992</v>
      </c>
    </row>
    <row r="892" spans="1:1" x14ac:dyDescent="0.35">
      <c r="A892" s="4">
        <f t="shared" si="13"/>
        <v>43993</v>
      </c>
    </row>
    <row r="893" spans="1:1" x14ac:dyDescent="0.35">
      <c r="A893" s="4">
        <f t="shared" si="13"/>
        <v>43994</v>
      </c>
    </row>
    <row r="894" spans="1:1" x14ac:dyDescent="0.35">
      <c r="A894" s="4">
        <f t="shared" si="13"/>
        <v>43995</v>
      </c>
    </row>
    <row r="895" spans="1:1" x14ac:dyDescent="0.35">
      <c r="A895" s="4">
        <f t="shared" si="13"/>
        <v>43996</v>
      </c>
    </row>
    <row r="896" spans="1:1" x14ac:dyDescent="0.35">
      <c r="A896" s="4">
        <f t="shared" si="13"/>
        <v>43997</v>
      </c>
    </row>
    <row r="897" spans="1:1" x14ac:dyDescent="0.35">
      <c r="A897" s="4">
        <f t="shared" si="13"/>
        <v>43998</v>
      </c>
    </row>
    <row r="898" spans="1:1" x14ac:dyDescent="0.35">
      <c r="A898" s="4">
        <f t="shared" si="13"/>
        <v>43999</v>
      </c>
    </row>
    <row r="899" spans="1:1" x14ac:dyDescent="0.35">
      <c r="A899" s="4">
        <f t="shared" si="13"/>
        <v>44000</v>
      </c>
    </row>
    <row r="900" spans="1:1" x14ac:dyDescent="0.35">
      <c r="A900" s="4">
        <f t="shared" ref="A900:A963" si="14">A899+1</f>
        <v>44001</v>
      </c>
    </row>
    <row r="901" spans="1:1" x14ac:dyDescent="0.35">
      <c r="A901" s="4">
        <f t="shared" si="14"/>
        <v>44002</v>
      </c>
    </row>
    <row r="902" spans="1:1" x14ac:dyDescent="0.35">
      <c r="A902" s="4">
        <f t="shared" si="14"/>
        <v>44003</v>
      </c>
    </row>
    <row r="903" spans="1:1" x14ac:dyDescent="0.35">
      <c r="A903" s="4">
        <f t="shared" si="14"/>
        <v>44004</v>
      </c>
    </row>
    <row r="904" spans="1:1" x14ac:dyDescent="0.35">
      <c r="A904" s="4">
        <f t="shared" si="14"/>
        <v>44005</v>
      </c>
    </row>
    <row r="905" spans="1:1" x14ac:dyDescent="0.35">
      <c r="A905" s="4">
        <f t="shared" si="14"/>
        <v>44006</v>
      </c>
    </row>
    <row r="906" spans="1:1" x14ac:dyDescent="0.35">
      <c r="A906" s="4">
        <f t="shared" si="14"/>
        <v>44007</v>
      </c>
    </row>
    <row r="907" spans="1:1" x14ac:dyDescent="0.35">
      <c r="A907" s="4">
        <f t="shared" si="14"/>
        <v>44008</v>
      </c>
    </row>
    <row r="908" spans="1:1" x14ac:dyDescent="0.35">
      <c r="A908" s="4">
        <f t="shared" si="14"/>
        <v>44009</v>
      </c>
    </row>
    <row r="909" spans="1:1" x14ac:dyDescent="0.35">
      <c r="A909" s="4">
        <f t="shared" si="14"/>
        <v>44010</v>
      </c>
    </row>
    <row r="910" spans="1:1" x14ac:dyDescent="0.35">
      <c r="A910" s="4">
        <f t="shared" si="14"/>
        <v>44011</v>
      </c>
    </row>
    <row r="911" spans="1:1" x14ac:dyDescent="0.35">
      <c r="A911" s="4">
        <f t="shared" si="14"/>
        <v>44012</v>
      </c>
    </row>
    <row r="912" spans="1:1" x14ac:dyDescent="0.35">
      <c r="A912" s="4">
        <f t="shared" si="14"/>
        <v>44013</v>
      </c>
    </row>
    <row r="913" spans="1:1" x14ac:dyDescent="0.35">
      <c r="A913" s="4">
        <f t="shared" si="14"/>
        <v>44014</v>
      </c>
    </row>
    <row r="914" spans="1:1" x14ac:dyDescent="0.35">
      <c r="A914" s="4">
        <f t="shared" si="14"/>
        <v>44015</v>
      </c>
    </row>
    <row r="915" spans="1:1" x14ac:dyDescent="0.35">
      <c r="A915" s="4">
        <f t="shared" si="14"/>
        <v>44016</v>
      </c>
    </row>
    <row r="916" spans="1:1" x14ac:dyDescent="0.35">
      <c r="A916" s="4">
        <f t="shared" si="14"/>
        <v>44017</v>
      </c>
    </row>
    <row r="917" spans="1:1" x14ac:dyDescent="0.35">
      <c r="A917" s="4">
        <f t="shared" si="14"/>
        <v>44018</v>
      </c>
    </row>
    <row r="918" spans="1:1" x14ac:dyDescent="0.35">
      <c r="A918" s="4">
        <f t="shared" si="14"/>
        <v>44019</v>
      </c>
    </row>
    <row r="919" spans="1:1" x14ac:dyDescent="0.35">
      <c r="A919" s="4">
        <f t="shared" si="14"/>
        <v>44020</v>
      </c>
    </row>
    <row r="920" spans="1:1" x14ac:dyDescent="0.35">
      <c r="A920" s="4">
        <f t="shared" si="14"/>
        <v>44021</v>
      </c>
    </row>
    <row r="921" spans="1:1" x14ac:dyDescent="0.35">
      <c r="A921" s="4">
        <f t="shared" si="14"/>
        <v>44022</v>
      </c>
    </row>
    <row r="922" spans="1:1" x14ac:dyDescent="0.35">
      <c r="A922" s="4">
        <f t="shared" si="14"/>
        <v>44023</v>
      </c>
    </row>
    <row r="923" spans="1:1" x14ac:dyDescent="0.35">
      <c r="A923" s="4">
        <f t="shared" si="14"/>
        <v>44024</v>
      </c>
    </row>
    <row r="924" spans="1:1" x14ac:dyDescent="0.35">
      <c r="A924" s="4">
        <f t="shared" si="14"/>
        <v>44025</v>
      </c>
    </row>
    <row r="925" spans="1:1" x14ac:dyDescent="0.35">
      <c r="A925" s="4">
        <f t="shared" si="14"/>
        <v>44026</v>
      </c>
    </row>
    <row r="926" spans="1:1" x14ac:dyDescent="0.35">
      <c r="A926" s="4">
        <f t="shared" si="14"/>
        <v>44027</v>
      </c>
    </row>
    <row r="927" spans="1:1" x14ac:dyDescent="0.35">
      <c r="A927" s="4">
        <f t="shared" si="14"/>
        <v>44028</v>
      </c>
    </row>
    <row r="928" spans="1:1" x14ac:dyDescent="0.35">
      <c r="A928" s="4">
        <f t="shared" si="14"/>
        <v>44029</v>
      </c>
    </row>
    <row r="929" spans="1:1" x14ac:dyDescent="0.35">
      <c r="A929" s="4">
        <f t="shared" si="14"/>
        <v>44030</v>
      </c>
    </row>
    <row r="930" spans="1:1" x14ac:dyDescent="0.35">
      <c r="A930" s="4">
        <f t="shared" si="14"/>
        <v>44031</v>
      </c>
    </row>
    <row r="931" spans="1:1" x14ac:dyDescent="0.35">
      <c r="A931" s="4">
        <f t="shared" si="14"/>
        <v>44032</v>
      </c>
    </row>
    <row r="932" spans="1:1" x14ac:dyDescent="0.35">
      <c r="A932" s="4">
        <f t="shared" si="14"/>
        <v>44033</v>
      </c>
    </row>
    <row r="933" spans="1:1" x14ac:dyDescent="0.35">
      <c r="A933" s="4">
        <f t="shared" si="14"/>
        <v>44034</v>
      </c>
    </row>
    <row r="934" spans="1:1" x14ac:dyDescent="0.35">
      <c r="A934" s="4">
        <f t="shared" si="14"/>
        <v>44035</v>
      </c>
    </row>
    <row r="935" spans="1:1" x14ac:dyDescent="0.35">
      <c r="A935" s="4">
        <f t="shared" si="14"/>
        <v>44036</v>
      </c>
    </row>
    <row r="936" spans="1:1" x14ac:dyDescent="0.35">
      <c r="A936" s="4">
        <f t="shared" si="14"/>
        <v>44037</v>
      </c>
    </row>
    <row r="937" spans="1:1" x14ac:dyDescent="0.35">
      <c r="A937" s="4">
        <f t="shared" si="14"/>
        <v>44038</v>
      </c>
    </row>
    <row r="938" spans="1:1" x14ac:dyDescent="0.35">
      <c r="A938" s="4">
        <f t="shared" si="14"/>
        <v>44039</v>
      </c>
    </row>
    <row r="939" spans="1:1" x14ac:dyDescent="0.35">
      <c r="A939" s="4">
        <f t="shared" si="14"/>
        <v>44040</v>
      </c>
    </row>
    <row r="940" spans="1:1" x14ac:dyDescent="0.35">
      <c r="A940" s="4">
        <f t="shared" si="14"/>
        <v>44041</v>
      </c>
    </row>
    <row r="941" spans="1:1" x14ac:dyDescent="0.35">
      <c r="A941" s="4">
        <f t="shared" si="14"/>
        <v>44042</v>
      </c>
    </row>
    <row r="942" spans="1:1" x14ac:dyDescent="0.35">
      <c r="A942" s="4">
        <f t="shared" si="14"/>
        <v>44043</v>
      </c>
    </row>
    <row r="943" spans="1:1" x14ac:dyDescent="0.35">
      <c r="A943" s="4">
        <f t="shared" si="14"/>
        <v>44044</v>
      </c>
    </row>
    <row r="944" spans="1:1" x14ac:dyDescent="0.35">
      <c r="A944" s="4">
        <f t="shared" si="14"/>
        <v>44045</v>
      </c>
    </row>
    <row r="945" spans="1:1" x14ac:dyDescent="0.35">
      <c r="A945" s="4">
        <f t="shared" si="14"/>
        <v>44046</v>
      </c>
    </row>
    <row r="946" spans="1:1" x14ac:dyDescent="0.35">
      <c r="A946" s="4">
        <f t="shared" si="14"/>
        <v>44047</v>
      </c>
    </row>
    <row r="947" spans="1:1" x14ac:dyDescent="0.35">
      <c r="A947" s="4">
        <f t="shared" si="14"/>
        <v>44048</v>
      </c>
    </row>
    <row r="948" spans="1:1" x14ac:dyDescent="0.35">
      <c r="A948" s="4">
        <f t="shared" si="14"/>
        <v>44049</v>
      </c>
    </row>
    <row r="949" spans="1:1" x14ac:dyDescent="0.35">
      <c r="A949" s="4">
        <f t="shared" si="14"/>
        <v>44050</v>
      </c>
    </row>
    <row r="950" spans="1:1" x14ac:dyDescent="0.35">
      <c r="A950" s="4">
        <f t="shared" si="14"/>
        <v>44051</v>
      </c>
    </row>
    <row r="951" spans="1:1" x14ac:dyDescent="0.35">
      <c r="A951" s="4">
        <f t="shared" si="14"/>
        <v>44052</v>
      </c>
    </row>
    <row r="952" spans="1:1" x14ac:dyDescent="0.35">
      <c r="A952" s="4">
        <f t="shared" si="14"/>
        <v>44053</v>
      </c>
    </row>
    <row r="953" spans="1:1" x14ac:dyDescent="0.35">
      <c r="A953" s="4">
        <f t="shared" si="14"/>
        <v>44054</v>
      </c>
    </row>
    <row r="954" spans="1:1" x14ac:dyDescent="0.35">
      <c r="A954" s="4">
        <f t="shared" si="14"/>
        <v>44055</v>
      </c>
    </row>
    <row r="955" spans="1:1" x14ac:dyDescent="0.35">
      <c r="A955" s="4">
        <f t="shared" si="14"/>
        <v>44056</v>
      </c>
    </row>
    <row r="956" spans="1:1" x14ac:dyDescent="0.35">
      <c r="A956" s="4">
        <f t="shared" si="14"/>
        <v>44057</v>
      </c>
    </row>
    <row r="957" spans="1:1" x14ac:dyDescent="0.35">
      <c r="A957" s="4">
        <f t="shared" si="14"/>
        <v>44058</v>
      </c>
    </row>
    <row r="958" spans="1:1" x14ac:dyDescent="0.35">
      <c r="A958" s="4">
        <f t="shared" si="14"/>
        <v>44059</v>
      </c>
    </row>
    <row r="959" spans="1:1" x14ac:dyDescent="0.35">
      <c r="A959" s="4">
        <f t="shared" si="14"/>
        <v>44060</v>
      </c>
    </row>
    <row r="960" spans="1:1" x14ac:dyDescent="0.35">
      <c r="A960" s="4">
        <f t="shared" si="14"/>
        <v>44061</v>
      </c>
    </row>
    <row r="961" spans="1:1" x14ac:dyDescent="0.35">
      <c r="A961" s="4">
        <f t="shared" si="14"/>
        <v>44062</v>
      </c>
    </row>
    <row r="962" spans="1:1" x14ac:dyDescent="0.35">
      <c r="A962" s="4">
        <f t="shared" si="14"/>
        <v>44063</v>
      </c>
    </row>
    <row r="963" spans="1:1" x14ac:dyDescent="0.35">
      <c r="A963" s="4">
        <f t="shared" si="14"/>
        <v>44064</v>
      </c>
    </row>
    <row r="964" spans="1:1" x14ac:dyDescent="0.35">
      <c r="A964" s="4">
        <f t="shared" ref="A964:A1027" si="15">A963+1</f>
        <v>44065</v>
      </c>
    </row>
    <row r="965" spans="1:1" x14ac:dyDescent="0.35">
      <c r="A965" s="4">
        <f t="shared" si="15"/>
        <v>44066</v>
      </c>
    </row>
    <row r="966" spans="1:1" x14ac:dyDescent="0.35">
      <c r="A966" s="4">
        <f t="shared" si="15"/>
        <v>44067</v>
      </c>
    </row>
    <row r="967" spans="1:1" x14ac:dyDescent="0.35">
      <c r="A967" s="4">
        <f t="shared" si="15"/>
        <v>44068</v>
      </c>
    </row>
    <row r="968" spans="1:1" x14ac:dyDescent="0.35">
      <c r="A968" s="4">
        <f t="shared" si="15"/>
        <v>44069</v>
      </c>
    </row>
    <row r="969" spans="1:1" x14ac:dyDescent="0.35">
      <c r="A969" s="4">
        <f t="shared" si="15"/>
        <v>44070</v>
      </c>
    </row>
    <row r="970" spans="1:1" x14ac:dyDescent="0.35">
      <c r="A970" s="4">
        <f t="shared" si="15"/>
        <v>44071</v>
      </c>
    </row>
    <row r="971" spans="1:1" x14ac:dyDescent="0.35">
      <c r="A971" s="4">
        <f t="shared" si="15"/>
        <v>44072</v>
      </c>
    </row>
    <row r="972" spans="1:1" x14ac:dyDescent="0.35">
      <c r="A972" s="4">
        <f t="shared" si="15"/>
        <v>44073</v>
      </c>
    </row>
    <row r="973" spans="1:1" x14ac:dyDescent="0.35">
      <c r="A973" s="4">
        <f t="shared" si="15"/>
        <v>44074</v>
      </c>
    </row>
    <row r="974" spans="1:1" x14ac:dyDescent="0.35">
      <c r="A974" s="4">
        <f t="shared" si="15"/>
        <v>44075</v>
      </c>
    </row>
    <row r="975" spans="1:1" x14ac:dyDescent="0.35">
      <c r="A975" s="4">
        <f t="shared" si="15"/>
        <v>44076</v>
      </c>
    </row>
    <row r="976" spans="1:1" x14ac:dyDescent="0.35">
      <c r="A976" s="4">
        <f t="shared" si="15"/>
        <v>44077</v>
      </c>
    </row>
    <row r="977" spans="1:1" x14ac:dyDescent="0.35">
      <c r="A977" s="4">
        <f t="shared" si="15"/>
        <v>44078</v>
      </c>
    </row>
    <row r="978" spans="1:1" x14ac:dyDescent="0.35">
      <c r="A978" s="4">
        <f t="shared" si="15"/>
        <v>44079</v>
      </c>
    </row>
    <row r="979" spans="1:1" x14ac:dyDescent="0.35">
      <c r="A979" s="4">
        <f t="shared" si="15"/>
        <v>44080</v>
      </c>
    </row>
    <row r="980" spans="1:1" x14ac:dyDescent="0.35">
      <c r="A980" s="4">
        <f t="shared" si="15"/>
        <v>44081</v>
      </c>
    </row>
    <row r="981" spans="1:1" x14ac:dyDescent="0.35">
      <c r="A981" s="4">
        <f t="shared" si="15"/>
        <v>44082</v>
      </c>
    </row>
    <row r="982" spans="1:1" x14ac:dyDescent="0.35">
      <c r="A982" s="4">
        <f t="shared" si="15"/>
        <v>44083</v>
      </c>
    </row>
    <row r="983" spans="1:1" x14ac:dyDescent="0.35">
      <c r="A983" s="4">
        <f t="shared" si="15"/>
        <v>44084</v>
      </c>
    </row>
    <row r="984" spans="1:1" x14ac:dyDescent="0.35">
      <c r="A984" s="4">
        <f t="shared" si="15"/>
        <v>44085</v>
      </c>
    </row>
    <row r="985" spans="1:1" x14ac:dyDescent="0.35">
      <c r="A985" s="4">
        <f t="shared" si="15"/>
        <v>44086</v>
      </c>
    </row>
    <row r="986" spans="1:1" x14ac:dyDescent="0.35">
      <c r="A986" s="4">
        <f t="shared" si="15"/>
        <v>44087</v>
      </c>
    </row>
    <row r="987" spans="1:1" x14ac:dyDescent="0.35">
      <c r="A987" s="4">
        <f t="shared" si="15"/>
        <v>44088</v>
      </c>
    </row>
    <row r="988" spans="1:1" x14ac:dyDescent="0.35">
      <c r="A988" s="4">
        <f t="shared" si="15"/>
        <v>44089</v>
      </c>
    </row>
    <row r="989" spans="1:1" x14ac:dyDescent="0.35">
      <c r="A989" s="4">
        <f t="shared" si="15"/>
        <v>44090</v>
      </c>
    </row>
    <row r="990" spans="1:1" x14ac:dyDescent="0.35">
      <c r="A990" s="4">
        <f t="shared" si="15"/>
        <v>44091</v>
      </c>
    </row>
    <row r="991" spans="1:1" x14ac:dyDescent="0.35">
      <c r="A991" s="4">
        <f t="shared" si="15"/>
        <v>44092</v>
      </c>
    </row>
    <row r="992" spans="1:1" x14ac:dyDescent="0.35">
      <c r="A992" s="4">
        <f t="shared" si="15"/>
        <v>44093</v>
      </c>
    </row>
    <row r="993" spans="1:1" x14ac:dyDescent="0.35">
      <c r="A993" s="4">
        <f t="shared" si="15"/>
        <v>44094</v>
      </c>
    </row>
    <row r="994" spans="1:1" x14ac:dyDescent="0.35">
      <c r="A994" s="4">
        <f t="shared" si="15"/>
        <v>44095</v>
      </c>
    </row>
    <row r="995" spans="1:1" x14ac:dyDescent="0.35">
      <c r="A995" s="4">
        <f t="shared" si="15"/>
        <v>44096</v>
      </c>
    </row>
    <row r="996" spans="1:1" x14ac:dyDescent="0.35">
      <c r="A996" s="4">
        <f t="shared" si="15"/>
        <v>44097</v>
      </c>
    </row>
    <row r="997" spans="1:1" x14ac:dyDescent="0.35">
      <c r="A997" s="4">
        <f t="shared" si="15"/>
        <v>44098</v>
      </c>
    </row>
    <row r="998" spans="1:1" x14ac:dyDescent="0.35">
      <c r="A998" s="4">
        <f t="shared" si="15"/>
        <v>44099</v>
      </c>
    </row>
    <row r="999" spans="1:1" x14ac:dyDescent="0.35">
      <c r="A999" s="4">
        <f t="shared" si="15"/>
        <v>44100</v>
      </c>
    </row>
    <row r="1000" spans="1:1" x14ac:dyDescent="0.35">
      <c r="A1000" s="4">
        <f t="shared" si="15"/>
        <v>44101</v>
      </c>
    </row>
    <row r="1001" spans="1:1" x14ac:dyDescent="0.35">
      <c r="A1001" s="4">
        <f t="shared" si="15"/>
        <v>44102</v>
      </c>
    </row>
    <row r="1002" spans="1:1" x14ac:dyDescent="0.35">
      <c r="A1002" s="4">
        <f t="shared" si="15"/>
        <v>44103</v>
      </c>
    </row>
    <row r="1003" spans="1:1" x14ac:dyDescent="0.35">
      <c r="A1003" s="4">
        <f t="shared" si="15"/>
        <v>44104</v>
      </c>
    </row>
    <row r="1004" spans="1:1" x14ac:dyDescent="0.35">
      <c r="A1004" s="4">
        <f t="shared" si="15"/>
        <v>44105</v>
      </c>
    </row>
    <row r="1005" spans="1:1" x14ac:dyDescent="0.35">
      <c r="A1005" s="4">
        <f t="shared" si="15"/>
        <v>44106</v>
      </c>
    </row>
    <row r="1006" spans="1:1" x14ac:dyDescent="0.35">
      <c r="A1006" s="4">
        <f t="shared" si="15"/>
        <v>44107</v>
      </c>
    </row>
    <row r="1007" spans="1:1" x14ac:dyDescent="0.35">
      <c r="A1007" s="4">
        <f t="shared" si="15"/>
        <v>44108</v>
      </c>
    </row>
    <row r="1008" spans="1:1" x14ac:dyDescent="0.35">
      <c r="A1008" s="4">
        <f t="shared" si="15"/>
        <v>44109</v>
      </c>
    </row>
    <row r="1009" spans="1:1" x14ac:dyDescent="0.35">
      <c r="A1009" s="4">
        <f t="shared" si="15"/>
        <v>44110</v>
      </c>
    </row>
    <row r="1010" spans="1:1" x14ac:dyDescent="0.35">
      <c r="A1010" s="4">
        <f t="shared" si="15"/>
        <v>44111</v>
      </c>
    </row>
    <row r="1011" spans="1:1" x14ac:dyDescent="0.35">
      <c r="A1011" s="4">
        <f t="shared" si="15"/>
        <v>44112</v>
      </c>
    </row>
    <row r="1012" spans="1:1" x14ac:dyDescent="0.35">
      <c r="A1012" s="4">
        <f t="shared" si="15"/>
        <v>44113</v>
      </c>
    </row>
    <row r="1013" spans="1:1" x14ac:dyDescent="0.35">
      <c r="A1013" s="4">
        <f t="shared" si="15"/>
        <v>44114</v>
      </c>
    </row>
    <row r="1014" spans="1:1" x14ac:dyDescent="0.35">
      <c r="A1014" s="4">
        <f t="shared" si="15"/>
        <v>44115</v>
      </c>
    </row>
    <row r="1015" spans="1:1" x14ac:dyDescent="0.35">
      <c r="A1015" s="4">
        <f t="shared" si="15"/>
        <v>44116</v>
      </c>
    </row>
    <row r="1016" spans="1:1" x14ac:dyDescent="0.35">
      <c r="A1016" s="4">
        <f t="shared" si="15"/>
        <v>44117</v>
      </c>
    </row>
    <row r="1017" spans="1:1" x14ac:dyDescent="0.35">
      <c r="A1017" s="4">
        <f t="shared" si="15"/>
        <v>44118</v>
      </c>
    </row>
    <row r="1018" spans="1:1" x14ac:dyDescent="0.35">
      <c r="A1018" s="4">
        <f t="shared" si="15"/>
        <v>44119</v>
      </c>
    </row>
    <row r="1019" spans="1:1" x14ac:dyDescent="0.35">
      <c r="A1019" s="4">
        <f t="shared" si="15"/>
        <v>44120</v>
      </c>
    </row>
    <row r="1020" spans="1:1" x14ac:dyDescent="0.35">
      <c r="A1020" s="4">
        <f t="shared" si="15"/>
        <v>44121</v>
      </c>
    </row>
    <row r="1021" spans="1:1" x14ac:dyDescent="0.35">
      <c r="A1021" s="4">
        <f t="shared" si="15"/>
        <v>44122</v>
      </c>
    </row>
    <row r="1022" spans="1:1" x14ac:dyDescent="0.35">
      <c r="A1022" s="4">
        <f t="shared" si="15"/>
        <v>44123</v>
      </c>
    </row>
    <row r="1023" spans="1:1" x14ac:dyDescent="0.35">
      <c r="A1023" s="4">
        <f t="shared" si="15"/>
        <v>44124</v>
      </c>
    </row>
    <row r="1024" spans="1:1" x14ac:dyDescent="0.35">
      <c r="A1024" s="4">
        <f t="shared" si="15"/>
        <v>44125</v>
      </c>
    </row>
    <row r="1025" spans="1:1" x14ac:dyDescent="0.35">
      <c r="A1025" s="4">
        <f t="shared" si="15"/>
        <v>44126</v>
      </c>
    </row>
    <row r="1026" spans="1:1" x14ac:dyDescent="0.35">
      <c r="A1026" s="4">
        <f t="shared" si="15"/>
        <v>44127</v>
      </c>
    </row>
    <row r="1027" spans="1:1" x14ac:dyDescent="0.35">
      <c r="A1027" s="4">
        <f t="shared" si="15"/>
        <v>44128</v>
      </c>
    </row>
    <row r="1028" spans="1:1" x14ac:dyDescent="0.35">
      <c r="A1028" s="4">
        <f t="shared" ref="A1028:A1091" si="16">A1027+1</f>
        <v>44129</v>
      </c>
    </row>
    <row r="1029" spans="1:1" x14ac:dyDescent="0.35">
      <c r="A1029" s="4">
        <f t="shared" si="16"/>
        <v>44130</v>
      </c>
    </row>
    <row r="1030" spans="1:1" x14ac:dyDescent="0.35">
      <c r="A1030" s="4">
        <f t="shared" si="16"/>
        <v>44131</v>
      </c>
    </row>
    <row r="1031" spans="1:1" x14ac:dyDescent="0.35">
      <c r="A1031" s="4">
        <f t="shared" si="16"/>
        <v>44132</v>
      </c>
    </row>
    <row r="1032" spans="1:1" x14ac:dyDescent="0.35">
      <c r="A1032" s="4">
        <f t="shared" si="16"/>
        <v>44133</v>
      </c>
    </row>
    <row r="1033" spans="1:1" x14ac:dyDescent="0.35">
      <c r="A1033" s="4">
        <f t="shared" si="16"/>
        <v>44134</v>
      </c>
    </row>
    <row r="1034" spans="1:1" x14ac:dyDescent="0.35">
      <c r="A1034" s="4">
        <f t="shared" si="16"/>
        <v>44135</v>
      </c>
    </row>
    <row r="1035" spans="1:1" x14ac:dyDescent="0.35">
      <c r="A1035" s="4">
        <f t="shared" si="16"/>
        <v>44136</v>
      </c>
    </row>
    <row r="1036" spans="1:1" x14ac:dyDescent="0.35">
      <c r="A1036" s="4">
        <f t="shared" si="16"/>
        <v>44137</v>
      </c>
    </row>
    <row r="1037" spans="1:1" x14ac:dyDescent="0.35">
      <c r="A1037" s="4">
        <f t="shared" si="16"/>
        <v>44138</v>
      </c>
    </row>
    <row r="1038" spans="1:1" x14ac:dyDescent="0.35">
      <c r="A1038" s="4">
        <f t="shared" si="16"/>
        <v>44139</v>
      </c>
    </row>
    <row r="1039" spans="1:1" x14ac:dyDescent="0.35">
      <c r="A1039" s="4">
        <f t="shared" si="16"/>
        <v>44140</v>
      </c>
    </row>
    <row r="1040" spans="1:1" x14ac:dyDescent="0.35">
      <c r="A1040" s="4">
        <f t="shared" si="16"/>
        <v>44141</v>
      </c>
    </row>
    <row r="1041" spans="1:1" x14ac:dyDescent="0.35">
      <c r="A1041" s="4">
        <f t="shared" si="16"/>
        <v>44142</v>
      </c>
    </row>
    <row r="1042" spans="1:1" x14ac:dyDescent="0.35">
      <c r="A1042" s="4">
        <f t="shared" si="16"/>
        <v>44143</v>
      </c>
    </row>
    <row r="1043" spans="1:1" x14ac:dyDescent="0.35">
      <c r="A1043" s="4">
        <f t="shared" si="16"/>
        <v>44144</v>
      </c>
    </row>
    <row r="1044" spans="1:1" x14ac:dyDescent="0.35">
      <c r="A1044" s="4">
        <f t="shared" si="16"/>
        <v>44145</v>
      </c>
    </row>
    <row r="1045" spans="1:1" x14ac:dyDescent="0.35">
      <c r="A1045" s="4">
        <f t="shared" si="16"/>
        <v>44146</v>
      </c>
    </row>
    <row r="1046" spans="1:1" x14ac:dyDescent="0.35">
      <c r="A1046" s="4">
        <f t="shared" si="16"/>
        <v>44147</v>
      </c>
    </row>
    <row r="1047" spans="1:1" x14ac:dyDescent="0.35">
      <c r="A1047" s="4">
        <f t="shared" si="16"/>
        <v>44148</v>
      </c>
    </row>
    <row r="1048" spans="1:1" x14ac:dyDescent="0.35">
      <c r="A1048" s="4">
        <f t="shared" si="16"/>
        <v>44149</v>
      </c>
    </row>
    <row r="1049" spans="1:1" x14ac:dyDescent="0.35">
      <c r="A1049" s="4">
        <f t="shared" si="16"/>
        <v>44150</v>
      </c>
    </row>
    <row r="1050" spans="1:1" x14ac:dyDescent="0.35">
      <c r="A1050" s="4">
        <f t="shared" si="16"/>
        <v>44151</v>
      </c>
    </row>
    <row r="1051" spans="1:1" x14ac:dyDescent="0.35">
      <c r="A1051" s="4">
        <f t="shared" si="16"/>
        <v>44152</v>
      </c>
    </row>
    <row r="1052" spans="1:1" x14ac:dyDescent="0.35">
      <c r="A1052" s="4">
        <f t="shared" si="16"/>
        <v>44153</v>
      </c>
    </row>
    <row r="1053" spans="1:1" x14ac:dyDescent="0.35">
      <c r="A1053" s="4">
        <f t="shared" si="16"/>
        <v>44154</v>
      </c>
    </row>
    <row r="1054" spans="1:1" x14ac:dyDescent="0.35">
      <c r="A1054" s="4">
        <f t="shared" si="16"/>
        <v>44155</v>
      </c>
    </row>
    <row r="1055" spans="1:1" x14ac:dyDescent="0.35">
      <c r="A1055" s="4">
        <f t="shared" si="16"/>
        <v>44156</v>
      </c>
    </row>
    <row r="1056" spans="1:1" x14ac:dyDescent="0.35">
      <c r="A1056" s="4">
        <f t="shared" si="16"/>
        <v>44157</v>
      </c>
    </row>
    <row r="1057" spans="1:1" x14ac:dyDescent="0.35">
      <c r="A1057" s="4">
        <f t="shared" si="16"/>
        <v>44158</v>
      </c>
    </row>
    <row r="1058" spans="1:1" x14ac:dyDescent="0.35">
      <c r="A1058" s="4">
        <f t="shared" si="16"/>
        <v>44159</v>
      </c>
    </row>
    <row r="1059" spans="1:1" x14ac:dyDescent="0.35">
      <c r="A1059" s="4">
        <f t="shared" si="16"/>
        <v>44160</v>
      </c>
    </row>
    <row r="1060" spans="1:1" x14ac:dyDescent="0.35">
      <c r="A1060" s="4">
        <f t="shared" si="16"/>
        <v>44161</v>
      </c>
    </row>
    <row r="1061" spans="1:1" x14ac:dyDescent="0.35">
      <c r="A1061" s="4">
        <f t="shared" si="16"/>
        <v>44162</v>
      </c>
    </row>
    <row r="1062" spans="1:1" x14ac:dyDescent="0.35">
      <c r="A1062" s="4">
        <f t="shared" si="16"/>
        <v>44163</v>
      </c>
    </row>
    <row r="1063" spans="1:1" x14ac:dyDescent="0.35">
      <c r="A1063" s="4">
        <f t="shared" si="16"/>
        <v>44164</v>
      </c>
    </row>
    <row r="1064" spans="1:1" x14ac:dyDescent="0.35">
      <c r="A1064" s="4">
        <f t="shared" si="16"/>
        <v>44165</v>
      </c>
    </row>
    <row r="1065" spans="1:1" x14ac:dyDescent="0.35">
      <c r="A1065" s="4">
        <f t="shared" si="16"/>
        <v>44166</v>
      </c>
    </row>
    <row r="1066" spans="1:1" x14ac:dyDescent="0.35">
      <c r="A1066" s="4">
        <f t="shared" si="16"/>
        <v>44167</v>
      </c>
    </row>
    <row r="1067" spans="1:1" x14ac:dyDescent="0.35">
      <c r="A1067" s="4">
        <f t="shared" si="16"/>
        <v>44168</v>
      </c>
    </row>
    <row r="1068" spans="1:1" x14ac:dyDescent="0.35">
      <c r="A1068" s="4">
        <f t="shared" si="16"/>
        <v>44169</v>
      </c>
    </row>
    <row r="1069" spans="1:1" x14ac:dyDescent="0.35">
      <c r="A1069" s="4">
        <f t="shared" si="16"/>
        <v>44170</v>
      </c>
    </row>
    <row r="1070" spans="1:1" x14ac:dyDescent="0.35">
      <c r="A1070" s="4">
        <f t="shared" si="16"/>
        <v>44171</v>
      </c>
    </row>
    <row r="1071" spans="1:1" x14ac:dyDescent="0.35">
      <c r="A1071" s="4">
        <f t="shared" si="16"/>
        <v>44172</v>
      </c>
    </row>
    <row r="1072" spans="1:1" x14ac:dyDescent="0.35">
      <c r="A1072" s="4">
        <f t="shared" si="16"/>
        <v>44173</v>
      </c>
    </row>
    <row r="1073" spans="1:1" x14ac:dyDescent="0.35">
      <c r="A1073" s="4">
        <f t="shared" si="16"/>
        <v>44174</v>
      </c>
    </row>
    <row r="1074" spans="1:1" x14ac:dyDescent="0.35">
      <c r="A1074" s="4">
        <f t="shared" si="16"/>
        <v>44175</v>
      </c>
    </row>
    <row r="1075" spans="1:1" x14ac:dyDescent="0.35">
      <c r="A1075" s="4">
        <f t="shared" si="16"/>
        <v>44176</v>
      </c>
    </row>
    <row r="1076" spans="1:1" x14ac:dyDescent="0.35">
      <c r="A1076" s="4">
        <f t="shared" si="16"/>
        <v>44177</v>
      </c>
    </row>
    <row r="1077" spans="1:1" x14ac:dyDescent="0.35">
      <c r="A1077" s="4">
        <f t="shared" si="16"/>
        <v>44178</v>
      </c>
    </row>
    <row r="1078" spans="1:1" x14ac:dyDescent="0.35">
      <c r="A1078" s="4">
        <f t="shared" si="16"/>
        <v>44179</v>
      </c>
    </row>
    <row r="1079" spans="1:1" x14ac:dyDescent="0.35">
      <c r="A1079" s="4">
        <f t="shared" si="16"/>
        <v>44180</v>
      </c>
    </row>
    <row r="1080" spans="1:1" x14ac:dyDescent="0.35">
      <c r="A1080" s="4">
        <f t="shared" si="16"/>
        <v>44181</v>
      </c>
    </row>
    <row r="1081" spans="1:1" x14ac:dyDescent="0.35">
      <c r="A1081" s="4">
        <f t="shared" si="16"/>
        <v>44182</v>
      </c>
    </row>
    <row r="1082" spans="1:1" x14ac:dyDescent="0.35">
      <c r="A1082" s="4">
        <f t="shared" si="16"/>
        <v>44183</v>
      </c>
    </row>
    <row r="1083" spans="1:1" x14ac:dyDescent="0.35">
      <c r="A1083" s="4">
        <f t="shared" si="16"/>
        <v>44184</v>
      </c>
    </row>
    <row r="1084" spans="1:1" x14ac:dyDescent="0.35">
      <c r="A1084" s="4">
        <f t="shared" si="16"/>
        <v>44185</v>
      </c>
    </row>
    <row r="1085" spans="1:1" x14ac:dyDescent="0.35">
      <c r="A1085" s="4">
        <f t="shared" si="16"/>
        <v>44186</v>
      </c>
    </row>
    <row r="1086" spans="1:1" x14ac:dyDescent="0.35">
      <c r="A1086" s="4">
        <f t="shared" si="16"/>
        <v>44187</v>
      </c>
    </row>
    <row r="1087" spans="1:1" x14ac:dyDescent="0.35">
      <c r="A1087" s="4">
        <f t="shared" si="16"/>
        <v>44188</v>
      </c>
    </row>
    <row r="1088" spans="1:1" x14ac:dyDescent="0.35">
      <c r="A1088" s="4">
        <f t="shared" si="16"/>
        <v>44189</v>
      </c>
    </row>
    <row r="1089" spans="1:1" x14ac:dyDescent="0.35">
      <c r="A1089" s="4">
        <f t="shared" si="16"/>
        <v>44190</v>
      </c>
    </row>
    <row r="1090" spans="1:1" x14ac:dyDescent="0.35">
      <c r="A1090" s="4">
        <f t="shared" si="16"/>
        <v>44191</v>
      </c>
    </row>
    <row r="1091" spans="1:1" x14ac:dyDescent="0.35">
      <c r="A1091" s="4">
        <f t="shared" si="16"/>
        <v>44192</v>
      </c>
    </row>
    <row r="1092" spans="1:1" x14ac:dyDescent="0.35">
      <c r="A1092" s="4">
        <f t="shared" ref="A1092:A1155" si="17">A1091+1</f>
        <v>44193</v>
      </c>
    </row>
    <row r="1093" spans="1:1" x14ac:dyDescent="0.35">
      <c r="A1093" s="4">
        <f t="shared" si="17"/>
        <v>44194</v>
      </c>
    </row>
    <row r="1094" spans="1:1" x14ac:dyDescent="0.35">
      <c r="A1094" s="4">
        <f t="shared" si="17"/>
        <v>44195</v>
      </c>
    </row>
    <row r="1095" spans="1:1" x14ac:dyDescent="0.35">
      <c r="A1095" s="4">
        <f t="shared" si="17"/>
        <v>44196</v>
      </c>
    </row>
    <row r="1096" spans="1:1" x14ac:dyDescent="0.35">
      <c r="A1096" s="4">
        <f t="shared" si="17"/>
        <v>44197</v>
      </c>
    </row>
    <row r="1097" spans="1:1" x14ac:dyDescent="0.35">
      <c r="A1097" s="4">
        <f t="shared" si="17"/>
        <v>44198</v>
      </c>
    </row>
    <row r="1098" spans="1:1" x14ac:dyDescent="0.35">
      <c r="A1098" s="4">
        <f t="shared" si="17"/>
        <v>44199</v>
      </c>
    </row>
    <row r="1099" spans="1:1" x14ac:dyDescent="0.35">
      <c r="A1099" s="4">
        <f t="shared" si="17"/>
        <v>44200</v>
      </c>
    </row>
    <row r="1100" spans="1:1" x14ac:dyDescent="0.35">
      <c r="A1100" s="4">
        <f t="shared" si="17"/>
        <v>44201</v>
      </c>
    </row>
    <row r="1101" spans="1:1" x14ac:dyDescent="0.35">
      <c r="A1101" s="4">
        <f t="shared" si="17"/>
        <v>44202</v>
      </c>
    </row>
    <row r="1102" spans="1:1" x14ac:dyDescent="0.35">
      <c r="A1102" s="4">
        <f t="shared" si="17"/>
        <v>44203</v>
      </c>
    </row>
    <row r="1103" spans="1:1" x14ac:dyDescent="0.35">
      <c r="A1103" s="4">
        <f t="shared" si="17"/>
        <v>44204</v>
      </c>
    </row>
    <row r="1104" spans="1:1" x14ac:dyDescent="0.35">
      <c r="A1104" s="4">
        <f t="shared" si="17"/>
        <v>44205</v>
      </c>
    </row>
    <row r="1105" spans="1:1" x14ac:dyDescent="0.35">
      <c r="A1105" s="4">
        <f t="shared" si="17"/>
        <v>44206</v>
      </c>
    </row>
    <row r="1106" spans="1:1" x14ac:dyDescent="0.35">
      <c r="A1106" s="4">
        <f t="shared" si="17"/>
        <v>44207</v>
      </c>
    </row>
    <row r="1107" spans="1:1" x14ac:dyDescent="0.35">
      <c r="A1107" s="4">
        <f t="shared" si="17"/>
        <v>44208</v>
      </c>
    </row>
    <row r="1108" spans="1:1" x14ac:dyDescent="0.35">
      <c r="A1108" s="4">
        <f t="shared" si="17"/>
        <v>44209</v>
      </c>
    </row>
    <row r="1109" spans="1:1" x14ac:dyDescent="0.35">
      <c r="A1109" s="4">
        <f t="shared" si="17"/>
        <v>44210</v>
      </c>
    </row>
    <row r="1110" spans="1:1" x14ac:dyDescent="0.35">
      <c r="A1110" s="4">
        <f t="shared" si="17"/>
        <v>44211</v>
      </c>
    </row>
    <row r="1111" spans="1:1" x14ac:dyDescent="0.35">
      <c r="A1111" s="4">
        <f t="shared" si="17"/>
        <v>44212</v>
      </c>
    </row>
    <row r="1112" spans="1:1" x14ac:dyDescent="0.35">
      <c r="A1112" s="4">
        <f t="shared" si="17"/>
        <v>44213</v>
      </c>
    </row>
    <row r="1113" spans="1:1" x14ac:dyDescent="0.35">
      <c r="A1113" s="4">
        <f t="shared" si="17"/>
        <v>44214</v>
      </c>
    </row>
    <row r="1114" spans="1:1" x14ac:dyDescent="0.35">
      <c r="A1114" s="4">
        <f t="shared" si="17"/>
        <v>44215</v>
      </c>
    </row>
    <row r="1115" spans="1:1" x14ac:dyDescent="0.35">
      <c r="A1115" s="4">
        <f t="shared" si="17"/>
        <v>44216</v>
      </c>
    </row>
    <row r="1116" spans="1:1" x14ac:dyDescent="0.35">
      <c r="A1116" s="4">
        <f t="shared" si="17"/>
        <v>44217</v>
      </c>
    </row>
    <row r="1117" spans="1:1" x14ac:dyDescent="0.35">
      <c r="A1117" s="4">
        <f t="shared" si="17"/>
        <v>44218</v>
      </c>
    </row>
    <row r="1118" spans="1:1" x14ac:dyDescent="0.35">
      <c r="A1118" s="4">
        <f t="shared" si="17"/>
        <v>44219</v>
      </c>
    </row>
    <row r="1119" spans="1:1" x14ac:dyDescent="0.35">
      <c r="A1119" s="4">
        <f t="shared" si="17"/>
        <v>44220</v>
      </c>
    </row>
    <row r="1120" spans="1:1" x14ac:dyDescent="0.35">
      <c r="A1120" s="4">
        <f t="shared" si="17"/>
        <v>44221</v>
      </c>
    </row>
    <row r="1121" spans="1:1" x14ac:dyDescent="0.35">
      <c r="A1121" s="4">
        <f t="shared" si="17"/>
        <v>44222</v>
      </c>
    </row>
    <row r="1122" spans="1:1" x14ac:dyDescent="0.35">
      <c r="A1122" s="4">
        <f t="shared" si="17"/>
        <v>44223</v>
      </c>
    </row>
    <row r="1123" spans="1:1" x14ac:dyDescent="0.35">
      <c r="A1123" s="4">
        <f t="shared" si="17"/>
        <v>44224</v>
      </c>
    </row>
    <row r="1124" spans="1:1" x14ac:dyDescent="0.35">
      <c r="A1124" s="4">
        <f t="shared" si="17"/>
        <v>44225</v>
      </c>
    </row>
    <row r="1125" spans="1:1" x14ac:dyDescent="0.35">
      <c r="A1125" s="4">
        <f t="shared" si="17"/>
        <v>44226</v>
      </c>
    </row>
    <row r="1126" spans="1:1" x14ac:dyDescent="0.35">
      <c r="A1126" s="4">
        <f t="shared" si="17"/>
        <v>44227</v>
      </c>
    </row>
    <row r="1127" spans="1:1" x14ac:dyDescent="0.35">
      <c r="A1127" s="4">
        <f t="shared" si="17"/>
        <v>44228</v>
      </c>
    </row>
    <row r="1128" spans="1:1" x14ac:dyDescent="0.35">
      <c r="A1128" s="4">
        <f t="shared" si="17"/>
        <v>44229</v>
      </c>
    </row>
    <row r="1129" spans="1:1" x14ac:dyDescent="0.35">
      <c r="A1129" s="4">
        <f t="shared" si="17"/>
        <v>44230</v>
      </c>
    </row>
    <row r="1130" spans="1:1" x14ac:dyDescent="0.35">
      <c r="A1130" s="4">
        <f t="shared" si="17"/>
        <v>44231</v>
      </c>
    </row>
    <row r="1131" spans="1:1" x14ac:dyDescent="0.35">
      <c r="A1131" s="4">
        <f t="shared" si="17"/>
        <v>44232</v>
      </c>
    </row>
    <row r="1132" spans="1:1" x14ac:dyDescent="0.35">
      <c r="A1132" s="4">
        <f t="shared" si="17"/>
        <v>44233</v>
      </c>
    </row>
    <row r="1133" spans="1:1" x14ac:dyDescent="0.35">
      <c r="A1133" s="4">
        <f t="shared" si="17"/>
        <v>44234</v>
      </c>
    </row>
    <row r="1134" spans="1:1" x14ac:dyDescent="0.35">
      <c r="A1134" s="4">
        <f t="shared" si="17"/>
        <v>44235</v>
      </c>
    </row>
    <row r="1135" spans="1:1" x14ac:dyDescent="0.35">
      <c r="A1135" s="4">
        <f t="shared" si="17"/>
        <v>44236</v>
      </c>
    </row>
    <row r="1136" spans="1:1" x14ac:dyDescent="0.35">
      <c r="A1136" s="4">
        <f t="shared" si="17"/>
        <v>44237</v>
      </c>
    </row>
    <row r="1137" spans="1:1" x14ac:dyDescent="0.35">
      <c r="A1137" s="4">
        <f t="shared" si="17"/>
        <v>44238</v>
      </c>
    </row>
    <row r="1138" spans="1:1" x14ac:dyDescent="0.35">
      <c r="A1138" s="4">
        <f t="shared" si="17"/>
        <v>44239</v>
      </c>
    </row>
    <row r="1139" spans="1:1" x14ac:dyDescent="0.35">
      <c r="A1139" s="4">
        <f t="shared" si="17"/>
        <v>44240</v>
      </c>
    </row>
    <row r="1140" spans="1:1" x14ac:dyDescent="0.35">
      <c r="A1140" s="4">
        <f t="shared" si="17"/>
        <v>44241</v>
      </c>
    </row>
    <row r="1141" spans="1:1" x14ac:dyDescent="0.35">
      <c r="A1141" s="4">
        <f t="shared" si="17"/>
        <v>44242</v>
      </c>
    </row>
    <row r="1142" spans="1:1" x14ac:dyDescent="0.35">
      <c r="A1142" s="4">
        <f t="shared" si="17"/>
        <v>44243</v>
      </c>
    </row>
    <row r="1143" spans="1:1" x14ac:dyDescent="0.35">
      <c r="A1143" s="4">
        <f t="shared" si="17"/>
        <v>44244</v>
      </c>
    </row>
    <row r="1144" spans="1:1" x14ac:dyDescent="0.35">
      <c r="A1144" s="4">
        <f t="shared" si="17"/>
        <v>44245</v>
      </c>
    </row>
    <row r="1145" spans="1:1" x14ac:dyDescent="0.35">
      <c r="A1145" s="4">
        <f t="shared" si="17"/>
        <v>44246</v>
      </c>
    </row>
    <row r="1146" spans="1:1" x14ac:dyDescent="0.35">
      <c r="A1146" s="4">
        <f t="shared" si="17"/>
        <v>44247</v>
      </c>
    </row>
    <row r="1147" spans="1:1" x14ac:dyDescent="0.35">
      <c r="A1147" s="4">
        <f t="shared" si="17"/>
        <v>44248</v>
      </c>
    </row>
    <row r="1148" spans="1:1" x14ac:dyDescent="0.35">
      <c r="A1148" s="4">
        <f t="shared" si="17"/>
        <v>44249</v>
      </c>
    </row>
    <row r="1149" spans="1:1" x14ac:dyDescent="0.35">
      <c r="A1149" s="4">
        <f t="shared" si="17"/>
        <v>44250</v>
      </c>
    </row>
    <row r="1150" spans="1:1" x14ac:dyDescent="0.35">
      <c r="A1150" s="4">
        <f t="shared" si="17"/>
        <v>44251</v>
      </c>
    </row>
    <row r="1151" spans="1:1" x14ac:dyDescent="0.35">
      <c r="A1151" s="4">
        <f t="shared" si="17"/>
        <v>44252</v>
      </c>
    </row>
    <row r="1152" spans="1:1" x14ac:dyDescent="0.35">
      <c r="A1152" s="4">
        <f t="shared" si="17"/>
        <v>44253</v>
      </c>
    </row>
    <row r="1153" spans="1:1" x14ac:dyDescent="0.35">
      <c r="A1153" s="4">
        <f t="shared" si="17"/>
        <v>44254</v>
      </c>
    </row>
    <row r="1154" spans="1:1" x14ac:dyDescent="0.35">
      <c r="A1154" s="4">
        <f t="shared" si="17"/>
        <v>44255</v>
      </c>
    </row>
    <row r="1155" spans="1:1" x14ac:dyDescent="0.35">
      <c r="A1155" s="4">
        <f t="shared" si="17"/>
        <v>44256</v>
      </c>
    </row>
    <row r="1156" spans="1:1" x14ac:dyDescent="0.35">
      <c r="A1156" s="4">
        <f t="shared" ref="A1156:A1219" si="18">A1155+1</f>
        <v>44257</v>
      </c>
    </row>
    <row r="1157" spans="1:1" x14ac:dyDescent="0.35">
      <c r="A1157" s="4">
        <f t="shared" si="18"/>
        <v>44258</v>
      </c>
    </row>
    <row r="1158" spans="1:1" x14ac:dyDescent="0.35">
      <c r="A1158" s="4">
        <f t="shared" si="18"/>
        <v>44259</v>
      </c>
    </row>
    <row r="1159" spans="1:1" x14ac:dyDescent="0.35">
      <c r="A1159" s="4">
        <f t="shared" si="18"/>
        <v>44260</v>
      </c>
    </row>
    <row r="1160" spans="1:1" x14ac:dyDescent="0.35">
      <c r="A1160" s="4">
        <f t="shared" si="18"/>
        <v>44261</v>
      </c>
    </row>
    <row r="1161" spans="1:1" x14ac:dyDescent="0.35">
      <c r="A1161" s="4">
        <f t="shared" si="18"/>
        <v>44262</v>
      </c>
    </row>
    <row r="1162" spans="1:1" x14ac:dyDescent="0.35">
      <c r="A1162" s="4">
        <f t="shared" si="18"/>
        <v>44263</v>
      </c>
    </row>
    <row r="1163" spans="1:1" x14ac:dyDescent="0.35">
      <c r="A1163" s="4">
        <f t="shared" si="18"/>
        <v>44264</v>
      </c>
    </row>
    <row r="1164" spans="1:1" x14ac:dyDescent="0.35">
      <c r="A1164" s="4">
        <f t="shared" si="18"/>
        <v>44265</v>
      </c>
    </row>
    <row r="1165" spans="1:1" x14ac:dyDescent="0.35">
      <c r="A1165" s="4">
        <f t="shared" si="18"/>
        <v>44266</v>
      </c>
    </row>
    <row r="1166" spans="1:1" x14ac:dyDescent="0.35">
      <c r="A1166" s="4">
        <f t="shared" si="18"/>
        <v>44267</v>
      </c>
    </row>
    <row r="1167" spans="1:1" x14ac:dyDescent="0.35">
      <c r="A1167" s="4">
        <f t="shared" si="18"/>
        <v>44268</v>
      </c>
    </row>
    <row r="1168" spans="1:1" x14ac:dyDescent="0.35">
      <c r="A1168" s="4">
        <f t="shared" si="18"/>
        <v>44269</v>
      </c>
    </row>
    <row r="1169" spans="1:1" x14ac:dyDescent="0.35">
      <c r="A1169" s="4">
        <f t="shared" si="18"/>
        <v>44270</v>
      </c>
    </row>
    <row r="1170" spans="1:1" x14ac:dyDescent="0.35">
      <c r="A1170" s="4">
        <f t="shared" si="18"/>
        <v>44271</v>
      </c>
    </row>
    <row r="1171" spans="1:1" x14ac:dyDescent="0.35">
      <c r="A1171" s="4">
        <f t="shared" si="18"/>
        <v>44272</v>
      </c>
    </row>
    <row r="1172" spans="1:1" x14ac:dyDescent="0.35">
      <c r="A1172" s="4">
        <f t="shared" si="18"/>
        <v>44273</v>
      </c>
    </row>
    <row r="1173" spans="1:1" x14ac:dyDescent="0.35">
      <c r="A1173" s="4">
        <f t="shared" si="18"/>
        <v>44274</v>
      </c>
    </row>
    <row r="1174" spans="1:1" x14ac:dyDescent="0.35">
      <c r="A1174" s="4">
        <f t="shared" si="18"/>
        <v>44275</v>
      </c>
    </row>
    <row r="1175" spans="1:1" x14ac:dyDescent="0.35">
      <c r="A1175" s="4">
        <f t="shared" si="18"/>
        <v>44276</v>
      </c>
    </row>
    <row r="1176" spans="1:1" x14ac:dyDescent="0.35">
      <c r="A1176" s="4">
        <f t="shared" si="18"/>
        <v>44277</v>
      </c>
    </row>
    <row r="1177" spans="1:1" x14ac:dyDescent="0.35">
      <c r="A1177" s="4">
        <f t="shared" si="18"/>
        <v>44278</v>
      </c>
    </row>
    <row r="1178" spans="1:1" x14ac:dyDescent="0.35">
      <c r="A1178" s="4">
        <f t="shared" si="18"/>
        <v>44279</v>
      </c>
    </row>
    <row r="1179" spans="1:1" x14ac:dyDescent="0.35">
      <c r="A1179" s="4">
        <f t="shared" si="18"/>
        <v>44280</v>
      </c>
    </row>
    <row r="1180" spans="1:1" x14ac:dyDescent="0.35">
      <c r="A1180" s="4">
        <f t="shared" si="18"/>
        <v>44281</v>
      </c>
    </row>
    <row r="1181" spans="1:1" x14ac:dyDescent="0.35">
      <c r="A1181" s="4">
        <f t="shared" si="18"/>
        <v>44282</v>
      </c>
    </row>
    <row r="1182" spans="1:1" x14ac:dyDescent="0.35">
      <c r="A1182" s="4">
        <f t="shared" si="18"/>
        <v>44283</v>
      </c>
    </row>
    <row r="1183" spans="1:1" x14ac:dyDescent="0.35">
      <c r="A1183" s="4">
        <f t="shared" si="18"/>
        <v>44284</v>
      </c>
    </row>
    <row r="1184" spans="1:1" x14ac:dyDescent="0.35">
      <c r="A1184" s="4">
        <f t="shared" si="18"/>
        <v>44285</v>
      </c>
    </row>
    <row r="1185" spans="1:1" x14ac:dyDescent="0.35">
      <c r="A1185" s="4">
        <f t="shared" si="18"/>
        <v>44286</v>
      </c>
    </row>
    <row r="1186" spans="1:1" x14ac:dyDescent="0.35">
      <c r="A1186" s="4">
        <f t="shared" si="18"/>
        <v>44287</v>
      </c>
    </row>
    <row r="1187" spans="1:1" x14ac:dyDescent="0.35">
      <c r="A1187" s="4">
        <f t="shared" si="18"/>
        <v>44288</v>
      </c>
    </row>
    <row r="1188" spans="1:1" x14ac:dyDescent="0.35">
      <c r="A1188" s="4">
        <f t="shared" si="18"/>
        <v>44289</v>
      </c>
    </row>
    <row r="1189" spans="1:1" x14ac:dyDescent="0.35">
      <c r="A1189" s="4">
        <f t="shared" si="18"/>
        <v>44290</v>
      </c>
    </row>
    <row r="1190" spans="1:1" x14ac:dyDescent="0.35">
      <c r="A1190" s="4">
        <f t="shared" si="18"/>
        <v>44291</v>
      </c>
    </row>
    <row r="1191" spans="1:1" x14ac:dyDescent="0.35">
      <c r="A1191" s="4">
        <f t="shared" si="18"/>
        <v>44292</v>
      </c>
    </row>
    <row r="1192" spans="1:1" x14ac:dyDescent="0.35">
      <c r="A1192" s="4">
        <f t="shared" si="18"/>
        <v>44293</v>
      </c>
    </row>
    <row r="1193" spans="1:1" x14ac:dyDescent="0.35">
      <c r="A1193" s="4">
        <f t="shared" si="18"/>
        <v>44294</v>
      </c>
    </row>
    <row r="1194" spans="1:1" x14ac:dyDescent="0.35">
      <c r="A1194" s="4">
        <f t="shared" si="18"/>
        <v>44295</v>
      </c>
    </row>
    <row r="1195" spans="1:1" x14ac:dyDescent="0.35">
      <c r="A1195" s="4">
        <f t="shared" si="18"/>
        <v>44296</v>
      </c>
    </row>
    <row r="1196" spans="1:1" x14ac:dyDescent="0.35">
      <c r="A1196" s="4">
        <f t="shared" si="18"/>
        <v>44297</v>
      </c>
    </row>
    <row r="1197" spans="1:1" x14ac:dyDescent="0.35">
      <c r="A1197" s="4">
        <f t="shared" si="18"/>
        <v>44298</v>
      </c>
    </row>
    <row r="1198" spans="1:1" x14ac:dyDescent="0.35">
      <c r="A1198" s="4">
        <f t="shared" si="18"/>
        <v>44299</v>
      </c>
    </row>
    <row r="1199" spans="1:1" x14ac:dyDescent="0.35">
      <c r="A1199" s="4">
        <f t="shared" si="18"/>
        <v>44300</v>
      </c>
    </row>
    <row r="1200" spans="1:1" x14ac:dyDescent="0.35">
      <c r="A1200" s="4">
        <f t="shared" si="18"/>
        <v>44301</v>
      </c>
    </row>
    <row r="1201" spans="1:1" x14ac:dyDescent="0.35">
      <c r="A1201" s="4">
        <f t="shared" si="18"/>
        <v>44302</v>
      </c>
    </row>
    <row r="1202" spans="1:1" x14ac:dyDescent="0.35">
      <c r="A1202" s="4">
        <f t="shared" si="18"/>
        <v>44303</v>
      </c>
    </row>
    <row r="1203" spans="1:1" x14ac:dyDescent="0.35">
      <c r="A1203" s="4">
        <f t="shared" si="18"/>
        <v>44304</v>
      </c>
    </row>
    <row r="1204" spans="1:1" x14ac:dyDescent="0.35">
      <c r="A1204" s="4">
        <f t="shared" si="18"/>
        <v>44305</v>
      </c>
    </row>
    <row r="1205" spans="1:1" x14ac:dyDescent="0.35">
      <c r="A1205" s="4">
        <f t="shared" si="18"/>
        <v>44306</v>
      </c>
    </row>
    <row r="1206" spans="1:1" x14ac:dyDescent="0.35">
      <c r="A1206" s="4">
        <f t="shared" si="18"/>
        <v>44307</v>
      </c>
    </row>
    <row r="1207" spans="1:1" x14ac:dyDescent="0.35">
      <c r="A1207" s="4">
        <f t="shared" si="18"/>
        <v>44308</v>
      </c>
    </row>
    <row r="1208" spans="1:1" x14ac:dyDescent="0.35">
      <c r="A1208" s="4">
        <f t="shared" si="18"/>
        <v>44309</v>
      </c>
    </row>
    <row r="1209" spans="1:1" x14ac:dyDescent="0.35">
      <c r="A1209" s="4">
        <f t="shared" si="18"/>
        <v>44310</v>
      </c>
    </row>
    <row r="1210" spans="1:1" x14ac:dyDescent="0.35">
      <c r="A1210" s="4">
        <f t="shared" si="18"/>
        <v>44311</v>
      </c>
    </row>
    <row r="1211" spans="1:1" x14ac:dyDescent="0.35">
      <c r="A1211" s="4">
        <f t="shared" si="18"/>
        <v>44312</v>
      </c>
    </row>
    <row r="1212" spans="1:1" x14ac:dyDescent="0.35">
      <c r="A1212" s="4">
        <f t="shared" si="18"/>
        <v>44313</v>
      </c>
    </row>
    <row r="1213" spans="1:1" x14ac:dyDescent="0.35">
      <c r="A1213" s="4">
        <f t="shared" si="18"/>
        <v>44314</v>
      </c>
    </row>
    <row r="1214" spans="1:1" x14ac:dyDescent="0.35">
      <c r="A1214" s="4">
        <f t="shared" si="18"/>
        <v>44315</v>
      </c>
    </row>
    <row r="1215" spans="1:1" x14ac:dyDescent="0.35">
      <c r="A1215" s="4">
        <f t="shared" si="18"/>
        <v>44316</v>
      </c>
    </row>
    <row r="1216" spans="1:1" x14ac:dyDescent="0.35">
      <c r="A1216" s="4">
        <f t="shared" si="18"/>
        <v>44317</v>
      </c>
    </row>
    <row r="1217" spans="1:1" x14ac:dyDescent="0.35">
      <c r="A1217" s="4">
        <f t="shared" si="18"/>
        <v>44318</v>
      </c>
    </row>
    <row r="1218" spans="1:1" x14ac:dyDescent="0.35">
      <c r="A1218" s="4">
        <f t="shared" si="18"/>
        <v>44319</v>
      </c>
    </row>
    <row r="1219" spans="1:1" x14ac:dyDescent="0.35">
      <c r="A1219" s="4">
        <f t="shared" si="18"/>
        <v>44320</v>
      </c>
    </row>
    <row r="1220" spans="1:1" x14ac:dyDescent="0.35">
      <c r="A1220" s="4">
        <f t="shared" ref="A1220:A1283" si="19">A1219+1</f>
        <v>44321</v>
      </c>
    </row>
    <row r="1221" spans="1:1" x14ac:dyDescent="0.35">
      <c r="A1221" s="4">
        <f t="shared" si="19"/>
        <v>44322</v>
      </c>
    </row>
    <row r="1222" spans="1:1" x14ac:dyDescent="0.35">
      <c r="A1222" s="4">
        <f t="shared" si="19"/>
        <v>44323</v>
      </c>
    </row>
    <row r="1223" spans="1:1" x14ac:dyDescent="0.35">
      <c r="A1223" s="4">
        <f t="shared" si="19"/>
        <v>44324</v>
      </c>
    </row>
    <row r="1224" spans="1:1" x14ac:dyDescent="0.35">
      <c r="A1224" s="4">
        <f t="shared" si="19"/>
        <v>44325</v>
      </c>
    </row>
    <row r="1225" spans="1:1" x14ac:dyDescent="0.35">
      <c r="A1225" s="4">
        <f t="shared" si="19"/>
        <v>44326</v>
      </c>
    </row>
    <row r="1226" spans="1:1" x14ac:dyDescent="0.35">
      <c r="A1226" s="4">
        <f t="shared" si="19"/>
        <v>44327</v>
      </c>
    </row>
    <row r="1227" spans="1:1" x14ac:dyDescent="0.35">
      <c r="A1227" s="4">
        <f t="shared" si="19"/>
        <v>44328</v>
      </c>
    </row>
    <row r="1228" spans="1:1" x14ac:dyDescent="0.35">
      <c r="A1228" s="4">
        <f t="shared" si="19"/>
        <v>44329</v>
      </c>
    </row>
    <row r="1229" spans="1:1" x14ac:dyDescent="0.35">
      <c r="A1229" s="4">
        <f t="shared" si="19"/>
        <v>44330</v>
      </c>
    </row>
    <row r="1230" spans="1:1" x14ac:dyDescent="0.35">
      <c r="A1230" s="4">
        <f t="shared" si="19"/>
        <v>44331</v>
      </c>
    </row>
    <row r="1231" spans="1:1" x14ac:dyDescent="0.35">
      <c r="A1231" s="4">
        <f t="shared" si="19"/>
        <v>44332</v>
      </c>
    </row>
    <row r="1232" spans="1:1" x14ac:dyDescent="0.35">
      <c r="A1232" s="4">
        <f t="shared" si="19"/>
        <v>44333</v>
      </c>
    </row>
    <row r="1233" spans="1:1" x14ac:dyDescent="0.35">
      <c r="A1233" s="4">
        <f t="shared" si="19"/>
        <v>44334</v>
      </c>
    </row>
    <row r="1234" spans="1:1" x14ac:dyDescent="0.35">
      <c r="A1234" s="4">
        <f t="shared" si="19"/>
        <v>44335</v>
      </c>
    </row>
    <row r="1235" spans="1:1" x14ac:dyDescent="0.35">
      <c r="A1235" s="4">
        <f t="shared" si="19"/>
        <v>44336</v>
      </c>
    </row>
    <row r="1236" spans="1:1" x14ac:dyDescent="0.35">
      <c r="A1236" s="4">
        <f t="shared" si="19"/>
        <v>44337</v>
      </c>
    </row>
    <row r="1237" spans="1:1" x14ac:dyDescent="0.35">
      <c r="A1237" s="4">
        <f t="shared" si="19"/>
        <v>44338</v>
      </c>
    </row>
    <row r="1238" spans="1:1" x14ac:dyDescent="0.35">
      <c r="A1238" s="4">
        <f t="shared" si="19"/>
        <v>44339</v>
      </c>
    </row>
    <row r="1239" spans="1:1" x14ac:dyDescent="0.35">
      <c r="A1239" s="4">
        <f t="shared" si="19"/>
        <v>44340</v>
      </c>
    </row>
    <row r="1240" spans="1:1" x14ac:dyDescent="0.35">
      <c r="A1240" s="4">
        <f t="shared" si="19"/>
        <v>44341</v>
      </c>
    </row>
    <row r="1241" spans="1:1" x14ac:dyDescent="0.35">
      <c r="A1241" s="4">
        <f t="shared" si="19"/>
        <v>44342</v>
      </c>
    </row>
    <row r="1242" spans="1:1" x14ac:dyDescent="0.35">
      <c r="A1242" s="4">
        <f t="shared" si="19"/>
        <v>44343</v>
      </c>
    </row>
    <row r="1243" spans="1:1" x14ac:dyDescent="0.35">
      <c r="A1243" s="4">
        <f t="shared" si="19"/>
        <v>44344</v>
      </c>
    </row>
    <row r="1244" spans="1:1" x14ac:dyDescent="0.35">
      <c r="A1244" s="4">
        <f t="shared" si="19"/>
        <v>44345</v>
      </c>
    </row>
    <row r="1245" spans="1:1" x14ac:dyDescent="0.35">
      <c r="A1245" s="4">
        <f t="shared" si="19"/>
        <v>44346</v>
      </c>
    </row>
    <row r="1246" spans="1:1" x14ac:dyDescent="0.35">
      <c r="A1246" s="4">
        <f t="shared" si="19"/>
        <v>44347</v>
      </c>
    </row>
    <row r="1247" spans="1:1" x14ac:dyDescent="0.35">
      <c r="A1247" s="4">
        <f t="shared" si="19"/>
        <v>44348</v>
      </c>
    </row>
    <row r="1248" spans="1:1" x14ac:dyDescent="0.35">
      <c r="A1248" s="4">
        <f t="shared" si="19"/>
        <v>44349</v>
      </c>
    </row>
    <row r="1249" spans="1:1" x14ac:dyDescent="0.35">
      <c r="A1249" s="4">
        <f t="shared" si="19"/>
        <v>44350</v>
      </c>
    </row>
    <row r="1250" spans="1:1" x14ac:dyDescent="0.35">
      <c r="A1250" s="4">
        <f t="shared" si="19"/>
        <v>44351</v>
      </c>
    </row>
    <row r="1251" spans="1:1" x14ac:dyDescent="0.35">
      <c r="A1251" s="4">
        <f t="shared" si="19"/>
        <v>44352</v>
      </c>
    </row>
    <row r="1252" spans="1:1" x14ac:dyDescent="0.35">
      <c r="A1252" s="4">
        <f t="shared" si="19"/>
        <v>44353</v>
      </c>
    </row>
    <row r="1253" spans="1:1" x14ac:dyDescent="0.35">
      <c r="A1253" s="4">
        <f t="shared" si="19"/>
        <v>44354</v>
      </c>
    </row>
    <row r="1254" spans="1:1" x14ac:dyDescent="0.35">
      <c r="A1254" s="4">
        <f t="shared" si="19"/>
        <v>44355</v>
      </c>
    </row>
    <row r="1255" spans="1:1" x14ac:dyDescent="0.35">
      <c r="A1255" s="4">
        <f t="shared" si="19"/>
        <v>44356</v>
      </c>
    </row>
    <row r="1256" spans="1:1" x14ac:dyDescent="0.35">
      <c r="A1256" s="4">
        <f t="shared" si="19"/>
        <v>44357</v>
      </c>
    </row>
    <row r="1257" spans="1:1" x14ac:dyDescent="0.35">
      <c r="A1257" s="4">
        <f t="shared" si="19"/>
        <v>44358</v>
      </c>
    </row>
    <row r="1258" spans="1:1" x14ac:dyDescent="0.35">
      <c r="A1258" s="4">
        <f t="shared" si="19"/>
        <v>44359</v>
      </c>
    </row>
    <row r="1259" spans="1:1" x14ac:dyDescent="0.35">
      <c r="A1259" s="4">
        <f t="shared" si="19"/>
        <v>44360</v>
      </c>
    </row>
    <row r="1260" spans="1:1" x14ac:dyDescent="0.35">
      <c r="A1260" s="4">
        <f t="shared" si="19"/>
        <v>44361</v>
      </c>
    </row>
    <row r="1261" spans="1:1" x14ac:dyDescent="0.35">
      <c r="A1261" s="4">
        <f t="shared" si="19"/>
        <v>44362</v>
      </c>
    </row>
    <row r="1262" spans="1:1" x14ac:dyDescent="0.35">
      <c r="A1262" s="4">
        <f t="shared" si="19"/>
        <v>44363</v>
      </c>
    </row>
    <row r="1263" spans="1:1" x14ac:dyDescent="0.35">
      <c r="A1263" s="4">
        <f t="shared" si="19"/>
        <v>44364</v>
      </c>
    </row>
    <row r="1264" spans="1:1" x14ac:dyDescent="0.35">
      <c r="A1264" s="4">
        <f t="shared" si="19"/>
        <v>44365</v>
      </c>
    </row>
    <row r="1265" spans="1:1" x14ac:dyDescent="0.35">
      <c r="A1265" s="4">
        <f t="shared" si="19"/>
        <v>44366</v>
      </c>
    </row>
    <row r="1266" spans="1:1" x14ac:dyDescent="0.35">
      <c r="A1266" s="4">
        <f t="shared" si="19"/>
        <v>44367</v>
      </c>
    </row>
    <row r="1267" spans="1:1" x14ac:dyDescent="0.35">
      <c r="A1267" s="4">
        <f t="shared" si="19"/>
        <v>44368</v>
      </c>
    </row>
    <row r="1268" spans="1:1" x14ac:dyDescent="0.35">
      <c r="A1268" s="4">
        <f t="shared" si="19"/>
        <v>44369</v>
      </c>
    </row>
    <row r="1269" spans="1:1" x14ac:dyDescent="0.35">
      <c r="A1269" s="4">
        <f t="shared" si="19"/>
        <v>44370</v>
      </c>
    </row>
    <row r="1270" spans="1:1" x14ac:dyDescent="0.35">
      <c r="A1270" s="4">
        <f t="shared" si="19"/>
        <v>44371</v>
      </c>
    </row>
    <row r="1271" spans="1:1" x14ac:dyDescent="0.35">
      <c r="A1271" s="4">
        <f t="shared" si="19"/>
        <v>44372</v>
      </c>
    </row>
    <row r="1272" spans="1:1" x14ac:dyDescent="0.35">
      <c r="A1272" s="4">
        <f t="shared" si="19"/>
        <v>44373</v>
      </c>
    </row>
    <row r="1273" spans="1:1" x14ac:dyDescent="0.35">
      <c r="A1273" s="4">
        <f t="shared" si="19"/>
        <v>44374</v>
      </c>
    </row>
    <row r="1274" spans="1:1" x14ac:dyDescent="0.35">
      <c r="A1274" s="4">
        <f t="shared" si="19"/>
        <v>44375</v>
      </c>
    </row>
    <row r="1275" spans="1:1" x14ac:dyDescent="0.35">
      <c r="A1275" s="4">
        <f t="shared" si="19"/>
        <v>44376</v>
      </c>
    </row>
    <row r="1276" spans="1:1" x14ac:dyDescent="0.35">
      <c r="A1276" s="4">
        <f t="shared" si="19"/>
        <v>44377</v>
      </c>
    </row>
    <row r="1277" spans="1:1" x14ac:dyDescent="0.35">
      <c r="A1277" s="4">
        <f t="shared" si="19"/>
        <v>44378</v>
      </c>
    </row>
    <row r="1278" spans="1:1" x14ac:dyDescent="0.35">
      <c r="A1278" s="4">
        <f t="shared" si="19"/>
        <v>44379</v>
      </c>
    </row>
    <row r="1279" spans="1:1" x14ac:dyDescent="0.35">
      <c r="A1279" s="4">
        <f t="shared" si="19"/>
        <v>44380</v>
      </c>
    </row>
    <row r="1280" spans="1:1" x14ac:dyDescent="0.35">
      <c r="A1280" s="4">
        <f t="shared" si="19"/>
        <v>44381</v>
      </c>
    </row>
    <row r="1281" spans="1:1" x14ac:dyDescent="0.35">
      <c r="A1281" s="4">
        <f t="shared" si="19"/>
        <v>44382</v>
      </c>
    </row>
    <row r="1282" spans="1:1" x14ac:dyDescent="0.35">
      <c r="A1282" s="4">
        <f t="shared" si="19"/>
        <v>44383</v>
      </c>
    </row>
    <row r="1283" spans="1:1" x14ac:dyDescent="0.35">
      <c r="A1283" s="4">
        <f t="shared" si="19"/>
        <v>44384</v>
      </c>
    </row>
    <row r="1284" spans="1:1" x14ac:dyDescent="0.35">
      <c r="A1284" s="4">
        <f t="shared" ref="A1284:A1347" si="20">A1283+1</f>
        <v>44385</v>
      </c>
    </row>
    <row r="1285" spans="1:1" x14ac:dyDescent="0.35">
      <c r="A1285" s="4">
        <f t="shared" si="20"/>
        <v>44386</v>
      </c>
    </row>
    <row r="1286" spans="1:1" x14ac:dyDescent="0.35">
      <c r="A1286" s="4">
        <f t="shared" si="20"/>
        <v>44387</v>
      </c>
    </row>
    <row r="1287" spans="1:1" x14ac:dyDescent="0.35">
      <c r="A1287" s="4">
        <f t="shared" si="20"/>
        <v>44388</v>
      </c>
    </row>
    <row r="1288" spans="1:1" x14ac:dyDescent="0.35">
      <c r="A1288" s="4">
        <f t="shared" si="20"/>
        <v>44389</v>
      </c>
    </row>
    <row r="1289" spans="1:1" x14ac:dyDescent="0.35">
      <c r="A1289" s="4">
        <f t="shared" si="20"/>
        <v>44390</v>
      </c>
    </row>
    <row r="1290" spans="1:1" x14ac:dyDescent="0.35">
      <c r="A1290" s="4">
        <f t="shared" si="20"/>
        <v>44391</v>
      </c>
    </row>
    <row r="1291" spans="1:1" x14ac:dyDescent="0.35">
      <c r="A1291" s="4">
        <f t="shared" si="20"/>
        <v>44392</v>
      </c>
    </row>
    <row r="1292" spans="1:1" x14ac:dyDescent="0.35">
      <c r="A1292" s="4">
        <f t="shared" si="20"/>
        <v>44393</v>
      </c>
    </row>
    <row r="1293" spans="1:1" x14ac:dyDescent="0.35">
      <c r="A1293" s="4">
        <f t="shared" si="20"/>
        <v>44394</v>
      </c>
    </row>
    <row r="1294" spans="1:1" x14ac:dyDescent="0.35">
      <c r="A1294" s="4">
        <f t="shared" si="20"/>
        <v>44395</v>
      </c>
    </row>
    <row r="1295" spans="1:1" x14ac:dyDescent="0.35">
      <c r="A1295" s="4">
        <f t="shared" si="20"/>
        <v>44396</v>
      </c>
    </row>
    <row r="1296" spans="1:1" x14ac:dyDescent="0.35">
      <c r="A1296" s="4">
        <f t="shared" si="20"/>
        <v>44397</v>
      </c>
    </row>
    <row r="1297" spans="1:1" x14ac:dyDescent="0.35">
      <c r="A1297" s="4">
        <f t="shared" si="20"/>
        <v>44398</v>
      </c>
    </row>
    <row r="1298" spans="1:1" x14ac:dyDescent="0.35">
      <c r="A1298" s="4">
        <f t="shared" si="20"/>
        <v>44399</v>
      </c>
    </row>
    <row r="1299" spans="1:1" x14ac:dyDescent="0.35">
      <c r="A1299" s="4">
        <f t="shared" si="20"/>
        <v>44400</v>
      </c>
    </row>
    <row r="1300" spans="1:1" x14ac:dyDescent="0.35">
      <c r="A1300" s="4">
        <f t="shared" si="20"/>
        <v>44401</v>
      </c>
    </row>
    <row r="1301" spans="1:1" x14ac:dyDescent="0.35">
      <c r="A1301" s="4">
        <f t="shared" si="20"/>
        <v>44402</v>
      </c>
    </row>
    <row r="1302" spans="1:1" x14ac:dyDescent="0.35">
      <c r="A1302" s="4">
        <f t="shared" si="20"/>
        <v>44403</v>
      </c>
    </row>
    <row r="1303" spans="1:1" x14ac:dyDescent="0.35">
      <c r="A1303" s="4">
        <f t="shared" si="20"/>
        <v>44404</v>
      </c>
    </row>
    <row r="1304" spans="1:1" x14ac:dyDescent="0.35">
      <c r="A1304" s="4">
        <f t="shared" si="20"/>
        <v>44405</v>
      </c>
    </row>
    <row r="1305" spans="1:1" x14ac:dyDescent="0.35">
      <c r="A1305" s="4">
        <f t="shared" si="20"/>
        <v>44406</v>
      </c>
    </row>
    <row r="1306" spans="1:1" x14ac:dyDescent="0.35">
      <c r="A1306" s="4">
        <f t="shared" si="20"/>
        <v>44407</v>
      </c>
    </row>
    <row r="1307" spans="1:1" x14ac:dyDescent="0.35">
      <c r="A1307" s="4">
        <f t="shared" si="20"/>
        <v>44408</v>
      </c>
    </row>
    <row r="1308" spans="1:1" x14ac:dyDescent="0.35">
      <c r="A1308" s="4">
        <f t="shared" si="20"/>
        <v>44409</v>
      </c>
    </row>
    <row r="1309" spans="1:1" x14ac:dyDescent="0.35">
      <c r="A1309" s="4">
        <f t="shared" si="20"/>
        <v>44410</v>
      </c>
    </row>
    <row r="1310" spans="1:1" x14ac:dyDescent="0.35">
      <c r="A1310" s="4">
        <f t="shared" si="20"/>
        <v>44411</v>
      </c>
    </row>
    <row r="1311" spans="1:1" x14ac:dyDescent="0.35">
      <c r="A1311" s="4">
        <f t="shared" si="20"/>
        <v>44412</v>
      </c>
    </row>
    <row r="1312" spans="1:1" x14ac:dyDescent="0.35">
      <c r="A1312" s="4">
        <f t="shared" si="20"/>
        <v>44413</v>
      </c>
    </row>
    <row r="1313" spans="1:1" x14ac:dyDescent="0.35">
      <c r="A1313" s="4">
        <f t="shared" si="20"/>
        <v>44414</v>
      </c>
    </row>
    <row r="1314" spans="1:1" x14ac:dyDescent="0.35">
      <c r="A1314" s="4">
        <f t="shared" si="20"/>
        <v>44415</v>
      </c>
    </row>
    <row r="1315" spans="1:1" x14ac:dyDescent="0.35">
      <c r="A1315" s="4">
        <f t="shared" si="20"/>
        <v>44416</v>
      </c>
    </row>
    <row r="1316" spans="1:1" x14ac:dyDescent="0.35">
      <c r="A1316" s="4">
        <f t="shared" si="20"/>
        <v>44417</v>
      </c>
    </row>
    <row r="1317" spans="1:1" x14ac:dyDescent="0.35">
      <c r="A1317" s="4">
        <f t="shared" si="20"/>
        <v>44418</v>
      </c>
    </row>
    <row r="1318" spans="1:1" x14ac:dyDescent="0.35">
      <c r="A1318" s="4">
        <f t="shared" si="20"/>
        <v>44419</v>
      </c>
    </row>
    <row r="1319" spans="1:1" x14ac:dyDescent="0.35">
      <c r="A1319" s="4">
        <f t="shared" si="20"/>
        <v>44420</v>
      </c>
    </row>
    <row r="1320" spans="1:1" x14ac:dyDescent="0.35">
      <c r="A1320" s="4">
        <f t="shared" si="20"/>
        <v>44421</v>
      </c>
    </row>
    <row r="1321" spans="1:1" x14ac:dyDescent="0.35">
      <c r="A1321" s="4">
        <f t="shared" si="20"/>
        <v>44422</v>
      </c>
    </row>
    <row r="1322" spans="1:1" x14ac:dyDescent="0.35">
      <c r="A1322" s="4">
        <f t="shared" si="20"/>
        <v>44423</v>
      </c>
    </row>
    <row r="1323" spans="1:1" x14ac:dyDescent="0.35">
      <c r="A1323" s="4">
        <f t="shared" si="20"/>
        <v>44424</v>
      </c>
    </row>
    <row r="1324" spans="1:1" x14ac:dyDescent="0.35">
      <c r="A1324" s="4">
        <f t="shared" si="20"/>
        <v>44425</v>
      </c>
    </row>
    <row r="1325" spans="1:1" x14ac:dyDescent="0.35">
      <c r="A1325" s="4">
        <f t="shared" si="20"/>
        <v>44426</v>
      </c>
    </row>
    <row r="1326" spans="1:1" x14ac:dyDescent="0.35">
      <c r="A1326" s="4">
        <f t="shared" si="20"/>
        <v>44427</v>
      </c>
    </row>
    <row r="1327" spans="1:1" x14ac:dyDescent="0.35">
      <c r="A1327" s="4">
        <f t="shared" si="20"/>
        <v>44428</v>
      </c>
    </row>
    <row r="1328" spans="1:1" x14ac:dyDescent="0.35">
      <c r="A1328" s="4">
        <f t="shared" si="20"/>
        <v>44429</v>
      </c>
    </row>
    <row r="1329" spans="1:1" x14ac:dyDescent="0.35">
      <c r="A1329" s="4">
        <f t="shared" si="20"/>
        <v>44430</v>
      </c>
    </row>
    <row r="1330" spans="1:1" x14ac:dyDescent="0.35">
      <c r="A1330" s="4">
        <f t="shared" si="20"/>
        <v>44431</v>
      </c>
    </row>
    <row r="1331" spans="1:1" x14ac:dyDescent="0.35">
      <c r="A1331" s="4">
        <f t="shared" si="20"/>
        <v>44432</v>
      </c>
    </row>
    <row r="1332" spans="1:1" x14ac:dyDescent="0.35">
      <c r="A1332" s="4">
        <f t="shared" si="20"/>
        <v>44433</v>
      </c>
    </row>
    <row r="1333" spans="1:1" x14ac:dyDescent="0.35">
      <c r="A1333" s="4">
        <f t="shared" si="20"/>
        <v>44434</v>
      </c>
    </row>
    <row r="1334" spans="1:1" x14ac:dyDescent="0.35">
      <c r="A1334" s="4">
        <f t="shared" si="20"/>
        <v>44435</v>
      </c>
    </row>
    <row r="1335" spans="1:1" x14ac:dyDescent="0.35">
      <c r="A1335" s="4">
        <f t="shared" si="20"/>
        <v>44436</v>
      </c>
    </row>
    <row r="1336" spans="1:1" x14ac:dyDescent="0.35">
      <c r="A1336" s="4">
        <f t="shared" si="20"/>
        <v>44437</v>
      </c>
    </row>
    <row r="1337" spans="1:1" x14ac:dyDescent="0.35">
      <c r="A1337" s="4">
        <f t="shared" si="20"/>
        <v>44438</v>
      </c>
    </row>
    <row r="1338" spans="1:1" x14ac:dyDescent="0.35">
      <c r="A1338" s="4">
        <f t="shared" si="20"/>
        <v>44439</v>
      </c>
    </row>
    <row r="1339" spans="1:1" x14ac:dyDescent="0.35">
      <c r="A1339" s="4">
        <f t="shared" si="20"/>
        <v>44440</v>
      </c>
    </row>
    <row r="1340" spans="1:1" x14ac:dyDescent="0.35">
      <c r="A1340" s="4">
        <f t="shared" si="20"/>
        <v>44441</v>
      </c>
    </row>
    <row r="1341" spans="1:1" x14ac:dyDescent="0.35">
      <c r="A1341" s="4">
        <f t="shared" si="20"/>
        <v>44442</v>
      </c>
    </row>
    <row r="1342" spans="1:1" x14ac:dyDescent="0.35">
      <c r="A1342" s="4">
        <f t="shared" si="20"/>
        <v>44443</v>
      </c>
    </row>
    <row r="1343" spans="1:1" x14ac:dyDescent="0.35">
      <c r="A1343" s="4">
        <f t="shared" si="20"/>
        <v>44444</v>
      </c>
    </row>
    <row r="1344" spans="1:1" x14ac:dyDescent="0.35">
      <c r="A1344" s="4">
        <f t="shared" si="20"/>
        <v>44445</v>
      </c>
    </row>
    <row r="1345" spans="1:1" x14ac:dyDescent="0.35">
      <c r="A1345" s="4">
        <f t="shared" si="20"/>
        <v>44446</v>
      </c>
    </row>
    <row r="1346" spans="1:1" x14ac:dyDescent="0.35">
      <c r="A1346" s="4">
        <f t="shared" si="20"/>
        <v>44447</v>
      </c>
    </row>
    <row r="1347" spans="1:1" x14ac:dyDescent="0.35">
      <c r="A1347" s="4">
        <f t="shared" si="20"/>
        <v>44448</v>
      </c>
    </row>
    <row r="1348" spans="1:1" x14ac:dyDescent="0.35">
      <c r="A1348" s="4">
        <f t="shared" ref="A1348:A1411" si="21">A1347+1</f>
        <v>44449</v>
      </c>
    </row>
    <row r="1349" spans="1:1" x14ac:dyDescent="0.35">
      <c r="A1349" s="4">
        <f t="shared" si="21"/>
        <v>44450</v>
      </c>
    </row>
    <row r="1350" spans="1:1" x14ac:dyDescent="0.35">
      <c r="A1350" s="4">
        <f t="shared" si="21"/>
        <v>44451</v>
      </c>
    </row>
    <row r="1351" spans="1:1" x14ac:dyDescent="0.35">
      <c r="A1351" s="4">
        <f t="shared" si="21"/>
        <v>44452</v>
      </c>
    </row>
    <row r="1352" spans="1:1" x14ac:dyDescent="0.35">
      <c r="A1352" s="4">
        <f t="shared" si="21"/>
        <v>44453</v>
      </c>
    </row>
    <row r="1353" spans="1:1" x14ac:dyDescent="0.35">
      <c r="A1353" s="4">
        <f t="shared" si="21"/>
        <v>44454</v>
      </c>
    </row>
    <row r="1354" spans="1:1" x14ac:dyDescent="0.35">
      <c r="A1354" s="4">
        <f t="shared" si="21"/>
        <v>44455</v>
      </c>
    </row>
    <row r="1355" spans="1:1" x14ac:dyDescent="0.35">
      <c r="A1355" s="4">
        <f t="shared" si="21"/>
        <v>44456</v>
      </c>
    </row>
    <row r="1356" spans="1:1" x14ac:dyDescent="0.35">
      <c r="A1356" s="4">
        <f t="shared" si="21"/>
        <v>44457</v>
      </c>
    </row>
    <row r="1357" spans="1:1" x14ac:dyDescent="0.35">
      <c r="A1357" s="4">
        <f t="shared" si="21"/>
        <v>44458</v>
      </c>
    </row>
    <row r="1358" spans="1:1" x14ac:dyDescent="0.35">
      <c r="A1358" s="4">
        <f t="shared" si="21"/>
        <v>44459</v>
      </c>
    </row>
    <row r="1359" spans="1:1" x14ac:dyDescent="0.35">
      <c r="A1359" s="4">
        <f t="shared" si="21"/>
        <v>44460</v>
      </c>
    </row>
    <row r="1360" spans="1:1" x14ac:dyDescent="0.35">
      <c r="A1360" s="4">
        <f t="shared" si="21"/>
        <v>44461</v>
      </c>
    </row>
    <row r="1361" spans="1:1" x14ac:dyDescent="0.35">
      <c r="A1361" s="4">
        <f t="shared" si="21"/>
        <v>44462</v>
      </c>
    </row>
    <row r="1362" spans="1:1" x14ac:dyDescent="0.35">
      <c r="A1362" s="4">
        <f t="shared" si="21"/>
        <v>44463</v>
      </c>
    </row>
    <row r="1363" spans="1:1" x14ac:dyDescent="0.35">
      <c r="A1363" s="4">
        <f t="shared" si="21"/>
        <v>44464</v>
      </c>
    </row>
    <row r="1364" spans="1:1" x14ac:dyDescent="0.35">
      <c r="A1364" s="4">
        <f t="shared" si="21"/>
        <v>44465</v>
      </c>
    </row>
    <row r="1365" spans="1:1" x14ac:dyDescent="0.35">
      <c r="A1365" s="4">
        <f t="shared" si="21"/>
        <v>44466</v>
      </c>
    </row>
    <row r="1366" spans="1:1" x14ac:dyDescent="0.35">
      <c r="A1366" s="4">
        <f t="shared" si="21"/>
        <v>44467</v>
      </c>
    </row>
    <row r="1367" spans="1:1" x14ac:dyDescent="0.35">
      <c r="A1367" s="4">
        <f t="shared" si="21"/>
        <v>44468</v>
      </c>
    </row>
    <row r="1368" spans="1:1" x14ac:dyDescent="0.35">
      <c r="A1368" s="4">
        <f t="shared" si="21"/>
        <v>44469</v>
      </c>
    </row>
    <row r="1369" spans="1:1" x14ac:dyDescent="0.35">
      <c r="A1369" s="4">
        <f t="shared" si="21"/>
        <v>44470</v>
      </c>
    </row>
    <row r="1370" spans="1:1" x14ac:dyDescent="0.35">
      <c r="A1370" s="4">
        <f t="shared" si="21"/>
        <v>44471</v>
      </c>
    </row>
    <row r="1371" spans="1:1" x14ac:dyDescent="0.35">
      <c r="A1371" s="4">
        <f t="shared" si="21"/>
        <v>44472</v>
      </c>
    </row>
    <row r="1372" spans="1:1" x14ac:dyDescent="0.35">
      <c r="A1372" s="4">
        <f t="shared" si="21"/>
        <v>44473</v>
      </c>
    </row>
    <row r="1373" spans="1:1" x14ac:dyDescent="0.35">
      <c r="A1373" s="4">
        <f t="shared" si="21"/>
        <v>44474</v>
      </c>
    </row>
    <row r="1374" spans="1:1" x14ac:dyDescent="0.35">
      <c r="A1374" s="4">
        <f t="shared" si="21"/>
        <v>44475</v>
      </c>
    </row>
    <row r="1375" spans="1:1" x14ac:dyDescent="0.35">
      <c r="A1375" s="4">
        <f t="shared" si="21"/>
        <v>44476</v>
      </c>
    </row>
    <row r="1376" spans="1:1" x14ac:dyDescent="0.35">
      <c r="A1376" s="4">
        <f t="shared" si="21"/>
        <v>44477</v>
      </c>
    </row>
    <row r="1377" spans="1:1" x14ac:dyDescent="0.35">
      <c r="A1377" s="4">
        <f t="shared" si="21"/>
        <v>44478</v>
      </c>
    </row>
    <row r="1378" spans="1:1" x14ac:dyDescent="0.35">
      <c r="A1378" s="4">
        <f t="shared" si="21"/>
        <v>44479</v>
      </c>
    </row>
    <row r="1379" spans="1:1" x14ac:dyDescent="0.35">
      <c r="A1379" s="4">
        <f t="shared" si="21"/>
        <v>44480</v>
      </c>
    </row>
    <row r="1380" spans="1:1" x14ac:dyDescent="0.35">
      <c r="A1380" s="4">
        <f t="shared" si="21"/>
        <v>44481</v>
      </c>
    </row>
    <row r="1381" spans="1:1" x14ac:dyDescent="0.35">
      <c r="A1381" s="4">
        <f t="shared" si="21"/>
        <v>44482</v>
      </c>
    </row>
    <row r="1382" spans="1:1" x14ac:dyDescent="0.35">
      <c r="A1382" s="4">
        <f t="shared" si="21"/>
        <v>44483</v>
      </c>
    </row>
    <row r="1383" spans="1:1" x14ac:dyDescent="0.35">
      <c r="A1383" s="4">
        <f t="shared" si="21"/>
        <v>44484</v>
      </c>
    </row>
    <row r="1384" spans="1:1" x14ac:dyDescent="0.35">
      <c r="A1384" s="4">
        <f t="shared" si="21"/>
        <v>44485</v>
      </c>
    </row>
    <row r="1385" spans="1:1" x14ac:dyDescent="0.35">
      <c r="A1385" s="4">
        <f t="shared" si="21"/>
        <v>44486</v>
      </c>
    </row>
    <row r="1386" spans="1:1" x14ac:dyDescent="0.35">
      <c r="A1386" s="4">
        <f t="shared" si="21"/>
        <v>44487</v>
      </c>
    </row>
    <row r="1387" spans="1:1" x14ac:dyDescent="0.35">
      <c r="A1387" s="4">
        <f t="shared" si="21"/>
        <v>44488</v>
      </c>
    </row>
    <row r="1388" spans="1:1" x14ac:dyDescent="0.35">
      <c r="A1388" s="4">
        <f t="shared" si="21"/>
        <v>44489</v>
      </c>
    </row>
    <row r="1389" spans="1:1" x14ac:dyDescent="0.35">
      <c r="A1389" s="4">
        <f t="shared" si="21"/>
        <v>44490</v>
      </c>
    </row>
    <row r="1390" spans="1:1" x14ac:dyDescent="0.35">
      <c r="A1390" s="4">
        <f t="shared" si="21"/>
        <v>44491</v>
      </c>
    </row>
    <row r="1391" spans="1:1" x14ac:dyDescent="0.35">
      <c r="A1391" s="4">
        <f t="shared" si="21"/>
        <v>44492</v>
      </c>
    </row>
    <row r="1392" spans="1:1" x14ac:dyDescent="0.35">
      <c r="A1392" s="4">
        <f t="shared" si="21"/>
        <v>44493</v>
      </c>
    </row>
    <row r="1393" spans="1:1" x14ac:dyDescent="0.35">
      <c r="A1393" s="4">
        <f t="shared" si="21"/>
        <v>44494</v>
      </c>
    </row>
    <row r="1394" spans="1:1" x14ac:dyDescent="0.35">
      <c r="A1394" s="4">
        <f t="shared" si="21"/>
        <v>44495</v>
      </c>
    </row>
    <row r="1395" spans="1:1" x14ac:dyDescent="0.35">
      <c r="A1395" s="4">
        <f t="shared" si="21"/>
        <v>44496</v>
      </c>
    </row>
    <row r="1396" spans="1:1" x14ac:dyDescent="0.35">
      <c r="A1396" s="4">
        <f t="shared" si="21"/>
        <v>44497</v>
      </c>
    </row>
    <row r="1397" spans="1:1" x14ac:dyDescent="0.35">
      <c r="A1397" s="4">
        <f t="shared" si="21"/>
        <v>44498</v>
      </c>
    </row>
    <row r="1398" spans="1:1" x14ac:dyDescent="0.35">
      <c r="A1398" s="4">
        <f t="shared" si="21"/>
        <v>44499</v>
      </c>
    </row>
    <row r="1399" spans="1:1" x14ac:dyDescent="0.35">
      <c r="A1399" s="4">
        <f t="shared" si="21"/>
        <v>44500</v>
      </c>
    </row>
    <row r="1400" spans="1:1" x14ac:dyDescent="0.35">
      <c r="A1400" s="4">
        <f t="shared" si="21"/>
        <v>44501</v>
      </c>
    </row>
    <row r="1401" spans="1:1" x14ac:dyDescent="0.35">
      <c r="A1401" s="4">
        <f t="shared" si="21"/>
        <v>44502</v>
      </c>
    </row>
    <row r="1402" spans="1:1" x14ac:dyDescent="0.35">
      <c r="A1402" s="4">
        <f t="shared" si="21"/>
        <v>44503</v>
      </c>
    </row>
    <row r="1403" spans="1:1" x14ac:dyDescent="0.35">
      <c r="A1403" s="4">
        <f t="shared" si="21"/>
        <v>44504</v>
      </c>
    </row>
    <row r="1404" spans="1:1" x14ac:dyDescent="0.35">
      <c r="A1404" s="4">
        <f t="shared" si="21"/>
        <v>44505</v>
      </c>
    </row>
    <row r="1405" spans="1:1" x14ac:dyDescent="0.35">
      <c r="A1405" s="4">
        <f t="shared" si="21"/>
        <v>44506</v>
      </c>
    </row>
    <row r="1406" spans="1:1" x14ac:dyDescent="0.35">
      <c r="A1406" s="4">
        <f t="shared" si="21"/>
        <v>44507</v>
      </c>
    </row>
    <row r="1407" spans="1:1" x14ac:dyDescent="0.35">
      <c r="A1407" s="4">
        <f t="shared" si="21"/>
        <v>44508</v>
      </c>
    </row>
    <row r="1408" spans="1:1" x14ac:dyDescent="0.35">
      <c r="A1408" s="4">
        <f t="shared" si="21"/>
        <v>44509</v>
      </c>
    </row>
    <row r="1409" spans="1:1" x14ac:dyDescent="0.35">
      <c r="A1409" s="4">
        <f t="shared" si="21"/>
        <v>44510</v>
      </c>
    </row>
    <row r="1410" spans="1:1" x14ac:dyDescent="0.35">
      <c r="A1410" s="4">
        <f t="shared" si="21"/>
        <v>44511</v>
      </c>
    </row>
    <row r="1411" spans="1:1" x14ac:dyDescent="0.35">
      <c r="A1411" s="4">
        <f t="shared" si="21"/>
        <v>44512</v>
      </c>
    </row>
    <row r="1412" spans="1:1" x14ac:dyDescent="0.35">
      <c r="A1412" s="4">
        <f t="shared" ref="A1412:A1460" si="22">A1411+1</f>
        <v>44513</v>
      </c>
    </row>
    <row r="1413" spans="1:1" x14ac:dyDescent="0.35">
      <c r="A1413" s="4">
        <f t="shared" si="22"/>
        <v>44514</v>
      </c>
    </row>
    <row r="1414" spans="1:1" x14ac:dyDescent="0.35">
      <c r="A1414" s="4">
        <f t="shared" si="22"/>
        <v>44515</v>
      </c>
    </row>
    <row r="1415" spans="1:1" x14ac:dyDescent="0.35">
      <c r="A1415" s="4">
        <f t="shared" si="22"/>
        <v>44516</v>
      </c>
    </row>
    <row r="1416" spans="1:1" x14ac:dyDescent="0.35">
      <c r="A1416" s="4">
        <f t="shared" si="22"/>
        <v>44517</v>
      </c>
    </row>
    <row r="1417" spans="1:1" x14ac:dyDescent="0.35">
      <c r="A1417" s="4">
        <f t="shared" si="22"/>
        <v>44518</v>
      </c>
    </row>
    <row r="1418" spans="1:1" x14ac:dyDescent="0.35">
      <c r="A1418" s="4">
        <f t="shared" si="22"/>
        <v>44519</v>
      </c>
    </row>
    <row r="1419" spans="1:1" x14ac:dyDescent="0.35">
      <c r="A1419" s="4">
        <f t="shared" si="22"/>
        <v>44520</v>
      </c>
    </row>
    <row r="1420" spans="1:1" x14ac:dyDescent="0.35">
      <c r="A1420" s="4">
        <f t="shared" si="22"/>
        <v>44521</v>
      </c>
    </row>
    <row r="1421" spans="1:1" x14ac:dyDescent="0.35">
      <c r="A1421" s="4">
        <f t="shared" si="22"/>
        <v>44522</v>
      </c>
    </row>
    <row r="1422" spans="1:1" x14ac:dyDescent="0.35">
      <c r="A1422" s="4">
        <f t="shared" si="22"/>
        <v>44523</v>
      </c>
    </row>
    <row r="1423" spans="1:1" x14ac:dyDescent="0.35">
      <c r="A1423" s="4">
        <f t="shared" si="22"/>
        <v>44524</v>
      </c>
    </row>
    <row r="1424" spans="1:1" x14ac:dyDescent="0.35">
      <c r="A1424" s="4">
        <f t="shared" si="22"/>
        <v>44525</v>
      </c>
    </row>
    <row r="1425" spans="1:1" x14ac:dyDescent="0.35">
      <c r="A1425" s="4">
        <f t="shared" si="22"/>
        <v>44526</v>
      </c>
    </row>
    <row r="1426" spans="1:1" x14ac:dyDescent="0.35">
      <c r="A1426" s="4">
        <f t="shared" si="22"/>
        <v>44527</v>
      </c>
    </row>
    <row r="1427" spans="1:1" x14ac:dyDescent="0.35">
      <c r="A1427" s="4">
        <f t="shared" si="22"/>
        <v>44528</v>
      </c>
    </row>
    <row r="1428" spans="1:1" x14ac:dyDescent="0.35">
      <c r="A1428" s="4">
        <f t="shared" si="22"/>
        <v>44529</v>
      </c>
    </row>
    <row r="1429" spans="1:1" x14ac:dyDescent="0.35">
      <c r="A1429" s="4">
        <f t="shared" si="22"/>
        <v>44530</v>
      </c>
    </row>
    <row r="1430" spans="1:1" x14ac:dyDescent="0.35">
      <c r="A1430" s="4">
        <f t="shared" si="22"/>
        <v>44531</v>
      </c>
    </row>
    <row r="1431" spans="1:1" x14ac:dyDescent="0.35">
      <c r="A1431" s="4">
        <f t="shared" si="22"/>
        <v>44532</v>
      </c>
    </row>
    <row r="1432" spans="1:1" x14ac:dyDescent="0.35">
      <c r="A1432" s="4">
        <f t="shared" si="22"/>
        <v>44533</v>
      </c>
    </row>
    <row r="1433" spans="1:1" x14ac:dyDescent="0.35">
      <c r="A1433" s="4">
        <f t="shared" si="22"/>
        <v>44534</v>
      </c>
    </row>
    <row r="1434" spans="1:1" x14ac:dyDescent="0.35">
      <c r="A1434" s="4">
        <f t="shared" si="22"/>
        <v>44535</v>
      </c>
    </row>
    <row r="1435" spans="1:1" x14ac:dyDescent="0.35">
      <c r="A1435" s="4">
        <f t="shared" si="22"/>
        <v>44536</v>
      </c>
    </row>
    <row r="1436" spans="1:1" x14ac:dyDescent="0.35">
      <c r="A1436" s="4">
        <f t="shared" si="22"/>
        <v>44537</v>
      </c>
    </row>
    <row r="1437" spans="1:1" x14ac:dyDescent="0.35">
      <c r="A1437" s="4">
        <f t="shared" si="22"/>
        <v>44538</v>
      </c>
    </row>
    <row r="1438" spans="1:1" x14ac:dyDescent="0.35">
      <c r="A1438" s="4">
        <f t="shared" si="22"/>
        <v>44539</v>
      </c>
    </row>
    <row r="1439" spans="1:1" x14ac:dyDescent="0.35">
      <c r="A1439" s="4">
        <f t="shared" si="22"/>
        <v>44540</v>
      </c>
    </row>
    <row r="1440" spans="1:1" x14ac:dyDescent="0.35">
      <c r="A1440" s="4">
        <f t="shared" si="22"/>
        <v>44541</v>
      </c>
    </row>
    <row r="1441" spans="1:1" x14ac:dyDescent="0.35">
      <c r="A1441" s="4">
        <f t="shared" si="22"/>
        <v>44542</v>
      </c>
    </row>
    <row r="1442" spans="1:1" x14ac:dyDescent="0.35">
      <c r="A1442" s="4">
        <f t="shared" si="22"/>
        <v>44543</v>
      </c>
    </row>
    <row r="1443" spans="1:1" x14ac:dyDescent="0.35">
      <c r="A1443" s="4">
        <f t="shared" si="22"/>
        <v>44544</v>
      </c>
    </row>
    <row r="1444" spans="1:1" x14ac:dyDescent="0.35">
      <c r="A1444" s="4">
        <f t="shared" si="22"/>
        <v>44545</v>
      </c>
    </row>
    <row r="1445" spans="1:1" x14ac:dyDescent="0.35">
      <c r="A1445" s="4">
        <f t="shared" si="22"/>
        <v>44546</v>
      </c>
    </row>
    <row r="1446" spans="1:1" x14ac:dyDescent="0.35">
      <c r="A1446" s="4">
        <f t="shared" si="22"/>
        <v>44547</v>
      </c>
    </row>
    <row r="1447" spans="1:1" x14ac:dyDescent="0.35">
      <c r="A1447" s="4">
        <f t="shared" si="22"/>
        <v>44548</v>
      </c>
    </row>
    <row r="1448" spans="1:1" x14ac:dyDescent="0.35">
      <c r="A1448" s="4">
        <f t="shared" si="22"/>
        <v>44549</v>
      </c>
    </row>
    <row r="1449" spans="1:1" x14ac:dyDescent="0.35">
      <c r="A1449" s="4">
        <f t="shared" si="22"/>
        <v>44550</v>
      </c>
    </row>
    <row r="1450" spans="1:1" x14ac:dyDescent="0.35">
      <c r="A1450" s="4">
        <f t="shared" si="22"/>
        <v>44551</v>
      </c>
    </row>
    <row r="1451" spans="1:1" x14ac:dyDescent="0.35">
      <c r="A1451" s="4">
        <f t="shared" si="22"/>
        <v>44552</v>
      </c>
    </row>
    <row r="1452" spans="1:1" x14ac:dyDescent="0.35">
      <c r="A1452" s="4">
        <f t="shared" si="22"/>
        <v>44553</v>
      </c>
    </row>
    <row r="1453" spans="1:1" x14ac:dyDescent="0.35">
      <c r="A1453" s="4">
        <f t="shared" si="22"/>
        <v>44554</v>
      </c>
    </row>
    <row r="1454" spans="1:1" x14ac:dyDescent="0.35">
      <c r="A1454" s="4">
        <f t="shared" si="22"/>
        <v>44555</v>
      </c>
    </row>
    <row r="1455" spans="1:1" x14ac:dyDescent="0.35">
      <c r="A1455" s="4">
        <f t="shared" si="22"/>
        <v>44556</v>
      </c>
    </row>
    <row r="1456" spans="1:1" x14ac:dyDescent="0.35">
      <c r="A1456" s="4">
        <f t="shared" si="22"/>
        <v>44557</v>
      </c>
    </row>
    <row r="1457" spans="1:1" x14ac:dyDescent="0.35">
      <c r="A1457" s="4">
        <f t="shared" si="22"/>
        <v>44558</v>
      </c>
    </row>
    <row r="1458" spans="1:1" x14ac:dyDescent="0.35">
      <c r="A1458" s="4">
        <f t="shared" si="22"/>
        <v>44559</v>
      </c>
    </row>
    <row r="1459" spans="1:1" x14ac:dyDescent="0.35">
      <c r="A1459" s="4">
        <f t="shared" si="22"/>
        <v>44560</v>
      </c>
    </row>
    <row r="1460" spans="1:1" x14ac:dyDescent="0.35">
      <c r="A1460" s="4">
        <f t="shared" si="22"/>
        <v>44561</v>
      </c>
    </row>
    <row r="1461" spans="1:1" x14ac:dyDescent="0.35">
      <c r="A1461" s="4"/>
    </row>
    <row r="1462" spans="1:1" x14ac:dyDescent="0.35">
      <c r="A1462" s="4"/>
    </row>
    <row r="1463" spans="1:1" x14ac:dyDescent="0.35">
      <c r="A1463" s="4"/>
    </row>
    <row r="1464" spans="1:1" x14ac:dyDescent="0.35">
      <c r="A1464" s="4"/>
    </row>
    <row r="1465" spans="1:1" x14ac:dyDescent="0.35">
      <c r="A1465" s="4"/>
    </row>
    <row r="1466" spans="1:1" x14ac:dyDescent="0.35">
      <c r="A1466" s="4"/>
    </row>
    <row r="1467" spans="1:1" x14ac:dyDescent="0.35">
      <c r="A1467" s="4"/>
    </row>
    <row r="1468" spans="1:1" x14ac:dyDescent="0.35">
      <c r="A1468" s="4"/>
    </row>
    <row r="1469" spans="1:1" x14ac:dyDescent="0.35">
      <c r="A1469" s="4"/>
    </row>
    <row r="1470" spans="1:1" x14ac:dyDescent="0.35">
      <c r="A1470" s="4"/>
    </row>
    <row r="1471" spans="1:1" x14ac:dyDescent="0.35">
      <c r="A1471" s="4"/>
    </row>
    <row r="1472" spans="1:1" x14ac:dyDescent="0.35">
      <c r="A1472" s="4"/>
    </row>
    <row r="1473" spans="1:1" x14ac:dyDescent="0.35">
      <c r="A1473" s="4"/>
    </row>
    <row r="1474" spans="1:1" x14ac:dyDescent="0.35">
      <c r="A1474" s="4"/>
    </row>
    <row r="1475" spans="1:1" x14ac:dyDescent="0.35">
      <c r="A1475" s="4"/>
    </row>
    <row r="1476" spans="1:1" x14ac:dyDescent="0.35">
      <c r="A1476" s="4"/>
    </row>
    <row r="1477" spans="1:1" x14ac:dyDescent="0.35">
      <c r="A1477" s="4"/>
    </row>
    <row r="1478" spans="1:1" x14ac:dyDescent="0.35">
      <c r="A1478" s="4"/>
    </row>
    <row r="1479" spans="1:1" x14ac:dyDescent="0.35">
      <c r="A1479" s="4"/>
    </row>
    <row r="1480" spans="1:1" x14ac:dyDescent="0.35">
      <c r="A1480" s="4"/>
    </row>
    <row r="1481" spans="1:1" x14ac:dyDescent="0.35">
      <c r="A1481" s="4"/>
    </row>
    <row r="1482" spans="1:1" x14ac:dyDescent="0.35">
      <c r="A1482" s="4"/>
    </row>
    <row r="1483" spans="1:1" x14ac:dyDescent="0.35">
      <c r="A1483" s="4"/>
    </row>
    <row r="1484" spans="1:1" x14ac:dyDescent="0.35">
      <c r="A1484" s="4"/>
    </row>
    <row r="1485" spans="1:1" x14ac:dyDescent="0.35">
      <c r="A1485" s="4"/>
    </row>
    <row r="1486" spans="1:1" x14ac:dyDescent="0.35">
      <c r="A1486" s="4"/>
    </row>
    <row r="1487" spans="1:1" x14ac:dyDescent="0.35">
      <c r="A1487" s="4"/>
    </row>
    <row r="1488" spans="1:1" x14ac:dyDescent="0.35">
      <c r="A1488" s="4"/>
    </row>
    <row r="1489" spans="1:1" x14ac:dyDescent="0.35">
      <c r="A1489" s="4"/>
    </row>
    <row r="1490" spans="1:1" x14ac:dyDescent="0.35">
      <c r="A1490" s="4"/>
    </row>
    <row r="1491" spans="1:1" x14ac:dyDescent="0.35">
      <c r="A1491" s="4"/>
    </row>
    <row r="1492" spans="1:1" x14ac:dyDescent="0.35">
      <c r="A1492" s="4"/>
    </row>
    <row r="1493" spans="1:1" x14ac:dyDescent="0.35">
      <c r="A1493" s="4"/>
    </row>
    <row r="1494" spans="1:1" x14ac:dyDescent="0.35">
      <c r="A1494" s="4"/>
    </row>
    <row r="1495" spans="1:1" x14ac:dyDescent="0.35">
      <c r="A1495" s="4"/>
    </row>
    <row r="1496" spans="1:1" x14ac:dyDescent="0.35">
      <c r="A1496" s="4"/>
    </row>
    <row r="1497" spans="1:1" x14ac:dyDescent="0.35">
      <c r="A1497" s="4"/>
    </row>
    <row r="1498" spans="1:1" x14ac:dyDescent="0.35">
      <c r="A1498" s="4"/>
    </row>
    <row r="1499" spans="1:1" x14ac:dyDescent="0.35">
      <c r="A1499" s="4"/>
    </row>
    <row r="1500" spans="1:1" x14ac:dyDescent="0.35">
      <c r="A1500" s="4"/>
    </row>
    <row r="1501" spans="1:1" x14ac:dyDescent="0.35">
      <c r="A1501" s="4"/>
    </row>
    <row r="1502" spans="1:1" x14ac:dyDescent="0.35">
      <c r="A1502" s="4"/>
    </row>
    <row r="1503" spans="1:1" x14ac:dyDescent="0.35">
      <c r="A1503" s="4"/>
    </row>
    <row r="1504" spans="1:1" x14ac:dyDescent="0.35">
      <c r="A1504" s="4"/>
    </row>
    <row r="1505" spans="1:1" x14ac:dyDescent="0.35">
      <c r="A1505" s="4"/>
    </row>
    <row r="1506" spans="1:1" x14ac:dyDescent="0.35">
      <c r="A1506" s="4"/>
    </row>
    <row r="1507" spans="1:1" x14ac:dyDescent="0.35">
      <c r="A1507" s="4"/>
    </row>
    <row r="1508" spans="1:1" x14ac:dyDescent="0.35">
      <c r="A1508" s="4"/>
    </row>
    <row r="1509" spans="1:1" x14ac:dyDescent="0.35">
      <c r="A1509" s="4"/>
    </row>
    <row r="1510" spans="1:1" x14ac:dyDescent="0.35">
      <c r="A1510" s="4"/>
    </row>
    <row r="1511" spans="1:1" x14ac:dyDescent="0.35">
      <c r="A1511" s="4"/>
    </row>
    <row r="1512" spans="1:1" x14ac:dyDescent="0.35">
      <c r="A1512" s="4"/>
    </row>
    <row r="1513" spans="1:1" x14ac:dyDescent="0.35">
      <c r="A1513" s="4"/>
    </row>
    <row r="1514" spans="1:1" x14ac:dyDescent="0.35">
      <c r="A1514" s="4"/>
    </row>
    <row r="1515" spans="1:1" x14ac:dyDescent="0.35">
      <c r="A1515" s="4"/>
    </row>
    <row r="1516" spans="1:1" x14ac:dyDescent="0.35">
      <c r="A1516" s="4"/>
    </row>
    <row r="1517" spans="1:1" x14ac:dyDescent="0.35">
      <c r="A1517" s="4"/>
    </row>
    <row r="1518" spans="1:1" x14ac:dyDescent="0.35">
      <c r="A1518" s="4"/>
    </row>
    <row r="1519" spans="1:1" x14ac:dyDescent="0.35">
      <c r="A1519" s="4"/>
    </row>
    <row r="1520" spans="1:1" x14ac:dyDescent="0.35">
      <c r="A1520" s="4"/>
    </row>
    <row r="1521" spans="1:1" x14ac:dyDescent="0.35">
      <c r="A1521" s="4"/>
    </row>
    <row r="1522" spans="1:1" x14ac:dyDescent="0.35">
      <c r="A1522" s="4"/>
    </row>
    <row r="1523" spans="1:1" x14ac:dyDescent="0.35">
      <c r="A1523" s="4"/>
    </row>
    <row r="1524" spans="1:1" x14ac:dyDescent="0.35">
      <c r="A1524" s="4"/>
    </row>
    <row r="1525" spans="1:1" x14ac:dyDescent="0.35">
      <c r="A1525" s="4"/>
    </row>
    <row r="1526" spans="1:1" x14ac:dyDescent="0.35">
      <c r="A1526" s="4"/>
    </row>
    <row r="1527" spans="1:1" x14ac:dyDescent="0.35">
      <c r="A1527" s="4"/>
    </row>
    <row r="1528" spans="1:1" x14ac:dyDescent="0.35">
      <c r="A1528" s="4"/>
    </row>
    <row r="1529" spans="1:1" x14ac:dyDescent="0.35">
      <c r="A1529" s="4"/>
    </row>
    <row r="1530" spans="1:1" x14ac:dyDescent="0.35">
      <c r="A1530" s="4"/>
    </row>
    <row r="1531" spans="1:1" x14ac:dyDescent="0.35">
      <c r="A1531" s="4"/>
    </row>
    <row r="1532" spans="1:1" x14ac:dyDescent="0.35">
      <c r="A1532" s="4"/>
    </row>
    <row r="1533" spans="1:1" x14ac:dyDescent="0.35">
      <c r="A1533" s="4"/>
    </row>
    <row r="1534" spans="1:1" x14ac:dyDescent="0.35">
      <c r="A1534" s="4"/>
    </row>
    <row r="1535" spans="1:1" x14ac:dyDescent="0.35">
      <c r="A1535" s="4"/>
    </row>
    <row r="1536" spans="1:1" x14ac:dyDescent="0.35">
      <c r="A1536" s="4"/>
    </row>
    <row r="1537" spans="1:1" x14ac:dyDescent="0.35">
      <c r="A1537" s="4"/>
    </row>
    <row r="1538" spans="1:1" x14ac:dyDescent="0.35">
      <c r="A1538" s="4"/>
    </row>
    <row r="1539" spans="1:1" x14ac:dyDescent="0.35">
      <c r="A1539" s="4"/>
    </row>
    <row r="1540" spans="1:1" x14ac:dyDescent="0.35">
      <c r="A1540" s="4"/>
    </row>
    <row r="1541" spans="1:1" x14ac:dyDescent="0.35">
      <c r="A1541" s="4"/>
    </row>
    <row r="1542" spans="1:1" x14ac:dyDescent="0.35">
      <c r="A1542" s="4"/>
    </row>
    <row r="1543" spans="1:1" x14ac:dyDescent="0.35">
      <c r="A1543" s="4"/>
    </row>
    <row r="1544" spans="1:1" x14ac:dyDescent="0.35">
      <c r="A1544" s="4"/>
    </row>
    <row r="1545" spans="1:1" x14ac:dyDescent="0.35">
      <c r="A1545" s="4"/>
    </row>
    <row r="1546" spans="1:1" x14ac:dyDescent="0.35">
      <c r="A1546" s="4"/>
    </row>
    <row r="1547" spans="1:1" x14ac:dyDescent="0.35">
      <c r="A1547" s="4"/>
    </row>
    <row r="1548" spans="1:1" x14ac:dyDescent="0.35">
      <c r="A1548" s="4"/>
    </row>
    <row r="1549" spans="1:1" x14ac:dyDescent="0.35">
      <c r="A1549" s="4"/>
    </row>
    <row r="1550" spans="1:1" x14ac:dyDescent="0.35">
      <c r="A1550" s="4"/>
    </row>
    <row r="1551" spans="1:1" x14ac:dyDescent="0.35">
      <c r="A1551" s="4"/>
    </row>
    <row r="1552" spans="1:1" x14ac:dyDescent="0.35">
      <c r="A1552" s="4"/>
    </row>
    <row r="1553" spans="1:1" x14ac:dyDescent="0.35">
      <c r="A1553" s="4"/>
    </row>
    <row r="1554" spans="1:1" x14ac:dyDescent="0.35">
      <c r="A1554" s="4"/>
    </row>
    <row r="1555" spans="1:1" x14ac:dyDescent="0.35">
      <c r="A1555" s="4"/>
    </row>
    <row r="1556" spans="1:1" x14ac:dyDescent="0.35">
      <c r="A1556" s="4"/>
    </row>
    <row r="1557" spans="1:1" x14ac:dyDescent="0.35">
      <c r="A1557" s="4"/>
    </row>
    <row r="1558" spans="1:1" x14ac:dyDescent="0.35">
      <c r="A1558" s="4"/>
    </row>
    <row r="1559" spans="1:1" x14ac:dyDescent="0.35">
      <c r="A1559" s="4"/>
    </row>
    <row r="1560" spans="1:1" x14ac:dyDescent="0.35">
      <c r="A1560" s="4"/>
    </row>
    <row r="1561" spans="1:1" x14ac:dyDescent="0.35">
      <c r="A1561" s="4"/>
    </row>
    <row r="1562" spans="1:1" x14ac:dyDescent="0.35">
      <c r="A1562" s="4"/>
    </row>
    <row r="1563" spans="1:1" x14ac:dyDescent="0.35">
      <c r="A1563" s="4"/>
    </row>
    <row r="1564" spans="1:1" x14ac:dyDescent="0.35">
      <c r="A1564" s="4"/>
    </row>
    <row r="1565" spans="1:1" x14ac:dyDescent="0.35">
      <c r="A1565" s="4"/>
    </row>
    <row r="1566" spans="1:1" x14ac:dyDescent="0.35">
      <c r="A1566" s="4"/>
    </row>
    <row r="1567" spans="1:1" x14ac:dyDescent="0.35">
      <c r="A1567" s="4"/>
    </row>
    <row r="1568" spans="1:1" x14ac:dyDescent="0.35">
      <c r="A1568" s="4"/>
    </row>
    <row r="1569" spans="1:1" x14ac:dyDescent="0.35">
      <c r="A1569" s="4"/>
    </row>
    <row r="1570" spans="1:1" x14ac:dyDescent="0.35">
      <c r="A1570" s="4"/>
    </row>
    <row r="1571" spans="1:1" x14ac:dyDescent="0.35">
      <c r="A1571" s="4"/>
    </row>
    <row r="1572" spans="1:1" x14ac:dyDescent="0.35">
      <c r="A1572" s="4"/>
    </row>
    <row r="1573" spans="1:1" x14ac:dyDescent="0.35">
      <c r="A1573" s="4"/>
    </row>
    <row r="1574" spans="1:1" x14ac:dyDescent="0.35">
      <c r="A1574" s="4"/>
    </row>
    <row r="1575" spans="1:1" x14ac:dyDescent="0.35">
      <c r="A1575" s="4"/>
    </row>
    <row r="1576" spans="1:1" x14ac:dyDescent="0.35">
      <c r="A1576" s="4"/>
    </row>
    <row r="1577" spans="1:1" x14ac:dyDescent="0.35">
      <c r="A1577" s="4"/>
    </row>
    <row r="1578" spans="1:1" x14ac:dyDescent="0.35">
      <c r="A1578" s="4"/>
    </row>
    <row r="1579" spans="1:1" x14ac:dyDescent="0.35">
      <c r="A1579" s="4"/>
    </row>
    <row r="1580" spans="1:1" x14ac:dyDescent="0.35">
      <c r="A1580" s="4"/>
    </row>
    <row r="1581" spans="1:1" x14ac:dyDescent="0.35">
      <c r="A1581" s="4"/>
    </row>
    <row r="1582" spans="1:1" x14ac:dyDescent="0.35">
      <c r="A1582" s="4"/>
    </row>
    <row r="1583" spans="1:1" x14ac:dyDescent="0.35">
      <c r="A1583" s="4"/>
    </row>
    <row r="1584" spans="1:1" x14ac:dyDescent="0.35">
      <c r="A1584" s="4"/>
    </row>
    <row r="1585" spans="1:1" x14ac:dyDescent="0.35">
      <c r="A1585" s="4"/>
    </row>
    <row r="1586" spans="1:1" x14ac:dyDescent="0.35">
      <c r="A1586" s="4"/>
    </row>
    <row r="1587" spans="1:1" x14ac:dyDescent="0.35">
      <c r="A1587" s="4"/>
    </row>
    <row r="1588" spans="1:1" x14ac:dyDescent="0.35">
      <c r="A1588" s="4"/>
    </row>
    <row r="1589" spans="1:1" x14ac:dyDescent="0.35">
      <c r="A1589" s="4"/>
    </row>
    <row r="1590" spans="1:1" x14ac:dyDescent="0.35">
      <c r="A1590" s="4"/>
    </row>
    <row r="1591" spans="1:1" x14ac:dyDescent="0.35">
      <c r="A1591" s="4"/>
    </row>
    <row r="1592" spans="1:1" x14ac:dyDescent="0.35">
      <c r="A1592" s="4"/>
    </row>
    <row r="1593" spans="1:1" x14ac:dyDescent="0.35">
      <c r="A1593" s="4"/>
    </row>
    <row r="1594" spans="1:1" x14ac:dyDescent="0.35">
      <c r="A1594" s="4"/>
    </row>
    <row r="1595" spans="1:1" x14ac:dyDescent="0.35">
      <c r="A1595" s="4"/>
    </row>
    <row r="1596" spans="1:1" x14ac:dyDescent="0.35">
      <c r="A1596" s="4"/>
    </row>
    <row r="1597" spans="1:1" x14ac:dyDescent="0.35">
      <c r="A1597" s="4"/>
    </row>
    <row r="1598" spans="1:1" x14ac:dyDescent="0.35">
      <c r="A1598" s="4"/>
    </row>
    <row r="1599" spans="1:1" x14ac:dyDescent="0.35">
      <c r="A1599" s="4"/>
    </row>
    <row r="1600" spans="1:1" x14ac:dyDescent="0.35">
      <c r="A1600" s="4"/>
    </row>
    <row r="1601" spans="1:1" x14ac:dyDescent="0.35">
      <c r="A1601" s="4"/>
    </row>
    <row r="1602" spans="1:1" x14ac:dyDescent="0.35">
      <c r="A1602" s="4"/>
    </row>
    <row r="1603" spans="1:1" x14ac:dyDescent="0.35">
      <c r="A1603" s="4"/>
    </row>
    <row r="1604" spans="1:1" x14ac:dyDescent="0.35">
      <c r="A1604" s="4"/>
    </row>
    <row r="1605" spans="1:1" x14ac:dyDescent="0.35">
      <c r="A1605" s="4"/>
    </row>
    <row r="1606" spans="1:1" x14ac:dyDescent="0.35">
      <c r="A1606" s="4"/>
    </row>
    <row r="1607" spans="1:1" x14ac:dyDescent="0.35">
      <c r="A1607" s="4"/>
    </row>
    <row r="1608" spans="1:1" x14ac:dyDescent="0.35">
      <c r="A1608" s="4"/>
    </row>
    <row r="1609" spans="1:1" x14ac:dyDescent="0.35">
      <c r="A1609" s="4"/>
    </row>
    <row r="1610" spans="1:1" x14ac:dyDescent="0.35">
      <c r="A1610" s="4"/>
    </row>
    <row r="1611" spans="1:1" x14ac:dyDescent="0.35">
      <c r="A1611" s="4"/>
    </row>
    <row r="1612" spans="1:1" x14ac:dyDescent="0.35">
      <c r="A1612" s="4"/>
    </row>
    <row r="1613" spans="1:1" x14ac:dyDescent="0.35">
      <c r="A1613" s="4"/>
    </row>
    <row r="1614" spans="1:1" x14ac:dyDescent="0.35">
      <c r="A1614" s="4"/>
    </row>
    <row r="1615" spans="1:1" x14ac:dyDescent="0.35">
      <c r="A1615" s="4"/>
    </row>
    <row r="1616" spans="1:1" x14ac:dyDescent="0.35">
      <c r="A1616" s="4"/>
    </row>
    <row r="1617" spans="1:1" x14ac:dyDescent="0.35">
      <c r="A1617" s="4"/>
    </row>
    <row r="1618" spans="1:1" x14ac:dyDescent="0.35">
      <c r="A1618" s="4"/>
    </row>
    <row r="1619" spans="1:1" x14ac:dyDescent="0.35">
      <c r="A1619" s="4"/>
    </row>
    <row r="1620" spans="1:1" x14ac:dyDescent="0.35">
      <c r="A1620" s="4"/>
    </row>
    <row r="1621" spans="1:1" x14ac:dyDescent="0.35">
      <c r="A1621" s="4"/>
    </row>
    <row r="1622" spans="1:1" x14ac:dyDescent="0.35">
      <c r="A1622" s="4"/>
    </row>
    <row r="1623" spans="1:1" x14ac:dyDescent="0.35">
      <c r="A1623" s="4"/>
    </row>
    <row r="1624" spans="1:1" x14ac:dyDescent="0.35">
      <c r="A1624" s="4"/>
    </row>
    <row r="1625" spans="1:1" x14ac:dyDescent="0.35">
      <c r="A1625" s="4"/>
    </row>
    <row r="1626" spans="1:1" x14ac:dyDescent="0.35">
      <c r="A1626" s="4"/>
    </row>
    <row r="1627" spans="1:1" x14ac:dyDescent="0.35">
      <c r="A1627" s="4"/>
    </row>
    <row r="1628" spans="1:1" x14ac:dyDescent="0.35">
      <c r="A1628" s="4"/>
    </row>
    <row r="1629" spans="1:1" x14ac:dyDescent="0.35">
      <c r="A1629" s="4"/>
    </row>
    <row r="1630" spans="1:1" x14ac:dyDescent="0.35">
      <c r="A1630" s="4"/>
    </row>
    <row r="1631" spans="1:1" x14ac:dyDescent="0.35">
      <c r="A1631" s="4"/>
    </row>
    <row r="1632" spans="1:1" x14ac:dyDescent="0.35">
      <c r="A1632" s="4"/>
    </row>
    <row r="1633" spans="1:1" x14ac:dyDescent="0.35">
      <c r="A1633" s="4"/>
    </row>
    <row r="1634" spans="1:1" x14ac:dyDescent="0.35">
      <c r="A1634" s="4"/>
    </row>
    <row r="1635" spans="1:1" x14ac:dyDescent="0.35">
      <c r="A1635" s="4"/>
    </row>
    <row r="1636" spans="1:1" x14ac:dyDescent="0.35">
      <c r="A1636" s="4"/>
    </row>
    <row r="1637" spans="1:1" x14ac:dyDescent="0.35">
      <c r="A1637" s="4"/>
    </row>
    <row r="1638" spans="1:1" x14ac:dyDescent="0.35">
      <c r="A1638" s="4"/>
    </row>
    <row r="1639" spans="1:1" x14ac:dyDescent="0.35">
      <c r="A1639" s="4"/>
    </row>
    <row r="1640" spans="1:1" x14ac:dyDescent="0.35">
      <c r="A1640" s="4"/>
    </row>
    <row r="1641" spans="1:1" x14ac:dyDescent="0.35">
      <c r="A1641" s="4"/>
    </row>
    <row r="1642" spans="1:1" x14ac:dyDescent="0.35">
      <c r="A1642" s="4"/>
    </row>
    <row r="1643" spans="1:1" x14ac:dyDescent="0.35">
      <c r="A1643" s="4"/>
    </row>
    <row r="1644" spans="1:1" x14ac:dyDescent="0.35">
      <c r="A1644" s="4"/>
    </row>
    <row r="1645" spans="1:1" x14ac:dyDescent="0.35">
      <c r="A1645" s="4"/>
    </row>
    <row r="1646" spans="1:1" x14ac:dyDescent="0.35">
      <c r="A1646" s="4"/>
    </row>
    <row r="1647" spans="1:1" x14ac:dyDescent="0.35">
      <c r="A1647" s="4"/>
    </row>
    <row r="1648" spans="1:1" x14ac:dyDescent="0.35">
      <c r="A1648" s="4"/>
    </row>
    <row r="1649" spans="1:1" x14ac:dyDescent="0.35">
      <c r="A1649" s="4"/>
    </row>
    <row r="1650" spans="1:1" x14ac:dyDescent="0.35">
      <c r="A1650" s="4"/>
    </row>
    <row r="1651" spans="1:1" x14ac:dyDescent="0.35">
      <c r="A1651" s="4"/>
    </row>
    <row r="1652" spans="1:1" x14ac:dyDescent="0.35">
      <c r="A1652" s="4"/>
    </row>
    <row r="1653" spans="1:1" x14ac:dyDescent="0.35">
      <c r="A1653" s="4"/>
    </row>
    <row r="1654" spans="1:1" x14ac:dyDescent="0.35">
      <c r="A1654" s="4"/>
    </row>
    <row r="1655" spans="1:1" x14ac:dyDescent="0.35">
      <c r="A1655" s="4"/>
    </row>
    <row r="1656" spans="1:1" x14ac:dyDescent="0.35">
      <c r="A1656" s="4"/>
    </row>
    <row r="1657" spans="1:1" x14ac:dyDescent="0.35">
      <c r="A1657" s="4"/>
    </row>
    <row r="1658" spans="1:1" x14ac:dyDescent="0.35">
      <c r="A1658" s="4"/>
    </row>
    <row r="1659" spans="1:1" x14ac:dyDescent="0.35">
      <c r="A1659" s="4"/>
    </row>
    <row r="1660" spans="1:1" x14ac:dyDescent="0.35">
      <c r="A1660" s="4"/>
    </row>
    <row r="1661" spans="1:1" x14ac:dyDescent="0.35">
      <c r="A1661" s="4"/>
    </row>
    <row r="1662" spans="1:1" x14ac:dyDescent="0.35">
      <c r="A1662" s="4"/>
    </row>
    <row r="1663" spans="1:1" x14ac:dyDescent="0.35">
      <c r="A1663" s="4"/>
    </row>
    <row r="1664" spans="1:1" x14ac:dyDescent="0.35">
      <c r="A1664" s="4"/>
    </row>
    <row r="1665" spans="1:1" x14ac:dyDescent="0.35">
      <c r="A1665" s="4"/>
    </row>
    <row r="1666" spans="1:1" x14ac:dyDescent="0.35">
      <c r="A1666" s="4"/>
    </row>
    <row r="1667" spans="1:1" x14ac:dyDescent="0.35">
      <c r="A1667" s="4"/>
    </row>
    <row r="1668" spans="1:1" x14ac:dyDescent="0.35">
      <c r="A1668" s="4"/>
    </row>
    <row r="1669" spans="1:1" x14ac:dyDescent="0.35">
      <c r="A1669" s="4"/>
    </row>
    <row r="1670" spans="1:1" x14ac:dyDescent="0.35">
      <c r="A1670" s="4"/>
    </row>
    <row r="1671" spans="1:1" x14ac:dyDescent="0.35">
      <c r="A1671" s="4"/>
    </row>
    <row r="1672" spans="1:1" x14ac:dyDescent="0.35">
      <c r="A1672" s="4"/>
    </row>
    <row r="1673" spans="1:1" x14ac:dyDescent="0.35">
      <c r="A1673" s="4"/>
    </row>
    <row r="1674" spans="1:1" x14ac:dyDescent="0.35">
      <c r="A1674" s="4"/>
    </row>
    <row r="1675" spans="1:1" x14ac:dyDescent="0.35">
      <c r="A1675" s="4"/>
    </row>
    <row r="1676" spans="1:1" x14ac:dyDescent="0.35">
      <c r="A1676" s="4"/>
    </row>
    <row r="1677" spans="1:1" x14ac:dyDescent="0.35">
      <c r="A1677" s="4"/>
    </row>
    <row r="1678" spans="1:1" x14ac:dyDescent="0.35">
      <c r="A1678" s="4"/>
    </row>
    <row r="1679" spans="1:1" x14ac:dyDescent="0.35">
      <c r="A1679" s="4"/>
    </row>
    <row r="1680" spans="1:1" x14ac:dyDescent="0.35">
      <c r="A1680" s="4"/>
    </row>
    <row r="1681" spans="1:1" x14ac:dyDescent="0.35">
      <c r="A1681" s="4"/>
    </row>
    <row r="1682" spans="1:1" x14ac:dyDescent="0.35">
      <c r="A1682" s="4"/>
    </row>
    <row r="1683" spans="1:1" x14ac:dyDescent="0.35">
      <c r="A1683" s="4"/>
    </row>
    <row r="1684" spans="1:1" x14ac:dyDescent="0.35">
      <c r="A1684" s="4"/>
    </row>
    <row r="1685" spans="1:1" x14ac:dyDescent="0.35">
      <c r="A1685" s="4"/>
    </row>
    <row r="1686" spans="1:1" x14ac:dyDescent="0.35">
      <c r="A1686" s="4"/>
    </row>
    <row r="1687" spans="1:1" x14ac:dyDescent="0.35">
      <c r="A1687" s="4"/>
    </row>
    <row r="1688" spans="1:1" x14ac:dyDescent="0.35">
      <c r="A1688" s="4"/>
    </row>
    <row r="1689" spans="1:1" x14ac:dyDescent="0.35">
      <c r="A1689" s="4"/>
    </row>
    <row r="1690" spans="1:1" x14ac:dyDescent="0.35">
      <c r="A1690" s="4"/>
    </row>
    <row r="1691" spans="1:1" x14ac:dyDescent="0.35">
      <c r="A1691" s="4"/>
    </row>
    <row r="1692" spans="1:1" x14ac:dyDescent="0.35">
      <c r="A1692" s="4"/>
    </row>
    <row r="1693" spans="1:1" x14ac:dyDescent="0.35">
      <c r="A1693" s="4"/>
    </row>
    <row r="1694" spans="1:1" x14ac:dyDescent="0.35">
      <c r="A1694" s="4"/>
    </row>
    <row r="1695" spans="1:1" x14ac:dyDescent="0.35">
      <c r="A1695" s="4"/>
    </row>
    <row r="1696" spans="1:1" x14ac:dyDescent="0.35">
      <c r="A1696" s="4"/>
    </row>
    <row r="1697" spans="1:1" x14ac:dyDescent="0.35">
      <c r="A1697" s="4"/>
    </row>
    <row r="1698" spans="1:1" x14ac:dyDescent="0.35">
      <c r="A1698" s="4"/>
    </row>
    <row r="1699" spans="1:1" x14ac:dyDescent="0.35">
      <c r="A1699" s="4"/>
    </row>
    <row r="1700" spans="1:1" x14ac:dyDescent="0.35">
      <c r="A1700" s="4"/>
    </row>
    <row r="1701" spans="1:1" x14ac:dyDescent="0.35">
      <c r="A1701" s="4"/>
    </row>
    <row r="1702" spans="1:1" x14ac:dyDescent="0.35">
      <c r="A1702" s="4"/>
    </row>
    <row r="1703" spans="1:1" x14ac:dyDescent="0.35">
      <c r="A1703" s="4"/>
    </row>
    <row r="1704" spans="1:1" x14ac:dyDescent="0.35">
      <c r="A1704" s="4"/>
    </row>
    <row r="1705" spans="1:1" x14ac:dyDescent="0.35">
      <c r="A1705" s="4"/>
    </row>
    <row r="1706" spans="1:1" x14ac:dyDescent="0.35">
      <c r="A1706" s="4"/>
    </row>
    <row r="1707" spans="1:1" x14ac:dyDescent="0.35">
      <c r="A1707" s="4"/>
    </row>
    <row r="1708" spans="1:1" x14ac:dyDescent="0.35">
      <c r="A1708" s="4"/>
    </row>
    <row r="1709" spans="1:1" x14ac:dyDescent="0.35">
      <c r="A1709" s="4"/>
    </row>
    <row r="1710" spans="1:1" x14ac:dyDescent="0.35">
      <c r="A1710" s="4"/>
    </row>
    <row r="1711" spans="1:1" x14ac:dyDescent="0.35">
      <c r="A1711" s="4"/>
    </row>
    <row r="1712" spans="1:1" x14ac:dyDescent="0.35">
      <c r="A1712" s="4"/>
    </row>
    <row r="1713" spans="1:1" x14ac:dyDescent="0.35">
      <c r="A1713" s="4"/>
    </row>
    <row r="1714" spans="1:1" x14ac:dyDescent="0.35">
      <c r="A1714" s="4"/>
    </row>
    <row r="1715" spans="1:1" x14ac:dyDescent="0.35">
      <c r="A1715" s="4"/>
    </row>
    <row r="1716" spans="1:1" x14ac:dyDescent="0.35">
      <c r="A1716" s="4"/>
    </row>
    <row r="1717" spans="1:1" x14ac:dyDescent="0.35">
      <c r="A1717" s="4"/>
    </row>
    <row r="1718" spans="1:1" x14ac:dyDescent="0.35">
      <c r="A1718" s="4"/>
    </row>
    <row r="1719" spans="1:1" x14ac:dyDescent="0.35">
      <c r="A1719" s="4"/>
    </row>
    <row r="1720" spans="1:1" x14ac:dyDescent="0.35">
      <c r="A1720" s="4"/>
    </row>
    <row r="1721" spans="1:1" x14ac:dyDescent="0.35">
      <c r="A1721" s="4"/>
    </row>
    <row r="1722" spans="1:1" x14ac:dyDescent="0.35">
      <c r="A1722" s="4"/>
    </row>
    <row r="1723" spans="1:1" x14ac:dyDescent="0.35">
      <c r="A1723" s="4"/>
    </row>
    <row r="1724" spans="1:1" x14ac:dyDescent="0.35">
      <c r="A1724" s="4"/>
    </row>
    <row r="1725" spans="1:1" x14ac:dyDescent="0.35">
      <c r="A1725" s="4"/>
    </row>
    <row r="1726" spans="1:1" x14ac:dyDescent="0.35">
      <c r="A1726" s="4"/>
    </row>
    <row r="1727" spans="1:1" x14ac:dyDescent="0.35">
      <c r="A1727" s="4"/>
    </row>
    <row r="1728" spans="1:1" x14ac:dyDescent="0.35">
      <c r="A1728" s="4"/>
    </row>
    <row r="1729" spans="1:1" x14ac:dyDescent="0.35">
      <c r="A1729" s="4"/>
    </row>
    <row r="1730" spans="1:1" x14ac:dyDescent="0.35">
      <c r="A1730" s="4"/>
    </row>
    <row r="1731" spans="1:1" x14ac:dyDescent="0.35">
      <c r="A1731" s="4"/>
    </row>
    <row r="1732" spans="1:1" x14ac:dyDescent="0.35">
      <c r="A1732" s="4"/>
    </row>
    <row r="1733" spans="1:1" x14ac:dyDescent="0.35">
      <c r="A1733" s="4"/>
    </row>
    <row r="1734" spans="1:1" x14ac:dyDescent="0.35">
      <c r="A1734" s="4"/>
    </row>
    <row r="1735" spans="1:1" x14ac:dyDescent="0.35">
      <c r="A1735" s="4"/>
    </row>
    <row r="1736" spans="1:1" x14ac:dyDescent="0.35">
      <c r="A1736" s="4"/>
    </row>
    <row r="1737" spans="1:1" x14ac:dyDescent="0.35">
      <c r="A1737" s="4"/>
    </row>
    <row r="1738" spans="1:1" x14ac:dyDescent="0.35">
      <c r="A1738" s="4"/>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0812A-D224-4A3D-97F6-CE295346B059}">
  <dimension ref="A3:B51"/>
  <sheetViews>
    <sheetView workbookViewId="0">
      <selection activeCell="J50" sqref="J50"/>
    </sheetView>
  </sheetViews>
  <sheetFormatPr defaultRowHeight="14.5" x14ac:dyDescent="0.35"/>
  <cols>
    <col min="1" max="1" width="11.36328125" customWidth="1"/>
  </cols>
  <sheetData>
    <row r="3" spans="1:2" x14ac:dyDescent="0.35">
      <c r="A3" s="4" t="s">
        <v>3828</v>
      </c>
      <c r="B3" t="s">
        <v>3</v>
      </c>
    </row>
    <row r="4" spans="1:2" x14ac:dyDescent="0.35">
      <c r="A4" s="4">
        <v>43131</v>
      </c>
      <c r="B4">
        <v>1277.2539999999999</v>
      </c>
    </row>
    <row r="5" spans="1:2" x14ac:dyDescent="0.35">
      <c r="A5" s="4">
        <v>43159</v>
      </c>
      <c r="B5">
        <v>737.78</v>
      </c>
    </row>
    <row r="6" spans="1:2" x14ac:dyDescent="0.35">
      <c r="A6" s="4">
        <v>43190</v>
      </c>
      <c r="B6">
        <v>680.83199999999999</v>
      </c>
    </row>
    <row r="7" spans="1:2" x14ac:dyDescent="0.35">
      <c r="A7" s="4">
        <v>43220</v>
      </c>
      <c r="B7">
        <v>1544.7239999999999</v>
      </c>
    </row>
    <row r="8" spans="1:2" x14ac:dyDescent="0.35">
      <c r="A8" s="4">
        <v>43251</v>
      </c>
      <c r="B8">
        <v>3899.2570000000001</v>
      </c>
    </row>
    <row r="9" spans="1:2" x14ac:dyDescent="0.35">
      <c r="A9" s="4">
        <v>43281</v>
      </c>
      <c r="B9">
        <v>3456.4560000000001</v>
      </c>
    </row>
    <row r="10" spans="1:2" x14ac:dyDescent="0.35">
      <c r="A10" s="4">
        <v>43312</v>
      </c>
      <c r="B10">
        <v>1062.56</v>
      </c>
    </row>
    <row r="11" spans="1:2" x14ac:dyDescent="0.35">
      <c r="A11" s="4">
        <v>43343</v>
      </c>
      <c r="B11">
        <v>2224.8519999999999</v>
      </c>
    </row>
    <row r="12" spans="1:2" x14ac:dyDescent="0.35">
      <c r="A12" s="4">
        <v>43373</v>
      </c>
      <c r="B12">
        <v>2249.3240000000001</v>
      </c>
    </row>
    <row r="13" spans="1:2" x14ac:dyDescent="0.35">
      <c r="A13" s="4">
        <v>43404</v>
      </c>
      <c r="B13">
        <v>1535.346</v>
      </c>
    </row>
    <row r="14" spans="1:2" x14ac:dyDescent="0.35">
      <c r="A14" s="4">
        <v>43434</v>
      </c>
      <c r="B14">
        <v>7971.6719999999996</v>
      </c>
    </row>
    <row r="15" spans="1:2" x14ac:dyDescent="0.35">
      <c r="A15" s="4">
        <v>43465</v>
      </c>
      <c r="B15">
        <v>7242.64</v>
      </c>
    </row>
    <row r="16" spans="1:2" x14ac:dyDescent="0.35">
      <c r="A16" s="4">
        <v>43496</v>
      </c>
      <c r="B16">
        <v>554.53</v>
      </c>
    </row>
    <row r="17" spans="1:2" x14ac:dyDescent="0.35">
      <c r="A17" s="4">
        <v>43524</v>
      </c>
      <c r="B17">
        <v>413.74700000000001</v>
      </c>
    </row>
    <row r="18" spans="1:2" x14ac:dyDescent="0.35">
      <c r="A18" s="4">
        <v>43555</v>
      </c>
      <c r="B18">
        <v>612.30399999999997</v>
      </c>
    </row>
    <row r="19" spans="1:2" x14ac:dyDescent="0.35">
      <c r="A19" s="4">
        <v>43585</v>
      </c>
      <c r="B19">
        <v>2040.751</v>
      </c>
    </row>
    <row r="20" spans="1:2" x14ac:dyDescent="0.35">
      <c r="A20" s="4">
        <v>43616</v>
      </c>
      <c r="B20">
        <v>1941.998</v>
      </c>
    </row>
    <row r="21" spans="1:2" x14ac:dyDescent="0.35">
      <c r="A21" s="4">
        <v>43646</v>
      </c>
      <c r="B21">
        <v>607.89599999999996</v>
      </c>
    </row>
    <row r="22" spans="1:2" x14ac:dyDescent="0.35">
      <c r="A22" s="4">
        <v>43677</v>
      </c>
      <c r="B22">
        <v>1211.26</v>
      </c>
    </row>
    <row r="23" spans="1:2" x14ac:dyDescent="0.35">
      <c r="A23" s="4">
        <v>43708</v>
      </c>
      <c r="B23">
        <v>1655.002</v>
      </c>
    </row>
    <row r="24" spans="1:2" x14ac:dyDescent="0.35">
      <c r="A24" s="4">
        <v>43738</v>
      </c>
      <c r="B24">
        <v>5228.8159999999998</v>
      </c>
    </row>
    <row r="25" spans="1:2" x14ac:dyDescent="0.35">
      <c r="A25" s="4">
        <v>43769</v>
      </c>
      <c r="B25">
        <v>2234.9654999999998</v>
      </c>
    </row>
    <row r="26" spans="1:2" x14ac:dyDescent="0.35">
      <c r="A26" s="4">
        <v>43799</v>
      </c>
      <c r="B26">
        <v>3869.6383000000001</v>
      </c>
    </row>
    <row r="27" spans="1:2" x14ac:dyDescent="0.35">
      <c r="A27" s="4">
        <v>43830</v>
      </c>
      <c r="B27">
        <v>3235.1840000000002</v>
      </c>
    </row>
    <row r="28" spans="1:2" x14ac:dyDescent="0.35">
      <c r="A28" s="4">
        <v>43861</v>
      </c>
      <c r="B28">
        <v>216.50800000000001</v>
      </c>
    </row>
    <row r="29" spans="1:2" x14ac:dyDescent="0.35">
      <c r="A29" s="4">
        <v>43890</v>
      </c>
      <c r="B29">
        <v>1366.058</v>
      </c>
    </row>
    <row r="30" spans="1:2" x14ac:dyDescent="0.35">
      <c r="A30" s="4">
        <v>43921</v>
      </c>
      <c r="B30">
        <v>4188.2839999999997</v>
      </c>
    </row>
    <row r="31" spans="1:2" x14ac:dyDescent="0.35">
      <c r="A31" s="4">
        <v>43951</v>
      </c>
      <c r="B31">
        <v>1527.835</v>
      </c>
    </row>
    <row r="32" spans="1:2" x14ac:dyDescent="0.35">
      <c r="A32" s="4">
        <v>43982</v>
      </c>
      <c r="B32">
        <v>6817.9359999999997</v>
      </c>
    </row>
    <row r="33" spans="1:2" x14ac:dyDescent="0.35">
      <c r="A33" s="4">
        <v>44012</v>
      </c>
      <c r="B33">
        <v>1555.9739999999999</v>
      </c>
    </row>
    <row r="34" spans="1:2" x14ac:dyDescent="0.35">
      <c r="A34" s="4">
        <v>44043</v>
      </c>
      <c r="B34">
        <v>739.04</v>
      </c>
    </row>
    <row r="35" spans="1:2" x14ac:dyDescent="0.35">
      <c r="A35" s="4">
        <v>44074</v>
      </c>
      <c r="B35">
        <v>1837.1959999999999</v>
      </c>
    </row>
    <row r="36" spans="1:2" x14ac:dyDescent="0.35">
      <c r="A36" s="4">
        <v>44104</v>
      </c>
      <c r="B36">
        <v>2632.9180000000001</v>
      </c>
    </row>
    <row r="37" spans="1:2" x14ac:dyDescent="0.35">
      <c r="A37" s="4">
        <v>44135</v>
      </c>
      <c r="B37">
        <v>672.63599999999997</v>
      </c>
    </row>
    <row r="38" spans="1:2" x14ac:dyDescent="0.35">
      <c r="A38" s="4">
        <v>44165</v>
      </c>
      <c r="B38">
        <v>2924.1779999999999</v>
      </c>
    </row>
    <row r="39" spans="1:2" x14ac:dyDescent="0.35">
      <c r="A39" s="4">
        <v>44196</v>
      </c>
      <c r="B39">
        <v>6904.1059999999998</v>
      </c>
    </row>
    <row r="40" spans="1:2" x14ac:dyDescent="0.35">
      <c r="A40" s="4">
        <v>44227</v>
      </c>
      <c r="B40">
        <v>3334.67</v>
      </c>
    </row>
    <row r="41" spans="1:2" x14ac:dyDescent="0.35">
      <c r="A41" s="4">
        <v>44255</v>
      </c>
      <c r="B41">
        <v>203.983</v>
      </c>
    </row>
    <row r="42" spans="1:2" x14ac:dyDescent="0.35">
      <c r="A42" s="4">
        <v>44286</v>
      </c>
      <c r="B42">
        <v>1762.3668</v>
      </c>
    </row>
    <row r="43" spans="1:2" x14ac:dyDescent="0.35">
      <c r="A43" s="4">
        <v>44316</v>
      </c>
      <c r="B43">
        <v>2667.3180000000002</v>
      </c>
    </row>
    <row r="44" spans="1:2" x14ac:dyDescent="0.35">
      <c r="A44" s="4">
        <v>44347</v>
      </c>
      <c r="B44">
        <v>917.71400000000006</v>
      </c>
    </row>
    <row r="45" spans="1:2" x14ac:dyDescent="0.35">
      <c r="A45" s="4">
        <v>44377</v>
      </c>
      <c r="B45">
        <v>3497.2840000000001</v>
      </c>
    </row>
    <row r="46" spans="1:2" x14ac:dyDescent="0.35">
      <c r="A46" s="4">
        <v>44408</v>
      </c>
      <c r="B46">
        <v>2218.62</v>
      </c>
    </row>
    <row r="47" spans="1:2" x14ac:dyDescent="0.35">
      <c r="A47" s="4">
        <v>44439</v>
      </c>
      <c r="B47">
        <v>3821.51</v>
      </c>
    </row>
    <row r="48" spans="1:2" x14ac:dyDescent="0.35">
      <c r="A48" s="4">
        <v>44469</v>
      </c>
      <c r="B48">
        <v>1368.0940000000001</v>
      </c>
    </row>
    <row r="49" spans="1:2" x14ac:dyDescent="0.35">
      <c r="A49" s="4">
        <v>44500</v>
      </c>
      <c r="B49">
        <v>4273.8149999999996</v>
      </c>
    </row>
    <row r="50" spans="1:2" x14ac:dyDescent="0.35">
      <c r="A50" s="4">
        <v>44530</v>
      </c>
      <c r="B50">
        <v>10925.668</v>
      </c>
    </row>
    <row r="51" spans="1:2" x14ac:dyDescent="0.35">
      <c r="A51" s="4">
        <v>44561</v>
      </c>
      <c r="B51">
        <v>4830.0159999999996</v>
      </c>
    </row>
  </sheetData>
  <sortState xmlns:xlrd2="http://schemas.microsoft.com/office/spreadsheetml/2017/richdata2" ref="A4:B51">
    <sortCondition ref="A3:A51"/>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CDCBA-A1FE-4435-97A0-3FD10973B4F6}">
  <dimension ref="A1:U632"/>
  <sheetViews>
    <sheetView workbookViewId="0">
      <selection activeCell="C7" sqref="C7"/>
    </sheetView>
  </sheetViews>
  <sheetFormatPr defaultRowHeight="14.5" x14ac:dyDescent="0.35"/>
  <cols>
    <col min="1" max="1" width="8.81640625" bestFit="1" customWidth="1"/>
    <col min="2" max="2" width="14.54296875" bestFit="1" customWidth="1"/>
    <col min="3" max="3" width="12" bestFit="1" customWidth="1"/>
    <col min="4" max="4" width="11.1796875" bestFit="1" customWidth="1"/>
    <col min="5" max="5" width="13.08984375" bestFit="1" customWidth="1"/>
    <col min="6" max="6" width="13.453125" bestFit="1" customWidth="1"/>
    <col min="7" max="7" width="18.90625" bestFit="1" customWidth="1"/>
    <col min="8" max="8" width="10.90625" bestFit="1" customWidth="1"/>
    <col min="9" max="9" width="16.26953125" bestFit="1" customWidth="1"/>
    <col min="10" max="10" width="17.1796875" bestFit="1" customWidth="1"/>
    <col min="11" max="11" width="17" bestFit="1" customWidth="1"/>
    <col min="12" max="12" width="13" bestFit="1" customWidth="1"/>
    <col min="13" max="13" width="8.81640625" bestFit="1" customWidth="1"/>
    <col min="14" max="14" width="16.08984375" bestFit="1" customWidth="1"/>
    <col min="15" max="15" width="13" bestFit="1" customWidth="1"/>
    <col min="16" max="16" width="14.36328125" bestFit="1" customWidth="1"/>
    <col min="17" max="17" width="80.7265625" bestFit="1" customWidth="1"/>
    <col min="18" max="18" width="8.81640625" bestFit="1" customWidth="1"/>
    <col min="19" max="19" width="10.26953125" bestFit="1" customWidth="1"/>
    <col min="20" max="20" width="10.6328125" bestFit="1" customWidth="1"/>
    <col min="21" max="21" width="10.453125" bestFit="1" customWidth="1"/>
  </cols>
  <sheetData>
    <row r="1" spans="1:21" x14ac:dyDescent="0.35">
      <c r="A1" t="s">
        <v>14</v>
      </c>
      <c r="B1" t="s">
        <v>15</v>
      </c>
      <c r="C1" t="s">
        <v>16</v>
      </c>
      <c r="D1" t="s">
        <v>17</v>
      </c>
      <c r="E1" t="s">
        <v>18</v>
      </c>
      <c r="F1" t="s">
        <v>19</v>
      </c>
      <c r="G1" t="s">
        <v>20</v>
      </c>
      <c r="H1" t="s">
        <v>21</v>
      </c>
      <c r="I1" t="s">
        <v>22</v>
      </c>
      <c r="J1" t="s">
        <v>23</v>
      </c>
      <c r="K1" t="s">
        <v>24</v>
      </c>
      <c r="L1" t="s">
        <v>25</v>
      </c>
      <c r="M1" t="s">
        <v>26</v>
      </c>
      <c r="N1" t="s">
        <v>27</v>
      </c>
      <c r="O1" t="s">
        <v>28</v>
      </c>
      <c r="P1" t="s">
        <v>29</v>
      </c>
      <c r="Q1" t="s">
        <v>30</v>
      </c>
      <c r="R1" t="s">
        <v>31</v>
      </c>
      <c r="S1" t="s">
        <v>32</v>
      </c>
      <c r="T1" t="s">
        <v>33</v>
      </c>
      <c r="U1" t="s">
        <v>34</v>
      </c>
    </row>
    <row r="2" spans="1:21" x14ac:dyDescent="0.35">
      <c r="A2">
        <v>3</v>
      </c>
      <c r="B2" t="s">
        <v>35</v>
      </c>
      <c r="C2" s="4">
        <v>43994</v>
      </c>
      <c r="D2" s="4">
        <v>43998</v>
      </c>
      <c r="E2" t="s">
        <v>36</v>
      </c>
      <c r="F2" t="s">
        <v>37</v>
      </c>
      <c r="G2" t="s">
        <v>38</v>
      </c>
      <c r="H2" t="s">
        <v>39</v>
      </c>
      <c r="I2" t="s">
        <v>40</v>
      </c>
      <c r="J2" t="s">
        <v>41</v>
      </c>
      <c r="K2" t="s">
        <v>42</v>
      </c>
      <c r="L2" t="s">
        <v>43</v>
      </c>
      <c r="M2" t="s">
        <v>8</v>
      </c>
      <c r="N2" t="s">
        <v>44</v>
      </c>
      <c r="O2" t="s">
        <v>12</v>
      </c>
      <c r="P2" t="s">
        <v>45</v>
      </c>
      <c r="Q2" t="s">
        <v>46</v>
      </c>
      <c r="R2">
        <v>14.62</v>
      </c>
      <c r="S2">
        <v>2</v>
      </c>
      <c r="T2">
        <v>0</v>
      </c>
      <c r="U2">
        <v>6.8714000000000004</v>
      </c>
    </row>
    <row r="3" spans="1:21" x14ac:dyDescent="0.35">
      <c r="A3">
        <v>17</v>
      </c>
      <c r="B3" t="s">
        <v>47</v>
      </c>
      <c r="C3" s="4">
        <v>43415</v>
      </c>
      <c r="D3" s="4">
        <v>43422</v>
      </c>
      <c r="E3" t="s">
        <v>48</v>
      </c>
      <c r="F3" t="s">
        <v>49</v>
      </c>
      <c r="G3" t="s">
        <v>50</v>
      </c>
      <c r="H3" t="s">
        <v>51</v>
      </c>
      <c r="I3" t="s">
        <v>40</v>
      </c>
      <c r="J3" t="s">
        <v>52</v>
      </c>
      <c r="K3" t="s">
        <v>53</v>
      </c>
      <c r="L3" t="s">
        <v>54</v>
      </c>
      <c r="M3" t="s">
        <v>5</v>
      </c>
      <c r="N3" t="s">
        <v>55</v>
      </c>
      <c r="O3" t="s">
        <v>12</v>
      </c>
      <c r="P3" t="s">
        <v>56</v>
      </c>
      <c r="Q3" t="s">
        <v>57</v>
      </c>
      <c r="R3">
        <v>665.88</v>
      </c>
      <c r="S3">
        <v>6</v>
      </c>
      <c r="T3">
        <v>0</v>
      </c>
      <c r="U3">
        <v>13.317600000000001</v>
      </c>
    </row>
    <row r="4" spans="1:21" x14ac:dyDescent="0.35">
      <c r="A4">
        <v>18</v>
      </c>
      <c r="B4" t="s">
        <v>58</v>
      </c>
      <c r="C4" s="4">
        <v>43233</v>
      </c>
      <c r="D4" s="4">
        <v>43235</v>
      </c>
      <c r="E4" t="s">
        <v>36</v>
      </c>
      <c r="F4" t="s">
        <v>59</v>
      </c>
      <c r="G4" t="s">
        <v>60</v>
      </c>
      <c r="H4" t="s">
        <v>51</v>
      </c>
      <c r="I4" t="s">
        <v>40</v>
      </c>
      <c r="J4" t="s">
        <v>61</v>
      </c>
      <c r="K4" t="s">
        <v>62</v>
      </c>
      <c r="L4" t="s">
        <v>63</v>
      </c>
      <c r="M4" t="s">
        <v>8</v>
      </c>
      <c r="N4" t="s">
        <v>64</v>
      </c>
      <c r="O4" t="s">
        <v>12</v>
      </c>
      <c r="P4" t="s">
        <v>56</v>
      </c>
      <c r="Q4" t="s">
        <v>65</v>
      </c>
      <c r="R4">
        <v>55.5</v>
      </c>
      <c r="S4">
        <v>2</v>
      </c>
      <c r="T4">
        <v>0</v>
      </c>
      <c r="U4">
        <v>9.99</v>
      </c>
    </row>
    <row r="5" spans="1:21" x14ac:dyDescent="0.35">
      <c r="A5">
        <v>19</v>
      </c>
      <c r="B5" t="s">
        <v>66</v>
      </c>
      <c r="C5" s="4">
        <v>43339</v>
      </c>
      <c r="D5" s="4">
        <v>43344</v>
      </c>
      <c r="E5" t="s">
        <v>36</v>
      </c>
      <c r="F5" t="s">
        <v>67</v>
      </c>
      <c r="G5" t="s">
        <v>68</v>
      </c>
      <c r="H5" t="s">
        <v>51</v>
      </c>
      <c r="I5" t="s">
        <v>40</v>
      </c>
      <c r="J5" t="s">
        <v>69</v>
      </c>
      <c r="K5" t="s">
        <v>42</v>
      </c>
      <c r="L5" t="s">
        <v>70</v>
      </c>
      <c r="M5" t="s">
        <v>8</v>
      </c>
      <c r="N5" t="s">
        <v>71</v>
      </c>
      <c r="O5" t="s">
        <v>12</v>
      </c>
      <c r="P5" t="s">
        <v>72</v>
      </c>
      <c r="Q5" t="s">
        <v>73</v>
      </c>
      <c r="R5">
        <v>8.56</v>
      </c>
      <c r="S5">
        <v>2</v>
      </c>
      <c r="T5">
        <v>0</v>
      </c>
      <c r="U5">
        <v>2.4824000000000002</v>
      </c>
    </row>
    <row r="6" spans="1:21" x14ac:dyDescent="0.35">
      <c r="A6">
        <v>22</v>
      </c>
      <c r="B6" t="s">
        <v>74</v>
      </c>
      <c r="C6" s="4">
        <v>44174</v>
      </c>
      <c r="D6" s="4">
        <v>44178</v>
      </c>
      <c r="E6" t="s">
        <v>48</v>
      </c>
      <c r="F6" t="s">
        <v>75</v>
      </c>
      <c r="G6" t="s">
        <v>76</v>
      </c>
      <c r="H6" t="s">
        <v>39</v>
      </c>
      <c r="I6" t="s">
        <v>40</v>
      </c>
      <c r="J6" t="s">
        <v>77</v>
      </c>
      <c r="K6" t="s">
        <v>78</v>
      </c>
      <c r="L6" t="s">
        <v>79</v>
      </c>
      <c r="M6" t="s">
        <v>5</v>
      </c>
      <c r="N6" t="s">
        <v>80</v>
      </c>
      <c r="O6" t="s">
        <v>12</v>
      </c>
      <c r="P6" t="s">
        <v>72</v>
      </c>
      <c r="Q6" t="s">
        <v>81</v>
      </c>
      <c r="R6">
        <v>19.46</v>
      </c>
      <c r="S6">
        <v>7</v>
      </c>
      <c r="T6">
        <v>0</v>
      </c>
      <c r="U6">
        <v>5.0595999999999997</v>
      </c>
    </row>
    <row r="7" spans="1:21" x14ac:dyDescent="0.35">
      <c r="A7">
        <v>47</v>
      </c>
      <c r="B7" t="s">
        <v>82</v>
      </c>
      <c r="C7" s="4">
        <v>43393</v>
      </c>
      <c r="D7" s="4">
        <v>43398</v>
      </c>
      <c r="E7" t="s">
        <v>36</v>
      </c>
      <c r="F7" t="s">
        <v>83</v>
      </c>
      <c r="G7" t="s">
        <v>84</v>
      </c>
      <c r="H7" t="s">
        <v>51</v>
      </c>
      <c r="I7" t="s">
        <v>40</v>
      </c>
      <c r="J7" t="s">
        <v>85</v>
      </c>
      <c r="K7" t="s">
        <v>86</v>
      </c>
      <c r="L7" t="s">
        <v>87</v>
      </c>
      <c r="M7" t="s">
        <v>5</v>
      </c>
      <c r="N7" t="s">
        <v>88</v>
      </c>
      <c r="O7" t="s">
        <v>12</v>
      </c>
      <c r="P7" t="s">
        <v>56</v>
      </c>
      <c r="Q7" t="s">
        <v>89</v>
      </c>
      <c r="R7">
        <v>211.96</v>
      </c>
      <c r="S7">
        <v>4</v>
      </c>
      <c r="T7">
        <v>0</v>
      </c>
      <c r="U7">
        <v>8.4784000000000006</v>
      </c>
    </row>
    <row r="8" spans="1:21" x14ac:dyDescent="0.35">
      <c r="A8">
        <v>50</v>
      </c>
      <c r="B8" t="s">
        <v>90</v>
      </c>
      <c r="C8" s="4">
        <v>43573</v>
      </c>
      <c r="D8" s="4">
        <v>43577</v>
      </c>
      <c r="E8" t="s">
        <v>48</v>
      </c>
      <c r="F8" t="s">
        <v>91</v>
      </c>
      <c r="G8" t="s">
        <v>92</v>
      </c>
      <c r="H8" t="s">
        <v>51</v>
      </c>
      <c r="I8" t="s">
        <v>40</v>
      </c>
      <c r="J8" t="s">
        <v>93</v>
      </c>
      <c r="K8" t="s">
        <v>94</v>
      </c>
      <c r="L8" t="s">
        <v>95</v>
      </c>
      <c r="M8" t="s">
        <v>5</v>
      </c>
      <c r="N8" t="s">
        <v>96</v>
      </c>
      <c r="O8" t="s">
        <v>12</v>
      </c>
      <c r="P8" t="s">
        <v>97</v>
      </c>
      <c r="Q8" t="s">
        <v>98</v>
      </c>
      <c r="R8">
        <v>38.22</v>
      </c>
      <c r="S8">
        <v>6</v>
      </c>
      <c r="T8">
        <v>0</v>
      </c>
      <c r="U8">
        <v>17.9634</v>
      </c>
    </row>
    <row r="9" spans="1:21" x14ac:dyDescent="0.35">
      <c r="A9">
        <v>54</v>
      </c>
      <c r="B9" t="s">
        <v>99</v>
      </c>
      <c r="C9" s="4">
        <v>44176</v>
      </c>
      <c r="D9" s="4">
        <v>44182</v>
      </c>
      <c r="E9" t="s">
        <v>48</v>
      </c>
      <c r="F9" t="s">
        <v>100</v>
      </c>
      <c r="G9" t="s">
        <v>101</v>
      </c>
      <c r="H9" t="s">
        <v>39</v>
      </c>
      <c r="I9" t="s">
        <v>40</v>
      </c>
      <c r="J9" t="s">
        <v>102</v>
      </c>
      <c r="K9" t="s">
        <v>103</v>
      </c>
      <c r="L9" t="s">
        <v>104</v>
      </c>
      <c r="M9" t="s">
        <v>6</v>
      </c>
      <c r="N9" t="s">
        <v>105</v>
      </c>
      <c r="O9" t="s">
        <v>12</v>
      </c>
      <c r="P9" t="s">
        <v>106</v>
      </c>
      <c r="Q9" t="s">
        <v>107</v>
      </c>
      <c r="R9">
        <v>15.26</v>
      </c>
      <c r="S9">
        <v>7</v>
      </c>
      <c r="T9">
        <v>0</v>
      </c>
      <c r="U9">
        <v>6.2565999999999997</v>
      </c>
    </row>
    <row r="10" spans="1:21" x14ac:dyDescent="0.35">
      <c r="A10">
        <v>56</v>
      </c>
      <c r="B10" t="s">
        <v>108</v>
      </c>
      <c r="C10" s="4">
        <v>43999</v>
      </c>
      <c r="D10" s="4">
        <v>44000</v>
      </c>
      <c r="E10" t="s">
        <v>109</v>
      </c>
      <c r="F10" t="s">
        <v>110</v>
      </c>
      <c r="G10" t="s">
        <v>111</v>
      </c>
      <c r="H10" t="s">
        <v>51</v>
      </c>
      <c r="I10" t="s">
        <v>40</v>
      </c>
      <c r="J10" t="s">
        <v>112</v>
      </c>
      <c r="K10" t="s">
        <v>103</v>
      </c>
      <c r="L10" t="s">
        <v>113</v>
      </c>
      <c r="M10" t="s">
        <v>6</v>
      </c>
      <c r="N10" t="s">
        <v>114</v>
      </c>
      <c r="O10" t="s">
        <v>12</v>
      </c>
      <c r="P10" t="s">
        <v>56</v>
      </c>
      <c r="Q10" t="s">
        <v>115</v>
      </c>
      <c r="R10">
        <v>208.56</v>
      </c>
      <c r="S10">
        <v>6</v>
      </c>
      <c r="T10">
        <v>0</v>
      </c>
      <c r="U10">
        <v>52.14</v>
      </c>
    </row>
    <row r="11" spans="1:21" x14ac:dyDescent="0.35">
      <c r="A11">
        <v>70</v>
      </c>
      <c r="B11" t="s">
        <v>116</v>
      </c>
      <c r="C11" s="4">
        <v>43986</v>
      </c>
      <c r="D11" s="4">
        <v>43988</v>
      </c>
      <c r="E11" t="s">
        <v>109</v>
      </c>
      <c r="F11" t="s">
        <v>117</v>
      </c>
      <c r="G11" t="s">
        <v>118</v>
      </c>
      <c r="H11" t="s">
        <v>51</v>
      </c>
      <c r="I11" t="s">
        <v>40</v>
      </c>
      <c r="J11" t="s">
        <v>119</v>
      </c>
      <c r="K11" t="s">
        <v>120</v>
      </c>
      <c r="L11" t="s">
        <v>121</v>
      </c>
      <c r="M11" t="s">
        <v>7</v>
      </c>
      <c r="N11" t="s">
        <v>122</v>
      </c>
      <c r="O11" t="s">
        <v>12</v>
      </c>
      <c r="P11" t="s">
        <v>123</v>
      </c>
      <c r="Q11" t="s">
        <v>124</v>
      </c>
      <c r="R11">
        <v>75.88</v>
      </c>
      <c r="S11">
        <v>2</v>
      </c>
      <c r="T11">
        <v>0</v>
      </c>
      <c r="U11">
        <v>35.663600000000002</v>
      </c>
    </row>
    <row r="12" spans="1:21" x14ac:dyDescent="0.35">
      <c r="A12">
        <v>72</v>
      </c>
      <c r="B12" t="s">
        <v>125</v>
      </c>
      <c r="C12" s="4">
        <v>44453</v>
      </c>
      <c r="D12" s="4">
        <v>44456</v>
      </c>
      <c r="E12" t="s">
        <v>36</v>
      </c>
      <c r="F12" t="s">
        <v>126</v>
      </c>
      <c r="G12" t="s">
        <v>127</v>
      </c>
      <c r="H12" t="s">
        <v>51</v>
      </c>
      <c r="I12" t="s">
        <v>40</v>
      </c>
      <c r="J12" t="s">
        <v>128</v>
      </c>
      <c r="K12" t="s">
        <v>86</v>
      </c>
      <c r="L12" t="s">
        <v>129</v>
      </c>
      <c r="M12" t="s">
        <v>5</v>
      </c>
      <c r="N12" t="s">
        <v>130</v>
      </c>
      <c r="O12" t="s">
        <v>12</v>
      </c>
      <c r="P12" t="s">
        <v>123</v>
      </c>
      <c r="Q12" t="s">
        <v>131</v>
      </c>
      <c r="R12">
        <v>19.05</v>
      </c>
      <c r="S12">
        <v>3</v>
      </c>
      <c r="T12">
        <v>0</v>
      </c>
      <c r="U12">
        <v>8.7629999999999999</v>
      </c>
    </row>
    <row r="13" spans="1:21" x14ac:dyDescent="0.35">
      <c r="A13">
        <v>80</v>
      </c>
      <c r="B13" t="s">
        <v>132</v>
      </c>
      <c r="C13" s="4">
        <v>43994</v>
      </c>
      <c r="D13" s="4">
        <v>43997</v>
      </c>
      <c r="E13" t="s">
        <v>109</v>
      </c>
      <c r="F13" t="s">
        <v>133</v>
      </c>
      <c r="G13" t="s">
        <v>134</v>
      </c>
      <c r="H13" t="s">
        <v>39</v>
      </c>
      <c r="I13" t="s">
        <v>40</v>
      </c>
      <c r="J13" t="s">
        <v>135</v>
      </c>
      <c r="K13" t="s">
        <v>136</v>
      </c>
      <c r="L13" t="s">
        <v>137</v>
      </c>
      <c r="M13" t="s">
        <v>7</v>
      </c>
      <c r="N13" t="s">
        <v>138</v>
      </c>
      <c r="O13" t="s">
        <v>12</v>
      </c>
      <c r="P13" t="s">
        <v>139</v>
      </c>
      <c r="Q13" t="s">
        <v>140</v>
      </c>
      <c r="R13">
        <v>208.16</v>
      </c>
      <c r="S13">
        <v>1</v>
      </c>
      <c r="T13">
        <v>0</v>
      </c>
      <c r="U13">
        <v>56.203200000000002</v>
      </c>
    </row>
    <row r="14" spans="1:21" x14ac:dyDescent="0.35">
      <c r="A14">
        <v>82</v>
      </c>
      <c r="B14" t="s">
        <v>141</v>
      </c>
      <c r="C14" s="4">
        <v>43385</v>
      </c>
      <c r="D14" s="4">
        <v>43389</v>
      </c>
      <c r="E14" t="s">
        <v>48</v>
      </c>
      <c r="F14" t="s">
        <v>142</v>
      </c>
      <c r="G14" t="s">
        <v>143</v>
      </c>
      <c r="H14" t="s">
        <v>51</v>
      </c>
      <c r="I14" t="s">
        <v>40</v>
      </c>
      <c r="J14" t="s">
        <v>69</v>
      </c>
      <c r="K14" t="s">
        <v>42</v>
      </c>
      <c r="L14" t="s">
        <v>144</v>
      </c>
      <c r="M14" t="s">
        <v>8</v>
      </c>
      <c r="N14" t="s">
        <v>145</v>
      </c>
      <c r="O14" t="s">
        <v>12</v>
      </c>
      <c r="P14" t="s">
        <v>72</v>
      </c>
      <c r="Q14" t="s">
        <v>146</v>
      </c>
      <c r="R14">
        <v>14.9</v>
      </c>
      <c r="S14">
        <v>5</v>
      </c>
      <c r="T14">
        <v>0</v>
      </c>
      <c r="U14">
        <v>4.1719999999999997</v>
      </c>
    </row>
    <row r="15" spans="1:21" x14ac:dyDescent="0.35">
      <c r="A15">
        <v>93</v>
      </c>
      <c r="B15" t="s">
        <v>147</v>
      </c>
      <c r="C15" s="4">
        <v>43496</v>
      </c>
      <c r="D15" s="4">
        <v>43501</v>
      </c>
      <c r="E15" t="s">
        <v>36</v>
      </c>
      <c r="F15" t="s">
        <v>148</v>
      </c>
      <c r="G15" t="s">
        <v>149</v>
      </c>
      <c r="H15" t="s">
        <v>51</v>
      </c>
      <c r="I15" t="s">
        <v>40</v>
      </c>
      <c r="J15" t="s">
        <v>150</v>
      </c>
      <c r="K15" t="s">
        <v>151</v>
      </c>
      <c r="L15" t="s">
        <v>152</v>
      </c>
      <c r="M15" t="s">
        <v>5</v>
      </c>
      <c r="N15" t="s">
        <v>153</v>
      </c>
      <c r="O15" t="s">
        <v>12</v>
      </c>
      <c r="P15" t="s">
        <v>123</v>
      </c>
      <c r="Q15" t="s">
        <v>154</v>
      </c>
      <c r="R15">
        <v>12.96</v>
      </c>
      <c r="S15">
        <v>2</v>
      </c>
      <c r="T15">
        <v>0</v>
      </c>
      <c r="U15">
        <v>6.2207999999999997</v>
      </c>
    </row>
    <row r="16" spans="1:21" x14ac:dyDescent="0.35">
      <c r="A16">
        <v>99</v>
      </c>
      <c r="B16" t="s">
        <v>155</v>
      </c>
      <c r="C16" s="4">
        <v>44080</v>
      </c>
      <c r="D16" s="4">
        <v>44085</v>
      </c>
      <c r="E16" t="s">
        <v>48</v>
      </c>
      <c r="F16" t="s">
        <v>156</v>
      </c>
      <c r="G16" t="s">
        <v>157</v>
      </c>
      <c r="H16" t="s">
        <v>39</v>
      </c>
      <c r="I16" t="s">
        <v>40</v>
      </c>
      <c r="J16" t="s">
        <v>158</v>
      </c>
      <c r="K16" t="s">
        <v>151</v>
      </c>
      <c r="L16" t="s">
        <v>159</v>
      </c>
      <c r="M16" t="s">
        <v>5</v>
      </c>
      <c r="N16" t="s">
        <v>160</v>
      </c>
      <c r="O16" t="s">
        <v>12</v>
      </c>
      <c r="P16" t="s">
        <v>139</v>
      </c>
      <c r="Q16" t="s">
        <v>161</v>
      </c>
      <c r="R16">
        <v>77.88</v>
      </c>
      <c r="S16">
        <v>6</v>
      </c>
      <c r="T16">
        <v>0</v>
      </c>
      <c r="U16">
        <v>22.5852</v>
      </c>
    </row>
    <row r="17" spans="1:21" x14ac:dyDescent="0.35">
      <c r="A17">
        <v>112</v>
      </c>
      <c r="B17" t="s">
        <v>162</v>
      </c>
      <c r="C17" s="4">
        <v>44138</v>
      </c>
      <c r="D17" s="4">
        <v>44145</v>
      </c>
      <c r="E17" t="s">
        <v>48</v>
      </c>
      <c r="F17" t="s">
        <v>163</v>
      </c>
      <c r="G17" t="s">
        <v>164</v>
      </c>
      <c r="H17" t="s">
        <v>51</v>
      </c>
      <c r="I17" t="s">
        <v>40</v>
      </c>
      <c r="J17" t="s">
        <v>165</v>
      </c>
      <c r="K17" t="s">
        <v>166</v>
      </c>
      <c r="L17" t="s">
        <v>167</v>
      </c>
      <c r="M17" t="s">
        <v>5</v>
      </c>
      <c r="N17" t="s">
        <v>168</v>
      </c>
      <c r="O17" t="s">
        <v>12</v>
      </c>
      <c r="P17" t="s">
        <v>72</v>
      </c>
      <c r="Q17" t="s">
        <v>169</v>
      </c>
      <c r="R17">
        <v>75.959999999999994</v>
      </c>
      <c r="S17">
        <v>2</v>
      </c>
      <c r="T17">
        <v>0</v>
      </c>
      <c r="U17">
        <v>22.788</v>
      </c>
    </row>
    <row r="18" spans="1:21" x14ac:dyDescent="0.35">
      <c r="A18">
        <v>134</v>
      </c>
      <c r="B18" t="s">
        <v>170</v>
      </c>
      <c r="C18" s="4">
        <v>44117</v>
      </c>
      <c r="D18" s="4">
        <v>44123</v>
      </c>
      <c r="E18" t="s">
        <v>48</v>
      </c>
      <c r="F18" t="s">
        <v>171</v>
      </c>
      <c r="G18" t="s">
        <v>172</v>
      </c>
      <c r="H18" t="s">
        <v>51</v>
      </c>
      <c r="I18" t="s">
        <v>40</v>
      </c>
      <c r="J18" t="s">
        <v>173</v>
      </c>
      <c r="K18" t="s">
        <v>42</v>
      </c>
      <c r="L18" t="s">
        <v>174</v>
      </c>
      <c r="M18" t="s">
        <v>8</v>
      </c>
      <c r="N18" t="s">
        <v>175</v>
      </c>
      <c r="O18" t="s">
        <v>12</v>
      </c>
      <c r="P18" t="s">
        <v>123</v>
      </c>
      <c r="Q18" t="s">
        <v>176</v>
      </c>
      <c r="R18">
        <v>20.04</v>
      </c>
      <c r="S18">
        <v>3</v>
      </c>
      <c r="T18">
        <v>0</v>
      </c>
      <c r="U18">
        <v>9.6191999999999993</v>
      </c>
    </row>
    <row r="19" spans="1:21" x14ac:dyDescent="0.35">
      <c r="A19">
        <v>145</v>
      </c>
      <c r="B19" t="s">
        <v>177</v>
      </c>
      <c r="C19" s="4">
        <v>44552</v>
      </c>
      <c r="D19" s="4">
        <v>44557</v>
      </c>
      <c r="E19" t="s">
        <v>48</v>
      </c>
      <c r="F19" t="s">
        <v>178</v>
      </c>
      <c r="G19" t="s">
        <v>179</v>
      </c>
      <c r="H19" t="s">
        <v>51</v>
      </c>
      <c r="I19" t="s">
        <v>40</v>
      </c>
      <c r="J19" t="s">
        <v>180</v>
      </c>
      <c r="K19" t="s">
        <v>181</v>
      </c>
      <c r="L19" t="s">
        <v>182</v>
      </c>
      <c r="M19" t="s">
        <v>5</v>
      </c>
      <c r="N19" t="s">
        <v>183</v>
      </c>
      <c r="O19" t="s">
        <v>12</v>
      </c>
      <c r="P19" t="s">
        <v>139</v>
      </c>
      <c r="Q19" t="s">
        <v>184</v>
      </c>
      <c r="R19">
        <v>839.43</v>
      </c>
      <c r="S19">
        <v>3</v>
      </c>
      <c r="T19">
        <v>0</v>
      </c>
      <c r="U19">
        <v>218.2518</v>
      </c>
    </row>
    <row r="20" spans="1:21" x14ac:dyDescent="0.35">
      <c r="A20">
        <v>146</v>
      </c>
      <c r="B20" t="s">
        <v>185</v>
      </c>
      <c r="C20" s="4">
        <v>43715</v>
      </c>
      <c r="D20" s="4">
        <v>43720</v>
      </c>
      <c r="E20" t="s">
        <v>48</v>
      </c>
      <c r="F20" t="s">
        <v>186</v>
      </c>
      <c r="G20" t="s">
        <v>187</v>
      </c>
      <c r="H20" t="s">
        <v>51</v>
      </c>
      <c r="I20" t="s">
        <v>40</v>
      </c>
      <c r="J20" t="s">
        <v>188</v>
      </c>
      <c r="K20" t="s">
        <v>42</v>
      </c>
      <c r="L20" t="s">
        <v>189</v>
      </c>
      <c r="M20" t="s">
        <v>8</v>
      </c>
      <c r="N20" t="s">
        <v>190</v>
      </c>
      <c r="O20" t="s">
        <v>12</v>
      </c>
      <c r="P20" t="s">
        <v>56</v>
      </c>
      <c r="Q20" t="s">
        <v>191</v>
      </c>
      <c r="R20">
        <v>671.93</v>
      </c>
      <c r="S20">
        <v>7</v>
      </c>
      <c r="T20">
        <v>0</v>
      </c>
      <c r="U20">
        <v>20.157900000000001</v>
      </c>
    </row>
    <row r="21" spans="1:21" x14ac:dyDescent="0.35">
      <c r="A21">
        <v>154</v>
      </c>
      <c r="B21" t="s">
        <v>192</v>
      </c>
      <c r="C21" s="4">
        <v>43616</v>
      </c>
      <c r="D21" s="4">
        <v>43618</v>
      </c>
      <c r="E21" t="s">
        <v>109</v>
      </c>
      <c r="F21" t="s">
        <v>193</v>
      </c>
      <c r="G21" t="s">
        <v>194</v>
      </c>
      <c r="H21" t="s">
        <v>39</v>
      </c>
      <c r="I21" t="s">
        <v>40</v>
      </c>
      <c r="J21" t="s">
        <v>195</v>
      </c>
      <c r="K21" t="s">
        <v>42</v>
      </c>
      <c r="L21" t="s">
        <v>196</v>
      </c>
      <c r="M21" t="s">
        <v>8</v>
      </c>
      <c r="N21" t="s">
        <v>197</v>
      </c>
      <c r="O21" t="s">
        <v>12</v>
      </c>
      <c r="P21" t="s">
        <v>123</v>
      </c>
      <c r="Q21" t="s">
        <v>198</v>
      </c>
      <c r="R21">
        <v>58.38</v>
      </c>
      <c r="S21">
        <v>7</v>
      </c>
      <c r="T21">
        <v>0</v>
      </c>
      <c r="U21">
        <v>26.271000000000001</v>
      </c>
    </row>
    <row r="22" spans="1:21" x14ac:dyDescent="0.35">
      <c r="A22">
        <v>157</v>
      </c>
      <c r="B22" t="s">
        <v>199</v>
      </c>
      <c r="C22" s="4">
        <v>43613</v>
      </c>
      <c r="D22" s="4">
        <v>43619</v>
      </c>
      <c r="E22" t="s">
        <v>48</v>
      </c>
      <c r="F22" t="s">
        <v>200</v>
      </c>
      <c r="G22" t="s">
        <v>201</v>
      </c>
      <c r="H22" t="s">
        <v>202</v>
      </c>
      <c r="I22" t="s">
        <v>40</v>
      </c>
      <c r="J22" t="s">
        <v>203</v>
      </c>
      <c r="K22" t="s">
        <v>204</v>
      </c>
      <c r="L22" t="s">
        <v>205</v>
      </c>
      <c r="M22" t="s">
        <v>8</v>
      </c>
      <c r="N22" t="s">
        <v>206</v>
      </c>
      <c r="O22" t="s">
        <v>12</v>
      </c>
      <c r="P22" t="s">
        <v>72</v>
      </c>
      <c r="Q22" t="s">
        <v>207</v>
      </c>
      <c r="R22">
        <v>6.63</v>
      </c>
      <c r="S22">
        <v>3</v>
      </c>
      <c r="T22">
        <v>0</v>
      </c>
      <c r="U22">
        <v>1.7901</v>
      </c>
    </row>
    <row r="23" spans="1:21" x14ac:dyDescent="0.35">
      <c r="A23">
        <v>159</v>
      </c>
      <c r="B23" t="s">
        <v>208</v>
      </c>
      <c r="C23" s="4">
        <v>44155</v>
      </c>
      <c r="D23" s="4">
        <v>44159</v>
      </c>
      <c r="E23" t="s">
        <v>48</v>
      </c>
      <c r="F23" t="s">
        <v>209</v>
      </c>
      <c r="G23" t="s">
        <v>210</v>
      </c>
      <c r="H23" t="s">
        <v>51</v>
      </c>
      <c r="I23" t="s">
        <v>40</v>
      </c>
      <c r="J23" t="s">
        <v>211</v>
      </c>
      <c r="K23" t="s">
        <v>212</v>
      </c>
      <c r="L23" t="s">
        <v>213</v>
      </c>
      <c r="M23" t="s">
        <v>5</v>
      </c>
      <c r="N23" t="s">
        <v>214</v>
      </c>
      <c r="O23" t="s">
        <v>12</v>
      </c>
      <c r="P23" t="s">
        <v>45</v>
      </c>
      <c r="Q23" t="s">
        <v>215</v>
      </c>
      <c r="R23">
        <v>14.62</v>
      </c>
      <c r="S23">
        <v>2</v>
      </c>
      <c r="T23">
        <v>0</v>
      </c>
      <c r="U23">
        <v>6.8714000000000004</v>
      </c>
    </row>
    <row r="24" spans="1:21" x14ac:dyDescent="0.35">
      <c r="A24">
        <v>161</v>
      </c>
      <c r="B24" t="s">
        <v>216</v>
      </c>
      <c r="C24" s="4">
        <v>43962</v>
      </c>
      <c r="D24" s="4">
        <v>43963</v>
      </c>
      <c r="E24" t="s">
        <v>109</v>
      </c>
      <c r="F24" t="s">
        <v>217</v>
      </c>
      <c r="G24" t="s">
        <v>218</v>
      </c>
      <c r="H24" t="s">
        <v>51</v>
      </c>
      <c r="I24" t="s">
        <v>40</v>
      </c>
      <c r="J24" t="s">
        <v>41</v>
      </c>
      <c r="K24" t="s">
        <v>42</v>
      </c>
      <c r="L24" t="s">
        <v>219</v>
      </c>
      <c r="M24" t="s">
        <v>8</v>
      </c>
      <c r="N24" t="s">
        <v>220</v>
      </c>
      <c r="O24" t="s">
        <v>12</v>
      </c>
      <c r="P24" t="s">
        <v>123</v>
      </c>
      <c r="Q24" t="s">
        <v>221</v>
      </c>
      <c r="R24">
        <v>5.98</v>
      </c>
      <c r="S24">
        <v>1</v>
      </c>
      <c r="T24">
        <v>0</v>
      </c>
      <c r="U24">
        <v>2.6909999999999998</v>
      </c>
    </row>
    <row r="25" spans="1:21" x14ac:dyDescent="0.35">
      <c r="A25">
        <v>163</v>
      </c>
      <c r="B25" t="s">
        <v>222</v>
      </c>
      <c r="C25" s="4">
        <v>44151</v>
      </c>
      <c r="D25" s="4">
        <v>44155</v>
      </c>
      <c r="E25" t="s">
        <v>48</v>
      </c>
      <c r="F25" t="s">
        <v>223</v>
      </c>
      <c r="G25" t="s">
        <v>224</v>
      </c>
      <c r="H25" t="s">
        <v>51</v>
      </c>
      <c r="I25" t="s">
        <v>40</v>
      </c>
      <c r="J25" t="s">
        <v>225</v>
      </c>
      <c r="K25" t="s">
        <v>226</v>
      </c>
      <c r="L25" t="s">
        <v>227</v>
      </c>
      <c r="M25" t="s">
        <v>8</v>
      </c>
      <c r="N25" t="s">
        <v>228</v>
      </c>
      <c r="O25" t="s">
        <v>12</v>
      </c>
      <c r="P25" t="s">
        <v>229</v>
      </c>
      <c r="Q25" t="s">
        <v>230</v>
      </c>
      <c r="R25">
        <v>28.4</v>
      </c>
      <c r="S25">
        <v>5</v>
      </c>
      <c r="T25">
        <v>0</v>
      </c>
      <c r="U25">
        <v>13.348000000000001</v>
      </c>
    </row>
    <row r="26" spans="1:21" x14ac:dyDescent="0.35">
      <c r="A26">
        <v>186</v>
      </c>
      <c r="B26" t="s">
        <v>231</v>
      </c>
      <c r="C26" s="4">
        <v>44163</v>
      </c>
      <c r="D26" s="4">
        <v>44167</v>
      </c>
      <c r="E26" t="s">
        <v>48</v>
      </c>
      <c r="F26" t="s">
        <v>232</v>
      </c>
      <c r="G26" t="s">
        <v>233</v>
      </c>
      <c r="H26" t="s">
        <v>51</v>
      </c>
      <c r="I26" t="s">
        <v>40</v>
      </c>
      <c r="J26" t="s">
        <v>234</v>
      </c>
      <c r="K26" t="s">
        <v>235</v>
      </c>
      <c r="L26" t="s">
        <v>236</v>
      </c>
      <c r="M26" t="s">
        <v>6</v>
      </c>
      <c r="N26" t="s">
        <v>237</v>
      </c>
      <c r="O26" t="s">
        <v>12</v>
      </c>
      <c r="P26" t="s">
        <v>97</v>
      </c>
      <c r="Q26" t="s">
        <v>238</v>
      </c>
      <c r="R26">
        <v>7.16</v>
      </c>
      <c r="S26">
        <v>2</v>
      </c>
      <c r="T26">
        <v>0</v>
      </c>
      <c r="U26">
        <v>3.4367999999999999</v>
      </c>
    </row>
    <row r="27" spans="1:21" x14ac:dyDescent="0.35">
      <c r="A27">
        <v>195</v>
      </c>
      <c r="B27" t="s">
        <v>239</v>
      </c>
      <c r="C27" s="4">
        <v>43769</v>
      </c>
      <c r="D27" s="4">
        <v>43775</v>
      </c>
      <c r="E27" t="s">
        <v>48</v>
      </c>
      <c r="F27" t="s">
        <v>240</v>
      </c>
      <c r="G27" t="s">
        <v>241</v>
      </c>
      <c r="H27" t="s">
        <v>39</v>
      </c>
      <c r="I27" t="s">
        <v>40</v>
      </c>
      <c r="J27" t="s">
        <v>242</v>
      </c>
      <c r="K27" t="s">
        <v>42</v>
      </c>
      <c r="L27" t="s">
        <v>243</v>
      </c>
      <c r="M27" t="s">
        <v>8</v>
      </c>
      <c r="N27" t="s">
        <v>244</v>
      </c>
      <c r="O27" t="s">
        <v>12</v>
      </c>
      <c r="P27" t="s">
        <v>229</v>
      </c>
      <c r="Q27" t="s">
        <v>245</v>
      </c>
      <c r="R27">
        <v>14.28</v>
      </c>
      <c r="S27">
        <v>7</v>
      </c>
      <c r="T27">
        <v>0</v>
      </c>
      <c r="U27">
        <v>6.7115999999999998</v>
      </c>
    </row>
    <row r="28" spans="1:21" x14ac:dyDescent="0.35">
      <c r="A28">
        <v>198</v>
      </c>
      <c r="B28" t="s">
        <v>246</v>
      </c>
      <c r="C28" s="4">
        <v>44506</v>
      </c>
      <c r="D28" s="4">
        <v>44513</v>
      </c>
      <c r="E28" t="s">
        <v>48</v>
      </c>
      <c r="F28" t="s">
        <v>247</v>
      </c>
      <c r="G28" t="s">
        <v>248</v>
      </c>
      <c r="H28" t="s">
        <v>202</v>
      </c>
      <c r="I28" t="s">
        <v>40</v>
      </c>
      <c r="J28" t="s">
        <v>249</v>
      </c>
      <c r="K28" t="s">
        <v>250</v>
      </c>
      <c r="L28" t="s">
        <v>251</v>
      </c>
      <c r="M28" t="s">
        <v>6</v>
      </c>
      <c r="N28" t="s">
        <v>252</v>
      </c>
      <c r="O28" t="s">
        <v>12</v>
      </c>
      <c r="P28" t="s">
        <v>56</v>
      </c>
      <c r="Q28" t="s">
        <v>253</v>
      </c>
      <c r="R28">
        <v>46.26</v>
      </c>
      <c r="S28">
        <v>3</v>
      </c>
      <c r="T28">
        <v>0</v>
      </c>
      <c r="U28">
        <v>12.0276</v>
      </c>
    </row>
    <row r="29" spans="1:21" x14ac:dyDescent="0.35">
      <c r="A29">
        <v>207</v>
      </c>
      <c r="B29" t="s">
        <v>254</v>
      </c>
      <c r="C29" s="4">
        <v>44531</v>
      </c>
      <c r="D29" s="4">
        <v>44537</v>
      </c>
      <c r="E29" t="s">
        <v>48</v>
      </c>
      <c r="F29" t="s">
        <v>255</v>
      </c>
      <c r="G29" t="s">
        <v>256</v>
      </c>
      <c r="H29" t="s">
        <v>51</v>
      </c>
      <c r="I29" t="s">
        <v>40</v>
      </c>
      <c r="J29" t="s">
        <v>257</v>
      </c>
      <c r="K29" t="s">
        <v>86</v>
      </c>
      <c r="L29" t="s">
        <v>258</v>
      </c>
      <c r="M29" t="s">
        <v>5</v>
      </c>
      <c r="N29" t="s">
        <v>259</v>
      </c>
      <c r="O29" t="s">
        <v>12</v>
      </c>
      <c r="P29" t="s">
        <v>56</v>
      </c>
      <c r="Q29" t="s">
        <v>260</v>
      </c>
      <c r="R29">
        <v>83.92</v>
      </c>
      <c r="S29">
        <v>4</v>
      </c>
      <c r="T29">
        <v>0</v>
      </c>
      <c r="U29">
        <v>5.8743999999999996</v>
      </c>
    </row>
    <row r="30" spans="1:21" x14ac:dyDescent="0.35">
      <c r="A30">
        <v>226</v>
      </c>
      <c r="B30" t="s">
        <v>261</v>
      </c>
      <c r="C30" s="4">
        <v>43686</v>
      </c>
      <c r="D30" s="4">
        <v>43693</v>
      </c>
      <c r="E30" t="s">
        <v>48</v>
      </c>
      <c r="F30" t="s">
        <v>262</v>
      </c>
      <c r="G30" t="s">
        <v>263</v>
      </c>
      <c r="H30" t="s">
        <v>39</v>
      </c>
      <c r="I30" t="s">
        <v>40</v>
      </c>
      <c r="J30" t="s">
        <v>264</v>
      </c>
      <c r="K30" t="s">
        <v>86</v>
      </c>
      <c r="L30" t="s">
        <v>265</v>
      </c>
      <c r="M30" t="s">
        <v>5</v>
      </c>
      <c r="N30" t="s">
        <v>266</v>
      </c>
      <c r="O30" t="s">
        <v>12</v>
      </c>
      <c r="P30" t="s">
        <v>72</v>
      </c>
      <c r="Q30" t="s">
        <v>267</v>
      </c>
      <c r="R30">
        <v>2.2000000000000002</v>
      </c>
      <c r="S30">
        <v>1</v>
      </c>
      <c r="T30">
        <v>0</v>
      </c>
      <c r="U30">
        <v>0.96799999999999997</v>
      </c>
    </row>
    <row r="31" spans="1:21" x14ac:dyDescent="0.35">
      <c r="A31">
        <v>237</v>
      </c>
      <c r="B31" t="s">
        <v>268</v>
      </c>
      <c r="C31" s="4">
        <v>44512</v>
      </c>
      <c r="D31" s="4">
        <v>44516</v>
      </c>
      <c r="E31" t="s">
        <v>48</v>
      </c>
      <c r="F31" t="s">
        <v>269</v>
      </c>
      <c r="G31" t="s">
        <v>270</v>
      </c>
      <c r="H31" t="s">
        <v>39</v>
      </c>
      <c r="I31" t="s">
        <v>40</v>
      </c>
      <c r="J31" t="s">
        <v>271</v>
      </c>
      <c r="K31" t="s">
        <v>42</v>
      </c>
      <c r="L31" t="s">
        <v>272</v>
      </c>
      <c r="M31" t="s">
        <v>8</v>
      </c>
      <c r="N31" t="s">
        <v>273</v>
      </c>
      <c r="O31" t="s">
        <v>12</v>
      </c>
      <c r="P31" t="s">
        <v>123</v>
      </c>
      <c r="Q31" t="s">
        <v>274</v>
      </c>
      <c r="R31">
        <v>10.56</v>
      </c>
      <c r="S31">
        <v>2</v>
      </c>
      <c r="T31">
        <v>0</v>
      </c>
      <c r="U31">
        <v>4.7519999999999998</v>
      </c>
    </row>
    <row r="32" spans="1:21" x14ac:dyDescent="0.35">
      <c r="A32">
        <v>251</v>
      </c>
      <c r="B32" t="s">
        <v>275</v>
      </c>
      <c r="C32" s="4">
        <v>44085</v>
      </c>
      <c r="D32" s="4">
        <v>44091</v>
      </c>
      <c r="E32" t="s">
        <v>48</v>
      </c>
      <c r="F32" t="s">
        <v>276</v>
      </c>
      <c r="G32" t="s">
        <v>277</v>
      </c>
      <c r="H32" t="s">
        <v>51</v>
      </c>
      <c r="I32" t="s">
        <v>40</v>
      </c>
      <c r="J32" t="s">
        <v>278</v>
      </c>
      <c r="K32" t="s">
        <v>42</v>
      </c>
      <c r="L32" t="s">
        <v>279</v>
      </c>
      <c r="M32" t="s">
        <v>8</v>
      </c>
      <c r="N32" t="s">
        <v>280</v>
      </c>
      <c r="O32" t="s">
        <v>12</v>
      </c>
      <c r="P32" t="s">
        <v>123</v>
      </c>
      <c r="Q32" t="s">
        <v>281</v>
      </c>
      <c r="R32">
        <v>7.61</v>
      </c>
      <c r="S32">
        <v>1</v>
      </c>
      <c r="T32">
        <v>0</v>
      </c>
      <c r="U32">
        <v>3.5767000000000002</v>
      </c>
    </row>
    <row r="33" spans="1:21" x14ac:dyDescent="0.35">
      <c r="A33">
        <v>268</v>
      </c>
      <c r="B33" t="s">
        <v>282</v>
      </c>
      <c r="C33" s="4">
        <v>43852</v>
      </c>
      <c r="D33" s="4">
        <v>43858</v>
      </c>
      <c r="E33" t="s">
        <v>48</v>
      </c>
      <c r="F33" t="s">
        <v>283</v>
      </c>
      <c r="G33" t="s">
        <v>284</v>
      </c>
      <c r="H33" t="s">
        <v>51</v>
      </c>
      <c r="I33" t="s">
        <v>40</v>
      </c>
      <c r="J33" t="s">
        <v>285</v>
      </c>
      <c r="K33" t="s">
        <v>250</v>
      </c>
      <c r="L33" t="s">
        <v>286</v>
      </c>
      <c r="M33" t="s">
        <v>6</v>
      </c>
      <c r="N33" t="s">
        <v>287</v>
      </c>
      <c r="O33" t="s">
        <v>12</v>
      </c>
      <c r="P33" t="s">
        <v>106</v>
      </c>
      <c r="Q33" t="s">
        <v>288</v>
      </c>
      <c r="R33">
        <v>7.56</v>
      </c>
      <c r="S33">
        <v>6</v>
      </c>
      <c r="T33">
        <v>0</v>
      </c>
      <c r="U33">
        <v>0.3024</v>
      </c>
    </row>
    <row r="34" spans="1:21" x14ac:dyDescent="0.35">
      <c r="A34">
        <v>271</v>
      </c>
      <c r="B34" t="s">
        <v>289</v>
      </c>
      <c r="C34" s="4">
        <v>44558</v>
      </c>
      <c r="D34" s="4">
        <v>44563</v>
      </c>
      <c r="E34" t="s">
        <v>36</v>
      </c>
      <c r="F34" t="s">
        <v>290</v>
      </c>
      <c r="G34" t="s">
        <v>291</v>
      </c>
      <c r="H34" t="s">
        <v>39</v>
      </c>
      <c r="I34" t="s">
        <v>40</v>
      </c>
      <c r="J34" t="s">
        <v>69</v>
      </c>
      <c r="K34" t="s">
        <v>42</v>
      </c>
      <c r="L34" t="s">
        <v>292</v>
      </c>
      <c r="M34" t="s">
        <v>8</v>
      </c>
      <c r="N34" t="s">
        <v>293</v>
      </c>
      <c r="O34" t="s">
        <v>12</v>
      </c>
      <c r="P34" t="s">
        <v>56</v>
      </c>
      <c r="Q34" t="s">
        <v>294</v>
      </c>
      <c r="R34">
        <v>725.84</v>
      </c>
      <c r="S34">
        <v>4</v>
      </c>
      <c r="T34">
        <v>0</v>
      </c>
      <c r="U34">
        <v>210.49359999999999</v>
      </c>
    </row>
    <row r="35" spans="1:21" x14ac:dyDescent="0.35">
      <c r="A35">
        <v>275</v>
      </c>
      <c r="B35" t="s">
        <v>295</v>
      </c>
      <c r="C35" s="4">
        <v>44455</v>
      </c>
      <c r="D35" s="4">
        <v>44456</v>
      </c>
      <c r="E35" t="s">
        <v>109</v>
      </c>
      <c r="F35" t="s">
        <v>296</v>
      </c>
      <c r="G35" t="s">
        <v>297</v>
      </c>
      <c r="H35" t="s">
        <v>39</v>
      </c>
      <c r="I35" t="s">
        <v>40</v>
      </c>
      <c r="J35" t="s">
        <v>298</v>
      </c>
      <c r="K35" t="s">
        <v>42</v>
      </c>
      <c r="L35" t="s">
        <v>299</v>
      </c>
      <c r="M35" t="s">
        <v>8</v>
      </c>
      <c r="N35" t="s">
        <v>300</v>
      </c>
      <c r="O35" t="s">
        <v>12</v>
      </c>
      <c r="P35" t="s">
        <v>123</v>
      </c>
      <c r="Q35" t="s">
        <v>301</v>
      </c>
      <c r="R35">
        <v>8.82</v>
      </c>
      <c r="S35">
        <v>2</v>
      </c>
      <c r="T35">
        <v>0</v>
      </c>
      <c r="U35">
        <v>4.0571999999999999</v>
      </c>
    </row>
    <row r="36" spans="1:21" x14ac:dyDescent="0.35">
      <c r="A36">
        <v>299</v>
      </c>
      <c r="B36" t="s">
        <v>302</v>
      </c>
      <c r="C36" s="4">
        <v>44132</v>
      </c>
      <c r="D36" s="4">
        <v>44138</v>
      </c>
      <c r="E36" t="s">
        <v>48</v>
      </c>
      <c r="F36" t="s">
        <v>303</v>
      </c>
      <c r="G36" t="s">
        <v>304</v>
      </c>
      <c r="H36" t="s">
        <v>39</v>
      </c>
      <c r="I36" t="s">
        <v>40</v>
      </c>
      <c r="J36" t="s">
        <v>305</v>
      </c>
      <c r="K36" t="s">
        <v>250</v>
      </c>
      <c r="L36" t="s">
        <v>306</v>
      </c>
      <c r="M36" t="s">
        <v>6</v>
      </c>
      <c r="N36" t="s">
        <v>307</v>
      </c>
      <c r="O36" t="s">
        <v>12</v>
      </c>
      <c r="P36" t="s">
        <v>123</v>
      </c>
      <c r="Q36" t="s">
        <v>308</v>
      </c>
      <c r="R36">
        <v>32.4</v>
      </c>
      <c r="S36">
        <v>5</v>
      </c>
      <c r="T36">
        <v>0</v>
      </c>
      <c r="U36">
        <v>15.552</v>
      </c>
    </row>
    <row r="37" spans="1:21" x14ac:dyDescent="0.35">
      <c r="A37">
        <v>306</v>
      </c>
      <c r="B37" t="s">
        <v>309</v>
      </c>
      <c r="C37" s="4">
        <v>43464</v>
      </c>
      <c r="D37" s="4">
        <v>43469</v>
      </c>
      <c r="E37" t="s">
        <v>48</v>
      </c>
      <c r="F37" t="s">
        <v>310</v>
      </c>
      <c r="G37" t="s">
        <v>311</v>
      </c>
      <c r="H37" t="s">
        <v>39</v>
      </c>
      <c r="I37" t="s">
        <v>40</v>
      </c>
      <c r="J37" t="s">
        <v>312</v>
      </c>
      <c r="K37" t="s">
        <v>86</v>
      </c>
      <c r="L37" t="s">
        <v>313</v>
      </c>
      <c r="M37" t="s">
        <v>5</v>
      </c>
      <c r="N37" t="s">
        <v>314</v>
      </c>
      <c r="O37" t="s">
        <v>12</v>
      </c>
      <c r="P37" t="s">
        <v>72</v>
      </c>
      <c r="Q37" t="s">
        <v>315</v>
      </c>
      <c r="R37">
        <v>9.84</v>
      </c>
      <c r="S37">
        <v>3</v>
      </c>
      <c r="T37">
        <v>0</v>
      </c>
      <c r="U37">
        <v>2.8536000000000001</v>
      </c>
    </row>
    <row r="38" spans="1:21" x14ac:dyDescent="0.35">
      <c r="A38">
        <v>307</v>
      </c>
      <c r="B38" t="s">
        <v>316</v>
      </c>
      <c r="C38" s="4">
        <v>43252</v>
      </c>
      <c r="D38" s="4">
        <v>43257</v>
      </c>
      <c r="E38" t="s">
        <v>48</v>
      </c>
      <c r="F38" t="s">
        <v>317</v>
      </c>
      <c r="G38" t="s">
        <v>318</v>
      </c>
      <c r="H38" t="s">
        <v>202</v>
      </c>
      <c r="I38" t="s">
        <v>40</v>
      </c>
      <c r="J38" t="s">
        <v>319</v>
      </c>
      <c r="K38" t="s">
        <v>250</v>
      </c>
      <c r="L38" t="s">
        <v>320</v>
      </c>
      <c r="M38" t="s">
        <v>6</v>
      </c>
      <c r="N38" t="s">
        <v>321</v>
      </c>
      <c r="O38" t="s">
        <v>12</v>
      </c>
      <c r="P38" t="s">
        <v>97</v>
      </c>
      <c r="Q38" t="s">
        <v>322</v>
      </c>
      <c r="R38">
        <v>45.48</v>
      </c>
      <c r="S38">
        <v>3</v>
      </c>
      <c r="T38">
        <v>0</v>
      </c>
      <c r="U38">
        <v>20.9208</v>
      </c>
    </row>
    <row r="39" spans="1:21" x14ac:dyDescent="0.35">
      <c r="A39">
        <v>309</v>
      </c>
      <c r="B39" t="s">
        <v>323</v>
      </c>
      <c r="C39" s="4">
        <v>44301</v>
      </c>
      <c r="D39" s="4">
        <v>44303</v>
      </c>
      <c r="E39" t="s">
        <v>109</v>
      </c>
      <c r="F39" t="s">
        <v>324</v>
      </c>
      <c r="G39" t="s">
        <v>325</v>
      </c>
      <c r="H39" t="s">
        <v>51</v>
      </c>
      <c r="I39" t="s">
        <v>40</v>
      </c>
      <c r="J39" t="s">
        <v>326</v>
      </c>
      <c r="K39" t="s">
        <v>120</v>
      </c>
      <c r="L39" t="s">
        <v>327</v>
      </c>
      <c r="M39" t="s">
        <v>7</v>
      </c>
      <c r="N39" t="s">
        <v>328</v>
      </c>
      <c r="O39" t="s">
        <v>12</v>
      </c>
      <c r="P39" t="s">
        <v>72</v>
      </c>
      <c r="Q39" t="s">
        <v>329</v>
      </c>
      <c r="R39">
        <v>4.8899999999999997</v>
      </c>
      <c r="S39">
        <v>1</v>
      </c>
      <c r="T39">
        <v>0</v>
      </c>
      <c r="U39">
        <v>2.0049000000000001</v>
      </c>
    </row>
    <row r="40" spans="1:21" x14ac:dyDescent="0.35">
      <c r="A40">
        <v>323</v>
      </c>
      <c r="B40" t="s">
        <v>330</v>
      </c>
      <c r="C40" s="4">
        <v>43362</v>
      </c>
      <c r="D40" s="4">
        <v>43367</v>
      </c>
      <c r="E40" t="s">
        <v>48</v>
      </c>
      <c r="F40" t="s">
        <v>331</v>
      </c>
      <c r="G40" t="s">
        <v>332</v>
      </c>
      <c r="H40" t="s">
        <v>39</v>
      </c>
      <c r="I40" t="s">
        <v>40</v>
      </c>
      <c r="J40" t="s">
        <v>333</v>
      </c>
      <c r="K40" t="s">
        <v>42</v>
      </c>
      <c r="L40" t="s">
        <v>334</v>
      </c>
      <c r="M40" t="s">
        <v>8</v>
      </c>
      <c r="N40" t="s">
        <v>335</v>
      </c>
      <c r="O40" t="s">
        <v>12</v>
      </c>
      <c r="P40" t="s">
        <v>106</v>
      </c>
      <c r="Q40" t="s">
        <v>336</v>
      </c>
      <c r="R40">
        <v>7.16</v>
      </c>
      <c r="S40">
        <v>2</v>
      </c>
      <c r="T40">
        <v>0</v>
      </c>
      <c r="U40">
        <v>3.58</v>
      </c>
    </row>
    <row r="41" spans="1:21" x14ac:dyDescent="0.35">
      <c r="A41">
        <v>340</v>
      </c>
      <c r="B41" t="s">
        <v>337</v>
      </c>
      <c r="C41" s="4">
        <v>43638</v>
      </c>
      <c r="D41" s="4">
        <v>43642</v>
      </c>
      <c r="E41" t="s">
        <v>36</v>
      </c>
      <c r="F41" t="s">
        <v>338</v>
      </c>
      <c r="G41" t="s">
        <v>339</v>
      </c>
      <c r="H41" t="s">
        <v>51</v>
      </c>
      <c r="I41" t="s">
        <v>40</v>
      </c>
      <c r="J41" t="s">
        <v>340</v>
      </c>
      <c r="K41" t="s">
        <v>62</v>
      </c>
      <c r="L41" t="s">
        <v>341</v>
      </c>
      <c r="M41" t="s">
        <v>8</v>
      </c>
      <c r="N41" t="s">
        <v>342</v>
      </c>
      <c r="O41" t="s">
        <v>12</v>
      </c>
      <c r="P41" t="s">
        <v>106</v>
      </c>
      <c r="Q41" t="s">
        <v>343</v>
      </c>
      <c r="R41">
        <v>4.96</v>
      </c>
      <c r="S41">
        <v>4</v>
      </c>
      <c r="T41">
        <v>0</v>
      </c>
      <c r="U41">
        <v>2.3311999999999999</v>
      </c>
    </row>
    <row r="42" spans="1:21" x14ac:dyDescent="0.35">
      <c r="A42">
        <v>347</v>
      </c>
      <c r="B42" t="s">
        <v>344</v>
      </c>
      <c r="C42" s="4">
        <v>44385</v>
      </c>
      <c r="D42" s="4">
        <v>44389</v>
      </c>
      <c r="E42" t="s">
        <v>48</v>
      </c>
      <c r="F42" t="s">
        <v>345</v>
      </c>
      <c r="G42" t="s">
        <v>346</v>
      </c>
      <c r="H42" t="s">
        <v>51</v>
      </c>
      <c r="I42" t="s">
        <v>40</v>
      </c>
      <c r="J42" t="s">
        <v>347</v>
      </c>
      <c r="K42" t="s">
        <v>348</v>
      </c>
      <c r="L42" t="s">
        <v>349</v>
      </c>
      <c r="M42" t="s">
        <v>6</v>
      </c>
      <c r="N42" t="s">
        <v>350</v>
      </c>
      <c r="O42" t="s">
        <v>12</v>
      </c>
      <c r="P42" t="s">
        <v>72</v>
      </c>
      <c r="Q42" t="s">
        <v>351</v>
      </c>
      <c r="R42">
        <v>7.56</v>
      </c>
      <c r="S42">
        <v>3</v>
      </c>
      <c r="T42">
        <v>0</v>
      </c>
      <c r="U42">
        <v>3.0996000000000001</v>
      </c>
    </row>
    <row r="43" spans="1:21" x14ac:dyDescent="0.35">
      <c r="A43">
        <v>360</v>
      </c>
      <c r="B43" t="s">
        <v>352</v>
      </c>
      <c r="C43" s="4">
        <v>44263</v>
      </c>
      <c r="D43" s="4">
        <v>44266</v>
      </c>
      <c r="E43" t="s">
        <v>109</v>
      </c>
      <c r="F43" t="s">
        <v>353</v>
      </c>
      <c r="G43" t="s">
        <v>354</v>
      </c>
      <c r="H43" t="s">
        <v>39</v>
      </c>
      <c r="I43" t="s">
        <v>40</v>
      </c>
      <c r="J43" t="s">
        <v>355</v>
      </c>
      <c r="K43" t="s">
        <v>356</v>
      </c>
      <c r="L43" t="s">
        <v>357</v>
      </c>
      <c r="M43" t="s">
        <v>7</v>
      </c>
      <c r="N43" t="s">
        <v>358</v>
      </c>
      <c r="O43" t="s">
        <v>12</v>
      </c>
      <c r="P43" t="s">
        <v>139</v>
      </c>
      <c r="Q43" t="s">
        <v>359</v>
      </c>
      <c r="R43">
        <v>647.84</v>
      </c>
      <c r="S43">
        <v>8</v>
      </c>
      <c r="T43">
        <v>0</v>
      </c>
      <c r="U43">
        <v>168.4384</v>
      </c>
    </row>
    <row r="44" spans="1:21" x14ac:dyDescent="0.35">
      <c r="A44">
        <v>367</v>
      </c>
      <c r="B44" t="s">
        <v>360</v>
      </c>
      <c r="C44" s="4">
        <v>44125</v>
      </c>
      <c r="D44" s="4">
        <v>44125</v>
      </c>
      <c r="E44" t="s">
        <v>361</v>
      </c>
      <c r="F44" t="s">
        <v>362</v>
      </c>
      <c r="G44" t="s">
        <v>363</v>
      </c>
      <c r="H44" t="s">
        <v>39</v>
      </c>
      <c r="I44" t="s">
        <v>40</v>
      </c>
      <c r="J44" t="s">
        <v>364</v>
      </c>
      <c r="K44" t="s">
        <v>235</v>
      </c>
      <c r="L44" t="s">
        <v>365</v>
      </c>
      <c r="M44" t="s">
        <v>6</v>
      </c>
      <c r="N44" t="s">
        <v>366</v>
      </c>
      <c r="O44" t="s">
        <v>12</v>
      </c>
      <c r="P44" t="s">
        <v>97</v>
      </c>
      <c r="Q44" t="s">
        <v>367</v>
      </c>
      <c r="R44">
        <v>23.2</v>
      </c>
      <c r="S44">
        <v>4</v>
      </c>
      <c r="T44">
        <v>0</v>
      </c>
      <c r="U44">
        <v>10.44</v>
      </c>
    </row>
    <row r="45" spans="1:21" x14ac:dyDescent="0.35">
      <c r="A45">
        <v>396</v>
      </c>
      <c r="B45" t="s">
        <v>368</v>
      </c>
      <c r="C45" s="4">
        <v>44486</v>
      </c>
      <c r="D45" s="4">
        <v>44488</v>
      </c>
      <c r="E45" t="s">
        <v>36</v>
      </c>
      <c r="F45" t="s">
        <v>369</v>
      </c>
      <c r="G45" t="s">
        <v>370</v>
      </c>
      <c r="H45" t="s">
        <v>39</v>
      </c>
      <c r="I45" t="s">
        <v>40</v>
      </c>
      <c r="J45" t="s">
        <v>371</v>
      </c>
      <c r="K45" t="s">
        <v>372</v>
      </c>
      <c r="L45" t="s">
        <v>373</v>
      </c>
      <c r="M45" t="s">
        <v>6</v>
      </c>
      <c r="N45" t="s">
        <v>374</v>
      </c>
      <c r="O45" t="s">
        <v>12</v>
      </c>
      <c r="P45" t="s">
        <v>56</v>
      </c>
      <c r="Q45" t="s">
        <v>375</v>
      </c>
      <c r="R45">
        <v>49.96</v>
      </c>
      <c r="S45">
        <v>2</v>
      </c>
      <c r="T45">
        <v>0</v>
      </c>
      <c r="U45">
        <v>9.4923999999999999</v>
      </c>
    </row>
    <row r="46" spans="1:21" x14ac:dyDescent="0.35">
      <c r="A46">
        <v>417</v>
      </c>
      <c r="B46" t="s">
        <v>376</v>
      </c>
      <c r="C46" s="4">
        <v>44371</v>
      </c>
      <c r="D46" s="4">
        <v>44375</v>
      </c>
      <c r="E46" t="s">
        <v>48</v>
      </c>
      <c r="F46" t="s">
        <v>377</v>
      </c>
      <c r="G46" t="s">
        <v>378</v>
      </c>
      <c r="H46" t="s">
        <v>51</v>
      </c>
      <c r="I46" t="s">
        <v>40</v>
      </c>
      <c r="J46" t="s">
        <v>379</v>
      </c>
      <c r="K46" t="s">
        <v>42</v>
      </c>
      <c r="L46" t="s">
        <v>380</v>
      </c>
      <c r="M46" t="s">
        <v>8</v>
      </c>
      <c r="N46" t="s">
        <v>381</v>
      </c>
      <c r="O46" t="s">
        <v>12</v>
      </c>
      <c r="P46" t="s">
        <v>72</v>
      </c>
      <c r="Q46" t="s">
        <v>382</v>
      </c>
      <c r="R46">
        <v>95.92</v>
      </c>
      <c r="S46">
        <v>8</v>
      </c>
      <c r="T46">
        <v>0</v>
      </c>
      <c r="U46">
        <v>25.898399999999999</v>
      </c>
    </row>
    <row r="47" spans="1:21" x14ac:dyDescent="0.35">
      <c r="A47">
        <v>419</v>
      </c>
      <c r="B47" t="s">
        <v>383</v>
      </c>
      <c r="C47" s="4">
        <v>44506</v>
      </c>
      <c r="D47" s="4">
        <v>44510</v>
      </c>
      <c r="E47" t="s">
        <v>48</v>
      </c>
      <c r="F47" t="s">
        <v>353</v>
      </c>
      <c r="G47" t="s">
        <v>354</v>
      </c>
      <c r="H47" t="s">
        <v>39</v>
      </c>
      <c r="I47" t="s">
        <v>40</v>
      </c>
      <c r="J47" t="s">
        <v>384</v>
      </c>
      <c r="K47" t="s">
        <v>385</v>
      </c>
      <c r="L47" t="s">
        <v>386</v>
      </c>
      <c r="M47" t="s">
        <v>7</v>
      </c>
      <c r="N47" t="s">
        <v>387</v>
      </c>
      <c r="O47" t="s">
        <v>12</v>
      </c>
      <c r="P47" t="s">
        <v>123</v>
      </c>
      <c r="Q47" t="s">
        <v>388</v>
      </c>
      <c r="R47">
        <v>5.78</v>
      </c>
      <c r="S47">
        <v>1</v>
      </c>
      <c r="T47">
        <v>0</v>
      </c>
      <c r="U47">
        <v>2.8321999999999998</v>
      </c>
    </row>
    <row r="48" spans="1:21" x14ac:dyDescent="0.35">
      <c r="A48">
        <v>448</v>
      </c>
      <c r="B48" t="s">
        <v>389</v>
      </c>
      <c r="C48" s="4">
        <v>43922</v>
      </c>
      <c r="D48" s="4">
        <v>43924</v>
      </c>
      <c r="E48" t="s">
        <v>36</v>
      </c>
      <c r="F48" t="s">
        <v>390</v>
      </c>
      <c r="G48" t="s">
        <v>391</v>
      </c>
      <c r="H48" t="s">
        <v>51</v>
      </c>
      <c r="I48" t="s">
        <v>40</v>
      </c>
      <c r="J48" t="s">
        <v>392</v>
      </c>
      <c r="K48" t="s">
        <v>103</v>
      </c>
      <c r="L48" t="s">
        <v>393</v>
      </c>
      <c r="M48" t="s">
        <v>6</v>
      </c>
      <c r="N48" t="s">
        <v>394</v>
      </c>
      <c r="O48" t="s">
        <v>12</v>
      </c>
      <c r="P48" t="s">
        <v>72</v>
      </c>
      <c r="Q48" t="s">
        <v>395</v>
      </c>
      <c r="R48">
        <v>59.52</v>
      </c>
      <c r="S48">
        <v>3</v>
      </c>
      <c r="T48">
        <v>0</v>
      </c>
      <c r="U48">
        <v>15.475199999999999</v>
      </c>
    </row>
    <row r="49" spans="1:21" x14ac:dyDescent="0.35">
      <c r="A49">
        <v>471</v>
      </c>
      <c r="B49" t="s">
        <v>396</v>
      </c>
      <c r="C49" s="4">
        <v>43819</v>
      </c>
      <c r="D49" s="4">
        <v>43823</v>
      </c>
      <c r="E49" t="s">
        <v>48</v>
      </c>
      <c r="F49" t="s">
        <v>397</v>
      </c>
      <c r="G49" t="s">
        <v>398</v>
      </c>
      <c r="H49" t="s">
        <v>39</v>
      </c>
      <c r="I49" t="s">
        <v>40</v>
      </c>
      <c r="J49" t="s">
        <v>399</v>
      </c>
      <c r="K49" t="s">
        <v>103</v>
      </c>
      <c r="L49" t="s">
        <v>400</v>
      </c>
      <c r="M49" t="s">
        <v>6</v>
      </c>
      <c r="N49" t="s">
        <v>401</v>
      </c>
      <c r="O49" t="s">
        <v>12</v>
      </c>
      <c r="P49" t="s">
        <v>123</v>
      </c>
      <c r="Q49" t="s">
        <v>402</v>
      </c>
      <c r="R49">
        <v>55.48</v>
      </c>
      <c r="S49">
        <v>1</v>
      </c>
      <c r="T49">
        <v>0</v>
      </c>
      <c r="U49">
        <v>26.630400000000002</v>
      </c>
    </row>
    <row r="50" spans="1:21" x14ac:dyDescent="0.35">
      <c r="A50">
        <v>492</v>
      </c>
      <c r="B50" t="s">
        <v>403</v>
      </c>
      <c r="C50" s="4">
        <v>43357</v>
      </c>
      <c r="D50" s="4">
        <v>43362</v>
      </c>
      <c r="E50" t="s">
        <v>48</v>
      </c>
      <c r="F50" t="s">
        <v>404</v>
      </c>
      <c r="G50" t="s">
        <v>405</v>
      </c>
      <c r="H50" t="s">
        <v>51</v>
      </c>
      <c r="I50" t="s">
        <v>40</v>
      </c>
      <c r="J50" t="s">
        <v>406</v>
      </c>
      <c r="K50" t="s">
        <v>103</v>
      </c>
      <c r="L50" t="s">
        <v>407</v>
      </c>
      <c r="M50" t="s">
        <v>6</v>
      </c>
      <c r="N50" t="s">
        <v>408</v>
      </c>
      <c r="O50" t="s">
        <v>12</v>
      </c>
      <c r="P50" t="s">
        <v>56</v>
      </c>
      <c r="Q50" t="s">
        <v>409</v>
      </c>
      <c r="R50">
        <v>449.15</v>
      </c>
      <c r="S50">
        <v>5</v>
      </c>
      <c r="T50">
        <v>0</v>
      </c>
      <c r="U50">
        <v>8.9830000000000005</v>
      </c>
    </row>
    <row r="51" spans="1:21" x14ac:dyDescent="0.35">
      <c r="A51">
        <v>496</v>
      </c>
      <c r="B51" t="s">
        <v>410</v>
      </c>
      <c r="C51" s="4">
        <v>43826</v>
      </c>
      <c r="D51" s="4">
        <v>43830</v>
      </c>
      <c r="E51" t="s">
        <v>48</v>
      </c>
      <c r="F51" t="s">
        <v>411</v>
      </c>
      <c r="G51" t="s">
        <v>412</v>
      </c>
      <c r="H51" t="s">
        <v>51</v>
      </c>
      <c r="I51" t="s">
        <v>40</v>
      </c>
      <c r="J51" t="s">
        <v>413</v>
      </c>
      <c r="K51" t="s">
        <v>414</v>
      </c>
      <c r="L51" t="s">
        <v>415</v>
      </c>
      <c r="M51" t="s">
        <v>7</v>
      </c>
      <c r="N51" t="s">
        <v>416</v>
      </c>
      <c r="O51" t="s">
        <v>12</v>
      </c>
      <c r="P51" t="s">
        <v>229</v>
      </c>
      <c r="Q51" t="s">
        <v>417</v>
      </c>
      <c r="R51">
        <v>105.42</v>
      </c>
      <c r="S51">
        <v>2</v>
      </c>
      <c r="T51">
        <v>0</v>
      </c>
      <c r="U51">
        <v>51.655799999999999</v>
      </c>
    </row>
    <row r="52" spans="1:21" x14ac:dyDescent="0.35">
      <c r="A52">
        <v>507</v>
      </c>
      <c r="B52" t="s">
        <v>418</v>
      </c>
      <c r="C52" s="4">
        <v>43540</v>
      </c>
      <c r="D52" s="4">
        <v>43546</v>
      </c>
      <c r="E52" t="s">
        <v>48</v>
      </c>
      <c r="F52" t="s">
        <v>419</v>
      </c>
      <c r="G52" t="s">
        <v>420</v>
      </c>
      <c r="H52" t="s">
        <v>51</v>
      </c>
      <c r="I52" t="s">
        <v>40</v>
      </c>
      <c r="J52" t="s">
        <v>421</v>
      </c>
      <c r="K52" t="s">
        <v>356</v>
      </c>
      <c r="L52" t="s">
        <v>422</v>
      </c>
      <c r="M52" t="s">
        <v>7</v>
      </c>
      <c r="N52" t="s">
        <v>423</v>
      </c>
      <c r="O52" t="s">
        <v>12</v>
      </c>
      <c r="P52" t="s">
        <v>72</v>
      </c>
      <c r="Q52" t="s">
        <v>424</v>
      </c>
      <c r="R52">
        <v>2.74</v>
      </c>
      <c r="S52">
        <v>1</v>
      </c>
      <c r="T52">
        <v>0</v>
      </c>
      <c r="U52">
        <v>0.73980000000000001</v>
      </c>
    </row>
    <row r="53" spans="1:21" x14ac:dyDescent="0.35">
      <c r="A53">
        <v>555</v>
      </c>
      <c r="B53" t="s">
        <v>425</v>
      </c>
      <c r="C53" s="4">
        <v>44376</v>
      </c>
      <c r="D53" s="4">
        <v>44380</v>
      </c>
      <c r="E53" t="s">
        <v>36</v>
      </c>
      <c r="F53" t="s">
        <v>426</v>
      </c>
      <c r="G53" t="s">
        <v>427</v>
      </c>
      <c r="H53" t="s">
        <v>39</v>
      </c>
      <c r="I53" t="s">
        <v>40</v>
      </c>
      <c r="J53" t="s">
        <v>428</v>
      </c>
      <c r="K53" t="s">
        <v>42</v>
      </c>
      <c r="L53" t="s">
        <v>429</v>
      </c>
      <c r="M53" t="s">
        <v>8</v>
      </c>
      <c r="N53" t="s">
        <v>430</v>
      </c>
      <c r="O53" t="s">
        <v>12</v>
      </c>
      <c r="P53" t="s">
        <v>56</v>
      </c>
      <c r="Q53" t="s">
        <v>431</v>
      </c>
      <c r="R53">
        <v>1295.78</v>
      </c>
      <c r="S53">
        <v>2</v>
      </c>
      <c r="T53">
        <v>0</v>
      </c>
      <c r="U53">
        <v>310.98719999999997</v>
      </c>
    </row>
    <row r="54" spans="1:21" x14ac:dyDescent="0.35">
      <c r="A54">
        <v>575</v>
      </c>
      <c r="B54" t="s">
        <v>432</v>
      </c>
      <c r="C54" s="4">
        <v>44138</v>
      </c>
      <c r="D54" s="4">
        <v>44142</v>
      </c>
      <c r="E54" t="s">
        <v>48</v>
      </c>
      <c r="F54" t="s">
        <v>433</v>
      </c>
      <c r="G54" t="s">
        <v>434</v>
      </c>
      <c r="H54" t="s">
        <v>51</v>
      </c>
      <c r="I54" t="s">
        <v>40</v>
      </c>
      <c r="J54" t="s">
        <v>435</v>
      </c>
      <c r="K54" t="s">
        <v>204</v>
      </c>
      <c r="L54" t="s">
        <v>436</v>
      </c>
      <c r="M54" t="s">
        <v>8</v>
      </c>
      <c r="N54" t="s">
        <v>437</v>
      </c>
      <c r="O54" t="s">
        <v>12</v>
      </c>
      <c r="P54" t="s">
        <v>72</v>
      </c>
      <c r="Q54" t="s">
        <v>438</v>
      </c>
      <c r="R54">
        <v>8.82</v>
      </c>
      <c r="S54">
        <v>3</v>
      </c>
      <c r="T54">
        <v>0</v>
      </c>
      <c r="U54">
        <v>2.3814000000000002</v>
      </c>
    </row>
    <row r="55" spans="1:21" x14ac:dyDescent="0.35">
      <c r="A55">
        <v>642</v>
      </c>
      <c r="B55" t="s">
        <v>439</v>
      </c>
      <c r="C55" s="4">
        <v>44407</v>
      </c>
      <c r="D55" s="4">
        <v>44411</v>
      </c>
      <c r="E55" t="s">
        <v>36</v>
      </c>
      <c r="F55" t="s">
        <v>440</v>
      </c>
      <c r="G55" t="s">
        <v>441</v>
      </c>
      <c r="H55" t="s">
        <v>51</v>
      </c>
      <c r="I55" t="s">
        <v>40</v>
      </c>
      <c r="J55" t="s">
        <v>442</v>
      </c>
      <c r="K55" t="s">
        <v>42</v>
      </c>
      <c r="L55" t="s">
        <v>443</v>
      </c>
      <c r="M55" t="s">
        <v>8</v>
      </c>
      <c r="N55" t="s">
        <v>444</v>
      </c>
      <c r="O55" t="s">
        <v>12</v>
      </c>
      <c r="P55" t="s">
        <v>56</v>
      </c>
      <c r="Q55" t="s">
        <v>445</v>
      </c>
      <c r="R55">
        <v>330.4</v>
      </c>
      <c r="S55">
        <v>2</v>
      </c>
      <c r="T55">
        <v>0</v>
      </c>
      <c r="U55">
        <v>85.903999999999996</v>
      </c>
    </row>
    <row r="56" spans="1:21" x14ac:dyDescent="0.35">
      <c r="A56">
        <v>645</v>
      </c>
      <c r="B56" t="s">
        <v>446</v>
      </c>
      <c r="C56" s="4">
        <v>44398</v>
      </c>
      <c r="D56" s="4">
        <v>44402</v>
      </c>
      <c r="E56" t="s">
        <v>48</v>
      </c>
      <c r="F56" t="s">
        <v>447</v>
      </c>
      <c r="G56" t="s">
        <v>448</v>
      </c>
      <c r="H56" t="s">
        <v>202</v>
      </c>
      <c r="I56" t="s">
        <v>40</v>
      </c>
      <c r="J56" t="s">
        <v>449</v>
      </c>
      <c r="K56" t="s">
        <v>250</v>
      </c>
      <c r="L56" t="s">
        <v>450</v>
      </c>
      <c r="M56" t="s">
        <v>6</v>
      </c>
      <c r="N56" t="s">
        <v>451</v>
      </c>
      <c r="O56" t="s">
        <v>12</v>
      </c>
      <c r="P56" t="s">
        <v>123</v>
      </c>
      <c r="Q56" t="s">
        <v>452</v>
      </c>
      <c r="R56">
        <v>6.48</v>
      </c>
      <c r="S56">
        <v>1</v>
      </c>
      <c r="T56">
        <v>0</v>
      </c>
      <c r="U56">
        <v>3.1751999999999998</v>
      </c>
    </row>
    <row r="57" spans="1:21" x14ac:dyDescent="0.35">
      <c r="A57">
        <v>665</v>
      </c>
      <c r="B57" t="s">
        <v>453</v>
      </c>
      <c r="C57" s="4">
        <v>44139</v>
      </c>
      <c r="D57" s="4">
        <v>44139</v>
      </c>
      <c r="E57" t="s">
        <v>361</v>
      </c>
      <c r="F57" t="s">
        <v>454</v>
      </c>
      <c r="G57" t="s">
        <v>455</v>
      </c>
      <c r="H57" t="s">
        <v>51</v>
      </c>
      <c r="I57" t="s">
        <v>40</v>
      </c>
      <c r="J57" t="s">
        <v>456</v>
      </c>
      <c r="K57" t="s">
        <v>385</v>
      </c>
      <c r="L57" t="s">
        <v>457</v>
      </c>
      <c r="M57" t="s">
        <v>7</v>
      </c>
      <c r="N57" t="s">
        <v>458</v>
      </c>
      <c r="O57" t="s">
        <v>12</v>
      </c>
      <c r="P57" t="s">
        <v>106</v>
      </c>
      <c r="Q57" t="s">
        <v>459</v>
      </c>
      <c r="R57">
        <v>10.74</v>
      </c>
      <c r="S57">
        <v>3</v>
      </c>
      <c r="T57">
        <v>0</v>
      </c>
      <c r="U57">
        <v>5.2625999999999999</v>
      </c>
    </row>
    <row r="58" spans="1:21" x14ac:dyDescent="0.35">
      <c r="A58">
        <v>713</v>
      </c>
      <c r="B58" t="s">
        <v>460</v>
      </c>
      <c r="C58" s="4">
        <v>44335</v>
      </c>
      <c r="D58" s="4">
        <v>44340</v>
      </c>
      <c r="E58" t="s">
        <v>48</v>
      </c>
      <c r="F58" t="s">
        <v>461</v>
      </c>
      <c r="G58" t="s">
        <v>462</v>
      </c>
      <c r="H58" t="s">
        <v>39</v>
      </c>
      <c r="I58" t="s">
        <v>40</v>
      </c>
      <c r="J58" t="s">
        <v>463</v>
      </c>
      <c r="K58" t="s">
        <v>103</v>
      </c>
      <c r="L58" t="s">
        <v>464</v>
      </c>
      <c r="M58" t="s">
        <v>6</v>
      </c>
      <c r="N58" t="s">
        <v>465</v>
      </c>
      <c r="O58" t="s">
        <v>12</v>
      </c>
      <c r="P58" t="s">
        <v>139</v>
      </c>
      <c r="Q58" t="s">
        <v>466</v>
      </c>
      <c r="R58">
        <v>281.33999999999997</v>
      </c>
      <c r="S58">
        <v>6</v>
      </c>
      <c r="T58">
        <v>0</v>
      </c>
      <c r="U58">
        <v>109.7226</v>
      </c>
    </row>
    <row r="59" spans="1:21" x14ac:dyDescent="0.35">
      <c r="A59">
        <v>728</v>
      </c>
      <c r="B59" t="s">
        <v>467</v>
      </c>
      <c r="C59" s="4">
        <v>44168</v>
      </c>
      <c r="D59" s="4">
        <v>44171</v>
      </c>
      <c r="E59" t="s">
        <v>109</v>
      </c>
      <c r="F59" t="s">
        <v>468</v>
      </c>
      <c r="G59" t="s">
        <v>469</v>
      </c>
      <c r="H59" t="s">
        <v>51</v>
      </c>
      <c r="I59" t="s">
        <v>40</v>
      </c>
      <c r="J59" t="s">
        <v>470</v>
      </c>
      <c r="K59" t="s">
        <v>103</v>
      </c>
      <c r="L59" t="s">
        <v>471</v>
      </c>
      <c r="M59" t="s">
        <v>6</v>
      </c>
      <c r="N59" t="s">
        <v>472</v>
      </c>
      <c r="O59" t="s">
        <v>12</v>
      </c>
      <c r="P59" t="s">
        <v>123</v>
      </c>
      <c r="Q59" t="s">
        <v>473</v>
      </c>
      <c r="R59">
        <v>182.72</v>
      </c>
      <c r="S59">
        <v>8</v>
      </c>
      <c r="T59">
        <v>0</v>
      </c>
      <c r="U59">
        <v>84.051199999999994</v>
      </c>
    </row>
    <row r="60" spans="1:21" x14ac:dyDescent="0.35">
      <c r="A60">
        <v>750</v>
      </c>
      <c r="B60" t="s">
        <v>474</v>
      </c>
      <c r="C60" s="4">
        <v>44471</v>
      </c>
      <c r="D60" s="4">
        <v>44475</v>
      </c>
      <c r="E60" t="s">
        <v>48</v>
      </c>
      <c r="F60" t="s">
        <v>475</v>
      </c>
      <c r="G60" t="s">
        <v>476</v>
      </c>
      <c r="H60" t="s">
        <v>51</v>
      </c>
      <c r="I60" t="s">
        <v>40</v>
      </c>
      <c r="J60" t="s">
        <v>477</v>
      </c>
      <c r="K60" t="s">
        <v>86</v>
      </c>
      <c r="L60" t="s">
        <v>478</v>
      </c>
      <c r="M60" t="s">
        <v>5</v>
      </c>
      <c r="N60" t="s">
        <v>479</v>
      </c>
      <c r="O60" t="s">
        <v>12</v>
      </c>
      <c r="P60" t="s">
        <v>97</v>
      </c>
      <c r="Q60" t="s">
        <v>480</v>
      </c>
      <c r="R60">
        <v>58.05</v>
      </c>
      <c r="S60">
        <v>3</v>
      </c>
      <c r="T60">
        <v>0</v>
      </c>
      <c r="U60">
        <v>26.702999999999999</v>
      </c>
    </row>
    <row r="61" spans="1:21" x14ac:dyDescent="0.35">
      <c r="A61">
        <v>757</v>
      </c>
      <c r="B61" t="s">
        <v>481</v>
      </c>
      <c r="C61" s="4">
        <v>43463</v>
      </c>
      <c r="D61" s="4">
        <v>43467</v>
      </c>
      <c r="E61" t="s">
        <v>48</v>
      </c>
      <c r="F61" t="s">
        <v>482</v>
      </c>
      <c r="G61" t="s">
        <v>483</v>
      </c>
      <c r="H61" t="s">
        <v>51</v>
      </c>
      <c r="I61" t="s">
        <v>40</v>
      </c>
      <c r="J61" t="s">
        <v>484</v>
      </c>
      <c r="K61" t="s">
        <v>151</v>
      </c>
      <c r="L61" t="s">
        <v>485</v>
      </c>
      <c r="M61" t="s">
        <v>5</v>
      </c>
      <c r="N61" t="s">
        <v>486</v>
      </c>
      <c r="O61" t="s">
        <v>12</v>
      </c>
      <c r="P61" t="s">
        <v>56</v>
      </c>
      <c r="Q61" t="s">
        <v>487</v>
      </c>
      <c r="R61">
        <v>24.56</v>
      </c>
      <c r="S61">
        <v>2</v>
      </c>
      <c r="T61">
        <v>0</v>
      </c>
      <c r="U61">
        <v>6.8768000000000002</v>
      </c>
    </row>
    <row r="62" spans="1:21" x14ac:dyDescent="0.35">
      <c r="A62">
        <v>764</v>
      </c>
      <c r="B62" t="s">
        <v>488</v>
      </c>
      <c r="C62" s="4">
        <v>43113</v>
      </c>
      <c r="D62" s="4">
        <v>43115</v>
      </c>
      <c r="E62" t="s">
        <v>36</v>
      </c>
      <c r="F62" t="s">
        <v>489</v>
      </c>
      <c r="G62" t="s">
        <v>490</v>
      </c>
      <c r="H62" t="s">
        <v>39</v>
      </c>
      <c r="I62" t="s">
        <v>40</v>
      </c>
      <c r="J62" t="s">
        <v>491</v>
      </c>
      <c r="K62" t="s">
        <v>492</v>
      </c>
      <c r="L62" t="s">
        <v>493</v>
      </c>
      <c r="M62" t="s">
        <v>7</v>
      </c>
      <c r="N62" t="s">
        <v>228</v>
      </c>
      <c r="O62" t="s">
        <v>12</v>
      </c>
      <c r="P62" t="s">
        <v>229</v>
      </c>
      <c r="Q62" t="s">
        <v>230</v>
      </c>
      <c r="R62">
        <v>11.36</v>
      </c>
      <c r="S62">
        <v>2</v>
      </c>
      <c r="T62">
        <v>0</v>
      </c>
      <c r="U62">
        <v>5.3391999999999999</v>
      </c>
    </row>
    <row r="63" spans="1:21" x14ac:dyDescent="0.35">
      <c r="A63">
        <v>771</v>
      </c>
      <c r="B63" t="s">
        <v>494</v>
      </c>
      <c r="C63" s="4">
        <v>44226</v>
      </c>
      <c r="D63" s="4">
        <v>44232</v>
      </c>
      <c r="E63" t="s">
        <v>48</v>
      </c>
      <c r="F63" t="s">
        <v>495</v>
      </c>
      <c r="G63" t="s">
        <v>496</v>
      </c>
      <c r="H63" t="s">
        <v>39</v>
      </c>
      <c r="I63" t="s">
        <v>40</v>
      </c>
      <c r="J63" t="s">
        <v>497</v>
      </c>
      <c r="K63" t="s">
        <v>166</v>
      </c>
      <c r="L63" t="s">
        <v>498</v>
      </c>
      <c r="M63" t="s">
        <v>5</v>
      </c>
      <c r="N63" t="s">
        <v>499</v>
      </c>
      <c r="O63" t="s">
        <v>12</v>
      </c>
      <c r="P63" t="s">
        <v>97</v>
      </c>
      <c r="Q63" t="s">
        <v>500</v>
      </c>
      <c r="R63">
        <v>18.28</v>
      </c>
      <c r="S63">
        <v>2</v>
      </c>
      <c r="T63">
        <v>0</v>
      </c>
      <c r="U63">
        <v>9.14</v>
      </c>
    </row>
    <row r="64" spans="1:21" x14ac:dyDescent="0.35">
      <c r="A64">
        <v>789</v>
      </c>
      <c r="B64" t="s">
        <v>501</v>
      </c>
      <c r="C64" s="4">
        <v>43642</v>
      </c>
      <c r="D64" s="4">
        <v>43646</v>
      </c>
      <c r="E64" t="s">
        <v>48</v>
      </c>
      <c r="F64" t="s">
        <v>502</v>
      </c>
      <c r="G64" t="s">
        <v>503</v>
      </c>
      <c r="H64" t="s">
        <v>51</v>
      </c>
      <c r="I64" t="s">
        <v>40</v>
      </c>
      <c r="J64" t="s">
        <v>384</v>
      </c>
      <c r="K64" t="s">
        <v>120</v>
      </c>
      <c r="L64" t="s">
        <v>504</v>
      </c>
      <c r="M64" t="s">
        <v>7</v>
      </c>
      <c r="N64" t="s">
        <v>505</v>
      </c>
      <c r="O64" t="s">
        <v>12</v>
      </c>
      <c r="P64" t="s">
        <v>97</v>
      </c>
      <c r="Q64" t="s">
        <v>506</v>
      </c>
      <c r="R64">
        <v>143.96</v>
      </c>
      <c r="S64">
        <v>4</v>
      </c>
      <c r="T64">
        <v>0</v>
      </c>
      <c r="U64">
        <v>69.100800000000007</v>
      </c>
    </row>
    <row r="65" spans="1:21" x14ac:dyDescent="0.35">
      <c r="A65">
        <v>810</v>
      </c>
      <c r="B65" t="s">
        <v>507</v>
      </c>
      <c r="C65" s="4">
        <v>43386</v>
      </c>
      <c r="D65" s="4">
        <v>43388</v>
      </c>
      <c r="E65" t="s">
        <v>109</v>
      </c>
      <c r="F65" t="s">
        <v>508</v>
      </c>
      <c r="G65" t="s">
        <v>509</v>
      </c>
      <c r="H65" t="s">
        <v>51</v>
      </c>
      <c r="I65" t="s">
        <v>40</v>
      </c>
      <c r="J65" t="s">
        <v>510</v>
      </c>
      <c r="K65" t="s">
        <v>204</v>
      </c>
      <c r="L65" t="s">
        <v>511</v>
      </c>
      <c r="M65" t="s">
        <v>8</v>
      </c>
      <c r="N65" t="s">
        <v>512</v>
      </c>
      <c r="O65" t="s">
        <v>12</v>
      </c>
      <c r="P65" t="s">
        <v>72</v>
      </c>
      <c r="Q65" t="s">
        <v>513</v>
      </c>
      <c r="R65">
        <v>11.52</v>
      </c>
      <c r="S65">
        <v>4</v>
      </c>
      <c r="T65">
        <v>0</v>
      </c>
      <c r="U65">
        <v>3.2256</v>
      </c>
    </row>
    <row r="66" spans="1:21" x14ac:dyDescent="0.35">
      <c r="A66">
        <v>816</v>
      </c>
      <c r="B66" t="s">
        <v>514</v>
      </c>
      <c r="C66" s="4">
        <v>43544</v>
      </c>
      <c r="D66" s="4">
        <v>43547</v>
      </c>
      <c r="E66" t="s">
        <v>109</v>
      </c>
      <c r="F66" t="s">
        <v>515</v>
      </c>
      <c r="G66" t="s">
        <v>516</v>
      </c>
      <c r="H66" t="s">
        <v>39</v>
      </c>
      <c r="I66" t="s">
        <v>40</v>
      </c>
      <c r="J66" t="s">
        <v>517</v>
      </c>
      <c r="K66" t="s">
        <v>53</v>
      </c>
      <c r="L66" t="s">
        <v>518</v>
      </c>
      <c r="M66" t="s">
        <v>5</v>
      </c>
      <c r="N66" t="s">
        <v>519</v>
      </c>
      <c r="O66" t="s">
        <v>12</v>
      </c>
      <c r="P66" t="s">
        <v>123</v>
      </c>
      <c r="Q66" t="s">
        <v>520</v>
      </c>
      <c r="R66">
        <v>51.84</v>
      </c>
      <c r="S66">
        <v>8</v>
      </c>
      <c r="T66">
        <v>0</v>
      </c>
      <c r="U66">
        <v>24.883199999999999</v>
      </c>
    </row>
    <row r="67" spans="1:21" x14ac:dyDescent="0.35">
      <c r="A67">
        <v>851</v>
      </c>
      <c r="B67" t="s">
        <v>521</v>
      </c>
      <c r="C67" s="4">
        <v>44002</v>
      </c>
      <c r="D67" s="4">
        <v>44007</v>
      </c>
      <c r="E67" t="s">
        <v>36</v>
      </c>
      <c r="F67" t="s">
        <v>522</v>
      </c>
      <c r="G67" t="s">
        <v>523</v>
      </c>
      <c r="H67" t="s">
        <v>39</v>
      </c>
      <c r="I67" t="s">
        <v>40</v>
      </c>
      <c r="J67" t="s">
        <v>524</v>
      </c>
      <c r="K67" t="s">
        <v>42</v>
      </c>
      <c r="L67" t="s">
        <v>525</v>
      </c>
      <c r="M67" t="s">
        <v>8</v>
      </c>
      <c r="N67" t="s">
        <v>526</v>
      </c>
      <c r="O67" t="s">
        <v>12</v>
      </c>
      <c r="P67" t="s">
        <v>72</v>
      </c>
      <c r="Q67" t="s">
        <v>527</v>
      </c>
      <c r="R67">
        <v>5.16</v>
      </c>
      <c r="S67">
        <v>2</v>
      </c>
      <c r="T67">
        <v>0</v>
      </c>
      <c r="U67">
        <v>1.3415999999999999</v>
      </c>
    </row>
    <row r="68" spans="1:21" x14ac:dyDescent="0.35">
      <c r="A68">
        <v>859</v>
      </c>
      <c r="B68" t="s">
        <v>528</v>
      </c>
      <c r="C68" s="4">
        <v>44296</v>
      </c>
      <c r="D68" s="4">
        <v>44301</v>
      </c>
      <c r="E68" t="s">
        <v>48</v>
      </c>
      <c r="F68" t="s">
        <v>529</v>
      </c>
      <c r="G68" t="s">
        <v>530</v>
      </c>
      <c r="H68" t="s">
        <v>202</v>
      </c>
      <c r="I68" t="s">
        <v>40</v>
      </c>
      <c r="J68" t="s">
        <v>531</v>
      </c>
      <c r="K68" t="s">
        <v>250</v>
      </c>
      <c r="L68" t="s">
        <v>532</v>
      </c>
      <c r="M68" t="s">
        <v>6</v>
      </c>
      <c r="N68" t="s">
        <v>280</v>
      </c>
      <c r="O68" t="s">
        <v>12</v>
      </c>
      <c r="P68" t="s">
        <v>123</v>
      </c>
      <c r="Q68" t="s">
        <v>281</v>
      </c>
      <c r="R68">
        <v>7.61</v>
      </c>
      <c r="S68">
        <v>1</v>
      </c>
      <c r="T68">
        <v>0</v>
      </c>
      <c r="U68">
        <v>3.5767000000000002</v>
      </c>
    </row>
    <row r="69" spans="1:21" x14ac:dyDescent="0.35">
      <c r="A69">
        <v>872</v>
      </c>
      <c r="B69" t="s">
        <v>533</v>
      </c>
      <c r="C69" s="4">
        <v>43757</v>
      </c>
      <c r="D69" s="4">
        <v>43758</v>
      </c>
      <c r="E69" t="s">
        <v>109</v>
      </c>
      <c r="F69" t="s">
        <v>126</v>
      </c>
      <c r="G69" t="s">
        <v>127</v>
      </c>
      <c r="H69" t="s">
        <v>51</v>
      </c>
      <c r="I69" t="s">
        <v>40</v>
      </c>
      <c r="J69" t="s">
        <v>534</v>
      </c>
      <c r="K69" t="s">
        <v>535</v>
      </c>
      <c r="L69" t="s">
        <v>536</v>
      </c>
      <c r="M69" t="s">
        <v>6</v>
      </c>
      <c r="N69" t="s">
        <v>537</v>
      </c>
      <c r="O69" t="s">
        <v>12</v>
      </c>
      <c r="P69" t="s">
        <v>123</v>
      </c>
      <c r="Q69" t="s">
        <v>538</v>
      </c>
      <c r="R69">
        <v>34.44</v>
      </c>
      <c r="S69">
        <v>3</v>
      </c>
      <c r="T69">
        <v>0</v>
      </c>
      <c r="U69">
        <v>17.22</v>
      </c>
    </row>
    <row r="70" spans="1:21" x14ac:dyDescent="0.35">
      <c r="A70">
        <v>888</v>
      </c>
      <c r="B70" t="s">
        <v>539</v>
      </c>
      <c r="C70" s="4">
        <v>44483</v>
      </c>
      <c r="D70" s="4">
        <v>44488</v>
      </c>
      <c r="E70" t="s">
        <v>48</v>
      </c>
      <c r="F70" t="s">
        <v>540</v>
      </c>
      <c r="G70" t="s">
        <v>541</v>
      </c>
      <c r="H70" t="s">
        <v>202</v>
      </c>
      <c r="I70" t="s">
        <v>40</v>
      </c>
      <c r="J70" t="s">
        <v>542</v>
      </c>
      <c r="K70" t="s">
        <v>543</v>
      </c>
      <c r="L70" t="s">
        <v>544</v>
      </c>
      <c r="M70" t="s">
        <v>6</v>
      </c>
      <c r="N70" t="s">
        <v>545</v>
      </c>
      <c r="O70" t="s">
        <v>12</v>
      </c>
      <c r="P70" t="s">
        <v>97</v>
      </c>
      <c r="Q70" t="s">
        <v>546</v>
      </c>
      <c r="R70">
        <v>37.659999999999997</v>
      </c>
      <c r="S70">
        <v>7</v>
      </c>
      <c r="T70">
        <v>0</v>
      </c>
      <c r="U70">
        <v>18.453399999999998</v>
      </c>
    </row>
    <row r="71" spans="1:21" x14ac:dyDescent="0.35">
      <c r="A71">
        <v>921</v>
      </c>
      <c r="B71" t="s">
        <v>547</v>
      </c>
      <c r="C71" s="4">
        <v>43439</v>
      </c>
      <c r="D71" s="4">
        <v>43446</v>
      </c>
      <c r="E71" t="s">
        <v>48</v>
      </c>
      <c r="F71" t="s">
        <v>454</v>
      </c>
      <c r="G71" t="s">
        <v>455</v>
      </c>
      <c r="H71" t="s">
        <v>51</v>
      </c>
      <c r="I71" t="s">
        <v>40</v>
      </c>
      <c r="J71" t="s">
        <v>548</v>
      </c>
      <c r="K71" t="s">
        <v>120</v>
      </c>
      <c r="L71" t="s">
        <v>549</v>
      </c>
      <c r="M71" t="s">
        <v>7</v>
      </c>
      <c r="N71" t="s">
        <v>486</v>
      </c>
      <c r="O71" t="s">
        <v>12</v>
      </c>
      <c r="P71" t="s">
        <v>56</v>
      </c>
      <c r="Q71" t="s">
        <v>487</v>
      </c>
      <c r="R71">
        <v>24.56</v>
      </c>
      <c r="S71">
        <v>2</v>
      </c>
      <c r="T71">
        <v>0</v>
      </c>
      <c r="U71">
        <v>6.8768000000000002</v>
      </c>
    </row>
    <row r="72" spans="1:21" x14ac:dyDescent="0.35">
      <c r="A72">
        <v>939</v>
      </c>
      <c r="B72" t="s">
        <v>550</v>
      </c>
      <c r="C72" s="4">
        <v>43812</v>
      </c>
      <c r="D72" s="4">
        <v>43816</v>
      </c>
      <c r="E72" t="s">
        <v>48</v>
      </c>
      <c r="F72" t="s">
        <v>551</v>
      </c>
      <c r="G72" t="s">
        <v>552</v>
      </c>
      <c r="H72" t="s">
        <v>39</v>
      </c>
      <c r="I72" t="s">
        <v>40</v>
      </c>
      <c r="J72" t="s">
        <v>553</v>
      </c>
      <c r="K72" t="s">
        <v>42</v>
      </c>
      <c r="L72" t="s">
        <v>554</v>
      </c>
      <c r="M72" t="s">
        <v>8</v>
      </c>
      <c r="N72" t="s">
        <v>555</v>
      </c>
      <c r="O72" t="s">
        <v>12</v>
      </c>
      <c r="P72" t="s">
        <v>123</v>
      </c>
      <c r="Q72" t="s">
        <v>556</v>
      </c>
      <c r="R72">
        <v>12.96</v>
      </c>
      <c r="S72">
        <v>2</v>
      </c>
      <c r="T72">
        <v>0</v>
      </c>
      <c r="U72">
        <v>6.2207999999999997</v>
      </c>
    </row>
    <row r="73" spans="1:21" x14ac:dyDescent="0.35">
      <c r="A73">
        <v>995</v>
      </c>
      <c r="B73" t="s">
        <v>557</v>
      </c>
      <c r="C73" s="4">
        <v>43241</v>
      </c>
      <c r="D73" s="4">
        <v>43245</v>
      </c>
      <c r="E73" t="s">
        <v>48</v>
      </c>
      <c r="F73" t="s">
        <v>558</v>
      </c>
      <c r="G73" t="s">
        <v>559</v>
      </c>
      <c r="H73" t="s">
        <v>39</v>
      </c>
      <c r="I73" t="s">
        <v>40</v>
      </c>
      <c r="J73" t="s">
        <v>560</v>
      </c>
      <c r="K73" t="s">
        <v>120</v>
      </c>
      <c r="L73" t="s">
        <v>561</v>
      </c>
      <c r="M73" t="s">
        <v>7</v>
      </c>
      <c r="N73" t="s">
        <v>562</v>
      </c>
      <c r="O73" t="s">
        <v>12</v>
      </c>
      <c r="P73" t="s">
        <v>97</v>
      </c>
      <c r="Q73" t="s">
        <v>563</v>
      </c>
      <c r="R73">
        <v>2715.93</v>
      </c>
      <c r="S73">
        <v>7</v>
      </c>
      <c r="T73">
        <v>0</v>
      </c>
      <c r="U73">
        <v>1276.4871000000001</v>
      </c>
    </row>
    <row r="74" spans="1:21" x14ac:dyDescent="0.35">
      <c r="A74">
        <v>1005</v>
      </c>
      <c r="B74" t="s">
        <v>564</v>
      </c>
      <c r="C74" s="4">
        <v>43704</v>
      </c>
      <c r="D74" s="4">
        <v>43708</v>
      </c>
      <c r="E74" t="s">
        <v>48</v>
      </c>
      <c r="F74" t="s">
        <v>565</v>
      </c>
      <c r="G74" t="s">
        <v>566</v>
      </c>
      <c r="H74" t="s">
        <v>51</v>
      </c>
      <c r="I74" t="s">
        <v>40</v>
      </c>
      <c r="J74" t="s">
        <v>567</v>
      </c>
      <c r="K74" t="s">
        <v>42</v>
      </c>
      <c r="L74" t="s">
        <v>568</v>
      </c>
      <c r="M74" t="s">
        <v>8</v>
      </c>
      <c r="N74" t="s">
        <v>569</v>
      </c>
      <c r="O74" t="s">
        <v>12</v>
      </c>
      <c r="P74" t="s">
        <v>56</v>
      </c>
      <c r="Q74" t="s">
        <v>570</v>
      </c>
      <c r="R74">
        <v>484.65</v>
      </c>
      <c r="S74">
        <v>3</v>
      </c>
      <c r="T74">
        <v>0</v>
      </c>
      <c r="U74">
        <v>92.083500000000001</v>
      </c>
    </row>
    <row r="75" spans="1:21" x14ac:dyDescent="0.35">
      <c r="A75">
        <v>1009</v>
      </c>
      <c r="B75" t="s">
        <v>571</v>
      </c>
      <c r="C75" s="4">
        <v>44556</v>
      </c>
      <c r="D75" s="4">
        <v>44562</v>
      </c>
      <c r="E75" t="s">
        <v>48</v>
      </c>
      <c r="F75" t="s">
        <v>572</v>
      </c>
      <c r="G75" t="s">
        <v>573</v>
      </c>
      <c r="H75" t="s">
        <v>51</v>
      </c>
      <c r="I75" t="s">
        <v>40</v>
      </c>
      <c r="J75" t="s">
        <v>574</v>
      </c>
      <c r="K75" t="s">
        <v>166</v>
      </c>
      <c r="L75" t="s">
        <v>575</v>
      </c>
      <c r="M75" t="s">
        <v>5</v>
      </c>
      <c r="N75" t="s">
        <v>576</v>
      </c>
      <c r="O75" t="s">
        <v>12</v>
      </c>
      <c r="P75" t="s">
        <v>123</v>
      </c>
      <c r="Q75" t="s">
        <v>577</v>
      </c>
      <c r="R75">
        <v>44.75</v>
      </c>
      <c r="S75">
        <v>5</v>
      </c>
      <c r="T75">
        <v>0</v>
      </c>
      <c r="U75">
        <v>20.585000000000001</v>
      </c>
    </row>
    <row r="76" spans="1:21" x14ac:dyDescent="0.35">
      <c r="A76">
        <v>1021</v>
      </c>
      <c r="B76" t="s">
        <v>578</v>
      </c>
      <c r="C76" s="4">
        <v>43582</v>
      </c>
      <c r="D76" s="4">
        <v>43588</v>
      </c>
      <c r="E76" t="s">
        <v>48</v>
      </c>
      <c r="F76" t="s">
        <v>579</v>
      </c>
      <c r="G76" t="s">
        <v>580</v>
      </c>
      <c r="H76" t="s">
        <v>51</v>
      </c>
      <c r="I76" t="s">
        <v>40</v>
      </c>
      <c r="J76" t="s">
        <v>204</v>
      </c>
      <c r="K76" t="s">
        <v>581</v>
      </c>
      <c r="L76" t="s">
        <v>582</v>
      </c>
      <c r="M76" t="s">
        <v>6</v>
      </c>
      <c r="N76" t="s">
        <v>583</v>
      </c>
      <c r="O76" t="s">
        <v>12</v>
      </c>
      <c r="P76" t="s">
        <v>72</v>
      </c>
      <c r="Q76" t="s">
        <v>584</v>
      </c>
      <c r="R76">
        <v>22.74</v>
      </c>
      <c r="S76">
        <v>3</v>
      </c>
      <c r="T76">
        <v>0</v>
      </c>
      <c r="U76">
        <v>8.8686000000000007</v>
      </c>
    </row>
    <row r="77" spans="1:21" x14ac:dyDescent="0.35">
      <c r="A77">
        <v>1094</v>
      </c>
      <c r="B77" t="s">
        <v>585</v>
      </c>
      <c r="C77" s="4">
        <v>43826</v>
      </c>
      <c r="D77" s="4">
        <v>43830</v>
      </c>
      <c r="E77" t="s">
        <v>48</v>
      </c>
      <c r="F77" t="s">
        <v>586</v>
      </c>
      <c r="G77" t="s">
        <v>587</v>
      </c>
      <c r="H77" t="s">
        <v>202</v>
      </c>
      <c r="I77" t="s">
        <v>40</v>
      </c>
      <c r="J77" t="s">
        <v>588</v>
      </c>
      <c r="K77" t="s">
        <v>543</v>
      </c>
      <c r="L77" t="s">
        <v>589</v>
      </c>
      <c r="M77" t="s">
        <v>6</v>
      </c>
      <c r="N77" t="s">
        <v>590</v>
      </c>
      <c r="O77" t="s">
        <v>12</v>
      </c>
      <c r="P77" t="s">
        <v>123</v>
      </c>
      <c r="Q77" t="s">
        <v>591</v>
      </c>
      <c r="R77">
        <v>28.9</v>
      </c>
      <c r="S77">
        <v>5</v>
      </c>
      <c r="T77">
        <v>0</v>
      </c>
      <c r="U77">
        <v>14.161</v>
      </c>
    </row>
    <row r="78" spans="1:21" x14ac:dyDescent="0.35">
      <c r="A78">
        <v>1118</v>
      </c>
      <c r="B78" t="s">
        <v>592</v>
      </c>
      <c r="C78" s="4">
        <v>43712</v>
      </c>
      <c r="D78" s="4">
        <v>43716</v>
      </c>
      <c r="E78" t="s">
        <v>48</v>
      </c>
      <c r="F78" t="s">
        <v>593</v>
      </c>
      <c r="G78" t="s">
        <v>594</v>
      </c>
      <c r="H78" t="s">
        <v>51</v>
      </c>
      <c r="I78" t="s">
        <v>40</v>
      </c>
      <c r="J78" t="s">
        <v>595</v>
      </c>
      <c r="K78" t="s">
        <v>356</v>
      </c>
      <c r="L78" t="s">
        <v>596</v>
      </c>
      <c r="M78" t="s">
        <v>7</v>
      </c>
      <c r="N78" t="s">
        <v>597</v>
      </c>
      <c r="O78" t="s">
        <v>12</v>
      </c>
      <c r="P78" t="s">
        <v>123</v>
      </c>
      <c r="Q78" t="s">
        <v>598</v>
      </c>
      <c r="R78">
        <v>279.89999999999998</v>
      </c>
      <c r="S78">
        <v>5</v>
      </c>
      <c r="T78">
        <v>0</v>
      </c>
      <c r="U78">
        <v>137.15100000000001</v>
      </c>
    </row>
    <row r="79" spans="1:21" x14ac:dyDescent="0.35">
      <c r="A79">
        <v>1128</v>
      </c>
      <c r="B79" t="s">
        <v>599</v>
      </c>
      <c r="C79" s="4">
        <v>43526</v>
      </c>
      <c r="D79" s="4">
        <v>43531</v>
      </c>
      <c r="E79" t="s">
        <v>48</v>
      </c>
      <c r="F79" t="s">
        <v>600</v>
      </c>
      <c r="G79" t="s">
        <v>601</v>
      </c>
      <c r="H79" t="s">
        <v>202</v>
      </c>
      <c r="I79" t="s">
        <v>40</v>
      </c>
      <c r="J79" t="s">
        <v>384</v>
      </c>
      <c r="K79" t="s">
        <v>94</v>
      </c>
      <c r="L79" t="s">
        <v>602</v>
      </c>
      <c r="M79" t="s">
        <v>5</v>
      </c>
      <c r="N79" t="s">
        <v>603</v>
      </c>
      <c r="O79" t="s">
        <v>12</v>
      </c>
      <c r="P79" t="s">
        <v>72</v>
      </c>
      <c r="Q79" t="s">
        <v>604</v>
      </c>
      <c r="R79">
        <v>10.16</v>
      </c>
      <c r="S79">
        <v>1</v>
      </c>
      <c r="T79">
        <v>0</v>
      </c>
      <c r="U79">
        <v>2.6415999999999999</v>
      </c>
    </row>
    <row r="80" spans="1:21" x14ac:dyDescent="0.35">
      <c r="A80">
        <v>1133</v>
      </c>
      <c r="B80" t="s">
        <v>605</v>
      </c>
      <c r="C80" s="4">
        <v>44171</v>
      </c>
      <c r="D80" s="4">
        <v>44172</v>
      </c>
      <c r="E80" t="s">
        <v>109</v>
      </c>
      <c r="F80" t="s">
        <v>606</v>
      </c>
      <c r="G80" t="s">
        <v>607</v>
      </c>
      <c r="H80" t="s">
        <v>39</v>
      </c>
      <c r="I80" t="s">
        <v>40</v>
      </c>
      <c r="J80" t="s">
        <v>608</v>
      </c>
      <c r="K80" t="s">
        <v>42</v>
      </c>
      <c r="L80" t="s">
        <v>609</v>
      </c>
      <c r="M80" t="s">
        <v>8</v>
      </c>
      <c r="N80" t="s">
        <v>610</v>
      </c>
      <c r="O80" t="s">
        <v>12</v>
      </c>
      <c r="P80" t="s">
        <v>123</v>
      </c>
      <c r="Q80" t="s">
        <v>611</v>
      </c>
      <c r="R80">
        <v>19.440000000000001</v>
      </c>
      <c r="S80">
        <v>3</v>
      </c>
      <c r="T80">
        <v>0</v>
      </c>
      <c r="U80">
        <v>9.3312000000000008</v>
      </c>
    </row>
    <row r="81" spans="1:21" x14ac:dyDescent="0.35">
      <c r="A81">
        <v>1137</v>
      </c>
      <c r="B81" t="s">
        <v>612</v>
      </c>
      <c r="C81" s="4">
        <v>44147</v>
      </c>
      <c r="D81" s="4">
        <v>44150</v>
      </c>
      <c r="E81" t="s">
        <v>36</v>
      </c>
      <c r="F81" t="s">
        <v>613</v>
      </c>
      <c r="G81" t="s">
        <v>614</v>
      </c>
      <c r="H81" t="s">
        <v>39</v>
      </c>
      <c r="I81" t="s">
        <v>40</v>
      </c>
      <c r="J81" t="s">
        <v>615</v>
      </c>
      <c r="K81" t="s">
        <v>94</v>
      </c>
      <c r="L81" t="s">
        <v>616</v>
      </c>
      <c r="M81" t="s">
        <v>5</v>
      </c>
      <c r="N81" t="s">
        <v>617</v>
      </c>
      <c r="O81" t="s">
        <v>12</v>
      </c>
      <c r="P81" t="s">
        <v>229</v>
      </c>
      <c r="Q81" t="s">
        <v>618</v>
      </c>
      <c r="R81">
        <v>287.52</v>
      </c>
      <c r="S81">
        <v>8</v>
      </c>
      <c r="T81">
        <v>0</v>
      </c>
      <c r="U81">
        <v>129.38399999999999</v>
      </c>
    </row>
    <row r="82" spans="1:21" x14ac:dyDescent="0.35">
      <c r="A82">
        <v>1153</v>
      </c>
      <c r="B82" t="s">
        <v>619</v>
      </c>
      <c r="C82" s="4">
        <v>44196</v>
      </c>
      <c r="D82" s="4">
        <v>44202</v>
      </c>
      <c r="E82" t="s">
        <v>48</v>
      </c>
      <c r="F82" t="s">
        <v>620</v>
      </c>
      <c r="G82" t="s">
        <v>621</v>
      </c>
      <c r="H82" t="s">
        <v>39</v>
      </c>
      <c r="I82" t="s">
        <v>40</v>
      </c>
      <c r="J82" t="s">
        <v>622</v>
      </c>
      <c r="K82" t="s">
        <v>623</v>
      </c>
      <c r="L82" t="s">
        <v>624</v>
      </c>
      <c r="M82" t="s">
        <v>8</v>
      </c>
      <c r="N82" t="s">
        <v>625</v>
      </c>
      <c r="O82" t="s">
        <v>12</v>
      </c>
      <c r="P82" t="s">
        <v>72</v>
      </c>
      <c r="Q82" t="s">
        <v>626</v>
      </c>
      <c r="R82">
        <v>3.64</v>
      </c>
      <c r="S82">
        <v>2</v>
      </c>
      <c r="T82">
        <v>0</v>
      </c>
      <c r="U82">
        <v>1.6379999999999999</v>
      </c>
    </row>
    <row r="83" spans="1:21" x14ac:dyDescent="0.35">
      <c r="A83">
        <v>1155</v>
      </c>
      <c r="B83" t="s">
        <v>627</v>
      </c>
      <c r="C83" s="4">
        <v>43454</v>
      </c>
      <c r="D83" s="4">
        <v>43455</v>
      </c>
      <c r="E83" t="s">
        <v>109</v>
      </c>
      <c r="F83" t="s">
        <v>628</v>
      </c>
      <c r="G83" t="s">
        <v>629</v>
      </c>
      <c r="H83" t="s">
        <v>202</v>
      </c>
      <c r="I83" t="s">
        <v>40</v>
      </c>
      <c r="J83" t="s">
        <v>630</v>
      </c>
      <c r="K83" t="s">
        <v>120</v>
      </c>
      <c r="L83" t="s">
        <v>631</v>
      </c>
      <c r="M83" t="s">
        <v>7</v>
      </c>
      <c r="N83" t="s">
        <v>632</v>
      </c>
      <c r="O83" t="s">
        <v>12</v>
      </c>
      <c r="P83" t="s">
        <v>56</v>
      </c>
      <c r="Q83" t="s">
        <v>633</v>
      </c>
      <c r="R83">
        <v>122.48</v>
      </c>
      <c r="S83">
        <v>2</v>
      </c>
      <c r="T83">
        <v>0</v>
      </c>
      <c r="U83">
        <v>0</v>
      </c>
    </row>
    <row r="84" spans="1:21" x14ac:dyDescent="0.35">
      <c r="A84">
        <v>1162</v>
      </c>
      <c r="B84" t="s">
        <v>634</v>
      </c>
      <c r="C84" s="4">
        <v>43344</v>
      </c>
      <c r="D84" s="4">
        <v>43348</v>
      </c>
      <c r="E84" t="s">
        <v>36</v>
      </c>
      <c r="F84" t="s">
        <v>635</v>
      </c>
      <c r="G84" t="s">
        <v>636</v>
      </c>
      <c r="H84" t="s">
        <v>51</v>
      </c>
      <c r="I84" t="s">
        <v>40</v>
      </c>
      <c r="J84" t="s">
        <v>637</v>
      </c>
      <c r="K84" t="s">
        <v>42</v>
      </c>
      <c r="L84" t="s">
        <v>638</v>
      </c>
      <c r="M84" t="s">
        <v>8</v>
      </c>
      <c r="N84" t="s">
        <v>639</v>
      </c>
      <c r="O84" t="s">
        <v>12</v>
      </c>
      <c r="P84" t="s">
        <v>72</v>
      </c>
      <c r="Q84" t="s">
        <v>640</v>
      </c>
      <c r="R84">
        <v>53.94</v>
      </c>
      <c r="S84">
        <v>3</v>
      </c>
      <c r="T84">
        <v>0</v>
      </c>
      <c r="U84">
        <v>15.6426</v>
      </c>
    </row>
    <row r="85" spans="1:21" x14ac:dyDescent="0.35">
      <c r="A85">
        <v>1172</v>
      </c>
      <c r="B85" t="s">
        <v>641</v>
      </c>
      <c r="C85" s="4">
        <v>43169</v>
      </c>
      <c r="D85" s="4">
        <v>43173</v>
      </c>
      <c r="E85" t="s">
        <v>48</v>
      </c>
      <c r="F85" t="s">
        <v>642</v>
      </c>
      <c r="G85" t="s">
        <v>643</v>
      </c>
      <c r="H85" t="s">
        <v>51</v>
      </c>
      <c r="I85" t="s">
        <v>40</v>
      </c>
      <c r="J85" t="s">
        <v>644</v>
      </c>
      <c r="K85" t="s">
        <v>86</v>
      </c>
      <c r="L85" t="s">
        <v>645</v>
      </c>
      <c r="M85" t="s">
        <v>5</v>
      </c>
      <c r="N85" t="s">
        <v>646</v>
      </c>
      <c r="O85" t="s">
        <v>12</v>
      </c>
      <c r="P85" t="s">
        <v>123</v>
      </c>
      <c r="Q85" t="s">
        <v>647</v>
      </c>
      <c r="R85">
        <v>22.38</v>
      </c>
      <c r="S85">
        <v>2</v>
      </c>
      <c r="T85">
        <v>0</v>
      </c>
      <c r="U85">
        <v>10.7424</v>
      </c>
    </row>
    <row r="86" spans="1:21" x14ac:dyDescent="0.35">
      <c r="A86">
        <v>1232</v>
      </c>
      <c r="B86" t="s">
        <v>648</v>
      </c>
      <c r="C86" s="4">
        <v>43769</v>
      </c>
      <c r="D86" s="4">
        <v>43771</v>
      </c>
      <c r="E86" t="s">
        <v>36</v>
      </c>
      <c r="F86" t="s">
        <v>649</v>
      </c>
      <c r="G86" t="s">
        <v>650</v>
      </c>
      <c r="H86" t="s">
        <v>51</v>
      </c>
      <c r="I86" t="s">
        <v>40</v>
      </c>
      <c r="J86" t="s">
        <v>651</v>
      </c>
      <c r="K86" t="s">
        <v>103</v>
      </c>
      <c r="L86" t="s">
        <v>652</v>
      </c>
      <c r="M86" t="s">
        <v>6</v>
      </c>
      <c r="N86" t="s">
        <v>653</v>
      </c>
      <c r="O86" t="s">
        <v>12</v>
      </c>
      <c r="P86" t="s">
        <v>72</v>
      </c>
      <c r="Q86" t="s">
        <v>654</v>
      </c>
      <c r="R86">
        <v>2.78</v>
      </c>
      <c r="S86">
        <v>2</v>
      </c>
      <c r="T86">
        <v>0</v>
      </c>
      <c r="U86">
        <v>0.7228</v>
      </c>
    </row>
    <row r="87" spans="1:21" x14ac:dyDescent="0.35">
      <c r="A87">
        <v>1245</v>
      </c>
      <c r="B87" t="s">
        <v>655</v>
      </c>
      <c r="C87" s="4">
        <v>44330</v>
      </c>
      <c r="D87" s="4">
        <v>44337</v>
      </c>
      <c r="E87" t="s">
        <v>48</v>
      </c>
      <c r="F87" t="s">
        <v>656</v>
      </c>
      <c r="G87" t="s">
        <v>657</v>
      </c>
      <c r="H87" t="s">
        <v>51</v>
      </c>
      <c r="I87" t="s">
        <v>40</v>
      </c>
      <c r="J87" t="s">
        <v>658</v>
      </c>
      <c r="K87" t="s">
        <v>659</v>
      </c>
      <c r="L87" t="s">
        <v>660</v>
      </c>
      <c r="M87" t="s">
        <v>7</v>
      </c>
      <c r="N87" t="s">
        <v>661</v>
      </c>
      <c r="O87" t="s">
        <v>12</v>
      </c>
      <c r="P87" t="s">
        <v>229</v>
      </c>
      <c r="Q87" t="s">
        <v>662</v>
      </c>
      <c r="R87">
        <v>48.69</v>
      </c>
      <c r="S87">
        <v>9</v>
      </c>
      <c r="T87">
        <v>0</v>
      </c>
      <c r="U87">
        <v>23.8581</v>
      </c>
    </row>
    <row r="88" spans="1:21" x14ac:dyDescent="0.35">
      <c r="A88">
        <v>1270</v>
      </c>
      <c r="B88" t="s">
        <v>663</v>
      </c>
      <c r="C88" s="4">
        <v>44351</v>
      </c>
      <c r="D88" s="4">
        <v>44355</v>
      </c>
      <c r="E88" t="s">
        <v>48</v>
      </c>
      <c r="F88" t="s">
        <v>664</v>
      </c>
      <c r="G88" t="s">
        <v>665</v>
      </c>
      <c r="H88" t="s">
        <v>51</v>
      </c>
      <c r="I88" t="s">
        <v>40</v>
      </c>
      <c r="J88" t="s">
        <v>666</v>
      </c>
      <c r="K88" t="s">
        <v>136</v>
      </c>
      <c r="L88" t="s">
        <v>667</v>
      </c>
      <c r="M88" t="s">
        <v>7</v>
      </c>
      <c r="N88" t="s">
        <v>668</v>
      </c>
      <c r="O88" t="s">
        <v>12</v>
      </c>
      <c r="P88" t="s">
        <v>123</v>
      </c>
      <c r="Q88" t="s">
        <v>669</v>
      </c>
      <c r="R88">
        <v>12.48</v>
      </c>
      <c r="S88">
        <v>2</v>
      </c>
      <c r="T88">
        <v>0</v>
      </c>
      <c r="U88">
        <v>5.6159999999999997</v>
      </c>
    </row>
    <row r="89" spans="1:21" x14ac:dyDescent="0.35">
      <c r="A89">
        <v>1286</v>
      </c>
      <c r="B89" t="s">
        <v>670</v>
      </c>
      <c r="C89" s="4">
        <v>44008</v>
      </c>
      <c r="D89" s="4">
        <v>44015</v>
      </c>
      <c r="E89" t="s">
        <v>48</v>
      </c>
      <c r="F89" t="s">
        <v>671</v>
      </c>
      <c r="G89" t="s">
        <v>672</v>
      </c>
      <c r="H89" t="s">
        <v>51</v>
      </c>
      <c r="I89" t="s">
        <v>40</v>
      </c>
      <c r="J89" t="s">
        <v>673</v>
      </c>
      <c r="K89" t="s">
        <v>372</v>
      </c>
      <c r="L89" t="s">
        <v>674</v>
      </c>
      <c r="M89" t="s">
        <v>6</v>
      </c>
      <c r="N89" t="s">
        <v>675</v>
      </c>
      <c r="O89" t="s">
        <v>12</v>
      </c>
      <c r="P89" t="s">
        <v>56</v>
      </c>
      <c r="Q89" t="s">
        <v>676</v>
      </c>
      <c r="R89">
        <v>14.9</v>
      </c>
      <c r="S89">
        <v>5</v>
      </c>
      <c r="T89">
        <v>0</v>
      </c>
      <c r="U89">
        <v>1.0429999999999999</v>
      </c>
    </row>
    <row r="90" spans="1:21" x14ac:dyDescent="0.35">
      <c r="A90">
        <v>1323</v>
      </c>
      <c r="B90" t="s">
        <v>677</v>
      </c>
      <c r="C90" s="4">
        <v>44258</v>
      </c>
      <c r="D90" s="4">
        <v>44263</v>
      </c>
      <c r="E90" t="s">
        <v>48</v>
      </c>
      <c r="F90" t="s">
        <v>678</v>
      </c>
      <c r="G90" t="s">
        <v>679</v>
      </c>
      <c r="H90" t="s">
        <v>51</v>
      </c>
      <c r="I90" t="s">
        <v>40</v>
      </c>
      <c r="J90" t="s">
        <v>680</v>
      </c>
      <c r="K90" t="s">
        <v>385</v>
      </c>
      <c r="L90" t="s">
        <v>681</v>
      </c>
      <c r="M90" t="s">
        <v>7</v>
      </c>
      <c r="N90" t="s">
        <v>682</v>
      </c>
      <c r="O90" t="s">
        <v>12</v>
      </c>
      <c r="P90" t="s">
        <v>139</v>
      </c>
      <c r="Q90" t="s">
        <v>683</v>
      </c>
      <c r="R90">
        <v>72.8</v>
      </c>
      <c r="S90">
        <v>5</v>
      </c>
      <c r="T90">
        <v>0</v>
      </c>
      <c r="U90">
        <v>19.655999999999999</v>
      </c>
    </row>
    <row r="91" spans="1:21" x14ac:dyDescent="0.35">
      <c r="A91">
        <v>1336</v>
      </c>
      <c r="B91" t="s">
        <v>684</v>
      </c>
      <c r="C91" s="4">
        <v>43967</v>
      </c>
      <c r="D91" s="4">
        <v>43974</v>
      </c>
      <c r="E91" t="s">
        <v>48</v>
      </c>
      <c r="F91" t="s">
        <v>685</v>
      </c>
      <c r="G91" t="s">
        <v>686</v>
      </c>
      <c r="H91" t="s">
        <v>51</v>
      </c>
      <c r="I91" t="s">
        <v>40</v>
      </c>
      <c r="J91" t="s">
        <v>687</v>
      </c>
      <c r="K91" t="s">
        <v>235</v>
      </c>
      <c r="L91" t="s">
        <v>688</v>
      </c>
      <c r="M91" t="s">
        <v>6</v>
      </c>
      <c r="N91" t="s">
        <v>689</v>
      </c>
      <c r="O91" t="s">
        <v>12</v>
      </c>
      <c r="P91" t="s">
        <v>56</v>
      </c>
      <c r="Q91" t="s">
        <v>690</v>
      </c>
      <c r="R91">
        <v>552.55999999999995</v>
      </c>
      <c r="S91">
        <v>4</v>
      </c>
      <c r="T91">
        <v>0</v>
      </c>
      <c r="U91">
        <v>0</v>
      </c>
    </row>
    <row r="92" spans="1:21" x14ac:dyDescent="0.35">
      <c r="A92">
        <v>1344</v>
      </c>
      <c r="B92" t="s">
        <v>691</v>
      </c>
      <c r="C92" s="4">
        <v>43613</v>
      </c>
      <c r="D92" s="4">
        <v>43617</v>
      </c>
      <c r="E92" t="s">
        <v>48</v>
      </c>
      <c r="F92" t="s">
        <v>148</v>
      </c>
      <c r="G92" t="s">
        <v>149</v>
      </c>
      <c r="H92" t="s">
        <v>51</v>
      </c>
      <c r="I92" t="s">
        <v>40</v>
      </c>
      <c r="J92" t="s">
        <v>692</v>
      </c>
      <c r="K92" t="s">
        <v>103</v>
      </c>
      <c r="L92" t="s">
        <v>693</v>
      </c>
      <c r="M92" t="s">
        <v>6</v>
      </c>
      <c r="N92" t="s">
        <v>694</v>
      </c>
      <c r="O92" t="s">
        <v>12</v>
      </c>
      <c r="P92" t="s">
        <v>72</v>
      </c>
      <c r="Q92" t="s">
        <v>695</v>
      </c>
      <c r="R92">
        <v>47.82</v>
      </c>
      <c r="S92">
        <v>3</v>
      </c>
      <c r="T92">
        <v>0</v>
      </c>
      <c r="U92">
        <v>14.346</v>
      </c>
    </row>
    <row r="93" spans="1:21" x14ac:dyDescent="0.35">
      <c r="A93">
        <v>1376</v>
      </c>
      <c r="B93" t="s">
        <v>696</v>
      </c>
      <c r="C93" s="4">
        <v>43316</v>
      </c>
      <c r="D93" s="4">
        <v>43321</v>
      </c>
      <c r="E93" t="s">
        <v>36</v>
      </c>
      <c r="F93" t="s">
        <v>697</v>
      </c>
      <c r="G93" t="s">
        <v>698</v>
      </c>
      <c r="H93" t="s">
        <v>51</v>
      </c>
      <c r="I93" t="s">
        <v>40</v>
      </c>
      <c r="J93" t="s">
        <v>699</v>
      </c>
      <c r="K93" t="s">
        <v>62</v>
      </c>
      <c r="L93" t="s">
        <v>700</v>
      </c>
      <c r="M93" t="s">
        <v>8</v>
      </c>
      <c r="N93" t="s">
        <v>701</v>
      </c>
      <c r="O93" t="s">
        <v>12</v>
      </c>
      <c r="P93" t="s">
        <v>139</v>
      </c>
      <c r="Q93" t="s">
        <v>702</v>
      </c>
      <c r="R93">
        <v>1089.75</v>
      </c>
      <c r="S93">
        <v>3</v>
      </c>
      <c r="T93">
        <v>0</v>
      </c>
      <c r="U93">
        <v>305.13</v>
      </c>
    </row>
    <row r="94" spans="1:21" x14ac:dyDescent="0.35">
      <c r="A94">
        <v>1383</v>
      </c>
      <c r="B94" t="s">
        <v>703</v>
      </c>
      <c r="C94" s="4">
        <v>43866</v>
      </c>
      <c r="D94" s="4">
        <v>43866</v>
      </c>
      <c r="E94" t="s">
        <v>361</v>
      </c>
      <c r="F94" t="s">
        <v>704</v>
      </c>
      <c r="G94" t="s">
        <v>705</v>
      </c>
      <c r="H94" t="s">
        <v>202</v>
      </c>
      <c r="I94" t="s">
        <v>40</v>
      </c>
      <c r="J94" t="s">
        <v>706</v>
      </c>
      <c r="K94" t="s">
        <v>356</v>
      </c>
      <c r="L94" t="s">
        <v>707</v>
      </c>
      <c r="M94" t="s">
        <v>7</v>
      </c>
      <c r="N94" t="s">
        <v>708</v>
      </c>
      <c r="O94" t="s">
        <v>12</v>
      </c>
      <c r="P94" t="s">
        <v>56</v>
      </c>
      <c r="Q94" t="s">
        <v>709</v>
      </c>
      <c r="R94">
        <v>80.98</v>
      </c>
      <c r="S94">
        <v>1</v>
      </c>
      <c r="T94">
        <v>0</v>
      </c>
      <c r="U94">
        <v>1.6195999999999999</v>
      </c>
    </row>
    <row r="95" spans="1:21" x14ac:dyDescent="0.35">
      <c r="A95">
        <v>1452</v>
      </c>
      <c r="B95" t="s">
        <v>710</v>
      </c>
      <c r="C95" s="4">
        <v>44161</v>
      </c>
      <c r="D95" s="4">
        <v>44164</v>
      </c>
      <c r="E95" t="s">
        <v>109</v>
      </c>
      <c r="F95" t="s">
        <v>711</v>
      </c>
      <c r="G95" t="s">
        <v>712</v>
      </c>
      <c r="H95" t="s">
        <v>39</v>
      </c>
      <c r="I95" t="s">
        <v>40</v>
      </c>
      <c r="J95" t="s">
        <v>713</v>
      </c>
      <c r="K95" t="s">
        <v>136</v>
      </c>
      <c r="L95" t="s">
        <v>714</v>
      </c>
      <c r="M95" t="s">
        <v>7</v>
      </c>
      <c r="N95" t="s">
        <v>715</v>
      </c>
      <c r="O95" t="s">
        <v>12</v>
      </c>
      <c r="P95" t="s">
        <v>123</v>
      </c>
      <c r="Q95" t="s">
        <v>716</v>
      </c>
      <c r="R95">
        <v>70.98</v>
      </c>
      <c r="S95">
        <v>7</v>
      </c>
      <c r="T95">
        <v>0</v>
      </c>
      <c r="U95">
        <v>34.780200000000001</v>
      </c>
    </row>
    <row r="96" spans="1:21" x14ac:dyDescent="0.35">
      <c r="A96">
        <v>1458</v>
      </c>
      <c r="B96" t="s">
        <v>717</v>
      </c>
      <c r="C96" s="4">
        <v>43694</v>
      </c>
      <c r="D96" s="4">
        <v>43698</v>
      </c>
      <c r="E96" t="s">
        <v>48</v>
      </c>
      <c r="F96" t="s">
        <v>718</v>
      </c>
      <c r="G96" t="s">
        <v>719</v>
      </c>
      <c r="H96" t="s">
        <v>39</v>
      </c>
      <c r="I96" t="s">
        <v>40</v>
      </c>
      <c r="J96" t="s">
        <v>720</v>
      </c>
      <c r="K96" t="s">
        <v>348</v>
      </c>
      <c r="L96" t="s">
        <v>721</v>
      </c>
      <c r="M96" t="s">
        <v>6</v>
      </c>
      <c r="N96" t="s">
        <v>366</v>
      </c>
      <c r="O96" t="s">
        <v>12</v>
      </c>
      <c r="P96" t="s">
        <v>97</v>
      </c>
      <c r="Q96" t="s">
        <v>367</v>
      </c>
      <c r="R96">
        <v>52.2</v>
      </c>
      <c r="S96">
        <v>9</v>
      </c>
      <c r="T96">
        <v>0</v>
      </c>
      <c r="U96">
        <v>23.49</v>
      </c>
    </row>
    <row r="97" spans="1:21" x14ac:dyDescent="0.35">
      <c r="A97">
        <v>1475</v>
      </c>
      <c r="B97" t="s">
        <v>722</v>
      </c>
      <c r="C97" s="4">
        <v>44154</v>
      </c>
      <c r="D97" s="4">
        <v>44160</v>
      </c>
      <c r="E97" t="s">
        <v>48</v>
      </c>
      <c r="F97" t="s">
        <v>723</v>
      </c>
      <c r="G97" t="s">
        <v>724</v>
      </c>
      <c r="H97" t="s">
        <v>202</v>
      </c>
      <c r="I97" t="s">
        <v>40</v>
      </c>
      <c r="J97" t="s">
        <v>725</v>
      </c>
      <c r="K97" t="s">
        <v>103</v>
      </c>
      <c r="L97" t="s">
        <v>726</v>
      </c>
      <c r="M97" t="s">
        <v>6</v>
      </c>
      <c r="N97" t="s">
        <v>727</v>
      </c>
      <c r="O97" t="s">
        <v>12</v>
      </c>
      <c r="P97" t="s">
        <v>72</v>
      </c>
      <c r="Q97" t="s">
        <v>728</v>
      </c>
      <c r="R97">
        <v>17.28</v>
      </c>
      <c r="S97">
        <v>6</v>
      </c>
      <c r="T97">
        <v>0</v>
      </c>
      <c r="U97">
        <v>5.0111999999999997</v>
      </c>
    </row>
    <row r="98" spans="1:21" x14ac:dyDescent="0.35">
      <c r="A98">
        <v>1511</v>
      </c>
      <c r="B98" t="s">
        <v>729</v>
      </c>
      <c r="C98" s="4">
        <v>44371</v>
      </c>
      <c r="D98" s="4">
        <v>44378</v>
      </c>
      <c r="E98" t="s">
        <v>48</v>
      </c>
      <c r="F98" t="s">
        <v>730</v>
      </c>
      <c r="G98" t="s">
        <v>731</v>
      </c>
      <c r="H98" t="s">
        <v>39</v>
      </c>
      <c r="I98" t="s">
        <v>40</v>
      </c>
      <c r="J98" t="s">
        <v>732</v>
      </c>
      <c r="K98" t="s">
        <v>42</v>
      </c>
      <c r="L98" t="s">
        <v>733</v>
      </c>
      <c r="M98" t="s">
        <v>8</v>
      </c>
      <c r="N98" t="s">
        <v>734</v>
      </c>
      <c r="O98" t="s">
        <v>12</v>
      </c>
      <c r="P98" t="s">
        <v>72</v>
      </c>
      <c r="Q98" t="s">
        <v>735</v>
      </c>
      <c r="R98">
        <v>385.6</v>
      </c>
      <c r="S98">
        <v>8</v>
      </c>
      <c r="T98">
        <v>0</v>
      </c>
      <c r="U98">
        <v>111.824</v>
      </c>
    </row>
    <row r="99" spans="1:21" x14ac:dyDescent="0.35">
      <c r="A99">
        <v>1529</v>
      </c>
      <c r="B99" t="s">
        <v>736</v>
      </c>
      <c r="C99" s="4">
        <v>43776</v>
      </c>
      <c r="D99" s="4">
        <v>43779</v>
      </c>
      <c r="E99" t="s">
        <v>36</v>
      </c>
      <c r="F99" t="s">
        <v>737</v>
      </c>
      <c r="G99" t="s">
        <v>738</v>
      </c>
      <c r="H99" t="s">
        <v>39</v>
      </c>
      <c r="I99" t="s">
        <v>40</v>
      </c>
      <c r="J99" t="s">
        <v>739</v>
      </c>
      <c r="K99" t="s">
        <v>740</v>
      </c>
      <c r="L99" t="s">
        <v>741</v>
      </c>
      <c r="M99" t="s">
        <v>6</v>
      </c>
      <c r="N99" t="s">
        <v>742</v>
      </c>
      <c r="O99" t="s">
        <v>12</v>
      </c>
      <c r="P99" t="s">
        <v>106</v>
      </c>
      <c r="Q99" t="s">
        <v>743</v>
      </c>
      <c r="R99">
        <v>26.18</v>
      </c>
      <c r="S99">
        <v>7</v>
      </c>
      <c r="T99">
        <v>0</v>
      </c>
      <c r="U99">
        <v>0.52359999999999995</v>
      </c>
    </row>
    <row r="100" spans="1:21" x14ac:dyDescent="0.35">
      <c r="A100">
        <v>1536</v>
      </c>
      <c r="B100" t="s">
        <v>744</v>
      </c>
      <c r="C100" s="4">
        <v>44133</v>
      </c>
      <c r="D100" s="4">
        <v>44137</v>
      </c>
      <c r="E100" t="s">
        <v>48</v>
      </c>
      <c r="F100" t="s">
        <v>745</v>
      </c>
      <c r="G100" t="s">
        <v>746</v>
      </c>
      <c r="H100" t="s">
        <v>39</v>
      </c>
      <c r="I100" t="s">
        <v>40</v>
      </c>
      <c r="J100" t="s">
        <v>747</v>
      </c>
      <c r="K100" t="s">
        <v>250</v>
      </c>
      <c r="L100" t="s">
        <v>748</v>
      </c>
      <c r="M100" t="s">
        <v>6</v>
      </c>
      <c r="N100" t="s">
        <v>749</v>
      </c>
      <c r="O100" t="s">
        <v>12</v>
      </c>
      <c r="P100" t="s">
        <v>56</v>
      </c>
      <c r="Q100" t="s">
        <v>750</v>
      </c>
      <c r="R100">
        <v>40.74</v>
      </c>
      <c r="S100">
        <v>3</v>
      </c>
      <c r="T100">
        <v>0</v>
      </c>
      <c r="U100">
        <v>0.40739999999999998</v>
      </c>
    </row>
    <row r="101" spans="1:21" x14ac:dyDescent="0.35">
      <c r="A101">
        <v>1553</v>
      </c>
      <c r="B101" t="s">
        <v>751</v>
      </c>
      <c r="C101" s="4">
        <v>43223</v>
      </c>
      <c r="D101" s="4">
        <v>43225</v>
      </c>
      <c r="E101" t="s">
        <v>109</v>
      </c>
      <c r="F101" t="s">
        <v>752</v>
      </c>
      <c r="G101" t="s">
        <v>753</v>
      </c>
      <c r="H101" t="s">
        <v>202</v>
      </c>
      <c r="I101" t="s">
        <v>40</v>
      </c>
      <c r="J101" t="s">
        <v>754</v>
      </c>
      <c r="K101" t="s">
        <v>53</v>
      </c>
      <c r="L101" t="s">
        <v>755</v>
      </c>
      <c r="M101" t="s">
        <v>5</v>
      </c>
      <c r="N101" t="s">
        <v>756</v>
      </c>
      <c r="O101" t="s">
        <v>12</v>
      </c>
      <c r="P101" t="s">
        <v>45</v>
      </c>
      <c r="Q101" t="s">
        <v>757</v>
      </c>
      <c r="R101">
        <v>21.56</v>
      </c>
      <c r="S101">
        <v>7</v>
      </c>
      <c r="T101">
        <v>0</v>
      </c>
      <c r="U101">
        <v>10.348800000000001</v>
      </c>
    </row>
    <row r="102" spans="1:21" x14ac:dyDescent="0.35">
      <c r="A102">
        <v>1555</v>
      </c>
      <c r="B102" t="s">
        <v>758</v>
      </c>
      <c r="C102" s="4">
        <v>43502</v>
      </c>
      <c r="D102" s="4">
        <v>43509</v>
      </c>
      <c r="E102" t="s">
        <v>48</v>
      </c>
      <c r="F102" t="s">
        <v>759</v>
      </c>
      <c r="G102" t="s">
        <v>760</v>
      </c>
      <c r="H102" t="s">
        <v>39</v>
      </c>
      <c r="I102" t="s">
        <v>40</v>
      </c>
      <c r="J102" t="s">
        <v>761</v>
      </c>
      <c r="K102" t="s">
        <v>204</v>
      </c>
      <c r="L102" t="s">
        <v>762</v>
      </c>
      <c r="M102" t="s">
        <v>8</v>
      </c>
      <c r="N102" t="s">
        <v>763</v>
      </c>
      <c r="O102" t="s">
        <v>12</v>
      </c>
      <c r="P102" t="s">
        <v>72</v>
      </c>
      <c r="Q102" t="s">
        <v>764</v>
      </c>
      <c r="R102">
        <v>5.28</v>
      </c>
      <c r="S102">
        <v>3</v>
      </c>
      <c r="T102">
        <v>0</v>
      </c>
      <c r="U102">
        <v>1.5311999999999999</v>
      </c>
    </row>
    <row r="103" spans="1:21" x14ac:dyDescent="0.35">
      <c r="A103">
        <v>1674</v>
      </c>
      <c r="B103" t="s">
        <v>765</v>
      </c>
      <c r="C103" s="4">
        <v>43810</v>
      </c>
      <c r="D103" s="4">
        <v>43811</v>
      </c>
      <c r="E103" t="s">
        <v>109</v>
      </c>
      <c r="F103" t="s">
        <v>766</v>
      </c>
      <c r="G103" t="s">
        <v>767</v>
      </c>
      <c r="H103" t="s">
        <v>51</v>
      </c>
      <c r="I103" t="s">
        <v>40</v>
      </c>
      <c r="J103" t="s">
        <v>768</v>
      </c>
      <c r="K103" t="s">
        <v>120</v>
      </c>
      <c r="L103" t="s">
        <v>769</v>
      </c>
      <c r="M103" t="s">
        <v>7</v>
      </c>
      <c r="N103" t="s">
        <v>770</v>
      </c>
      <c r="O103" t="s">
        <v>12</v>
      </c>
      <c r="P103" t="s">
        <v>45</v>
      </c>
      <c r="Q103" t="s">
        <v>771</v>
      </c>
      <c r="R103">
        <v>196.62</v>
      </c>
      <c r="S103">
        <v>2</v>
      </c>
      <c r="T103">
        <v>0</v>
      </c>
      <c r="U103">
        <v>96.343800000000002</v>
      </c>
    </row>
    <row r="104" spans="1:21" x14ac:dyDescent="0.35">
      <c r="A104">
        <v>1691</v>
      </c>
      <c r="B104" t="s">
        <v>772</v>
      </c>
      <c r="C104" s="4">
        <v>44539</v>
      </c>
      <c r="D104" s="4">
        <v>44545</v>
      </c>
      <c r="E104" t="s">
        <v>48</v>
      </c>
      <c r="F104" t="s">
        <v>773</v>
      </c>
      <c r="G104" t="s">
        <v>774</v>
      </c>
      <c r="H104" t="s">
        <v>51</v>
      </c>
      <c r="I104" t="s">
        <v>40</v>
      </c>
      <c r="J104" t="s">
        <v>775</v>
      </c>
      <c r="K104" t="s">
        <v>94</v>
      </c>
      <c r="L104" t="s">
        <v>776</v>
      </c>
      <c r="M104" t="s">
        <v>5</v>
      </c>
      <c r="N104" t="s">
        <v>777</v>
      </c>
      <c r="O104" t="s">
        <v>12</v>
      </c>
      <c r="P104" t="s">
        <v>123</v>
      </c>
      <c r="Q104" t="s">
        <v>778</v>
      </c>
      <c r="R104">
        <v>33.450000000000003</v>
      </c>
      <c r="S104">
        <v>5</v>
      </c>
      <c r="T104">
        <v>0</v>
      </c>
      <c r="U104">
        <v>15.387</v>
      </c>
    </row>
    <row r="105" spans="1:21" x14ac:dyDescent="0.35">
      <c r="A105">
        <v>1774</v>
      </c>
      <c r="B105" t="s">
        <v>779</v>
      </c>
      <c r="C105" s="4">
        <v>43218</v>
      </c>
      <c r="D105" s="4">
        <v>43223</v>
      </c>
      <c r="E105" t="s">
        <v>48</v>
      </c>
      <c r="F105" t="s">
        <v>780</v>
      </c>
      <c r="G105" t="s">
        <v>781</v>
      </c>
      <c r="H105" t="s">
        <v>39</v>
      </c>
      <c r="I105" t="s">
        <v>40</v>
      </c>
      <c r="J105" t="s">
        <v>782</v>
      </c>
      <c r="K105" t="s">
        <v>543</v>
      </c>
      <c r="L105" t="s">
        <v>783</v>
      </c>
      <c r="M105" t="s">
        <v>6</v>
      </c>
      <c r="N105" t="s">
        <v>784</v>
      </c>
      <c r="O105" t="s">
        <v>12</v>
      </c>
      <c r="P105" t="s">
        <v>97</v>
      </c>
      <c r="Q105" t="s">
        <v>785</v>
      </c>
      <c r="R105">
        <v>20.86</v>
      </c>
      <c r="S105">
        <v>2</v>
      </c>
      <c r="T105">
        <v>0</v>
      </c>
      <c r="U105">
        <v>9.3870000000000005</v>
      </c>
    </row>
    <row r="106" spans="1:21" x14ac:dyDescent="0.35">
      <c r="A106">
        <v>1795</v>
      </c>
      <c r="B106" t="s">
        <v>786</v>
      </c>
      <c r="C106" s="4">
        <v>44079</v>
      </c>
      <c r="D106" s="4">
        <v>44084</v>
      </c>
      <c r="E106" t="s">
        <v>48</v>
      </c>
      <c r="F106" t="s">
        <v>787</v>
      </c>
      <c r="G106" t="s">
        <v>788</v>
      </c>
      <c r="H106" t="s">
        <v>202</v>
      </c>
      <c r="I106" t="s">
        <v>40</v>
      </c>
      <c r="J106" t="s">
        <v>789</v>
      </c>
      <c r="K106" t="s">
        <v>790</v>
      </c>
      <c r="L106" t="s">
        <v>791</v>
      </c>
      <c r="M106" t="s">
        <v>5</v>
      </c>
      <c r="N106" t="s">
        <v>792</v>
      </c>
      <c r="O106" t="s">
        <v>12</v>
      </c>
      <c r="P106" t="s">
        <v>72</v>
      </c>
      <c r="Q106" t="s">
        <v>793</v>
      </c>
      <c r="R106">
        <v>107.94</v>
      </c>
      <c r="S106">
        <v>3</v>
      </c>
      <c r="T106">
        <v>0</v>
      </c>
      <c r="U106">
        <v>26.984999999999999</v>
      </c>
    </row>
    <row r="107" spans="1:21" x14ac:dyDescent="0.35">
      <c r="A107">
        <v>1836</v>
      </c>
      <c r="B107" t="s">
        <v>794</v>
      </c>
      <c r="C107" s="4">
        <v>43272</v>
      </c>
      <c r="D107" s="4">
        <v>43275</v>
      </c>
      <c r="E107" t="s">
        <v>109</v>
      </c>
      <c r="F107" t="s">
        <v>795</v>
      </c>
      <c r="G107" t="s">
        <v>796</v>
      </c>
      <c r="H107" t="s">
        <v>51</v>
      </c>
      <c r="I107" t="s">
        <v>40</v>
      </c>
      <c r="J107" t="s">
        <v>797</v>
      </c>
      <c r="K107" t="s">
        <v>235</v>
      </c>
      <c r="L107" t="s">
        <v>798</v>
      </c>
      <c r="M107" t="s">
        <v>6</v>
      </c>
      <c r="N107" t="s">
        <v>71</v>
      </c>
      <c r="O107" t="s">
        <v>12</v>
      </c>
      <c r="P107" t="s">
        <v>72</v>
      </c>
      <c r="Q107" t="s">
        <v>73</v>
      </c>
      <c r="R107">
        <v>21.4</v>
      </c>
      <c r="S107">
        <v>5</v>
      </c>
      <c r="T107">
        <v>0</v>
      </c>
      <c r="U107">
        <v>6.2060000000000004</v>
      </c>
    </row>
    <row r="108" spans="1:21" x14ac:dyDescent="0.35">
      <c r="A108">
        <v>1850</v>
      </c>
      <c r="B108" t="s">
        <v>799</v>
      </c>
      <c r="C108" s="4">
        <v>43666</v>
      </c>
      <c r="D108" s="4">
        <v>43671</v>
      </c>
      <c r="E108" t="s">
        <v>36</v>
      </c>
      <c r="F108" t="s">
        <v>800</v>
      </c>
      <c r="G108" t="s">
        <v>801</v>
      </c>
      <c r="H108" t="s">
        <v>51</v>
      </c>
      <c r="I108" t="s">
        <v>40</v>
      </c>
      <c r="J108" t="s">
        <v>802</v>
      </c>
      <c r="K108" t="s">
        <v>94</v>
      </c>
      <c r="L108" t="s">
        <v>803</v>
      </c>
      <c r="M108" t="s">
        <v>5</v>
      </c>
      <c r="N108" t="s">
        <v>804</v>
      </c>
      <c r="O108" t="s">
        <v>12</v>
      </c>
      <c r="P108" t="s">
        <v>56</v>
      </c>
      <c r="Q108" t="s">
        <v>805</v>
      </c>
      <c r="R108">
        <v>34.76</v>
      </c>
      <c r="S108">
        <v>1</v>
      </c>
      <c r="T108">
        <v>0</v>
      </c>
      <c r="U108">
        <v>9.7327999999999992</v>
      </c>
    </row>
    <row r="109" spans="1:21" x14ac:dyDescent="0.35">
      <c r="A109">
        <v>1859</v>
      </c>
      <c r="B109" t="s">
        <v>806</v>
      </c>
      <c r="C109" s="4">
        <v>43711</v>
      </c>
      <c r="D109" s="4">
        <v>43713</v>
      </c>
      <c r="E109" t="s">
        <v>109</v>
      </c>
      <c r="F109" t="s">
        <v>807</v>
      </c>
      <c r="G109" t="s">
        <v>808</v>
      </c>
      <c r="H109" t="s">
        <v>39</v>
      </c>
      <c r="I109" t="s">
        <v>40</v>
      </c>
      <c r="J109" t="s">
        <v>809</v>
      </c>
      <c r="K109" t="s">
        <v>235</v>
      </c>
      <c r="L109" t="s">
        <v>810</v>
      </c>
      <c r="M109" t="s">
        <v>6</v>
      </c>
      <c r="N109" t="s">
        <v>811</v>
      </c>
      <c r="O109" t="s">
        <v>12</v>
      </c>
      <c r="P109" t="s">
        <v>139</v>
      </c>
      <c r="Q109" t="s">
        <v>812</v>
      </c>
      <c r="R109">
        <v>137.62</v>
      </c>
      <c r="S109">
        <v>2</v>
      </c>
      <c r="T109">
        <v>0</v>
      </c>
      <c r="U109">
        <v>60.552799999999998</v>
      </c>
    </row>
    <row r="110" spans="1:21" x14ac:dyDescent="0.35">
      <c r="A110">
        <v>1895</v>
      </c>
      <c r="B110" t="s">
        <v>813</v>
      </c>
      <c r="C110" s="4">
        <v>44532</v>
      </c>
      <c r="D110" s="4">
        <v>44535</v>
      </c>
      <c r="E110" t="s">
        <v>109</v>
      </c>
      <c r="F110" t="s">
        <v>814</v>
      </c>
      <c r="G110" t="s">
        <v>815</v>
      </c>
      <c r="H110" t="s">
        <v>51</v>
      </c>
      <c r="I110" t="s">
        <v>40</v>
      </c>
      <c r="J110" t="s">
        <v>816</v>
      </c>
      <c r="K110" t="s">
        <v>120</v>
      </c>
      <c r="L110" t="s">
        <v>817</v>
      </c>
      <c r="M110" t="s">
        <v>7</v>
      </c>
      <c r="N110" t="s">
        <v>818</v>
      </c>
      <c r="O110" t="s">
        <v>12</v>
      </c>
      <c r="P110" t="s">
        <v>72</v>
      </c>
      <c r="Q110" t="s">
        <v>819</v>
      </c>
      <c r="R110">
        <v>34.65</v>
      </c>
      <c r="S110">
        <v>3</v>
      </c>
      <c r="T110">
        <v>0</v>
      </c>
      <c r="U110">
        <v>10.395</v>
      </c>
    </row>
    <row r="111" spans="1:21" x14ac:dyDescent="0.35">
      <c r="A111">
        <v>1901</v>
      </c>
      <c r="B111" t="s">
        <v>820</v>
      </c>
      <c r="C111" s="4">
        <v>44011</v>
      </c>
      <c r="D111" s="4">
        <v>44015</v>
      </c>
      <c r="E111" t="s">
        <v>36</v>
      </c>
      <c r="F111" t="s">
        <v>821</v>
      </c>
      <c r="G111" t="s">
        <v>822</v>
      </c>
      <c r="H111" t="s">
        <v>51</v>
      </c>
      <c r="I111" t="s">
        <v>40</v>
      </c>
      <c r="J111" t="s">
        <v>666</v>
      </c>
      <c r="K111" t="s">
        <v>823</v>
      </c>
      <c r="L111" t="s">
        <v>824</v>
      </c>
      <c r="M111" t="s">
        <v>7</v>
      </c>
      <c r="N111" t="s">
        <v>825</v>
      </c>
      <c r="O111" t="s">
        <v>12</v>
      </c>
      <c r="P111" t="s">
        <v>56</v>
      </c>
      <c r="Q111" t="s">
        <v>826</v>
      </c>
      <c r="R111">
        <v>191.88</v>
      </c>
      <c r="S111">
        <v>6</v>
      </c>
      <c r="T111">
        <v>0</v>
      </c>
      <c r="U111">
        <v>19.187999999999999</v>
      </c>
    </row>
    <row r="112" spans="1:21" x14ac:dyDescent="0.35">
      <c r="A112">
        <v>1959</v>
      </c>
      <c r="B112" t="s">
        <v>827</v>
      </c>
      <c r="C112" s="4">
        <v>44449</v>
      </c>
      <c r="D112" s="4">
        <v>44454</v>
      </c>
      <c r="E112" t="s">
        <v>36</v>
      </c>
      <c r="F112" t="s">
        <v>828</v>
      </c>
      <c r="G112" t="s">
        <v>829</v>
      </c>
      <c r="H112" t="s">
        <v>51</v>
      </c>
      <c r="I112" t="s">
        <v>40</v>
      </c>
      <c r="J112" t="s">
        <v>119</v>
      </c>
      <c r="K112" t="s">
        <v>181</v>
      </c>
      <c r="L112" t="s">
        <v>830</v>
      </c>
      <c r="M112" t="s">
        <v>5</v>
      </c>
      <c r="N112" t="s">
        <v>831</v>
      </c>
      <c r="O112" t="s">
        <v>12</v>
      </c>
      <c r="P112" t="s">
        <v>97</v>
      </c>
      <c r="Q112" t="s">
        <v>832</v>
      </c>
      <c r="R112">
        <v>16.2</v>
      </c>
      <c r="S112">
        <v>3</v>
      </c>
      <c r="T112">
        <v>0</v>
      </c>
      <c r="U112">
        <v>7.7759999999999998</v>
      </c>
    </row>
    <row r="113" spans="1:21" x14ac:dyDescent="0.35">
      <c r="A113">
        <v>1998</v>
      </c>
      <c r="B113" t="s">
        <v>833</v>
      </c>
      <c r="C113" s="4">
        <v>43137</v>
      </c>
      <c r="D113" s="4">
        <v>43140</v>
      </c>
      <c r="E113" t="s">
        <v>109</v>
      </c>
      <c r="F113" t="s">
        <v>834</v>
      </c>
      <c r="G113" t="s">
        <v>835</v>
      </c>
      <c r="H113" t="s">
        <v>39</v>
      </c>
      <c r="I113" t="s">
        <v>40</v>
      </c>
      <c r="J113" t="s">
        <v>836</v>
      </c>
      <c r="K113" t="s">
        <v>120</v>
      </c>
      <c r="L113" t="s">
        <v>837</v>
      </c>
      <c r="M113" t="s">
        <v>7</v>
      </c>
      <c r="N113" t="s">
        <v>838</v>
      </c>
      <c r="O113" t="s">
        <v>12</v>
      </c>
      <c r="P113" t="s">
        <v>45</v>
      </c>
      <c r="Q113" t="s">
        <v>839</v>
      </c>
      <c r="R113">
        <v>15</v>
      </c>
      <c r="S113">
        <v>4</v>
      </c>
      <c r="T113">
        <v>0</v>
      </c>
      <c r="U113">
        <v>7.2</v>
      </c>
    </row>
    <row r="114" spans="1:21" x14ac:dyDescent="0.35">
      <c r="A114">
        <v>2006</v>
      </c>
      <c r="B114" t="s">
        <v>840</v>
      </c>
      <c r="C114" s="4">
        <v>43465</v>
      </c>
      <c r="D114" s="4">
        <v>43469</v>
      </c>
      <c r="E114" t="s">
        <v>48</v>
      </c>
      <c r="F114" t="s">
        <v>841</v>
      </c>
      <c r="G114" t="s">
        <v>842</v>
      </c>
      <c r="H114" t="s">
        <v>39</v>
      </c>
      <c r="I114" t="s">
        <v>40</v>
      </c>
      <c r="J114" t="s">
        <v>542</v>
      </c>
      <c r="K114" t="s">
        <v>181</v>
      </c>
      <c r="L114" t="s">
        <v>843</v>
      </c>
      <c r="M114" t="s">
        <v>5</v>
      </c>
      <c r="N114" t="s">
        <v>844</v>
      </c>
      <c r="O114" t="s">
        <v>12</v>
      </c>
      <c r="P114" t="s">
        <v>72</v>
      </c>
      <c r="Q114" t="s">
        <v>845</v>
      </c>
      <c r="R114">
        <v>29.68</v>
      </c>
      <c r="S114">
        <v>7</v>
      </c>
      <c r="T114">
        <v>0</v>
      </c>
      <c r="U114">
        <v>11.575200000000001</v>
      </c>
    </row>
    <row r="115" spans="1:21" x14ac:dyDescent="0.35">
      <c r="A115">
        <v>2029</v>
      </c>
      <c r="B115" t="s">
        <v>846</v>
      </c>
      <c r="C115" s="4">
        <v>43795</v>
      </c>
      <c r="D115" s="4">
        <v>43799</v>
      </c>
      <c r="E115" t="s">
        <v>48</v>
      </c>
      <c r="F115" t="s">
        <v>847</v>
      </c>
      <c r="G115" t="s">
        <v>848</v>
      </c>
      <c r="H115" t="s">
        <v>39</v>
      </c>
      <c r="I115" t="s">
        <v>40</v>
      </c>
      <c r="J115" t="s">
        <v>849</v>
      </c>
      <c r="K115" t="s">
        <v>348</v>
      </c>
      <c r="L115" t="s">
        <v>850</v>
      </c>
      <c r="M115" t="s">
        <v>6</v>
      </c>
      <c r="N115" t="s">
        <v>851</v>
      </c>
      <c r="O115" t="s">
        <v>12</v>
      </c>
      <c r="P115" t="s">
        <v>97</v>
      </c>
      <c r="Q115" t="s">
        <v>852</v>
      </c>
      <c r="R115">
        <v>14.73</v>
      </c>
      <c r="S115">
        <v>3</v>
      </c>
      <c r="T115">
        <v>0</v>
      </c>
      <c r="U115">
        <v>6.9230999999999998</v>
      </c>
    </row>
    <row r="116" spans="1:21" x14ac:dyDescent="0.35">
      <c r="A116">
        <v>2037</v>
      </c>
      <c r="B116" t="s">
        <v>853</v>
      </c>
      <c r="C116" s="4">
        <v>43488</v>
      </c>
      <c r="D116" s="4">
        <v>43492</v>
      </c>
      <c r="E116" t="s">
        <v>48</v>
      </c>
      <c r="F116" t="s">
        <v>854</v>
      </c>
      <c r="G116" t="s">
        <v>855</v>
      </c>
      <c r="H116" t="s">
        <v>202</v>
      </c>
      <c r="I116" t="s">
        <v>40</v>
      </c>
      <c r="J116" t="s">
        <v>856</v>
      </c>
      <c r="K116" t="s">
        <v>857</v>
      </c>
      <c r="L116" t="s">
        <v>858</v>
      </c>
      <c r="M116" t="s">
        <v>8</v>
      </c>
      <c r="N116" t="s">
        <v>859</v>
      </c>
      <c r="O116" t="s">
        <v>12</v>
      </c>
      <c r="P116" t="s">
        <v>123</v>
      </c>
      <c r="Q116" t="s">
        <v>860</v>
      </c>
      <c r="R116">
        <v>29.04</v>
      </c>
      <c r="S116">
        <v>3</v>
      </c>
      <c r="T116">
        <v>0</v>
      </c>
      <c r="U116">
        <v>13.9392</v>
      </c>
    </row>
    <row r="117" spans="1:21" x14ac:dyDescent="0.35">
      <c r="A117">
        <v>2046</v>
      </c>
      <c r="B117" t="s">
        <v>861</v>
      </c>
      <c r="C117" s="4">
        <v>44029</v>
      </c>
      <c r="D117" s="4">
        <v>44033</v>
      </c>
      <c r="E117" t="s">
        <v>48</v>
      </c>
      <c r="F117" t="s">
        <v>862</v>
      </c>
      <c r="G117" t="s">
        <v>863</v>
      </c>
      <c r="H117" t="s">
        <v>39</v>
      </c>
      <c r="I117" t="s">
        <v>40</v>
      </c>
      <c r="J117" t="s">
        <v>864</v>
      </c>
      <c r="K117" t="s">
        <v>250</v>
      </c>
      <c r="L117" t="s">
        <v>865</v>
      </c>
      <c r="M117" t="s">
        <v>6</v>
      </c>
      <c r="N117" t="s">
        <v>866</v>
      </c>
      <c r="O117" t="s">
        <v>12</v>
      </c>
      <c r="P117" t="s">
        <v>139</v>
      </c>
      <c r="Q117" t="s">
        <v>867</v>
      </c>
      <c r="R117">
        <v>162.63999999999999</v>
      </c>
      <c r="S117">
        <v>2</v>
      </c>
      <c r="T117">
        <v>0</v>
      </c>
      <c r="U117">
        <v>45.539200000000001</v>
      </c>
    </row>
    <row r="118" spans="1:21" x14ac:dyDescent="0.35">
      <c r="A118">
        <v>2090</v>
      </c>
      <c r="B118" t="s">
        <v>868</v>
      </c>
      <c r="C118" s="4">
        <v>43764</v>
      </c>
      <c r="D118" s="4">
        <v>43768</v>
      </c>
      <c r="E118" t="s">
        <v>48</v>
      </c>
      <c r="F118" t="s">
        <v>869</v>
      </c>
      <c r="G118" t="s">
        <v>870</v>
      </c>
      <c r="H118" t="s">
        <v>39</v>
      </c>
      <c r="I118" t="s">
        <v>40</v>
      </c>
      <c r="J118" t="s">
        <v>871</v>
      </c>
      <c r="K118" t="s">
        <v>42</v>
      </c>
      <c r="L118" t="s">
        <v>872</v>
      </c>
      <c r="M118" t="s">
        <v>8</v>
      </c>
      <c r="N118" t="s">
        <v>873</v>
      </c>
      <c r="O118" t="s">
        <v>12</v>
      </c>
      <c r="P118" t="s">
        <v>45</v>
      </c>
      <c r="Q118" t="s">
        <v>874</v>
      </c>
      <c r="R118">
        <v>5.76</v>
      </c>
      <c r="S118">
        <v>2</v>
      </c>
      <c r="T118">
        <v>0</v>
      </c>
      <c r="U118">
        <v>2.6496</v>
      </c>
    </row>
    <row r="119" spans="1:21" x14ac:dyDescent="0.35">
      <c r="A119">
        <v>2118</v>
      </c>
      <c r="B119" t="s">
        <v>875</v>
      </c>
      <c r="C119" s="4">
        <v>44093</v>
      </c>
      <c r="D119" s="4">
        <v>44097</v>
      </c>
      <c r="E119" t="s">
        <v>48</v>
      </c>
      <c r="F119" t="s">
        <v>876</v>
      </c>
      <c r="G119" t="s">
        <v>877</v>
      </c>
      <c r="H119" t="s">
        <v>51</v>
      </c>
      <c r="I119" t="s">
        <v>40</v>
      </c>
      <c r="J119" t="s">
        <v>878</v>
      </c>
      <c r="K119" t="s">
        <v>42</v>
      </c>
      <c r="L119" t="s">
        <v>879</v>
      </c>
      <c r="M119" t="s">
        <v>8</v>
      </c>
      <c r="N119" t="s">
        <v>880</v>
      </c>
      <c r="O119" t="s">
        <v>12</v>
      </c>
      <c r="P119" t="s">
        <v>123</v>
      </c>
      <c r="Q119" t="s">
        <v>881</v>
      </c>
      <c r="R119">
        <v>159.88</v>
      </c>
      <c r="S119">
        <v>7</v>
      </c>
      <c r="T119">
        <v>0</v>
      </c>
      <c r="U119">
        <v>73.544799999999995</v>
      </c>
    </row>
    <row r="120" spans="1:21" x14ac:dyDescent="0.35">
      <c r="A120">
        <v>2130</v>
      </c>
      <c r="B120" t="s">
        <v>882</v>
      </c>
      <c r="C120" s="4">
        <v>43240</v>
      </c>
      <c r="D120" s="4">
        <v>43242</v>
      </c>
      <c r="E120" t="s">
        <v>36</v>
      </c>
      <c r="F120" t="s">
        <v>883</v>
      </c>
      <c r="G120" t="s">
        <v>884</v>
      </c>
      <c r="H120" t="s">
        <v>39</v>
      </c>
      <c r="I120" t="s">
        <v>40</v>
      </c>
      <c r="J120" t="s">
        <v>885</v>
      </c>
      <c r="K120" t="s">
        <v>535</v>
      </c>
      <c r="L120" t="s">
        <v>886</v>
      </c>
      <c r="M120" t="s">
        <v>6</v>
      </c>
      <c r="N120" t="s">
        <v>887</v>
      </c>
      <c r="O120" t="s">
        <v>12</v>
      </c>
      <c r="P120" t="s">
        <v>139</v>
      </c>
      <c r="Q120" t="s">
        <v>888</v>
      </c>
      <c r="R120">
        <v>33.28</v>
      </c>
      <c r="S120">
        <v>4</v>
      </c>
      <c r="T120">
        <v>0</v>
      </c>
      <c r="U120">
        <v>9.3184000000000005</v>
      </c>
    </row>
    <row r="121" spans="1:21" x14ac:dyDescent="0.35">
      <c r="A121">
        <v>2153</v>
      </c>
      <c r="B121" t="s">
        <v>889</v>
      </c>
      <c r="C121" s="4">
        <v>43791</v>
      </c>
      <c r="D121" s="4">
        <v>43795</v>
      </c>
      <c r="E121" t="s">
        <v>48</v>
      </c>
      <c r="F121" t="s">
        <v>890</v>
      </c>
      <c r="G121" t="s">
        <v>891</v>
      </c>
      <c r="H121" t="s">
        <v>51</v>
      </c>
      <c r="I121" t="s">
        <v>40</v>
      </c>
      <c r="J121" t="s">
        <v>892</v>
      </c>
      <c r="K121" t="s">
        <v>348</v>
      </c>
      <c r="L121" t="s">
        <v>893</v>
      </c>
      <c r="M121" t="s">
        <v>6</v>
      </c>
      <c r="N121" t="s">
        <v>894</v>
      </c>
      <c r="O121" t="s">
        <v>12</v>
      </c>
      <c r="P121" t="s">
        <v>123</v>
      </c>
      <c r="Q121" t="s">
        <v>895</v>
      </c>
      <c r="R121">
        <v>14.94</v>
      </c>
      <c r="S121">
        <v>3</v>
      </c>
      <c r="T121">
        <v>0</v>
      </c>
      <c r="U121">
        <v>7.0217999999999998</v>
      </c>
    </row>
    <row r="122" spans="1:21" x14ac:dyDescent="0.35">
      <c r="A122">
        <v>2163</v>
      </c>
      <c r="B122" t="s">
        <v>896</v>
      </c>
      <c r="C122" s="4">
        <v>44268</v>
      </c>
      <c r="D122" s="4">
        <v>44274</v>
      </c>
      <c r="E122" t="s">
        <v>48</v>
      </c>
      <c r="F122" t="s">
        <v>897</v>
      </c>
      <c r="G122" t="s">
        <v>898</v>
      </c>
      <c r="H122" t="s">
        <v>202</v>
      </c>
      <c r="I122" t="s">
        <v>40</v>
      </c>
      <c r="J122" t="s">
        <v>899</v>
      </c>
      <c r="K122" t="s">
        <v>42</v>
      </c>
      <c r="L122" t="s">
        <v>900</v>
      </c>
      <c r="M122" t="s">
        <v>8</v>
      </c>
      <c r="N122" t="s">
        <v>901</v>
      </c>
      <c r="O122" t="s">
        <v>12</v>
      </c>
      <c r="P122" t="s">
        <v>123</v>
      </c>
      <c r="Q122" t="s">
        <v>902</v>
      </c>
      <c r="R122">
        <v>314.55</v>
      </c>
      <c r="S122">
        <v>3</v>
      </c>
      <c r="T122">
        <v>0</v>
      </c>
      <c r="U122">
        <v>150.98400000000001</v>
      </c>
    </row>
    <row r="123" spans="1:21" x14ac:dyDescent="0.35">
      <c r="A123">
        <v>2176</v>
      </c>
      <c r="B123" t="s">
        <v>903</v>
      </c>
      <c r="C123" s="4">
        <v>44119</v>
      </c>
      <c r="D123" s="4">
        <v>44125</v>
      </c>
      <c r="E123" t="s">
        <v>48</v>
      </c>
      <c r="F123" t="s">
        <v>904</v>
      </c>
      <c r="G123" t="s">
        <v>905</v>
      </c>
      <c r="H123" t="s">
        <v>202</v>
      </c>
      <c r="I123" t="s">
        <v>40</v>
      </c>
      <c r="J123" t="s">
        <v>906</v>
      </c>
      <c r="K123" t="s">
        <v>62</v>
      </c>
      <c r="L123" t="s">
        <v>907</v>
      </c>
      <c r="M123" t="s">
        <v>8</v>
      </c>
      <c r="N123" t="s">
        <v>908</v>
      </c>
      <c r="O123" t="s">
        <v>12</v>
      </c>
      <c r="P123" t="s">
        <v>123</v>
      </c>
      <c r="Q123" t="s">
        <v>909</v>
      </c>
      <c r="R123">
        <v>45.68</v>
      </c>
      <c r="S123">
        <v>2</v>
      </c>
      <c r="T123">
        <v>0</v>
      </c>
      <c r="U123">
        <v>21.012799999999999</v>
      </c>
    </row>
    <row r="124" spans="1:21" x14ac:dyDescent="0.35">
      <c r="A124">
        <v>2277</v>
      </c>
      <c r="B124" t="s">
        <v>910</v>
      </c>
      <c r="C124" s="4">
        <v>43278</v>
      </c>
      <c r="D124" s="4">
        <v>43282</v>
      </c>
      <c r="E124" t="s">
        <v>48</v>
      </c>
      <c r="F124" t="s">
        <v>911</v>
      </c>
      <c r="G124" t="s">
        <v>912</v>
      </c>
      <c r="H124" t="s">
        <v>51</v>
      </c>
      <c r="I124" t="s">
        <v>40</v>
      </c>
      <c r="J124" t="s">
        <v>913</v>
      </c>
      <c r="K124" t="s">
        <v>659</v>
      </c>
      <c r="L124" t="s">
        <v>914</v>
      </c>
      <c r="M124" t="s">
        <v>7</v>
      </c>
      <c r="N124" t="s">
        <v>632</v>
      </c>
      <c r="O124" t="s">
        <v>12</v>
      </c>
      <c r="P124" t="s">
        <v>56</v>
      </c>
      <c r="Q124" t="s">
        <v>633</v>
      </c>
      <c r="R124">
        <v>306.2</v>
      </c>
      <c r="S124">
        <v>5</v>
      </c>
      <c r="T124">
        <v>0</v>
      </c>
      <c r="U124">
        <v>0</v>
      </c>
    </row>
    <row r="125" spans="1:21" x14ac:dyDescent="0.35">
      <c r="A125">
        <v>2301</v>
      </c>
      <c r="B125" t="s">
        <v>915</v>
      </c>
      <c r="C125" s="4">
        <v>43418</v>
      </c>
      <c r="D125" s="4">
        <v>43422</v>
      </c>
      <c r="E125" t="s">
        <v>48</v>
      </c>
      <c r="F125" t="s">
        <v>916</v>
      </c>
      <c r="G125" t="s">
        <v>917</v>
      </c>
      <c r="H125" t="s">
        <v>51</v>
      </c>
      <c r="I125" t="s">
        <v>40</v>
      </c>
      <c r="J125" t="s">
        <v>918</v>
      </c>
      <c r="K125" t="s">
        <v>86</v>
      </c>
      <c r="L125" t="s">
        <v>919</v>
      </c>
      <c r="M125" t="s">
        <v>5</v>
      </c>
      <c r="N125" t="s">
        <v>920</v>
      </c>
      <c r="O125" t="s">
        <v>12</v>
      </c>
      <c r="P125" t="s">
        <v>97</v>
      </c>
      <c r="Q125" t="s">
        <v>921</v>
      </c>
      <c r="R125">
        <v>12.72</v>
      </c>
      <c r="S125">
        <v>3</v>
      </c>
      <c r="T125">
        <v>0</v>
      </c>
      <c r="U125">
        <v>6.36</v>
      </c>
    </row>
    <row r="126" spans="1:21" x14ac:dyDescent="0.35">
      <c r="A126">
        <v>2314</v>
      </c>
      <c r="B126" t="s">
        <v>922</v>
      </c>
      <c r="C126" s="4">
        <v>44397</v>
      </c>
      <c r="D126" s="4">
        <v>44402</v>
      </c>
      <c r="E126" t="s">
        <v>48</v>
      </c>
      <c r="F126" t="s">
        <v>923</v>
      </c>
      <c r="G126" t="s">
        <v>924</v>
      </c>
      <c r="H126" t="s">
        <v>39</v>
      </c>
      <c r="I126" t="s">
        <v>40</v>
      </c>
      <c r="J126" t="s">
        <v>925</v>
      </c>
      <c r="K126" t="s">
        <v>926</v>
      </c>
      <c r="L126" t="s">
        <v>927</v>
      </c>
      <c r="M126" t="s">
        <v>5</v>
      </c>
      <c r="N126" t="s">
        <v>928</v>
      </c>
      <c r="O126" t="s">
        <v>12</v>
      </c>
      <c r="P126" t="s">
        <v>45</v>
      </c>
      <c r="Q126" t="s">
        <v>929</v>
      </c>
      <c r="R126">
        <v>14.62</v>
      </c>
      <c r="S126">
        <v>2</v>
      </c>
      <c r="T126">
        <v>0</v>
      </c>
      <c r="U126">
        <v>6.8714000000000004</v>
      </c>
    </row>
    <row r="127" spans="1:21" x14ac:dyDescent="0.35">
      <c r="A127">
        <v>2333</v>
      </c>
      <c r="B127" t="s">
        <v>930</v>
      </c>
      <c r="C127" s="4">
        <v>44276</v>
      </c>
      <c r="D127" s="4">
        <v>44280</v>
      </c>
      <c r="E127" t="s">
        <v>48</v>
      </c>
      <c r="F127" t="s">
        <v>828</v>
      </c>
      <c r="G127" t="s">
        <v>829</v>
      </c>
      <c r="H127" t="s">
        <v>51</v>
      </c>
      <c r="I127" t="s">
        <v>40</v>
      </c>
      <c r="J127" t="s">
        <v>931</v>
      </c>
      <c r="K127" t="s">
        <v>94</v>
      </c>
      <c r="L127" t="s">
        <v>932</v>
      </c>
      <c r="M127" t="s">
        <v>5</v>
      </c>
      <c r="N127" t="s">
        <v>401</v>
      </c>
      <c r="O127" t="s">
        <v>12</v>
      </c>
      <c r="P127" t="s">
        <v>123</v>
      </c>
      <c r="Q127" t="s">
        <v>402</v>
      </c>
      <c r="R127">
        <v>277.39999999999998</v>
      </c>
      <c r="S127">
        <v>5</v>
      </c>
      <c r="T127">
        <v>0</v>
      </c>
      <c r="U127">
        <v>133.15199999999999</v>
      </c>
    </row>
    <row r="128" spans="1:21" x14ac:dyDescent="0.35">
      <c r="A128">
        <v>2379</v>
      </c>
      <c r="B128" t="s">
        <v>933</v>
      </c>
      <c r="C128" s="4">
        <v>43805</v>
      </c>
      <c r="D128" s="4">
        <v>43810</v>
      </c>
      <c r="E128" t="s">
        <v>48</v>
      </c>
      <c r="F128" t="s">
        <v>934</v>
      </c>
      <c r="G128" t="s">
        <v>935</v>
      </c>
      <c r="H128" t="s">
        <v>202</v>
      </c>
      <c r="I128" t="s">
        <v>40</v>
      </c>
      <c r="J128" t="s">
        <v>936</v>
      </c>
      <c r="K128" t="s">
        <v>42</v>
      </c>
      <c r="L128" t="s">
        <v>937</v>
      </c>
      <c r="M128" t="s">
        <v>8</v>
      </c>
      <c r="N128" t="s">
        <v>938</v>
      </c>
      <c r="O128" t="s">
        <v>12</v>
      </c>
      <c r="P128" t="s">
        <v>123</v>
      </c>
      <c r="Q128" t="s">
        <v>939</v>
      </c>
      <c r="R128">
        <v>32.75</v>
      </c>
      <c r="S128">
        <v>5</v>
      </c>
      <c r="T128">
        <v>0</v>
      </c>
      <c r="U128">
        <v>15.065</v>
      </c>
    </row>
    <row r="129" spans="1:21" x14ac:dyDescent="0.35">
      <c r="A129">
        <v>2394</v>
      </c>
      <c r="B129" t="s">
        <v>940</v>
      </c>
      <c r="C129" s="4">
        <v>43907</v>
      </c>
      <c r="D129" s="4">
        <v>43913</v>
      </c>
      <c r="E129" t="s">
        <v>48</v>
      </c>
      <c r="F129" t="s">
        <v>593</v>
      </c>
      <c r="G129" t="s">
        <v>594</v>
      </c>
      <c r="H129" t="s">
        <v>51</v>
      </c>
      <c r="I129" t="s">
        <v>40</v>
      </c>
      <c r="J129" t="s">
        <v>941</v>
      </c>
      <c r="K129" t="s">
        <v>348</v>
      </c>
      <c r="L129" t="s">
        <v>942</v>
      </c>
      <c r="M129" t="s">
        <v>6</v>
      </c>
      <c r="N129" t="s">
        <v>394</v>
      </c>
      <c r="O129" t="s">
        <v>12</v>
      </c>
      <c r="P129" t="s">
        <v>72</v>
      </c>
      <c r="Q129" t="s">
        <v>395</v>
      </c>
      <c r="R129">
        <v>39.68</v>
      </c>
      <c r="S129">
        <v>2</v>
      </c>
      <c r="T129">
        <v>0</v>
      </c>
      <c r="U129">
        <v>10.316800000000001</v>
      </c>
    </row>
    <row r="130" spans="1:21" x14ac:dyDescent="0.35">
      <c r="A130">
        <v>2420</v>
      </c>
      <c r="B130" t="s">
        <v>943</v>
      </c>
      <c r="C130" s="4">
        <v>44509</v>
      </c>
      <c r="D130" s="4">
        <v>44514</v>
      </c>
      <c r="E130" t="s">
        <v>48</v>
      </c>
      <c r="F130" t="s">
        <v>862</v>
      </c>
      <c r="G130" t="s">
        <v>863</v>
      </c>
      <c r="H130" t="s">
        <v>39</v>
      </c>
      <c r="I130" t="s">
        <v>40</v>
      </c>
      <c r="J130" t="s">
        <v>944</v>
      </c>
      <c r="K130" t="s">
        <v>42</v>
      </c>
      <c r="L130" t="s">
        <v>945</v>
      </c>
      <c r="M130" t="s">
        <v>8</v>
      </c>
      <c r="N130" t="s">
        <v>946</v>
      </c>
      <c r="O130" t="s">
        <v>12</v>
      </c>
      <c r="P130" t="s">
        <v>56</v>
      </c>
      <c r="Q130" t="s">
        <v>947</v>
      </c>
      <c r="R130">
        <v>63.56</v>
      </c>
      <c r="S130">
        <v>2</v>
      </c>
      <c r="T130">
        <v>0</v>
      </c>
      <c r="U130">
        <v>3.1779999999999999</v>
      </c>
    </row>
    <row r="131" spans="1:21" x14ac:dyDescent="0.35">
      <c r="A131">
        <v>2449</v>
      </c>
      <c r="B131" t="s">
        <v>948</v>
      </c>
      <c r="C131" s="4">
        <v>43722</v>
      </c>
      <c r="D131" s="4">
        <v>43725</v>
      </c>
      <c r="E131" t="s">
        <v>36</v>
      </c>
      <c r="F131" t="s">
        <v>419</v>
      </c>
      <c r="G131" t="s">
        <v>420</v>
      </c>
      <c r="H131" t="s">
        <v>51</v>
      </c>
      <c r="I131" t="s">
        <v>40</v>
      </c>
      <c r="J131" t="s">
        <v>949</v>
      </c>
      <c r="K131" t="s">
        <v>823</v>
      </c>
      <c r="L131" t="s">
        <v>950</v>
      </c>
      <c r="M131" t="s">
        <v>7</v>
      </c>
      <c r="N131" t="s">
        <v>408</v>
      </c>
      <c r="O131" t="s">
        <v>12</v>
      </c>
      <c r="P131" t="s">
        <v>56</v>
      </c>
      <c r="Q131" t="s">
        <v>409</v>
      </c>
      <c r="R131">
        <v>269.49</v>
      </c>
      <c r="S131">
        <v>3</v>
      </c>
      <c r="T131">
        <v>0</v>
      </c>
      <c r="U131">
        <v>5.3898000000000001</v>
      </c>
    </row>
    <row r="132" spans="1:21" x14ac:dyDescent="0.35">
      <c r="A132">
        <v>2467</v>
      </c>
      <c r="B132" t="s">
        <v>951</v>
      </c>
      <c r="C132" s="4">
        <v>44320</v>
      </c>
      <c r="D132" s="4">
        <v>44324</v>
      </c>
      <c r="E132" t="s">
        <v>48</v>
      </c>
      <c r="F132" t="s">
        <v>952</v>
      </c>
      <c r="G132" t="s">
        <v>953</v>
      </c>
      <c r="H132" t="s">
        <v>51</v>
      </c>
      <c r="I132" t="s">
        <v>40</v>
      </c>
      <c r="J132" t="s">
        <v>954</v>
      </c>
      <c r="K132" t="s">
        <v>120</v>
      </c>
      <c r="L132" t="s">
        <v>955</v>
      </c>
      <c r="M132" t="s">
        <v>7</v>
      </c>
      <c r="N132" t="s">
        <v>956</v>
      </c>
      <c r="O132" t="s">
        <v>12</v>
      </c>
      <c r="P132" t="s">
        <v>123</v>
      </c>
      <c r="Q132" t="s">
        <v>957</v>
      </c>
      <c r="R132">
        <v>9.11</v>
      </c>
      <c r="S132">
        <v>1</v>
      </c>
      <c r="T132">
        <v>0</v>
      </c>
      <c r="U132">
        <v>4.0994999999999999</v>
      </c>
    </row>
    <row r="133" spans="1:21" x14ac:dyDescent="0.35">
      <c r="A133">
        <v>2735</v>
      </c>
      <c r="B133" t="s">
        <v>958</v>
      </c>
      <c r="C133" s="4">
        <v>43517</v>
      </c>
      <c r="D133" s="4">
        <v>43519</v>
      </c>
      <c r="E133" t="s">
        <v>36</v>
      </c>
      <c r="F133" t="s">
        <v>959</v>
      </c>
      <c r="G133" t="s">
        <v>960</v>
      </c>
      <c r="H133" t="s">
        <v>51</v>
      </c>
      <c r="I133" t="s">
        <v>40</v>
      </c>
      <c r="J133" t="s">
        <v>961</v>
      </c>
      <c r="K133" t="s">
        <v>226</v>
      </c>
      <c r="L133" t="s">
        <v>962</v>
      </c>
      <c r="M133" t="s">
        <v>8</v>
      </c>
      <c r="N133" t="s">
        <v>963</v>
      </c>
      <c r="O133" t="s">
        <v>12</v>
      </c>
      <c r="P133" t="s">
        <v>123</v>
      </c>
      <c r="Q133" t="s">
        <v>716</v>
      </c>
      <c r="R133">
        <v>49.12</v>
      </c>
      <c r="S133">
        <v>4</v>
      </c>
      <c r="T133">
        <v>0</v>
      </c>
      <c r="U133">
        <v>23.086400000000001</v>
      </c>
    </row>
    <row r="134" spans="1:21" x14ac:dyDescent="0.35">
      <c r="A134">
        <v>2740</v>
      </c>
      <c r="B134" t="s">
        <v>964</v>
      </c>
      <c r="C134" s="4">
        <v>44302</v>
      </c>
      <c r="D134" s="4">
        <v>44304</v>
      </c>
      <c r="E134" t="s">
        <v>109</v>
      </c>
      <c r="F134" t="s">
        <v>965</v>
      </c>
      <c r="G134" t="s">
        <v>966</v>
      </c>
      <c r="H134" t="s">
        <v>39</v>
      </c>
      <c r="I134" t="s">
        <v>40</v>
      </c>
      <c r="J134" t="s">
        <v>967</v>
      </c>
      <c r="K134" t="s">
        <v>136</v>
      </c>
      <c r="L134" t="s">
        <v>968</v>
      </c>
      <c r="M134" t="s">
        <v>7</v>
      </c>
      <c r="N134" t="s">
        <v>969</v>
      </c>
      <c r="O134" t="s">
        <v>12</v>
      </c>
      <c r="P134" t="s">
        <v>970</v>
      </c>
      <c r="Q134" t="s">
        <v>971</v>
      </c>
      <c r="R134">
        <v>477.24</v>
      </c>
      <c r="S134">
        <v>4</v>
      </c>
      <c r="T134">
        <v>0</v>
      </c>
      <c r="U134">
        <v>9.5448000000000004</v>
      </c>
    </row>
    <row r="135" spans="1:21" x14ac:dyDescent="0.35">
      <c r="A135">
        <v>2751</v>
      </c>
      <c r="B135" t="s">
        <v>972</v>
      </c>
      <c r="C135" s="4">
        <v>43320</v>
      </c>
      <c r="D135" s="4">
        <v>43323</v>
      </c>
      <c r="E135" t="s">
        <v>36</v>
      </c>
      <c r="F135" t="s">
        <v>973</v>
      </c>
      <c r="G135" t="s">
        <v>974</v>
      </c>
      <c r="H135" t="s">
        <v>51</v>
      </c>
      <c r="I135" t="s">
        <v>40</v>
      </c>
      <c r="J135" t="s">
        <v>975</v>
      </c>
      <c r="K135" t="s">
        <v>42</v>
      </c>
      <c r="L135" t="s">
        <v>976</v>
      </c>
      <c r="M135" t="s">
        <v>8</v>
      </c>
      <c r="N135" t="s">
        <v>977</v>
      </c>
      <c r="O135" t="s">
        <v>12</v>
      </c>
      <c r="P135" t="s">
        <v>56</v>
      </c>
      <c r="Q135" t="s">
        <v>978</v>
      </c>
      <c r="R135">
        <v>423.28</v>
      </c>
      <c r="S135">
        <v>11</v>
      </c>
      <c r="T135">
        <v>0</v>
      </c>
      <c r="U135">
        <v>110.0528</v>
      </c>
    </row>
    <row r="136" spans="1:21" x14ac:dyDescent="0.35">
      <c r="A136">
        <v>2761</v>
      </c>
      <c r="B136" t="s">
        <v>979</v>
      </c>
      <c r="C136" s="4">
        <v>43246</v>
      </c>
      <c r="D136" s="4">
        <v>43249</v>
      </c>
      <c r="E136" t="s">
        <v>109</v>
      </c>
      <c r="F136" t="s">
        <v>980</v>
      </c>
      <c r="G136" t="s">
        <v>981</v>
      </c>
      <c r="H136" t="s">
        <v>202</v>
      </c>
      <c r="I136" t="s">
        <v>40</v>
      </c>
      <c r="J136" t="s">
        <v>680</v>
      </c>
      <c r="K136" t="s">
        <v>62</v>
      </c>
      <c r="L136" t="s">
        <v>982</v>
      </c>
      <c r="M136" t="s">
        <v>8</v>
      </c>
      <c r="N136" t="s">
        <v>859</v>
      </c>
      <c r="O136" t="s">
        <v>12</v>
      </c>
      <c r="P136" t="s">
        <v>123</v>
      </c>
      <c r="Q136" t="s">
        <v>860</v>
      </c>
      <c r="R136">
        <v>48.4</v>
      </c>
      <c r="S136">
        <v>5</v>
      </c>
      <c r="T136">
        <v>0</v>
      </c>
      <c r="U136">
        <v>23.231999999999999</v>
      </c>
    </row>
    <row r="137" spans="1:21" x14ac:dyDescent="0.35">
      <c r="A137">
        <v>2772</v>
      </c>
      <c r="B137" t="s">
        <v>983</v>
      </c>
      <c r="C137" s="4">
        <v>44077</v>
      </c>
      <c r="D137" s="4">
        <v>44084</v>
      </c>
      <c r="E137" t="s">
        <v>48</v>
      </c>
      <c r="F137" t="s">
        <v>984</v>
      </c>
      <c r="G137" t="s">
        <v>985</v>
      </c>
      <c r="H137" t="s">
        <v>51</v>
      </c>
      <c r="I137" t="s">
        <v>40</v>
      </c>
      <c r="J137" t="s">
        <v>986</v>
      </c>
      <c r="K137" t="s">
        <v>53</v>
      </c>
      <c r="L137" t="s">
        <v>987</v>
      </c>
      <c r="M137" t="s">
        <v>5</v>
      </c>
      <c r="N137" t="s">
        <v>988</v>
      </c>
      <c r="O137" t="s">
        <v>12</v>
      </c>
      <c r="P137" t="s">
        <v>56</v>
      </c>
      <c r="Q137" t="s">
        <v>989</v>
      </c>
      <c r="R137">
        <v>54.5</v>
      </c>
      <c r="S137">
        <v>5</v>
      </c>
      <c r="T137">
        <v>0</v>
      </c>
      <c r="U137">
        <v>14.17</v>
      </c>
    </row>
    <row r="138" spans="1:21" x14ac:dyDescent="0.35">
      <c r="A138">
        <v>2881</v>
      </c>
      <c r="B138" t="s">
        <v>990</v>
      </c>
      <c r="C138" s="4">
        <v>44093</v>
      </c>
      <c r="D138" s="4">
        <v>44097</v>
      </c>
      <c r="E138" t="s">
        <v>36</v>
      </c>
      <c r="F138" t="s">
        <v>991</v>
      </c>
      <c r="G138" t="s">
        <v>992</v>
      </c>
      <c r="H138" t="s">
        <v>202</v>
      </c>
      <c r="I138" t="s">
        <v>40</v>
      </c>
      <c r="J138" t="s">
        <v>993</v>
      </c>
      <c r="K138" t="s">
        <v>250</v>
      </c>
      <c r="L138" t="s">
        <v>994</v>
      </c>
      <c r="M138" t="s">
        <v>6</v>
      </c>
      <c r="N138" t="s">
        <v>920</v>
      </c>
      <c r="O138" t="s">
        <v>12</v>
      </c>
      <c r="P138" t="s">
        <v>97</v>
      </c>
      <c r="Q138" t="s">
        <v>921</v>
      </c>
      <c r="R138">
        <v>25.44</v>
      </c>
      <c r="S138">
        <v>6</v>
      </c>
      <c r="T138">
        <v>0</v>
      </c>
      <c r="U138">
        <v>12.72</v>
      </c>
    </row>
    <row r="139" spans="1:21" x14ac:dyDescent="0.35">
      <c r="A139">
        <v>2912</v>
      </c>
      <c r="B139" t="s">
        <v>995</v>
      </c>
      <c r="C139" s="4">
        <v>43267</v>
      </c>
      <c r="D139" s="4">
        <v>43272</v>
      </c>
      <c r="E139" t="s">
        <v>48</v>
      </c>
      <c r="F139" t="s">
        <v>996</v>
      </c>
      <c r="G139" t="s">
        <v>997</v>
      </c>
      <c r="H139" t="s">
        <v>51</v>
      </c>
      <c r="I139" t="s">
        <v>40</v>
      </c>
      <c r="J139" t="s">
        <v>998</v>
      </c>
      <c r="K139" t="s">
        <v>103</v>
      </c>
      <c r="L139" t="s">
        <v>999</v>
      </c>
      <c r="M139" t="s">
        <v>6</v>
      </c>
      <c r="N139" t="s">
        <v>1000</v>
      </c>
      <c r="O139" t="s">
        <v>12</v>
      </c>
      <c r="P139" t="s">
        <v>229</v>
      </c>
      <c r="Q139" t="s">
        <v>230</v>
      </c>
      <c r="R139">
        <v>41.4</v>
      </c>
      <c r="S139">
        <v>5</v>
      </c>
      <c r="T139">
        <v>0</v>
      </c>
      <c r="U139">
        <v>19.457999999999998</v>
      </c>
    </row>
    <row r="140" spans="1:21" x14ac:dyDescent="0.35">
      <c r="A140">
        <v>2928</v>
      </c>
      <c r="B140" t="s">
        <v>1001</v>
      </c>
      <c r="C140" s="4">
        <v>44351</v>
      </c>
      <c r="D140" s="4">
        <v>44357</v>
      </c>
      <c r="E140" t="s">
        <v>48</v>
      </c>
      <c r="F140" t="s">
        <v>1002</v>
      </c>
      <c r="G140" t="s">
        <v>1003</v>
      </c>
      <c r="H140" t="s">
        <v>51</v>
      </c>
      <c r="I140" t="s">
        <v>40</v>
      </c>
      <c r="J140" t="s">
        <v>1004</v>
      </c>
      <c r="K140" t="s">
        <v>151</v>
      </c>
      <c r="L140" t="s">
        <v>1005</v>
      </c>
      <c r="M140" t="s">
        <v>5</v>
      </c>
      <c r="N140" t="s">
        <v>1006</v>
      </c>
      <c r="O140" t="s">
        <v>12</v>
      </c>
      <c r="P140" t="s">
        <v>72</v>
      </c>
      <c r="Q140" t="s">
        <v>1007</v>
      </c>
      <c r="R140">
        <v>8.64</v>
      </c>
      <c r="S140">
        <v>3</v>
      </c>
      <c r="T140">
        <v>0</v>
      </c>
      <c r="U140">
        <v>2.5055999999999998</v>
      </c>
    </row>
    <row r="141" spans="1:21" x14ac:dyDescent="0.35">
      <c r="A141">
        <v>3003</v>
      </c>
      <c r="B141" t="s">
        <v>1008</v>
      </c>
      <c r="C141" s="4">
        <v>43651</v>
      </c>
      <c r="D141" s="4">
        <v>43656</v>
      </c>
      <c r="E141" t="s">
        <v>48</v>
      </c>
      <c r="F141" t="s">
        <v>1009</v>
      </c>
      <c r="G141" t="s">
        <v>1010</v>
      </c>
      <c r="H141" t="s">
        <v>202</v>
      </c>
      <c r="I141" t="s">
        <v>40</v>
      </c>
      <c r="J141" t="s">
        <v>1011</v>
      </c>
      <c r="K141" t="s">
        <v>86</v>
      </c>
      <c r="L141" t="s">
        <v>1012</v>
      </c>
      <c r="M141" t="s">
        <v>5</v>
      </c>
      <c r="N141" t="s">
        <v>1013</v>
      </c>
      <c r="O141" t="s">
        <v>12</v>
      </c>
      <c r="P141" t="s">
        <v>97</v>
      </c>
      <c r="Q141" t="s">
        <v>1014</v>
      </c>
      <c r="R141">
        <v>19</v>
      </c>
      <c r="S141">
        <v>5</v>
      </c>
      <c r="T141">
        <v>0</v>
      </c>
      <c r="U141">
        <v>8.93</v>
      </c>
    </row>
    <row r="142" spans="1:21" x14ac:dyDescent="0.35">
      <c r="A142">
        <v>3006</v>
      </c>
      <c r="B142" t="s">
        <v>1015</v>
      </c>
      <c r="C142" s="4">
        <v>43237</v>
      </c>
      <c r="D142" s="4">
        <v>43241</v>
      </c>
      <c r="E142" t="s">
        <v>48</v>
      </c>
      <c r="F142" t="s">
        <v>600</v>
      </c>
      <c r="G142" t="s">
        <v>601</v>
      </c>
      <c r="H142" t="s">
        <v>202</v>
      </c>
      <c r="I142" t="s">
        <v>40</v>
      </c>
      <c r="J142" t="s">
        <v>1016</v>
      </c>
      <c r="K142" t="s">
        <v>53</v>
      </c>
      <c r="L142" t="s">
        <v>1017</v>
      </c>
      <c r="M142" t="s">
        <v>5</v>
      </c>
      <c r="N142" t="s">
        <v>1018</v>
      </c>
      <c r="O142" t="s">
        <v>12</v>
      </c>
      <c r="P142" t="s">
        <v>97</v>
      </c>
      <c r="Q142" t="s">
        <v>1019</v>
      </c>
      <c r="R142">
        <v>91.68</v>
      </c>
      <c r="S142">
        <v>3</v>
      </c>
      <c r="T142">
        <v>0</v>
      </c>
      <c r="U142">
        <v>45.84</v>
      </c>
    </row>
    <row r="143" spans="1:21" x14ac:dyDescent="0.35">
      <c r="A143">
        <v>3080</v>
      </c>
      <c r="B143" t="s">
        <v>1020</v>
      </c>
      <c r="C143" s="4">
        <v>44443</v>
      </c>
      <c r="D143" s="4">
        <v>44444</v>
      </c>
      <c r="E143" t="s">
        <v>109</v>
      </c>
      <c r="F143" t="s">
        <v>1021</v>
      </c>
      <c r="G143" t="s">
        <v>1022</v>
      </c>
      <c r="H143" t="s">
        <v>202</v>
      </c>
      <c r="I143" t="s">
        <v>40</v>
      </c>
      <c r="J143" t="s">
        <v>1004</v>
      </c>
      <c r="K143" t="s">
        <v>42</v>
      </c>
      <c r="L143" t="s">
        <v>1023</v>
      </c>
      <c r="M143" t="s">
        <v>8</v>
      </c>
      <c r="N143" t="s">
        <v>1024</v>
      </c>
      <c r="O143" t="s">
        <v>12</v>
      </c>
      <c r="P143" t="s">
        <v>123</v>
      </c>
      <c r="Q143" t="s">
        <v>1025</v>
      </c>
      <c r="R143">
        <v>12.96</v>
      </c>
      <c r="S143">
        <v>2</v>
      </c>
      <c r="T143">
        <v>0</v>
      </c>
      <c r="U143">
        <v>6.2207999999999997</v>
      </c>
    </row>
    <row r="144" spans="1:21" x14ac:dyDescent="0.35">
      <c r="A144">
        <v>3155</v>
      </c>
      <c r="B144" t="s">
        <v>1026</v>
      </c>
      <c r="C144" s="4">
        <v>44397</v>
      </c>
      <c r="D144" s="4">
        <v>44401</v>
      </c>
      <c r="E144" t="s">
        <v>48</v>
      </c>
      <c r="F144" t="s">
        <v>1027</v>
      </c>
      <c r="G144" t="s">
        <v>1028</v>
      </c>
      <c r="H144" t="s">
        <v>39</v>
      </c>
      <c r="I144" t="s">
        <v>40</v>
      </c>
      <c r="J144" t="s">
        <v>1029</v>
      </c>
      <c r="K144" t="s">
        <v>151</v>
      </c>
      <c r="L144" t="s">
        <v>1030</v>
      </c>
      <c r="M144" t="s">
        <v>5</v>
      </c>
      <c r="N144" t="s">
        <v>1031</v>
      </c>
      <c r="O144" t="s">
        <v>12</v>
      </c>
      <c r="P144" t="s">
        <v>97</v>
      </c>
      <c r="Q144" t="s">
        <v>1032</v>
      </c>
      <c r="R144">
        <v>735.98</v>
      </c>
      <c r="S144">
        <v>2</v>
      </c>
      <c r="T144">
        <v>0</v>
      </c>
      <c r="U144">
        <v>331.19099999999997</v>
      </c>
    </row>
    <row r="145" spans="1:21" x14ac:dyDescent="0.35">
      <c r="A145">
        <v>3189</v>
      </c>
      <c r="B145" t="s">
        <v>1033</v>
      </c>
      <c r="C145" s="4">
        <v>44489</v>
      </c>
      <c r="D145" s="4">
        <v>44491</v>
      </c>
      <c r="E145" t="s">
        <v>36</v>
      </c>
      <c r="F145" t="s">
        <v>1034</v>
      </c>
      <c r="G145" t="s">
        <v>1035</v>
      </c>
      <c r="H145" t="s">
        <v>39</v>
      </c>
      <c r="I145" t="s">
        <v>40</v>
      </c>
      <c r="J145" t="s">
        <v>1036</v>
      </c>
      <c r="K145" t="s">
        <v>42</v>
      </c>
      <c r="L145" t="s">
        <v>1037</v>
      </c>
      <c r="M145" t="s">
        <v>8</v>
      </c>
      <c r="N145" t="s">
        <v>1038</v>
      </c>
      <c r="O145" t="s">
        <v>12</v>
      </c>
      <c r="P145" t="s">
        <v>45</v>
      </c>
      <c r="Q145" t="s">
        <v>1039</v>
      </c>
      <c r="R145">
        <v>3.75</v>
      </c>
      <c r="S145">
        <v>1</v>
      </c>
      <c r="T145">
        <v>0</v>
      </c>
      <c r="U145">
        <v>1.8</v>
      </c>
    </row>
    <row r="146" spans="1:21" x14ac:dyDescent="0.35">
      <c r="A146">
        <v>3216</v>
      </c>
      <c r="B146" t="s">
        <v>1040</v>
      </c>
      <c r="C146" s="4">
        <v>44385</v>
      </c>
      <c r="D146" s="4">
        <v>44387</v>
      </c>
      <c r="E146" t="s">
        <v>109</v>
      </c>
      <c r="F146" t="s">
        <v>1041</v>
      </c>
      <c r="G146" t="s">
        <v>1042</v>
      </c>
      <c r="H146" t="s">
        <v>51</v>
      </c>
      <c r="I146" t="s">
        <v>40</v>
      </c>
      <c r="J146" t="s">
        <v>1043</v>
      </c>
      <c r="K146" t="s">
        <v>42</v>
      </c>
      <c r="L146" t="s">
        <v>1044</v>
      </c>
      <c r="M146" t="s">
        <v>8</v>
      </c>
      <c r="N146" t="s">
        <v>1045</v>
      </c>
      <c r="O146" t="s">
        <v>12</v>
      </c>
      <c r="P146" t="s">
        <v>45</v>
      </c>
      <c r="Q146" t="s">
        <v>1046</v>
      </c>
      <c r="R146">
        <v>75.180000000000007</v>
      </c>
      <c r="S146">
        <v>6</v>
      </c>
      <c r="T146">
        <v>0</v>
      </c>
      <c r="U146">
        <v>35.334600000000002</v>
      </c>
    </row>
    <row r="147" spans="1:21" x14ac:dyDescent="0.35">
      <c r="A147">
        <v>3251</v>
      </c>
      <c r="B147" t="s">
        <v>1047</v>
      </c>
      <c r="C147" s="4">
        <v>44188</v>
      </c>
      <c r="D147" s="4">
        <v>44194</v>
      </c>
      <c r="E147" t="s">
        <v>48</v>
      </c>
      <c r="F147" t="s">
        <v>862</v>
      </c>
      <c r="G147" t="s">
        <v>863</v>
      </c>
      <c r="H147" t="s">
        <v>39</v>
      </c>
      <c r="I147" t="s">
        <v>40</v>
      </c>
      <c r="J147" t="s">
        <v>1048</v>
      </c>
      <c r="K147" t="s">
        <v>86</v>
      </c>
      <c r="L147" t="s">
        <v>1049</v>
      </c>
      <c r="M147" t="s">
        <v>5</v>
      </c>
      <c r="N147" t="s">
        <v>1050</v>
      </c>
      <c r="O147" t="s">
        <v>12</v>
      </c>
      <c r="P147" t="s">
        <v>106</v>
      </c>
      <c r="Q147" t="s">
        <v>1051</v>
      </c>
      <c r="R147">
        <v>24.85</v>
      </c>
      <c r="S147">
        <v>7</v>
      </c>
      <c r="T147">
        <v>0</v>
      </c>
      <c r="U147">
        <v>11.679500000000001</v>
      </c>
    </row>
    <row r="148" spans="1:21" x14ac:dyDescent="0.35">
      <c r="A148">
        <v>3275</v>
      </c>
      <c r="B148" t="s">
        <v>1052</v>
      </c>
      <c r="C148" s="4">
        <v>44502</v>
      </c>
      <c r="D148" s="4">
        <v>44506</v>
      </c>
      <c r="E148" t="s">
        <v>48</v>
      </c>
      <c r="F148" t="s">
        <v>1053</v>
      </c>
      <c r="G148" t="s">
        <v>1054</v>
      </c>
      <c r="H148" t="s">
        <v>39</v>
      </c>
      <c r="I148" t="s">
        <v>40</v>
      </c>
      <c r="J148" t="s">
        <v>1055</v>
      </c>
      <c r="K148" t="s">
        <v>790</v>
      </c>
      <c r="L148" t="s">
        <v>1056</v>
      </c>
      <c r="M148" t="s">
        <v>5</v>
      </c>
      <c r="N148" t="s">
        <v>1057</v>
      </c>
      <c r="O148" t="s">
        <v>12</v>
      </c>
      <c r="P148" t="s">
        <v>106</v>
      </c>
      <c r="Q148" t="s">
        <v>1058</v>
      </c>
      <c r="R148">
        <v>18.239999999999998</v>
      </c>
      <c r="S148">
        <v>3</v>
      </c>
      <c r="T148">
        <v>0</v>
      </c>
      <c r="U148">
        <v>9.1199999999999992</v>
      </c>
    </row>
    <row r="149" spans="1:21" x14ac:dyDescent="0.35">
      <c r="A149">
        <v>3348</v>
      </c>
      <c r="B149" t="s">
        <v>1059</v>
      </c>
      <c r="C149" s="4">
        <v>43690</v>
      </c>
      <c r="D149" s="4">
        <v>43697</v>
      </c>
      <c r="E149" t="s">
        <v>48</v>
      </c>
      <c r="F149" t="s">
        <v>1060</v>
      </c>
      <c r="G149" t="s">
        <v>1061</v>
      </c>
      <c r="H149" t="s">
        <v>39</v>
      </c>
      <c r="I149" t="s">
        <v>40</v>
      </c>
      <c r="J149" t="s">
        <v>1062</v>
      </c>
      <c r="K149" t="s">
        <v>42</v>
      </c>
      <c r="L149" t="s">
        <v>1063</v>
      </c>
      <c r="M149" t="s">
        <v>8</v>
      </c>
      <c r="N149" t="s">
        <v>603</v>
      </c>
      <c r="O149" t="s">
        <v>12</v>
      </c>
      <c r="P149" t="s">
        <v>72</v>
      </c>
      <c r="Q149" t="s">
        <v>604</v>
      </c>
      <c r="R149">
        <v>50.8</v>
      </c>
      <c r="S149">
        <v>5</v>
      </c>
      <c r="T149">
        <v>0</v>
      </c>
      <c r="U149">
        <v>13.208</v>
      </c>
    </row>
    <row r="150" spans="1:21" x14ac:dyDescent="0.35">
      <c r="A150">
        <v>3363</v>
      </c>
      <c r="B150" t="s">
        <v>1064</v>
      </c>
      <c r="C150" s="4">
        <v>43812</v>
      </c>
      <c r="D150" s="4">
        <v>43819</v>
      </c>
      <c r="E150" t="s">
        <v>48</v>
      </c>
      <c r="F150" t="s">
        <v>980</v>
      </c>
      <c r="G150" t="s">
        <v>981</v>
      </c>
      <c r="H150" t="s">
        <v>202</v>
      </c>
      <c r="I150" t="s">
        <v>40</v>
      </c>
      <c r="J150" t="s">
        <v>1065</v>
      </c>
      <c r="K150" t="s">
        <v>348</v>
      </c>
      <c r="L150" t="s">
        <v>1066</v>
      </c>
      <c r="M150" t="s">
        <v>6</v>
      </c>
      <c r="N150" t="s">
        <v>1067</v>
      </c>
      <c r="O150" t="s">
        <v>12</v>
      </c>
      <c r="P150" t="s">
        <v>123</v>
      </c>
      <c r="Q150" t="s">
        <v>1068</v>
      </c>
      <c r="R150">
        <v>19.440000000000001</v>
      </c>
      <c r="S150">
        <v>3</v>
      </c>
      <c r="T150">
        <v>0</v>
      </c>
      <c r="U150">
        <v>9.3312000000000008</v>
      </c>
    </row>
    <row r="151" spans="1:21" x14ac:dyDescent="0.35">
      <c r="A151">
        <v>3426</v>
      </c>
      <c r="B151" t="s">
        <v>1069</v>
      </c>
      <c r="C151" s="4">
        <v>43732</v>
      </c>
      <c r="D151" s="4">
        <v>43736</v>
      </c>
      <c r="E151" t="s">
        <v>48</v>
      </c>
      <c r="F151" t="s">
        <v>1070</v>
      </c>
      <c r="G151" t="s">
        <v>1071</v>
      </c>
      <c r="H151" t="s">
        <v>202</v>
      </c>
      <c r="I151" t="s">
        <v>40</v>
      </c>
      <c r="J151" t="s">
        <v>1072</v>
      </c>
      <c r="K151" t="s">
        <v>166</v>
      </c>
      <c r="L151" t="s">
        <v>1073</v>
      </c>
      <c r="M151" t="s">
        <v>5</v>
      </c>
      <c r="N151" t="s">
        <v>1074</v>
      </c>
      <c r="O151" t="s">
        <v>12</v>
      </c>
      <c r="P151" t="s">
        <v>97</v>
      </c>
      <c r="Q151" t="s">
        <v>1075</v>
      </c>
      <c r="R151">
        <v>15.24</v>
      </c>
      <c r="S151">
        <v>4</v>
      </c>
      <c r="T151">
        <v>0</v>
      </c>
      <c r="U151">
        <v>6.8579999999999997</v>
      </c>
    </row>
    <row r="152" spans="1:21" x14ac:dyDescent="0.35">
      <c r="A152">
        <v>3655</v>
      </c>
      <c r="B152" t="s">
        <v>1076</v>
      </c>
      <c r="C152" s="4">
        <v>44439</v>
      </c>
      <c r="D152" s="4">
        <v>44444</v>
      </c>
      <c r="E152" t="s">
        <v>48</v>
      </c>
      <c r="F152" t="s">
        <v>1077</v>
      </c>
      <c r="G152" t="s">
        <v>1078</v>
      </c>
      <c r="H152" t="s">
        <v>51</v>
      </c>
      <c r="I152" t="s">
        <v>40</v>
      </c>
      <c r="J152" t="s">
        <v>1079</v>
      </c>
      <c r="K152" t="s">
        <v>94</v>
      </c>
      <c r="L152" t="s">
        <v>1080</v>
      </c>
      <c r="M152" t="s">
        <v>5</v>
      </c>
      <c r="N152" t="s">
        <v>1081</v>
      </c>
      <c r="O152" t="s">
        <v>12</v>
      </c>
      <c r="P152" t="s">
        <v>139</v>
      </c>
      <c r="Q152" t="s">
        <v>1082</v>
      </c>
      <c r="R152">
        <v>638.73</v>
      </c>
      <c r="S152">
        <v>9</v>
      </c>
      <c r="T152">
        <v>0</v>
      </c>
      <c r="U152">
        <v>166.06979999999999</v>
      </c>
    </row>
    <row r="153" spans="1:21" x14ac:dyDescent="0.35">
      <c r="A153">
        <v>3745</v>
      </c>
      <c r="B153" t="s">
        <v>1083</v>
      </c>
      <c r="C153" s="4">
        <v>43397</v>
      </c>
      <c r="D153" s="4">
        <v>43397</v>
      </c>
      <c r="E153" t="s">
        <v>361</v>
      </c>
      <c r="F153" t="s">
        <v>1084</v>
      </c>
      <c r="G153" t="s">
        <v>1085</v>
      </c>
      <c r="H153" t="s">
        <v>51</v>
      </c>
      <c r="I153" t="s">
        <v>40</v>
      </c>
      <c r="J153" t="s">
        <v>1086</v>
      </c>
      <c r="K153" t="s">
        <v>823</v>
      </c>
      <c r="L153" t="s">
        <v>1087</v>
      </c>
      <c r="M153" t="s">
        <v>7</v>
      </c>
      <c r="N153" t="s">
        <v>1088</v>
      </c>
      <c r="O153" t="s">
        <v>12</v>
      </c>
      <c r="P153" t="s">
        <v>106</v>
      </c>
      <c r="Q153" t="s">
        <v>1089</v>
      </c>
      <c r="R153">
        <v>11.85</v>
      </c>
      <c r="S153">
        <v>3</v>
      </c>
      <c r="T153">
        <v>0</v>
      </c>
      <c r="U153">
        <v>3.7919999999999998</v>
      </c>
    </row>
    <row r="154" spans="1:21" x14ac:dyDescent="0.35">
      <c r="A154">
        <v>4013</v>
      </c>
      <c r="B154" t="s">
        <v>1090</v>
      </c>
      <c r="C154" s="4">
        <v>43821</v>
      </c>
      <c r="D154" s="4">
        <v>43826</v>
      </c>
      <c r="E154" t="s">
        <v>48</v>
      </c>
      <c r="F154" t="s">
        <v>1091</v>
      </c>
      <c r="G154" t="s">
        <v>1092</v>
      </c>
      <c r="H154" t="s">
        <v>202</v>
      </c>
      <c r="I154" t="s">
        <v>40</v>
      </c>
      <c r="J154" t="s">
        <v>1093</v>
      </c>
      <c r="K154" t="s">
        <v>53</v>
      </c>
      <c r="L154" t="s">
        <v>1094</v>
      </c>
      <c r="M154" t="s">
        <v>5</v>
      </c>
      <c r="N154" t="s">
        <v>1095</v>
      </c>
      <c r="O154" t="s">
        <v>12</v>
      </c>
      <c r="P154" t="s">
        <v>72</v>
      </c>
      <c r="Q154" t="s">
        <v>1096</v>
      </c>
      <c r="R154">
        <v>17.12</v>
      </c>
      <c r="S154">
        <v>4</v>
      </c>
      <c r="T154">
        <v>0</v>
      </c>
      <c r="U154">
        <v>4.9648000000000003</v>
      </c>
    </row>
    <row r="155" spans="1:21" x14ac:dyDescent="0.35">
      <c r="A155">
        <v>4032</v>
      </c>
      <c r="B155" t="s">
        <v>1097</v>
      </c>
      <c r="C155" s="4">
        <v>44100</v>
      </c>
      <c r="D155" s="4">
        <v>44104</v>
      </c>
      <c r="E155" t="s">
        <v>48</v>
      </c>
      <c r="F155" t="s">
        <v>1098</v>
      </c>
      <c r="G155" t="s">
        <v>1099</v>
      </c>
      <c r="H155" t="s">
        <v>202</v>
      </c>
      <c r="I155" t="s">
        <v>40</v>
      </c>
      <c r="J155" t="s">
        <v>1100</v>
      </c>
      <c r="K155" t="s">
        <v>204</v>
      </c>
      <c r="L155" t="s">
        <v>1101</v>
      </c>
      <c r="M155" t="s">
        <v>8</v>
      </c>
      <c r="N155" t="s">
        <v>1102</v>
      </c>
      <c r="O155" t="s">
        <v>12</v>
      </c>
      <c r="P155" t="s">
        <v>139</v>
      </c>
      <c r="Q155" t="s">
        <v>1103</v>
      </c>
      <c r="R155">
        <v>236.88</v>
      </c>
      <c r="S155">
        <v>6</v>
      </c>
      <c r="T155">
        <v>0</v>
      </c>
      <c r="U155">
        <v>66.326400000000007</v>
      </c>
    </row>
    <row r="156" spans="1:21" x14ac:dyDescent="0.35">
      <c r="A156">
        <v>4142</v>
      </c>
      <c r="B156" t="s">
        <v>1104</v>
      </c>
      <c r="C156" s="4">
        <v>43995</v>
      </c>
      <c r="D156" s="4">
        <v>43999</v>
      </c>
      <c r="E156" t="s">
        <v>48</v>
      </c>
      <c r="F156" t="s">
        <v>1105</v>
      </c>
      <c r="G156" t="s">
        <v>1106</v>
      </c>
      <c r="H156" t="s">
        <v>51</v>
      </c>
      <c r="I156" t="s">
        <v>40</v>
      </c>
      <c r="J156" t="s">
        <v>1107</v>
      </c>
      <c r="K156" t="s">
        <v>790</v>
      </c>
      <c r="L156" t="s">
        <v>1108</v>
      </c>
      <c r="M156" t="s">
        <v>5</v>
      </c>
      <c r="N156" t="s">
        <v>1109</v>
      </c>
      <c r="O156" t="s">
        <v>12</v>
      </c>
      <c r="P156" t="s">
        <v>45</v>
      </c>
      <c r="Q156" t="s">
        <v>1110</v>
      </c>
      <c r="R156">
        <v>18.899999999999999</v>
      </c>
      <c r="S156">
        <v>3</v>
      </c>
      <c r="T156">
        <v>0</v>
      </c>
      <c r="U156">
        <v>8.6940000000000008</v>
      </c>
    </row>
    <row r="157" spans="1:21" x14ac:dyDescent="0.35">
      <c r="A157">
        <v>4190</v>
      </c>
      <c r="B157" t="s">
        <v>1111</v>
      </c>
      <c r="C157" s="4">
        <v>44100</v>
      </c>
      <c r="D157" s="4">
        <v>44105</v>
      </c>
      <c r="E157" t="s">
        <v>36</v>
      </c>
      <c r="F157" t="s">
        <v>1112</v>
      </c>
      <c r="G157" t="s">
        <v>1113</v>
      </c>
      <c r="H157" t="s">
        <v>39</v>
      </c>
      <c r="I157" t="s">
        <v>40</v>
      </c>
      <c r="J157" t="s">
        <v>1114</v>
      </c>
      <c r="K157" t="s">
        <v>166</v>
      </c>
      <c r="L157" t="s">
        <v>1115</v>
      </c>
      <c r="M157" t="s">
        <v>5</v>
      </c>
      <c r="N157" t="s">
        <v>1116</v>
      </c>
      <c r="O157" t="s">
        <v>12</v>
      </c>
      <c r="P157" t="s">
        <v>123</v>
      </c>
      <c r="Q157" t="s">
        <v>1117</v>
      </c>
      <c r="R157">
        <v>9.99</v>
      </c>
      <c r="S157">
        <v>1</v>
      </c>
      <c r="T157">
        <v>0</v>
      </c>
      <c r="U157">
        <v>4.4954999999999998</v>
      </c>
    </row>
    <row r="158" spans="1:21" x14ac:dyDescent="0.35">
      <c r="A158">
        <v>4204</v>
      </c>
      <c r="B158" t="s">
        <v>1118</v>
      </c>
      <c r="C158" s="4">
        <v>43404</v>
      </c>
      <c r="D158" s="4">
        <v>43406</v>
      </c>
      <c r="E158" t="s">
        <v>36</v>
      </c>
      <c r="F158" t="s">
        <v>1119</v>
      </c>
      <c r="G158" t="s">
        <v>1120</v>
      </c>
      <c r="H158" t="s">
        <v>51</v>
      </c>
      <c r="I158" t="s">
        <v>40</v>
      </c>
      <c r="J158" t="s">
        <v>1121</v>
      </c>
      <c r="K158" t="s">
        <v>372</v>
      </c>
      <c r="L158" t="s">
        <v>1122</v>
      </c>
      <c r="M158" t="s">
        <v>6</v>
      </c>
      <c r="N158" t="s">
        <v>1123</v>
      </c>
      <c r="O158" t="s">
        <v>12</v>
      </c>
      <c r="P158" t="s">
        <v>72</v>
      </c>
      <c r="Q158" t="s">
        <v>1124</v>
      </c>
      <c r="R158">
        <v>49.25</v>
      </c>
      <c r="S158">
        <v>5</v>
      </c>
      <c r="T158">
        <v>0</v>
      </c>
      <c r="U158">
        <v>18.715</v>
      </c>
    </row>
    <row r="159" spans="1:21" x14ac:dyDescent="0.35">
      <c r="A159">
        <v>4341</v>
      </c>
      <c r="B159" t="s">
        <v>1125</v>
      </c>
      <c r="C159" s="4">
        <v>43181</v>
      </c>
      <c r="D159" s="4">
        <v>43181</v>
      </c>
      <c r="E159" t="s">
        <v>361</v>
      </c>
      <c r="F159" t="s">
        <v>1126</v>
      </c>
      <c r="G159" t="s">
        <v>1127</v>
      </c>
      <c r="H159" t="s">
        <v>51</v>
      </c>
      <c r="I159" t="s">
        <v>40</v>
      </c>
      <c r="J159" t="s">
        <v>1128</v>
      </c>
      <c r="K159" t="s">
        <v>94</v>
      </c>
      <c r="L159" t="s">
        <v>1129</v>
      </c>
      <c r="M159" t="s">
        <v>5</v>
      </c>
      <c r="N159" t="s">
        <v>1130</v>
      </c>
      <c r="O159" t="s">
        <v>12</v>
      </c>
      <c r="P159" t="s">
        <v>72</v>
      </c>
      <c r="Q159" t="s">
        <v>1131</v>
      </c>
      <c r="R159">
        <v>16.28</v>
      </c>
      <c r="S159">
        <v>2</v>
      </c>
      <c r="T159">
        <v>0</v>
      </c>
      <c r="U159">
        <v>6.5119999999999996</v>
      </c>
    </row>
    <row r="160" spans="1:21" x14ac:dyDescent="0.35">
      <c r="A160">
        <v>4363</v>
      </c>
      <c r="B160" t="s">
        <v>1132</v>
      </c>
      <c r="C160" s="4">
        <v>44336</v>
      </c>
      <c r="D160" s="4">
        <v>44338</v>
      </c>
      <c r="E160" t="s">
        <v>36</v>
      </c>
      <c r="F160" t="s">
        <v>1133</v>
      </c>
      <c r="G160" t="s">
        <v>1134</v>
      </c>
      <c r="H160" t="s">
        <v>51</v>
      </c>
      <c r="I160" t="s">
        <v>40</v>
      </c>
      <c r="J160" t="s">
        <v>1135</v>
      </c>
      <c r="K160" t="s">
        <v>1136</v>
      </c>
      <c r="L160" t="s">
        <v>1137</v>
      </c>
      <c r="M160" t="s">
        <v>5</v>
      </c>
      <c r="N160" t="s">
        <v>1138</v>
      </c>
      <c r="O160" t="s">
        <v>12</v>
      </c>
      <c r="P160" t="s">
        <v>72</v>
      </c>
      <c r="Q160" t="s">
        <v>1139</v>
      </c>
      <c r="R160">
        <v>131.94</v>
      </c>
      <c r="S160">
        <v>3</v>
      </c>
      <c r="T160">
        <v>0</v>
      </c>
      <c r="U160">
        <v>35.623800000000003</v>
      </c>
    </row>
    <row r="161" spans="1:21" x14ac:dyDescent="0.35">
      <c r="A161">
        <v>4373</v>
      </c>
      <c r="B161" t="s">
        <v>1140</v>
      </c>
      <c r="C161" s="4">
        <v>44400</v>
      </c>
      <c r="D161" s="4">
        <v>44402</v>
      </c>
      <c r="E161" t="s">
        <v>36</v>
      </c>
      <c r="F161" t="s">
        <v>1141</v>
      </c>
      <c r="G161" t="s">
        <v>1142</v>
      </c>
      <c r="H161" t="s">
        <v>51</v>
      </c>
      <c r="I161" t="s">
        <v>40</v>
      </c>
      <c r="J161" t="s">
        <v>1143</v>
      </c>
      <c r="K161" t="s">
        <v>94</v>
      </c>
      <c r="L161" t="s">
        <v>1144</v>
      </c>
      <c r="M161" t="s">
        <v>5</v>
      </c>
      <c r="N161" t="s">
        <v>1145</v>
      </c>
      <c r="O161" t="s">
        <v>12</v>
      </c>
      <c r="P161" t="s">
        <v>72</v>
      </c>
      <c r="Q161" t="s">
        <v>1146</v>
      </c>
      <c r="R161">
        <v>11.68</v>
      </c>
      <c r="S161">
        <v>2</v>
      </c>
      <c r="T161">
        <v>0</v>
      </c>
      <c r="U161">
        <v>5.4896000000000003</v>
      </c>
    </row>
    <row r="162" spans="1:21" x14ac:dyDescent="0.35">
      <c r="A162">
        <v>4423</v>
      </c>
      <c r="B162" t="s">
        <v>1147</v>
      </c>
      <c r="C162" s="4">
        <v>44334</v>
      </c>
      <c r="D162" s="4">
        <v>44335</v>
      </c>
      <c r="E162" t="s">
        <v>109</v>
      </c>
      <c r="F162" t="s">
        <v>1148</v>
      </c>
      <c r="G162" t="s">
        <v>1149</v>
      </c>
      <c r="H162" t="s">
        <v>39</v>
      </c>
      <c r="I162" t="s">
        <v>40</v>
      </c>
      <c r="J162" t="s">
        <v>1150</v>
      </c>
      <c r="K162" t="s">
        <v>356</v>
      </c>
      <c r="L162" t="s">
        <v>1151</v>
      </c>
      <c r="M162" t="s">
        <v>7</v>
      </c>
      <c r="N162" t="s">
        <v>1152</v>
      </c>
      <c r="O162" t="s">
        <v>12</v>
      </c>
      <c r="P162" t="s">
        <v>139</v>
      </c>
      <c r="Q162" t="s">
        <v>1153</v>
      </c>
      <c r="R162">
        <v>17.239999999999998</v>
      </c>
      <c r="S162">
        <v>2</v>
      </c>
      <c r="T162">
        <v>0</v>
      </c>
      <c r="U162">
        <v>4.4824000000000002</v>
      </c>
    </row>
    <row r="163" spans="1:21" x14ac:dyDescent="0.35">
      <c r="A163">
        <v>4478</v>
      </c>
      <c r="B163" t="s">
        <v>1154</v>
      </c>
      <c r="C163" s="4">
        <v>44491</v>
      </c>
      <c r="D163" s="4">
        <v>44491</v>
      </c>
      <c r="E163" t="s">
        <v>361</v>
      </c>
      <c r="F163" t="s">
        <v>1155</v>
      </c>
      <c r="G163" t="s">
        <v>1156</v>
      </c>
      <c r="H163" t="s">
        <v>51</v>
      </c>
      <c r="I163" t="s">
        <v>40</v>
      </c>
      <c r="J163" t="s">
        <v>1157</v>
      </c>
      <c r="K163" t="s">
        <v>212</v>
      </c>
      <c r="L163" t="s">
        <v>1158</v>
      </c>
      <c r="M163" t="s">
        <v>5</v>
      </c>
      <c r="N163" t="s">
        <v>1159</v>
      </c>
      <c r="O163" t="s">
        <v>12</v>
      </c>
      <c r="P163" t="s">
        <v>56</v>
      </c>
      <c r="Q163" t="s">
        <v>1160</v>
      </c>
      <c r="R163">
        <v>333.09</v>
      </c>
      <c r="S163">
        <v>3</v>
      </c>
      <c r="T163">
        <v>0</v>
      </c>
      <c r="U163">
        <v>23.316299999999998</v>
      </c>
    </row>
    <row r="164" spans="1:21" x14ac:dyDescent="0.35">
      <c r="A164">
        <v>4555</v>
      </c>
      <c r="B164" t="s">
        <v>1161</v>
      </c>
      <c r="C164" s="4">
        <v>43888</v>
      </c>
      <c r="D164" s="4">
        <v>43891</v>
      </c>
      <c r="E164" t="s">
        <v>36</v>
      </c>
      <c r="F164" t="s">
        <v>1162</v>
      </c>
      <c r="G164" t="s">
        <v>1163</v>
      </c>
      <c r="H164" t="s">
        <v>51</v>
      </c>
      <c r="I164" t="s">
        <v>40</v>
      </c>
      <c r="J164" t="s">
        <v>1164</v>
      </c>
      <c r="K164" t="s">
        <v>53</v>
      </c>
      <c r="L164" t="s">
        <v>1165</v>
      </c>
      <c r="M164" t="s">
        <v>5</v>
      </c>
      <c r="N164" t="s">
        <v>1166</v>
      </c>
      <c r="O164" t="s">
        <v>12</v>
      </c>
      <c r="P164" t="s">
        <v>97</v>
      </c>
      <c r="Q164" t="s">
        <v>1167</v>
      </c>
      <c r="R164">
        <v>56.82</v>
      </c>
      <c r="S164">
        <v>3</v>
      </c>
      <c r="T164">
        <v>0</v>
      </c>
      <c r="U164">
        <v>28.41</v>
      </c>
    </row>
    <row r="165" spans="1:21" x14ac:dyDescent="0.35">
      <c r="A165">
        <v>4585</v>
      </c>
      <c r="B165" t="s">
        <v>1168</v>
      </c>
      <c r="C165" s="4">
        <v>44502</v>
      </c>
      <c r="D165" s="4">
        <v>44504</v>
      </c>
      <c r="E165" t="s">
        <v>36</v>
      </c>
      <c r="F165" t="s">
        <v>1169</v>
      </c>
      <c r="G165" t="s">
        <v>1170</v>
      </c>
      <c r="H165" t="s">
        <v>202</v>
      </c>
      <c r="I165" t="s">
        <v>40</v>
      </c>
      <c r="J165" t="s">
        <v>1171</v>
      </c>
      <c r="K165" t="s">
        <v>42</v>
      </c>
      <c r="L165" t="s">
        <v>1172</v>
      </c>
      <c r="M165" t="s">
        <v>8</v>
      </c>
      <c r="N165" t="s">
        <v>1173</v>
      </c>
      <c r="O165" t="s">
        <v>12</v>
      </c>
      <c r="P165" t="s">
        <v>229</v>
      </c>
      <c r="Q165" t="s">
        <v>1174</v>
      </c>
      <c r="R165">
        <v>76.58</v>
      </c>
      <c r="S165">
        <v>7</v>
      </c>
      <c r="T165">
        <v>0</v>
      </c>
      <c r="U165">
        <v>38.29</v>
      </c>
    </row>
    <row r="166" spans="1:21" x14ac:dyDescent="0.35">
      <c r="A166">
        <v>4705</v>
      </c>
      <c r="B166" t="s">
        <v>1175</v>
      </c>
      <c r="C166" s="4">
        <v>43968</v>
      </c>
      <c r="D166" s="4">
        <v>43969</v>
      </c>
      <c r="E166" t="s">
        <v>109</v>
      </c>
      <c r="F166" t="s">
        <v>1176</v>
      </c>
      <c r="G166" t="s">
        <v>1177</v>
      </c>
      <c r="H166" t="s">
        <v>51</v>
      </c>
      <c r="I166" t="s">
        <v>40</v>
      </c>
      <c r="J166" t="s">
        <v>1178</v>
      </c>
      <c r="K166" t="s">
        <v>235</v>
      </c>
      <c r="L166" t="s">
        <v>1179</v>
      </c>
      <c r="M166" t="s">
        <v>6</v>
      </c>
      <c r="N166" t="s">
        <v>1180</v>
      </c>
      <c r="O166" t="s">
        <v>12</v>
      </c>
      <c r="P166" t="s">
        <v>970</v>
      </c>
      <c r="Q166" t="s">
        <v>1181</v>
      </c>
      <c r="R166">
        <v>65.17</v>
      </c>
      <c r="S166">
        <v>7</v>
      </c>
      <c r="T166">
        <v>0</v>
      </c>
      <c r="U166">
        <v>18.8993</v>
      </c>
    </row>
    <row r="167" spans="1:21" x14ac:dyDescent="0.35">
      <c r="A167">
        <v>4724</v>
      </c>
      <c r="B167" t="s">
        <v>1182</v>
      </c>
      <c r="C167" s="4">
        <v>43973</v>
      </c>
      <c r="D167" s="4">
        <v>43973</v>
      </c>
      <c r="E167" t="s">
        <v>361</v>
      </c>
      <c r="F167" t="s">
        <v>1183</v>
      </c>
      <c r="G167" t="s">
        <v>1184</v>
      </c>
      <c r="H167" t="s">
        <v>51</v>
      </c>
      <c r="I167" t="s">
        <v>40</v>
      </c>
      <c r="J167" t="s">
        <v>1185</v>
      </c>
      <c r="K167" t="s">
        <v>356</v>
      </c>
      <c r="L167" t="s">
        <v>1186</v>
      </c>
      <c r="M167" t="s">
        <v>7</v>
      </c>
      <c r="N167" t="s">
        <v>1187</v>
      </c>
      <c r="O167" t="s">
        <v>12</v>
      </c>
      <c r="P167" t="s">
        <v>45</v>
      </c>
      <c r="Q167" t="s">
        <v>1188</v>
      </c>
      <c r="R167">
        <v>14.73</v>
      </c>
      <c r="S167">
        <v>3</v>
      </c>
      <c r="T167">
        <v>0</v>
      </c>
      <c r="U167">
        <v>7.2176999999999998</v>
      </c>
    </row>
    <row r="168" spans="1:21" x14ac:dyDescent="0.35">
      <c r="A168">
        <v>4736</v>
      </c>
      <c r="B168" t="s">
        <v>1189</v>
      </c>
      <c r="C168" s="4">
        <v>43629</v>
      </c>
      <c r="D168" s="4">
        <v>43635</v>
      </c>
      <c r="E168" t="s">
        <v>48</v>
      </c>
      <c r="F168" t="s">
        <v>628</v>
      </c>
      <c r="G168" t="s">
        <v>629</v>
      </c>
      <c r="H168" t="s">
        <v>202</v>
      </c>
      <c r="I168" t="s">
        <v>40</v>
      </c>
      <c r="J168" t="s">
        <v>1190</v>
      </c>
      <c r="K168" t="s">
        <v>1191</v>
      </c>
      <c r="L168" t="s">
        <v>1192</v>
      </c>
      <c r="M168" t="s">
        <v>6</v>
      </c>
      <c r="N168" t="s">
        <v>1193</v>
      </c>
      <c r="O168" t="s">
        <v>12</v>
      </c>
      <c r="P168" t="s">
        <v>97</v>
      </c>
      <c r="Q168" t="s">
        <v>1194</v>
      </c>
      <c r="R168">
        <v>8.26</v>
      </c>
      <c r="S168">
        <v>2</v>
      </c>
      <c r="T168">
        <v>0</v>
      </c>
      <c r="U168">
        <v>3.8822000000000001</v>
      </c>
    </row>
    <row r="169" spans="1:21" x14ac:dyDescent="0.35">
      <c r="A169">
        <v>4796</v>
      </c>
      <c r="B169" t="s">
        <v>1195</v>
      </c>
      <c r="C169" s="4">
        <v>43690</v>
      </c>
      <c r="D169" s="4">
        <v>43694</v>
      </c>
      <c r="E169" t="s">
        <v>48</v>
      </c>
      <c r="F169" t="s">
        <v>1196</v>
      </c>
      <c r="G169" t="s">
        <v>1197</v>
      </c>
      <c r="H169" t="s">
        <v>51</v>
      </c>
      <c r="I169" t="s">
        <v>40</v>
      </c>
      <c r="J169" t="s">
        <v>1198</v>
      </c>
      <c r="K169" t="s">
        <v>356</v>
      </c>
      <c r="L169" t="s">
        <v>1199</v>
      </c>
      <c r="M169" t="s">
        <v>7</v>
      </c>
      <c r="N169" t="s">
        <v>1200</v>
      </c>
      <c r="O169" t="s">
        <v>12</v>
      </c>
      <c r="P169" t="s">
        <v>97</v>
      </c>
      <c r="Q169" t="s">
        <v>1201</v>
      </c>
      <c r="R169">
        <v>5.64</v>
      </c>
      <c r="S169">
        <v>3</v>
      </c>
      <c r="T169">
        <v>0</v>
      </c>
      <c r="U169">
        <v>2.7071999999999998</v>
      </c>
    </row>
    <row r="170" spans="1:21" x14ac:dyDescent="0.35">
      <c r="A170">
        <v>4831</v>
      </c>
      <c r="B170" t="s">
        <v>1202</v>
      </c>
      <c r="C170" s="4">
        <v>43411</v>
      </c>
      <c r="D170" s="4">
        <v>43416</v>
      </c>
      <c r="E170" t="s">
        <v>48</v>
      </c>
      <c r="F170" t="s">
        <v>1203</v>
      </c>
      <c r="G170" t="s">
        <v>1204</v>
      </c>
      <c r="H170" t="s">
        <v>51</v>
      </c>
      <c r="I170" t="s">
        <v>40</v>
      </c>
      <c r="J170" t="s">
        <v>1205</v>
      </c>
      <c r="K170" t="s">
        <v>53</v>
      </c>
      <c r="L170" t="s">
        <v>1206</v>
      </c>
      <c r="M170" t="s">
        <v>5</v>
      </c>
      <c r="N170" t="s">
        <v>1207</v>
      </c>
      <c r="O170" t="s">
        <v>12</v>
      </c>
      <c r="P170" t="s">
        <v>139</v>
      </c>
      <c r="Q170" t="s">
        <v>1208</v>
      </c>
      <c r="R170">
        <v>245.88</v>
      </c>
      <c r="S170">
        <v>6</v>
      </c>
      <c r="T170">
        <v>0</v>
      </c>
      <c r="U170">
        <v>68.846400000000003</v>
      </c>
    </row>
    <row r="171" spans="1:21" x14ac:dyDescent="0.35">
      <c r="A171">
        <v>4850</v>
      </c>
      <c r="B171" t="s">
        <v>1209</v>
      </c>
      <c r="C171" s="4">
        <v>43351</v>
      </c>
      <c r="D171" s="4">
        <v>43357</v>
      </c>
      <c r="E171" t="s">
        <v>48</v>
      </c>
      <c r="F171" t="s">
        <v>1210</v>
      </c>
      <c r="G171" t="s">
        <v>1211</v>
      </c>
      <c r="H171" t="s">
        <v>51</v>
      </c>
      <c r="I171" t="s">
        <v>40</v>
      </c>
      <c r="J171" t="s">
        <v>1212</v>
      </c>
      <c r="K171" t="s">
        <v>204</v>
      </c>
      <c r="L171" t="s">
        <v>1213</v>
      </c>
      <c r="M171" t="s">
        <v>8</v>
      </c>
      <c r="N171" t="s">
        <v>1214</v>
      </c>
      <c r="O171" t="s">
        <v>12</v>
      </c>
      <c r="P171" t="s">
        <v>72</v>
      </c>
      <c r="Q171" t="s">
        <v>1215</v>
      </c>
      <c r="R171">
        <v>5.88</v>
      </c>
      <c r="S171">
        <v>2</v>
      </c>
      <c r="T171">
        <v>0</v>
      </c>
      <c r="U171">
        <v>2.6459999999999999</v>
      </c>
    </row>
    <row r="172" spans="1:21" x14ac:dyDescent="0.35">
      <c r="A172">
        <v>4937</v>
      </c>
      <c r="B172" t="s">
        <v>1216</v>
      </c>
      <c r="C172" s="4">
        <v>44202</v>
      </c>
      <c r="D172" s="4">
        <v>44209</v>
      </c>
      <c r="E172" t="s">
        <v>48</v>
      </c>
      <c r="F172" t="s">
        <v>1217</v>
      </c>
      <c r="G172" t="s">
        <v>1218</v>
      </c>
      <c r="H172" t="s">
        <v>202</v>
      </c>
      <c r="I172" t="s">
        <v>40</v>
      </c>
      <c r="J172" t="s">
        <v>1219</v>
      </c>
      <c r="K172" t="s">
        <v>136</v>
      </c>
      <c r="L172" t="s">
        <v>1220</v>
      </c>
      <c r="M172" t="s">
        <v>7</v>
      </c>
      <c r="N172" t="s">
        <v>1221</v>
      </c>
      <c r="O172" t="s">
        <v>12</v>
      </c>
      <c r="P172" t="s">
        <v>97</v>
      </c>
      <c r="Q172" t="s">
        <v>1222</v>
      </c>
      <c r="R172">
        <v>33.74</v>
      </c>
      <c r="S172">
        <v>7</v>
      </c>
      <c r="T172">
        <v>0</v>
      </c>
      <c r="U172">
        <v>15.5204</v>
      </c>
    </row>
    <row r="173" spans="1:21" x14ac:dyDescent="0.35">
      <c r="A173">
        <v>5057</v>
      </c>
      <c r="B173" t="s">
        <v>1223</v>
      </c>
      <c r="C173" s="4">
        <v>43716</v>
      </c>
      <c r="D173" s="4">
        <v>43719</v>
      </c>
      <c r="E173" t="s">
        <v>109</v>
      </c>
      <c r="F173" t="s">
        <v>1224</v>
      </c>
      <c r="G173" t="s">
        <v>1225</v>
      </c>
      <c r="H173" t="s">
        <v>51</v>
      </c>
      <c r="I173" t="s">
        <v>40</v>
      </c>
      <c r="J173" t="s">
        <v>1226</v>
      </c>
      <c r="K173" t="s">
        <v>42</v>
      </c>
      <c r="L173" t="s">
        <v>1227</v>
      </c>
      <c r="M173" t="s">
        <v>8</v>
      </c>
      <c r="N173" t="s">
        <v>1228</v>
      </c>
      <c r="O173" t="s">
        <v>12</v>
      </c>
      <c r="P173" t="s">
        <v>123</v>
      </c>
      <c r="Q173" t="s">
        <v>1229</v>
      </c>
      <c r="R173">
        <v>26.4</v>
      </c>
      <c r="S173">
        <v>5</v>
      </c>
      <c r="T173">
        <v>0</v>
      </c>
      <c r="U173">
        <v>11.88</v>
      </c>
    </row>
    <row r="174" spans="1:21" x14ac:dyDescent="0.35">
      <c r="A174">
        <v>5152</v>
      </c>
      <c r="B174" t="s">
        <v>1230</v>
      </c>
      <c r="C174" s="4">
        <v>44464</v>
      </c>
      <c r="D174" s="4">
        <v>44467</v>
      </c>
      <c r="E174" t="s">
        <v>109</v>
      </c>
      <c r="F174" t="s">
        <v>1231</v>
      </c>
      <c r="G174" t="s">
        <v>1232</v>
      </c>
      <c r="H174" t="s">
        <v>39</v>
      </c>
      <c r="I174" t="s">
        <v>40</v>
      </c>
      <c r="J174" t="s">
        <v>1233</v>
      </c>
      <c r="K174" t="s">
        <v>857</v>
      </c>
      <c r="L174" t="s">
        <v>1234</v>
      </c>
      <c r="M174" t="s">
        <v>8</v>
      </c>
      <c r="N174" t="s">
        <v>1235</v>
      </c>
      <c r="O174" t="s">
        <v>12</v>
      </c>
      <c r="P174" t="s">
        <v>56</v>
      </c>
      <c r="Q174" t="s">
        <v>1236</v>
      </c>
      <c r="R174">
        <v>39.9</v>
      </c>
      <c r="S174">
        <v>5</v>
      </c>
      <c r="T174">
        <v>0</v>
      </c>
      <c r="U174">
        <v>10.374000000000001</v>
      </c>
    </row>
    <row r="175" spans="1:21" x14ac:dyDescent="0.35">
      <c r="A175">
        <v>5155</v>
      </c>
      <c r="B175" t="s">
        <v>1237</v>
      </c>
      <c r="C175" s="4">
        <v>43684</v>
      </c>
      <c r="D175" s="4">
        <v>43685</v>
      </c>
      <c r="E175" t="s">
        <v>109</v>
      </c>
      <c r="F175" t="s">
        <v>1238</v>
      </c>
      <c r="G175" t="s">
        <v>1239</v>
      </c>
      <c r="H175" t="s">
        <v>51</v>
      </c>
      <c r="I175" t="s">
        <v>40</v>
      </c>
      <c r="J175" t="s">
        <v>1240</v>
      </c>
      <c r="K175" t="s">
        <v>181</v>
      </c>
      <c r="L175" t="s">
        <v>1241</v>
      </c>
      <c r="M175" t="s">
        <v>5</v>
      </c>
      <c r="N175" t="s">
        <v>1242</v>
      </c>
      <c r="O175" t="s">
        <v>12</v>
      </c>
      <c r="P175" t="s">
        <v>97</v>
      </c>
      <c r="Q175" t="s">
        <v>1243</v>
      </c>
      <c r="R175">
        <v>28.4</v>
      </c>
      <c r="S175">
        <v>4</v>
      </c>
      <c r="T175">
        <v>0</v>
      </c>
      <c r="U175">
        <v>13.064</v>
      </c>
    </row>
    <row r="176" spans="1:21" x14ac:dyDescent="0.35">
      <c r="A176">
        <v>5217</v>
      </c>
      <c r="B176" t="s">
        <v>1244</v>
      </c>
      <c r="C176" s="4">
        <v>44448</v>
      </c>
      <c r="D176" s="4">
        <v>44454</v>
      </c>
      <c r="E176" t="s">
        <v>48</v>
      </c>
      <c r="F176" t="s">
        <v>1245</v>
      </c>
      <c r="G176" t="s">
        <v>1246</v>
      </c>
      <c r="H176" t="s">
        <v>51</v>
      </c>
      <c r="I176" t="s">
        <v>40</v>
      </c>
      <c r="J176" t="s">
        <v>173</v>
      </c>
      <c r="K176" t="s">
        <v>86</v>
      </c>
      <c r="L176" t="s">
        <v>1247</v>
      </c>
      <c r="M176" t="s">
        <v>5</v>
      </c>
      <c r="N176" t="s">
        <v>1248</v>
      </c>
      <c r="O176" t="s">
        <v>12</v>
      </c>
      <c r="P176" t="s">
        <v>229</v>
      </c>
      <c r="Q176" t="s">
        <v>1249</v>
      </c>
      <c r="R176">
        <v>17.48</v>
      </c>
      <c r="S176">
        <v>2</v>
      </c>
      <c r="T176">
        <v>0</v>
      </c>
      <c r="U176">
        <v>8.2156000000000002</v>
      </c>
    </row>
    <row r="177" spans="1:21" x14ac:dyDescent="0.35">
      <c r="A177">
        <v>5295</v>
      </c>
      <c r="B177" t="s">
        <v>1250</v>
      </c>
      <c r="C177" s="4">
        <v>44423</v>
      </c>
      <c r="D177" s="4">
        <v>44427</v>
      </c>
      <c r="E177" t="s">
        <v>48</v>
      </c>
      <c r="F177" t="s">
        <v>1251</v>
      </c>
      <c r="G177" t="s">
        <v>1252</v>
      </c>
      <c r="H177" t="s">
        <v>39</v>
      </c>
      <c r="I177" t="s">
        <v>40</v>
      </c>
      <c r="J177" t="s">
        <v>173</v>
      </c>
      <c r="K177" t="s">
        <v>151</v>
      </c>
      <c r="L177" t="s">
        <v>1253</v>
      </c>
      <c r="M177" t="s">
        <v>5</v>
      </c>
      <c r="N177" t="s">
        <v>1254</v>
      </c>
      <c r="O177" t="s">
        <v>12</v>
      </c>
      <c r="P177" t="s">
        <v>45</v>
      </c>
      <c r="Q177" t="s">
        <v>1255</v>
      </c>
      <c r="R177">
        <v>50.4</v>
      </c>
      <c r="S177">
        <v>8</v>
      </c>
      <c r="T177">
        <v>0</v>
      </c>
      <c r="U177">
        <v>23.184000000000001</v>
      </c>
    </row>
    <row r="178" spans="1:21" x14ac:dyDescent="0.35">
      <c r="A178">
        <v>5324</v>
      </c>
      <c r="B178" t="s">
        <v>1256</v>
      </c>
      <c r="C178" s="4">
        <v>44457</v>
      </c>
      <c r="D178" s="4">
        <v>44462</v>
      </c>
      <c r="E178" t="s">
        <v>36</v>
      </c>
      <c r="F178" t="s">
        <v>973</v>
      </c>
      <c r="G178" t="s">
        <v>974</v>
      </c>
      <c r="H178" t="s">
        <v>51</v>
      </c>
      <c r="I178" t="s">
        <v>40</v>
      </c>
      <c r="J178" t="s">
        <v>1257</v>
      </c>
      <c r="K178" t="s">
        <v>78</v>
      </c>
      <c r="L178" t="s">
        <v>1258</v>
      </c>
      <c r="M178" t="s">
        <v>5</v>
      </c>
      <c r="N178" t="s">
        <v>1259</v>
      </c>
      <c r="O178" t="s">
        <v>12</v>
      </c>
      <c r="P178" t="s">
        <v>123</v>
      </c>
      <c r="Q178" t="s">
        <v>1260</v>
      </c>
      <c r="R178">
        <v>15.96</v>
      </c>
      <c r="S178">
        <v>2</v>
      </c>
      <c r="T178">
        <v>0</v>
      </c>
      <c r="U178">
        <v>7.98</v>
      </c>
    </row>
    <row r="179" spans="1:21" x14ac:dyDescent="0.35">
      <c r="A179">
        <v>5349</v>
      </c>
      <c r="B179" t="s">
        <v>1261</v>
      </c>
      <c r="C179" s="4">
        <v>43469</v>
      </c>
      <c r="D179" s="4">
        <v>43475</v>
      </c>
      <c r="E179" t="s">
        <v>48</v>
      </c>
      <c r="F179" t="s">
        <v>489</v>
      </c>
      <c r="G179" t="s">
        <v>490</v>
      </c>
      <c r="H179" t="s">
        <v>39</v>
      </c>
      <c r="I179" t="s">
        <v>40</v>
      </c>
      <c r="J179" t="s">
        <v>1262</v>
      </c>
      <c r="K179" t="s">
        <v>151</v>
      </c>
      <c r="L179" t="s">
        <v>1263</v>
      </c>
      <c r="M179" t="s">
        <v>5</v>
      </c>
      <c r="N179" t="s">
        <v>1264</v>
      </c>
      <c r="O179" t="s">
        <v>12</v>
      </c>
      <c r="P179" t="s">
        <v>97</v>
      </c>
      <c r="Q179" t="s">
        <v>1265</v>
      </c>
      <c r="R179">
        <v>32.340000000000003</v>
      </c>
      <c r="S179">
        <v>3</v>
      </c>
      <c r="T179">
        <v>0</v>
      </c>
      <c r="U179">
        <v>15.523199999999999</v>
      </c>
    </row>
    <row r="180" spans="1:21" x14ac:dyDescent="0.35">
      <c r="A180">
        <v>5387</v>
      </c>
      <c r="B180" t="s">
        <v>1266</v>
      </c>
      <c r="C180" s="4">
        <v>44267</v>
      </c>
      <c r="D180" s="4">
        <v>44272</v>
      </c>
      <c r="E180" t="s">
        <v>48</v>
      </c>
      <c r="F180" t="s">
        <v>1267</v>
      </c>
      <c r="G180" t="s">
        <v>1268</v>
      </c>
      <c r="H180" t="s">
        <v>51</v>
      </c>
      <c r="I180" t="s">
        <v>40</v>
      </c>
      <c r="J180" t="s">
        <v>1269</v>
      </c>
      <c r="K180" t="s">
        <v>414</v>
      </c>
      <c r="L180" t="s">
        <v>1270</v>
      </c>
      <c r="M180" t="s">
        <v>7</v>
      </c>
      <c r="N180" t="s">
        <v>1271</v>
      </c>
      <c r="O180" t="s">
        <v>12</v>
      </c>
      <c r="P180" t="s">
        <v>97</v>
      </c>
      <c r="Q180" t="s">
        <v>1272</v>
      </c>
      <c r="R180">
        <v>40.409999999999997</v>
      </c>
      <c r="S180">
        <v>9</v>
      </c>
      <c r="T180">
        <v>0</v>
      </c>
      <c r="U180">
        <v>18.5886</v>
      </c>
    </row>
    <row r="181" spans="1:21" x14ac:dyDescent="0.35">
      <c r="A181">
        <v>5527</v>
      </c>
      <c r="B181" t="s">
        <v>1273</v>
      </c>
      <c r="C181" s="4">
        <v>44310</v>
      </c>
      <c r="D181" s="4">
        <v>44314</v>
      </c>
      <c r="E181" t="s">
        <v>48</v>
      </c>
      <c r="F181" t="s">
        <v>1274</v>
      </c>
      <c r="G181" t="s">
        <v>1275</v>
      </c>
      <c r="H181" t="s">
        <v>202</v>
      </c>
      <c r="I181" t="s">
        <v>40</v>
      </c>
      <c r="J181" t="s">
        <v>1276</v>
      </c>
      <c r="K181" t="s">
        <v>42</v>
      </c>
      <c r="L181" t="s">
        <v>1277</v>
      </c>
      <c r="M181" t="s">
        <v>8</v>
      </c>
      <c r="N181" t="s">
        <v>1278</v>
      </c>
      <c r="O181" t="s">
        <v>12</v>
      </c>
      <c r="P181" t="s">
        <v>106</v>
      </c>
      <c r="Q181" t="s">
        <v>1279</v>
      </c>
      <c r="R181">
        <v>1.81</v>
      </c>
      <c r="S181">
        <v>1</v>
      </c>
      <c r="T181">
        <v>0</v>
      </c>
      <c r="U181">
        <v>0.65159999999999996</v>
      </c>
    </row>
    <row r="182" spans="1:21" x14ac:dyDescent="0.35">
      <c r="A182">
        <v>5539</v>
      </c>
      <c r="B182" t="s">
        <v>1280</v>
      </c>
      <c r="C182" s="4">
        <v>43568</v>
      </c>
      <c r="D182" s="4">
        <v>43575</v>
      </c>
      <c r="E182" t="s">
        <v>48</v>
      </c>
      <c r="F182" t="s">
        <v>1105</v>
      </c>
      <c r="G182" t="s">
        <v>1106</v>
      </c>
      <c r="H182" t="s">
        <v>51</v>
      </c>
      <c r="I182" t="s">
        <v>40</v>
      </c>
      <c r="J182" t="s">
        <v>1281</v>
      </c>
      <c r="K182" t="s">
        <v>78</v>
      </c>
      <c r="L182" t="s">
        <v>1282</v>
      </c>
      <c r="M182" t="s">
        <v>5</v>
      </c>
      <c r="N182" t="s">
        <v>1283</v>
      </c>
      <c r="O182" t="s">
        <v>12</v>
      </c>
      <c r="P182" t="s">
        <v>97</v>
      </c>
      <c r="Q182" t="s">
        <v>1284</v>
      </c>
      <c r="R182">
        <v>17.43</v>
      </c>
      <c r="S182">
        <v>3</v>
      </c>
      <c r="T182">
        <v>0</v>
      </c>
      <c r="U182">
        <v>8.0177999999999994</v>
      </c>
    </row>
    <row r="183" spans="1:21" x14ac:dyDescent="0.35">
      <c r="A183">
        <v>5635</v>
      </c>
      <c r="B183" t="s">
        <v>1285</v>
      </c>
      <c r="C183" s="4">
        <v>43804</v>
      </c>
      <c r="D183" s="4">
        <v>43805</v>
      </c>
      <c r="E183" t="s">
        <v>109</v>
      </c>
      <c r="F183" t="s">
        <v>1286</v>
      </c>
      <c r="G183" t="s">
        <v>1287</v>
      </c>
      <c r="H183" t="s">
        <v>202</v>
      </c>
      <c r="I183" t="s">
        <v>40</v>
      </c>
      <c r="J183" t="s">
        <v>1288</v>
      </c>
      <c r="K183" t="s">
        <v>86</v>
      </c>
      <c r="L183" t="s">
        <v>1289</v>
      </c>
      <c r="M183" t="s">
        <v>5</v>
      </c>
      <c r="N183" t="s">
        <v>1018</v>
      </c>
      <c r="O183" t="s">
        <v>12</v>
      </c>
      <c r="P183" t="s">
        <v>97</v>
      </c>
      <c r="Q183" t="s">
        <v>1019</v>
      </c>
      <c r="R183">
        <v>152.80000000000001</v>
      </c>
      <c r="S183">
        <v>5</v>
      </c>
      <c r="T183">
        <v>0</v>
      </c>
      <c r="U183">
        <v>76.400000000000006</v>
      </c>
    </row>
    <row r="184" spans="1:21" x14ac:dyDescent="0.35">
      <c r="A184">
        <v>5679</v>
      </c>
      <c r="B184" t="s">
        <v>1290</v>
      </c>
      <c r="C184" s="4">
        <v>44040</v>
      </c>
      <c r="D184" s="4">
        <v>44046</v>
      </c>
      <c r="E184" t="s">
        <v>48</v>
      </c>
      <c r="F184" t="s">
        <v>1291</v>
      </c>
      <c r="G184" t="s">
        <v>1292</v>
      </c>
      <c r="H184" t="s">
        <v>202</v>
      </c>
      <c r="I184" t="s">
        <v>40</v>
      </c>
      <c r="J184" t="s">
        <v>1293</v>
      </c>
      <c r="K184" t="s">
        <v>86</v>
      </c>
      <c r="L184" t="s">
        <v>1294</v>
      </c>
      <c r="M184" t="s">
        <v>5</v>
      </c>
      <c r="N184" t="s">
        <v>1295</v>
      </c>
      <c r="O184" t="s">
        <v>12</v>
      </c>
      <c r="P184" t="s">
        <v>106</v>
      </c>
      <c r="Q184" t="s">
        <v>1058</v>
      </c>
      <c r="R184">
        <v>20.440000000000001</v>
      </c>
      <c r="S184">
        <v>7</v>
      </c>
      <c r="T184">
        <v>0</v>
      </c>
      <c r="U184">
        <v>9.1980000000000004</v>
      </c>
    </row>
    <row r="185" spans="1:21" x14ac:dyDescent="0.35">
      <c r="A185">
        <v>5762</v>
      </c>
      <c r="B185" t="s">
        <v>1296</v>
      </c>
      <c r="C185" s="4">
        <v>44420</v>
      </c>
      <c r="D185" s="4">
        <v>44423</v>
      </c>
      <c r="E185" t="s">
        <v>109</v>
      </c>
      <c r="F185" t="s">
        <v>1297</v>
      </c>
      <c r="G185" t="s">
        <v>1298</v>
      </c>
      <c r="H185" t="s">
        <v>51</v>
      </c>
      <c r="I185" t="s">
        <v>40</v>
      </c>
      <c r="J185" t="s">
        <v>1299</v>
      </c>
      <c r="K185" t="s">
        <v>42</v>
      </c>
      <c r="L185" t="s">
        <v>1300</v>
      </c>
      <c r="M185" t="s">
        <v>8</v>
      </c>
      <c r="N185" t="s">
        <v>1301</v>
      </c>
      <c r="O185" t="s">
        <v>12</v>
      </c>
      <c r="P185" t="s">
        <v>139</v>
      </c>
      <c r="Q185" t="s">
        <v>1302</v>
      </c>
      <c r="R185">
        <v>542.94000000000005</v>
      </c>
      <c r="S185">
        <v>3</v>
      </c>
      <c r="T185">
        <v>0</v>
      </c>
      <c r="U185">
        <v>152.0232</v>
      </c>
    </row>
    <row r="186" spans="1:21" x14ac:dyDescent="0.35">
      <c r="A186">
        <v>5782</v>
      </c>
      <c r="B186" t="s">
        <v>1303</v>
      </c>
      <c r="C186" s="4">
        <v>43811</v>
      </c>
      <c r="D186" s="4">
        <v>43815</v>
      </c>
      <c r="E186" t="s">
        <v>36</v>
      </c>
      <c r="F186" t="s">
        <v>1304</v>
      </c>
      <c r="G186" t="s">
        <v>1305</v>
      </c>
      <c r="H186" t="s">
        <v>51</v>
      </c>
      <c r="I186" t="s">
        <v>40</v>
      </c>
      <c r="J186" t="s">
        <v>1306</v>
      </c>
      <c r="K186" t="s">
        <v>42</v>
      </c>
      <c r="L186" t="s">
        <v>1307</v>
      </c>
      <c r="M186" t="s">
        <v>8</v>
      </c>
      <c r="N186" t="s">
        <v>206</v>
      </c>
      <c r="O186" t="s">
        <v>12</v>
      </c>
      <c r="P186" t="s">
        <v>72</v>
      </c>
      <c r="Q186" t="s">
        <v>207</v>
      </c>
      <c r="R186">
        <v>2.21</v>
      </c>
      <c r="S186">
        <v>1</v>
      </c>
      <c r="T186">
        <v>0</v>
      </c>
      <c r="U186">
        <v>0.59670000000000001</v>
      </c>
    </row>
    <row r="187" spans="1:21" x14ac:dyDescent="0.35">
      <c r="A187">
        <v>5889</v>
      </c>
      <c r="B187" t="s">
        <v>1308</v>
      </c>
      <c r="C187" s="4">
        <v>43592</v>
      </c>
      <c r="D187" s="4">
        <v>43597</v>
      </c>
      <c r="E187" t="s">
        <v>48</v>
      </c>
      <c r="F187" t="s">
        <v>1309</v>
      </c>
      <c r="G187" t="s">
        <v>1310</v>
      </c>
      <c r="H187" t="s">
        <v>51</v>
      </c>
      <c r="I187" t="s">
        <v>40</v>
      </c>
      <c r="J187" t="s">
        <v>1311</v>
      </c>
      <c r="K187" t="s">
        <v>385</v>
      </c>
      <c r="L187" t="s">
        <v>1312</v>
      </c>
      <c r="M187" t="s">
        <v>7</v>
      </c>
      <c r="N187" t="s">
        <v>1313</v>
      </c>
      <c r="O187" t="s">
        <v>12</v>
      </c>
      <c r="P187" t="s">
        <v>123</v>
      </c>
      <c r="Q187" t="s">
        <v>1314</v>
      </c>
      <c r="R187">
        <v>45.68</v>
      </c>
      <c r="S187">
        <v>2</v>
      </c>
      <c r="T187">
        <v>0</v>
      </c>
      <c r="U187">
        <v>21.012799999999999</v>
      </c>
    </row>
    <row r="188" spans="1:21" x14ac:dyDescent="0.35">
      <c r="A188">
        <v>6021</v>
      </c>
      <c r="B188" t="s">
        <v>1315</v>
      </c>
      <c r="C188" s="4">
        <v>44056</v>
      </c>
      <c r="D188" s="4">
        <v>44056</v>
      </c>
      <c r="E188" t="s">
        <v>361</v>
      </c>
      <c r="F188" t="s">
        <v>1316</v>
      </c>
      <c r="G188" t="s">
        <v>1317</v>
      </c>
      <c r="H188" t="s">
        <v>51</v>
      </c>
      <c r="I188" t="s">
        <v>40</v>
      </c>
      <c r="J188" t="s">
        <v>1318</v>
      </c>
      <c r="K188" t="s">
        <v>492</v>
      </c>
      <c r="L188" t="s">
        <v>1319</v>
      </c>
      <c r="M188" t="s">
        <v>7</v>
      </c>
      <c r="N188" t="s">
        <v>1320</v>
      </c>
      <c r="O188" t="s">
        <v>12</v>
      </c>
      <c r="P188" t="s">
        <v>139</v>
      </c>
      <c r="Q188" t="s">
        <v>1321</v>
      </c>
      <c r="R188">
        <v>17.34</v>
      </c>
      <c r="S188">
        <v>2</v>
      </c>
      <c r="T188">
        <v>0</v>
      </c>
      <c r="U188">
        <v>4.6818</v>
      </c>
    </row>
    <row r="189" spans="1:21" x14ac:dyDescent="0.35">
      <c r="A189">
        <v>6140</v>
      </c>
      <c r="B189" t="s">
        <v>1322</v>
      </c>
      <c r="C189" s="4">
        <v>43573</v>
      </c>
      <c r="D189" s="4">
        <v>43575</v>
      </c>
      <c r="E189" t="s">
        <v>109</v>
      </c>
      <c r="F189" t="s">
        <v>1323</v>
      </c>
      <c r="G189" t="s">
        <v>1324</v>
      </c>
      <c r="H189" t="s">
        <v>51</v>
      </c>
      <c r="I189" t="s">
        <v>40</v>
      </c>
      <c r="J189" t="s">
        <v>1325</v>
      </c>
      <c r="K189" t="s">
        <v>42</v>
      </c>
      <c r="L189" t="s">
        <v>1326</v>
      </c>
      <c r="M189" t="s">
        <v>8</v>
      </c>
      <c r="N189" t="s">
        <v>977</v>
      </c>
      <c r="O189" t="s">
        <v>12</v>
      </c>
      <c r="P189" t="s">
        <v>56</v>
      </c>
      <c r="Q189" t="s">
        <v>978</v>
      </c>
      <c r="R189">
        <v>115.44</v>
      </c>
      <c r="S189">
        <v>3</v>
      </c>
      <c r="T189">
        <v>0</v>
      </c>
      <c r="U189">
        <v>30.014399999999998</v>
      </c>
    </row>
    <row r="190" spans="1:21" x14ac:dyDescent="0.35">
      <c r="A190">
        <v>6213</v>
      </c>
      <c r="B190" t="s">
        <v>1327</v>
      </c>
      <c r="C190" s="4">
        <v>44512</v>
      </c>
      <c r="D190" s="4">
        <v>44516</v>
      </c>
      <c r="E190" t="s">
        <v>36</v>
      </c>
      <c r="F190" t="s">
        <v>1328</v>
      </c>
      <c r="G190" t="s">
        <v>1329</v>
      </c>
      <c r="H190" t="s">
        <v>51</v>
      </c>
      <c r="I190" t="s">
        <v>40</v>
      </c>
      <c r="J190" t="s">
        <v>1330</v>
      </c>
      <c r="K190" t="s">
        <v>204</v>
      </c>
      <c r="L190" t="s">
        <v>1331</v>
      </c>
      <c r="M190" t="s">
        <v>8</v>
      </c>
      <c r="N190" t="s">
        <v>1057</v>
      </c>
      <c r="O190" t="s">
        <v>12</v>
      </c>
      <c r="P190" t="s">
        <v>106</v>
      </c>
      <c r="Q190" t="s">
        <v>1058</v>
      </c>
      <c r="R190">
        <v>18.239999999999998</v>
      </c>
      <c r="S190">
        <v>3</v>
      </c>
      <c r="T190">
        <v>0</v>
      </c>
      <c r="U190">
        <v>9.1199999999999992</v>
      </c>
    </row>
    <row r="191" spans="1:21" x14ac:dyDescent="0.35">
      <c r="A191">
        <v>6231</v>
      </c>
      <c r="B191" t="s">
        <v>1332</v>
      </c>
      <c r="C191" s="4">
        <v>44388</v>
      </c>
      <c r="D191" s="4">
        <v>44394</v>
      </c>
      <c r="E191" t="s">
        <v>48</v>
      </c>
      <c r="F191" t="s">
        <v>1333</v>
      </c>
      <c r="G191" t="s">
        <v>1334</v>
      </c>
      <c r="H191" t="s">
        <v>51</v>
      </c>
      <c r="I191" t="s">
        <v>40</v>
      </c>
      <c r="J191" t="s">
        <v>1335</v>
      </c>
      <c r="K191" t="s">
        <v>166</v>
      </c>
      <c r="L191" t="s">
        <v>1336</v>
      </c>
      <c r="M191" t="s">
        <v>5</v>
      </c>
      <c r="N191" t="s">
        <v>583</v>
      </c>
      <c r="O191" t="s">
        <v>12</v>
      </c>
      <c r="P191" t="s">
        <v>72</v>
      </c>
      <c r="Q191" t="s">
        <v>584</v>
      </c>
      <c r="R191">
        <v>30.32</v>
      </c>
      <c r="S191">
        <v>4</v>
      </c>
      <c r="T191">
        <v>0</v>
      </c>
      <c r="U191">
        <v>11.8248</v>
      </c>
    </row>
    <row r="192" spans="1:21" x14ac:dyDescent="0.35">
      <c r="A192">
        <v>6296</v>
      </c>
      <c r="B192" t="s">
        <v>1337</v>
      </c>
      <c r="C192" s="4">
        <v>43462</v>
      </c>
      <c r="D192" s="4">
        <v>43466</v>
      </c>
      <c r="E192" t="s">
        <v>48</v>
      </c>
      <c r="F192" t="s">
        <v>1338</v>
      </c>
      <c r="G192" t="s">
        <v>1339</v>
      </c>
      <c r="H192" t="s">
        <v>39</v>
      </c>
      <c r="I192" t="s">
        <v>40</v>
      </c>
      <c r="J192" t="s">
        <v>1340</v>
      </c>
      <c r="K192" t="s">
        <v>348</v>
      </c>
      <c r="L192" t="s">
        <v>1341</v>
      </c>
      <c r="M192" t="s">
        <v>6</v>
      </c>
      <c r="N192" t="s">
        <v>1342</v>
      </c>
      <c r="O192" t="s">
        <v>12</v>
      </c>
      <c r="P192" t="s">
        <v>139</v>
      </c>
      <c r="Q192" t="s">
        <v>1343</v>
      </c>
      <c r="R192">
        <v>1737.18</v>
      </c>
      <c r="S192">
        <v>6</v>
      </c>
      <c r="T192">
        <v>0</v>
      </c>
      <c r="U192">
        <v>503.78219999999999</v>
      </c>
    </row>
    <row r="193" spans="1:21" x14ac:dyDescent="0.35">
      <c r="A193">
        <v>7214</v>
      </c>
      <c r="B193" t="s">
        <v>1344</v>
      </c>
      <c r="C193" s="4">
        <v>44484</v>
      </c>
      <c r="D193" s="4">
        <v>44488</v>
      </c>
      <c r="E193" t="s">
        <v>48</v>
      </c>
      <c r="F193" t="s">
        <v>1210</v>
      </c>
      <c r="G193" t="s">
        <v>1211</v>
      </c>
      <c r="H193" t="s">
        <v>51</v>
      </c>
      <c r="I193" t="s">
        <v>40</v>
      </c>
      <c r="J193" t="s">
        <v>1345</v>
      </c>
      <c r="K193" t="s">
        <v>42</v>
      </c>
      <c r="L193" t="s">
        <v>1346</v>
      </c>
      <c r="M193" t="s">
        <v>8</v>
      </c>
      <c r="N193" t="s">
        <v>1347</v>
      </c>
      <c r="O193" t="s">
        <v>12</v>
      </c>
      <c r="P193" t="s">
        <v>45</v>
      </c>
      <c r="Q193" t="s">
        <v>1348</v>
      </c>
      <c r="R193">
        <v>14.73</v>
      </c>
      <c r="S193">
        <v>3</v>
      </c>
      <c r="T193">
        <v>0</v>
      </c>
      <c r="U193">
        <v>7.2176999999999998</v>
      </c>
    </row>
    <row r="194" spans="1:21" x14ac:dyDescent="0.35">
      <c r="A194">
        <v>7505</v>
      </c>
      <c r="B194" t="s">
        <v>1349</v>
      </c>
      <c r="C194" s="4">
        <v>43861</v>
      </c>
      <c r="D194" s="4">
        <v>43865</v>
      </c>
      <c r="E194" t="s">
        <v>36</v>
      </c>
      <c r="F194" t="s">
        <v>1350</v>
      </c>
      <c r="G194" t="s">
        <v>1351</v>
      </c>
      <c r="H194" t="s">
        <v>39</v>
      </c>
      <c r="I194" t="s">
        <v>40</v>
      </c>
      <c r="J194" t="s">
        <v>1352</v>
      </c>
      <c r="K194" t="s">
        <v>250</v>
      </c>
      <c r="L194" t="s">
        <v>1353</v>
      </c>
      <c r="M194" t="s">
        <v>6</v>
      </c>
      <c r="N194" t="s">
        <v>1354</v>
      </c>
      <c r="O194" t="s">
        <v>12</v>
      </c>
      <c r="P194" t="s">
        <v>229</v>
      </c>
      <c r="Q194" t="s">
        <v>230</v>
      </c>
      <c r="R194">
        <v>23.36</v>
      </c>
      <c r="S194">
        <v>2</v>
      </c>
      <c r="T194">
        <v>0</v>
      </c>
      <c r="U194">
        <v>11.68</v>
      </c>
    </row>
    <row r="195" spans="1:21" x14ac:dyDescent="0.35">
      <c r="A195">
        <v>7889</v>
      </c>
      <c r="B195" t="s">
        <v>1355</v>
      </c>
      <c r="C195" s="4">
        <v>44059</v>
      </c>
      <c r="D195" s="4">
        <v>44065</v>
      </c>
      <c r="E195" t="s">
        <v>48</v>
      </c>
      <c r="F195" t="s">
        <v>1356</v>
      </c>
      <c r="G195" t="s">
        <v>1357</v>
      </c>
      <c r="H195" t="s">
        <v>51</v>
      </c>
      <c r="I195" t="s">
        <v>40</v>
      </c>
      <c r="J195" t="s">
        <v>1358</v>
      </c>
      <c r="K195" t="s">
        <v>42</v>
      </c>
      <c r="L195" t="s">
        <v>1359</v>
      </c>
      <c r="M195" t="s">
        <v>8</v>
      </c>
      <c r="N195" t="s">
        <v>1360</v>
      </c>
      <c r="O195" t="s">
        <v>12</v>
      </c>
      <c r="P195" t="s">
        <v>123</v>
      </c>
      <c r="Q195" t="s">
        <v>1361</v>
      </c>
      <c r="R195">
        <v>32.4</v>
      </c>
      <c r="S195">
        <v>5</v>
      </c>
      <c r="T195">
        <v>0</v>
      </c>
      <c r="U195">
        <v>15.552</v>
      </c>
    </row>
    <row r="196" spans="1:21" x14ac:dyDescent="0.35">
      <c r="A196">
        <v>7895</v>
      </c>
      <c r="B196" t="s">
        <v>1362</v>
      </c>
      <c r="C196" s="4">
        <v>44368</v>
      </c>
      <c r="D196" s="4">
        <v>44372</v>
      </c>
      <c r="E196" t="s">
        <v>48</v>
      </c>
      <c r="F196" t="s">
        <v>1363</v>
      </c>
      <c r="G196" t="s">
        <v>1364</v>
      </c>
      <c r="H196" t="s">
        <v>202</v>
      </c>
      <c r="I196" t="s">
        <v>40</v>
      </c>
      <c r="J196" t="s">
        <v>1365</v>
      </c>
      <c r="K196" t="s">
        <v>1366</v>
      </c>
      <c r="L196" t="s">
        <v>1367</v>
      </c>
      <c r="M196" t="s">
        <v>6</v>
      </c>
      <c r="N196" t="s">
        <v>1368</v>
      </c>
      <c r="O196" t="s">
        <v>12</v>
      </c>
      <c r="P196" t="s">
        <v>97</v>
      </c>
      <c r="Q196" t="s">
        <v>1369</v>
      </c>
      <c r="R196">
        <v>82.4</v>
      </c>
      <c r="S196">
        <v>5</v>
      </c>
      <c r="T196">
        <v>0</v>
      </c>
      <c r="U196">
        <v>40.375999999999998</v>
      </c>
    </row>
    <row r="197" spans="1:21" x14ac:dyDescent="0.35">
      <c r="A197">
        <v>7982</v>
      </c>
      <c r="B197" t="s">
        <v>1370</v>
      </c>
      <c r="C197" s="4">
        <v>43353</v>
      </c>
      <c r="D197" s="4">
        <v>43356</v>
      </c>
      <c r="E197" t="s">
        <v>109</v>
      </c>
      <c r="F197" t="s">
        <v>1371</v>
      </c>
      <c r="G197" t="s">
        <v>1372</v>
      </c>
      <c r="H197" t="s">
        <v>51</v>
      </c>
      <c r="I197" t="s">
        <v>40</v>
      </c>
      <c r="J197" t="s">
        <v>1373</v>
      </c>
      <c r="K197" t="s">
        <v>250</v>
      </c>
      <c r="L197" t="s">
        <v>1374</v>
      </c>
      <c r="M197" t="s">
        <v>6</v>
      </c>
      <c r="N197" t="s">
        <v>1375</v>
      </c>
      <c r="O197" t="s">
        <v>12</v>
      </c>
      <c r="P197" t="s">
        <v>139</v>
      </c>
      <c r="Q197" t="s">
        <v>1376</v>
      </c>
      <c r="R197">
        <v>81.92</v>
      </c>
      <c r="S197">
        <v>4</v>
      </c>
      <c r="T197">
        <v>0</v>
      </c>
      <c r="U197">
        <v>22.118400000000001</v>
      </c>
    </row>
    <row r="198" spans="1:21" x14ac:dyDescent="0.35">
      <c r="A198">
        <v>7988</v>
      </c>
      <c r="B198" t="s">
        <v>1377</v>
      </c>
      <c r="C198" s="4">
        <v>44066</v>
      </c>
      <c r="D198" s="4">
        <v>44072</v>
      </c>
      <c r="E198" t="s">
        <v>48</v>
      </c>
      <c r="F198" t="s">
        <v>1378</v>
      </c>
      <c r="G198" t="s">
        <v>1379</v>
      </c>
      <c r="H198" t="s">
        <v>202</v>
      </c>
      <c r="I198" t="s">
        <v>40</v>
      </c>
      <c r="J198" t="s">
        <v>1380</v>
      </c>
      <c r="K198" t="s">
        <v>53</v>
      </c>
      <c r="L198" t="s">
        <v>1381</v>
      </c>
      <c r="M198" t="s">
        <v>5</v>
      </c>
      <c r="N198" t="s">
        <v>1382</v>
      </c>
      <c r="O198" t="s">
        <v>12</v>
      </c>
      <c r="P198" t="s">
        <v>45</v>
      </c>
      <c r="Q198" t="s">
        <v>1383</v>
      </c>
      <c r="R198">
        <v>25.2</v>
      </c>
      <c r="S198">
        <v>4</v>
      </c>
      <c r="T198">
        <v>0</v>
      </c>
      <c r="U198">
        <v>11.592000000000001</v>
      </c>
    </row>
    <row r="199" spans="1:21" x14ac:dyDescent="0.35">
      <c r="A199">
        <v>8150</v>
      </c>
      <c r="B199" t="s">
        <v>1384</v>
      </c>
      <c r="C199" s="4">
        <v>43126</v>
      </c>
      <c r="D199" s="4">
        <v>43129</v>
      </c>
      <c r="E199" t="s">
        <v>109</v>
      </c>
      <c r="F199" t="s">
        <v>1385</v>
      </c>
      <c r="G199" t="s">
        <v>1386</v>
      </c>
      <c r="H199" t="s">
        <v>39</v>
      </c>
      <c r="I199" t="s">
        <v>40</v>
      </c>
      <c r="J199" t="s">
        <v>1387</v>
      </c>
      <c r="K199" t="s">
        <v>926</v>
      </c>
      <c r="L199" t="s">
        <v>1388</v>
      </c>
      <c r="M199" t="s">
        <v>5</v>
      </c>
      <c r="N199" t="s">
        <v>1389</v>
      </c>
      <c r="O199" t="s">
        <v>12</v>
      </c>
      <c r="P199" t="s">
        <v>97</v>
      </c>
      <c r="Q199" t="s">
        <v>1390</v>
      </c>
      <c r="R199">
        <v>10.68</v>
      </c>
      <c r="S199">
        <v>2</v>
      </c>
      <c r="T199">
        <v>0</v>
      </c>
      <c r="U199">
        <v>5.0195999999999996</v>
      </c>
    </row>
    <row r="200" spans="1:21" x14ac:dyDescent="0.35">
      <c r="A200">
        <v>8332</v>
      </c>
      <c r="B200" t="s">
        <v>1391</v>
      </c>
      <c r="C200" s="4">
        <v>43899</v>
      </c>
      <c r="D200" s="4">
        <v>43902</v>
      </c>
      <c r="E200" t="s">
        <v>109</v>
      </c>
      <c r="F200" t="s">
        <v>1392</v>
      </c>
      <c r="G200" t="s">
        <v>1393</v>
      </c>
      <c r="H200" t="s">
        <v>51</v>
      </c>
      <c r="I200" t="s">
        <v>40</v>
      </c>
      <c r="J200" t="s">
        <v>1394</v>
      </c>
      <c r="K200" t="s">
        <v>348</v>
      </c>
      <c r="L200" t="s">
        <v>1395</v>
      </c>
      <c r="M200" t="s">
        <v>6</v>
      </c>
      <c r="N200" t="s">
        <v>1396</v>
      </c>
      <c r="O200" t="s">
        <v>12</v>
      </c>
      <c r="P200" t="s">
        <v>56</v>
      </c>
      <c r="Q200" t="s">
        <v>1397</v>
      </c>
      <c r="R200">
        <v>11.21</v>
      </c>
      <c r="S200">
        <v>1</v>
      </c>
      <c r="T200">
        <v>0</v>
      </c>
      <c r="U200">
        <v>3.363</v>
      </c>
    </row>
    <row r="201" spans="1:21" x14ac:dyDescent="0.35">
      <c r="A201">
        <v>8416</v>
      </c>
      <c r="B201" t="s">
        <v>1398</v>
      </c>
      <c r="C201" s="4">
        <v>44292</v>
      </c>
      <c r="D201" s="4">
        <v>44298</v>
      </c>
      <c r="E201" t="s">
        <v>48</v>
      </c>
      <c r="F201" t="s">
        <v>1399</v>
      </c>
      <c r="G201" t="s">
        <v>1400</v>
      </c>
      <c r="H201" t="s">
        <v>202</v>
      </c>
      <c r="I201" t="s">
        <v>40</v>
      </c>
      <c r="J201" t="s">
        <v>1401</v>
      </c>
      <c r="K201" t="s">
        <v>166</v>
      </c>
      <c r="L201" t="s">
        <v>1402</v>
      </c>
      <c r="M201" t="s">
        <v>5</v>
      </c>
      <c r="N201" t="s">
        <v>1403</v>
      </c>
      <c r="O201" t="s">
        <v>12</v>
      </c>
      <c r="P201" t="s">
        <v>123</v>
      </c>
      <c r="Q201" t="s">
        <v>716</v>
      </c>
      <c r="R201">
        <v>106.32</v>
      </c>
      <c r="S201">
        <v>3</v>
      </c>
      <c r="T201">
        <v>0</v>
      </c>
      <c r="U201">
        <v>49.970399999999998</v>
      </c>
    </row>
    <row r="202" spans="1:21" x14ac:dyDescent="0.35">
      <c r="A202">
        <v>9261</v>
      </c>
      <c r="B202" t="s">
        <v>1404</v>
      </c>
      <c r="C202" s="4">
        <v>44511</v>
      </c>
      <c r="D202" s="4">
        <v>44514</v>
      </c>
      <c r="E202" t="s">
        <v>36</v>
      </c>
      <c r="F202" t="s">
        <v>916</v>
      </c>
      <c r="G202" t="s">
        <v>917</v>
      </c>
      <c r="H202" t="s">
        <v>51</v>
      </c>
      <c r="I202" t="s">
        <v>40</v>
      </c>
      <c r="J202" t="s">
        <v>1405</v>
      </c>
      <c r="K202" t="s">
        <v>926</v>
      </c>
      <c r="L202" t="s">
        <v>1406</v>
      </c>
      <c r="M202" t="s">
        <v>5</v>
      </c>
      <c r="N202" t="s">
        <v>1407</v>
      </c>
      <c r="O202" t="s">
        <v>12</v>
      </c>
      <c r="P202" t="s">
        <v>970</v>
      </c>
      <c r="Q202" t="s">
        <v>1408</v>
      </c>
      <c r="R202">
        <v>25.5</v>
      </c>
      <c r="S202">
        <v>3</v>
      </c>
      <c r="T202">
        <v>0</v>
      </c>
      <c r="U202">
        <v>6.63</v>
      </c>
    </row>
    <row r="203" spans="1:21" x14ac:dyDescent="0.35">
      <c r="A203">
        <v>9294</v>
      </c>
      <c r="B203" t="s">
        <v>1409</v>
      </c>
      <c r="C203" s="4">
        <v>44517</v>
      </c>
      <c r="D203" s="4">
        <v>44521</v>
      </c>
      <c r="E203" t="s">
        <v>36</v>
      </c>
      <c r="F203" t="s">
        <v>1410</v>
      </c>
      <c r="G203" t="s">
        <v>1411</v>
      </c>
      <c r="H203" t="s">
        <v>51</v>
      </c>
      <c r="I203" t="s">
        <v>40</v>
      </c>
      <c r="J203" t="s">
        <v>1412</v>
      </c>
      <c r="K203" t="s">
        <v>543</v>
      </c>
      <c r="L203" t="s">
        <v>1413</v>
      </c>
      <c r="M203" t="s">
        <v>6</v>
      </c>
      <c r="N203" t="s">
        <v>1414</v>
      </c>
      <c r="O203" t="s">
        <v>12</v>
      </c>
      <c r="P203" t="s">
        <v>97</v>
      </c>
      <c r="Q203" t="s">
        <v>1415</v>
      </c>
      <c r="R203">
        <v>43.8</v>
      </c>
      <c r="S203">
        <v>6</v>
      </c>
      <c r="T203">
        <v>0</v>
      </c>
      <c r="U203">
        <v>20.585999999999999</v>
      </c>
    </row>
    <row r="204" spans="1:21" x14ac:dyDescent="0.35">
      <c r="A204">
        <v>9648</v>
      </c>
      <c r="B204" t="s">
        <v>1416</v>
      </c>
      <c r="C204" s="4">
        <v>43423</v>
      </c>
      <c r="D204" s="4">
        <v>43428</v>
      </c>
      <c r="E204" t="s">
        <v>48</v>
      </c>
      <c r="F204" t="s">
        <v>1417</v>
      </c>
      <c r="G204" t="s">
        <v>1418</v>
      </c>
      <c r="H204" t="s">
        <v>51</v>
      </c>
      <c r="I204" t="s">
        <v>40</v>
      </c>
      <c r="J204" t="s">
        <v>1419</v>
      </c>
      <c r="K204" t="s">
        <v>151</v>
      </c>
      <c r="L204" t="s">
        <v>1420</v>
      </c>
      <c r="M204" t="s">
        <v>5</v>
      </c>
      <c r="N204" t="s">
        <v>1421</v>
      </c>
      <c r="O204" t="s">
        <v>12</v>
      </c>
      <c r="P204" t="s">
        <v>56</v>
      </c>
      <c r="Q204" t="s">
        <v>1422</v>
      </c>
      <c r="R204">
        <v>221.16</v>
      </c>
      <c r="S204">
        <v>4</v>
      </c>
      <c r="T204">
        <v>0</v>
      </c>
      <c r="U204">
        <v>57.501600000000003</v>
      </c>
    </row>
    <row r="205" spans="1:21" x14ac:dyDescent="0.35">
      <c r="A205">
        <v>9702</v>
      </c>
      <c r="B205" t="s">
        <v>1423</v>
      </c>
      <c r="C205" s="4">
        <v>44134</v>
      </c>
      <c r="D205" s="4">
        <v>44139</v>
      </c>
      <c r="E205" t="s">
        <v>48</v>
      </c>
      <c r="F205" t="s">
        <v>1424</v>
      </c>
      <c r="G205" t="s">
        <v>1425</v>
      </c>
      <c r="H205" t="s">
        <v>51</v>
      </c>
      <c r="I205" t="s">
        <v>40</v>
      </c>
      <c r="J205" t="s">
        <v>1426</v>
      </c>
      <c r="K205" t="s">
        <v>42</v>
      </c>
      <c r="L205" t="s">
        <v>1427</v>
      </c>
      <c r="M205" t="s">
        <v>8</v>
      </c>
      <c r="N205" t="s">
        <v>1428</v>
      </c>
      <c r="O205" t="s">
        <v>12</v>
      </c>
      <c r="P205" t="s">
        <v>106</v>
      </c>
      <c r="Q205" t="s">
        <v>1429</v>
      </c>
      <c r="R205">
        <v>3.62</v>
      </c>
      <c r="S205">
        <v>2</v>
      </c>
      <c r="T205">
        <v>0</v>
      </c>
      <c r="U205">
        <v>1.1946000000000001</v>
      </c>
    </row>
    <row r="206" spans="1:21" x14ac:dyDescent="0.35">
      <c r="A206">
        <v>9761</v>
      </c>
      <c r="B206" t="s">
        <v>1430</v>
      </c>
      <c r="C206" s="4">
        <v>44504</v>
      </c>
      <c r="D206" s="4">
        <v>44508</v>
      </c>
      <c r="E206" t="s">
        <v>48</v>
      </c>
      <c r="F206" t="s">
        <v>934</v>
      </c>
      <c r="G206" t="s">
        <v>935</v>
      </c>
      <c r="H206" t="s">
        <v>202</v>
      </c>
      <c r="I206" t="s">
        <v>40</v>
      </c>
      <c r="J206" t="s">
        <v>1431</v>
      </c>
      <c r="K206" t="s">
        <v>414</v>
      </c>
      <c r="L206" t="s">
        <v>1432</v>
      </c>
      <c r="M206" t="s">
        <v>7</v>
      </c>
      <c r="N206" t="s">
        <v>1433</v>
      </c>
      <c r="O206" t="s">
        <v>12</v>
      </c>
      <c r="P206" t="s">
        <v>72</v>
      </c>
      <c r="Q206" t="s">
        <v>1434</v>
      </c>
      <c r="R206">
        <v>4.3</v>
      </c>
      <c r="S206">
        <v>2</v>
      </c>
      <c r="T206">
        <v>0</v>
      </c>
      <c r="U206">
        <v>1.419</v>
      </c>
    </row>
    <row r="207" spans="1:21" x14ac:dyDescent="0.35">
      <c r="A207">
        <v>9802</v>
      </c>
      <c r="B207" t="s">
        <v>1435</v>
      </c>
      <c r="C207" s="4">
        <v>44468</v>
      </c>
      <c r="D207" s="4">
        <v>44475</v>
      </c>
      <c r="E207" t="s">
        <v>48</v>
      </c>
      <c r="F207" t="s">
        <v>1436</v>
      </c>
      <c r="G207" t="s">
        <v>1437</v>
      </c>
      <c r="H207" t="s">
        <v>51</v>
      </c>
      <c r="I207" t="s">
        <v>40</v>
      </c>
      <c r="J207" t="s">
        <v>1438</v>
      </c>
      <c r="K207" t="s">
        <v>42</v>
      </c>
      <c r="L207" t="s">
        <v>1439</v>
      </c>
      <c r="M207" t="s">
        <v>8</v>
      </c>
      <c r="N207" t="s">
        <v>1440</v>
      </c>
      <c r="O207" t="s">
        <v>12</v>
      </c>
      <c r="P207" t="s">
        <v>970</v>
      </c>
      <c r="Q207" t="s">
        <v>1441</v>
      </c>
      <c r="R207">
        <v>97.3</v>
      </c>
      <c r="S207">
        <v>7</v>
      </c>
      <c r="T207">
        <v>0</v>
      </c>
      <c r="U207">
        <v>28.216999999999999</v>
      </c>
    </row>
    <row r="208" spans="1:21" x14ac:dyDescent="0.35">
      <c r="A208">
        <v>9882</v>
      </c>
      <c r="B208" t="s">
        <v>1442</v>
      </c>
      <c r="C208" s="4">
        <v>43324</v>
      </c>
      <c r="D208" s="4">
        <v>43325</v>
      </c>
      <c r="E208" t="s">
        <v>109</v>
      </c>
      <c r="F208" t="s">
        <v>1443</v>
      </c>
      <c r="G208" t="s">
        <v>1444</v>
      </c>
      <c r="H208" t="s">
        <v>51</v>
      </c>
      <c r="I208" t="s">
        <v>40</v>
      </c>
      <c r="J208" t="s">
        <v>1445</v>
      </c>
      <c r="K208" t="s">
        <v>356</v>
      </c>
      <c r="L208" t="s">
        <v>1446</v>
      </c>
      <c r="M208" t="s">
        <v>7</v>
      </c>
      <c r="N208" t="s">
        <v>1447</v>
      </c>
      <c r="O208" t="s">
        <v>12</v>
      </c>
      <c r="P208" t="s">
        <v>97</v>
      </c>
      <c r="Q208" t="s">
        <v>1448</v>
      </c>
      <c r="R208">
        <v>14.04</v>
      </c>
      <c r="S208">
        <v>3</v>
      </c>
      <c r="T208">
        <v>0</v>
      </c>
      <c r="U208">
        <v>6.7392000000000003</v>
      </c>
    </row>
    <row r="209" spans="1:21" x14ac:dyDescent="0.35">
      <c r="A209">
        <v>1</v>
      </c>
      <c r="B209" t="s">
        <v>1449</v>
      </c>
      <c r="C209" s="4">
        <v>44143</v>
      </c>
      <c r="D209" s="4">
        <v>44146</v>
      </c>
      <c r="E209" t="s">
        <v>36</v>
      </c>
      <c r="F209" t="s">
        <v>1450</v>
      </c>
      <c r="G209" t="s">
        <v>1451</v>
      </c>
      <c r="H209" t="s">
        <v>51</v>
      </c>
      <c r="I209" t="s">
        <v>40</v>
      </c>
      <c r="J209" t="s">
        <v>1452</v>
      </c>
      <c r="K209" t="s">
        <v>385</v>
      </c>
      <c r="L209" t="s">
        <v>1453</v>
      </c>
      <c r="M209" t="s">
        <v>7</v>
      </c>
      <c r="N209" t="s">
        <v>1454</v>
      </c>
      <c r="O209" t="s">
        <v>11</v>
      </c>
      <c r="P209" t="s">
        <v>1455</v>
      </c>
      <c r="Q209" t="s">
        <v>1456</v>
      </c>
      <c r="R209">
        <v>261.95999999999998</v>
      </c>
      <c r="S209">
        <v>2</v>
      </c>
      <c r="T209">
        <v>0</v>
      </c>
      <c r="U209">
        <v>41.913600000000002</v>
      </c>
    </row>
    <row r="210" spans="1:21" x14ac:dyDescent="0.35">
      <c r="A210">
        <v>6</v>
      </c>
      <c r="B210" t="s">
        <v>1457</v>
      </c>
      <c r="C210" s="4">
        <v>43260</v>
      </c>
      <c r="D210" s="4">
        <v>43265</v>
      </c>
      <c r="E210" t="s">
        <v>48</v>
      </c>
      <c r="F210" t="s">
        <v>1458</v>
      </c>
      <c r="G210" t="s">
        <v>1459</v>
      </c>
      <c r="H210" t="s">
        <v>51</v>
      </c>
      <c r="I210" t="s">
        <v>40</v>
      </c>
      <c r="J210" t="s">
        <v>41</v>
      </c>
      <c r="K210" t="s">
        <v>42</v>
      </c>
      <c r="L210" t="s">
        <v>1460</v>
      </c>
      <c r="M210" t="s">
        <v>8</v>
      </c>
      <c r="N210" t="s">
        <v>1461</v>
      </c>
      <c r="O210" t="s">
        <v>11</v>
      </c>
      <c r="P210" t="s">
        <v>1462</v>
      </c>
      <c r="Q210" t="s">
        <v>1463</v>
      </c>
      <c r="R210">
        <v>48.86</v>
      </c>
      <c r="S210">
        <v>7</v>
      </c>
      <c r="T210">
        <v>0</v>
      </c>
      <c r="U210">
        <v>14.1694</v>
      </c>
    </row>
    <row r="211" spans="1:21" x14ac:dyDescent="0.35">
      <c r="A211">
        <v>25</v>
      </c>
      <c r="B211" t="s">
        <v>1464</v>
      </c>
      <c r="C211" s="4">
        <v>43733</v>
      </c>
      <c r="D211" s="4">
        <v>43738</v>
      </c>
      <c r="E211" t="s">
        <v>48</v>
      </c>
      <c r="F211" t="s">
        <v>1465</v>
      </c>
      <c r="G211" t="s">
        <v>1466</v>
      </c>
      <c r="H211" t="s">
        <v>51</v>
      </c>
      <c r="I211" t="s">
        <v>40</v>
      </c>
      <c r="J211" t="s">
        <v>1467</v>
      </c>
      <c r="K211" t="s">
        <v>62</v>
      </c>
      <c r="L211" t="s">
        <v>1468</v>
      </c>
      <c r="M211" t="s">
        <v>8</v>
      </c>
      <c r="N211" t="s">
        <v>1469</v>
      </c>
      <c r="O211" t="s">
        <v>11</v>
      </c>
      <c r="P211" t="s">
        <v>1470</v>
      </c>
      <c r="Q211" t="s">
        <v>1471</v>
      </c>
      <c r="R211">
        <v>1044.6300000000001</v>
      </c>
      <c r="S211">
        <v>3</v>
      </c>
      <c r="T211">
        <v>0</v>
      </c>
      <c r="U211">
        <v>240.26490000000001</v>
      </c>
    </row>
    <row r="212" spans="1:21" x14ac:dyDescent="0.35">
      <c r="A212">
        <v>45</v>
      </c>
      <c r="B212" t="s">
        <v>1472</v>
      </c>
      <c r="C212" s="4">
        <v>43901</v>
      </c>
      <c r="D212" s="4">
        <v>43903</v>
      </c>
      <c r="E212" t="s">
        <v>109</v>
      </c>
      <c r="F212" t="s">
        <v>1060</v>
      </c>
      <c r="G212" t="s">
        <v>1061</v>
      </c>
      <c r="H212" t="s">
        <v>39</v>
      </c>
      <c r="I212" t="s">
        <v>40</v>
      </c>
      <c r="J212" t="s">
        <v>1473</v>
      </c>
      <c r="K212" t="s">
        <v>151</v>
      </c>
      <c r="L212" t="s">
        <v>1474</v>
      </c>
      <c r="M212" t="s">
        <v>5</v>
      </c>
      <c r="N212" t="s">
        <v>1475</v>
      </c>
      <c r="O212" t="s">
        <v>13</v>
      </c>
      <c r="P212" t="s">
        <v>1476</v>
      </c>
      <c r="Q212" t="s">
        <v>1477</v>
      </c>
      <c r="R212">
        <v>45.98</v>
      </c>
      <c r="S212">
        <v>2</v>
      </c>
      <c r="T212">
        <v>0</v>
      </c>
      <c r="U212">
        <v>19.7714</v>
      </c>
    </row>
    <row r="213" spans="1:21" x14ac:dyDescent="0.35">
      <c r="A213">
        <v>48</v>
      </c>
      <c r="B213" t="s">
        <v>1478</v>
      </c>
      <c r="C213" s="4">
        <v>44002</v>
      </c>
      <c r="D213" s="4">
        <v>44007</v>
      </c>
      <c r="E213" t="s">
        <v>48</v>
      </c>
      <c r="F213" t="s">
        <v>1141</v>
      </c>
      <c r="G213" t="s">
        <v>1142</v>
      </c>
      <c r="H213" t="s">
        <v>51</v>
      </c>
      <c r="I213" t="s">
        <v>40</v>
      </c>
      <c r="J213" t="s">
        <v>885</v>
      </c>
      <c r="K213" t="s">
        <v>740</v>
      </c>
      <c r="L213" t="s">
        <v>1479</v>
      </c>
      <c r="M213" t="s">
        <v>6</v>
      </c>
      <c r="N213" t="s">
        <v>1480</v>
      </c>
      <c r="O213" t="s">
        <v>13</v>
      </c>
      <c r="P213" t="s">
        <v>1476</v>
      </c>
      <c r="Q213" t="s">
        <v>1481</v>
      </c>
      <c r="R213">
        <v>45</v>
      </c>
      <c r="S213">
        <v>3</v>
      </c>
      <c r="T213">
        <v>0</v>
      </c>
      <c r="U213">
        <v>4.95</v>
      </c>
    </row>
    <row r="214" spans="1:21" x14ac:dyDescent="0.35">
      <c r="A214">
        <v>63</v>
      </c>
      <c r="B214" t="s">
        <v>1482</v>
      </c>
      <c r="C214" s="4">
        <v>43793</v>
      </c>
      <c r="D214" s="4">
        <v>43799</v>
      </c>
      <c r="E214" t="s">
        <v>48</v>
      </c>
      <c r="F214" t="s">
        <v>1483</v>
      </c>
      <c r="G214" t="s">
        <v>1484</v>
      </c>
      <c r="H214" t="s">
        <v>51</v>
      </c>
      <c r="I214" t="s">
        <v>40</v>
      </c>
      <c r="J214" t="s">
        <v>41</v>
      </c>
      <c r="K214" t="s">
        <v>42</v>
      </c>
      <c r="L214" t="s">
        <v>1485</v>
      </c>
      <c r="M214" t="s">
        <v>8</v>
      </c>
      <c r="N214" t="s">
        <v>1486</v>
      </c>
      <c r="O214" t="s">
        <v>13</v>
      </c>
      <c r="P214" t="s">
        <v>1476</v>
      </c>
      <c r="Q214" t="s">
        <v>1487</v>
      </c>
      <c r="R214">
        <v>13.98</v>
      </c>
      <c r="S214">
        <v>2</v>
      </c>
      <c r="T214">
        <v>0</v>
      </c>
      <c r="U214">
        <v>6.1512000000000002</v>
      </c>
    </row>
    <row r="215" spans="1:21" x14ac:dyDescent="0.35">
      <c r="A215">
        <v>86</v>
      </c>
      <c r="B215" t="s">
        <v>1488</v>
      </c>
      <c r="C215" s="4">
        <v>44344</v>
      </c>
      <c r="D215" s="4">
        <v>44346</v>
      </c>
      <c r="E215" t="s">
        <v>36</v>
      </c>
      <c r="F215" t="s">
        <v>83</v>
      </c>
      <c r="G215" t="s">
        <v>84</v>
      </c>
      <c r="H215" t="s">
        <v>51</v>
      </c>
      <c r="I215" t="s">
        <v>40</v>
      </c>
      <c r="J215" t="s">
        <v>542</v>
      </c>
      <c r="K215" t="s">
        <v>823</v>
      </c>
      <c r="L215" t="s">
        <v>1489</v>
      </c>
      <c r="M215" t="s">
        <v>7</v>
      </c>
      <c r="N215" t="s">
        <v>1490</v>
      </c>
      <c r="O215" t="s">
        <v>11</v>
      </c>
      <c r="P215" t="s">
        <v>1491</v>
      </c>
      <c r="Q215" t="s">
        <v>1492</v>
      </c>
      <c r="R215">
        <v>301.95999999999998</v>
      </c>
      <c r="S215">
        <v>2</v>
      </c>
      <c r="T215">
        <v>0</v>
      </c>
      <c r="U215">
        <v>33.215600000000002</v>
      </c>
    </row>
    <row r="216" spans="1:21" x14ac:dyDescent="0.35">
      <c r="A216">
        <v>87</v>
      </c>
      <c r="B216" t="s">
        <v>1493</v>
      </c>
      <c r="C216" s="4">
        <v>44495</v>
      </c>
      <c r="D216" s="4">
        <v>44502</v>
      </c>
      <c r="E216" t="s">
        <v>48</v>
      </c>
      <c r="F216" t="s">
        <v>283</v>
      </c>
      <c r="G216" t="s">
        <v>284</v>
      </c>
      <c r="H216" t="s">
        <v>51</v>
      </c>
      <c r="I216" t="s">
        <v>40</v>
      </c>
      <c r="J216" t="s">
        <v>406</v>
      </c>
      <c r="K216" t="s">
        <v>151</v>
      </c>
      <c r="L216" t="s">
        <v>1494</v>
      </c>
      <c r="M216" t="s">
        <v>5</v>
      </c>
      <c r="N216" t="s">
        <v>1495</v>
      </c>
      <c r="O216" t="s">
        <v>13</v>
      </c>
      <c r="P216" t="s">
        <v>1476</v>
      </c>
      <c r="Q216" t="s">
        <v>1496</v>
      </c>
      <c r="R216">
        <v>19.989999999999998</v>
      </c>
      <c r="S216">
        <v>1</v>
      </c>
      <c r="T216">
        <v>0</v>
      </c>
      <c r="U216">
        <v>6.7965999999999998</v>
      </c>
    </row>
    <row r="217" spans="1:21" x14ac:dyDescent="0.35">
      <c r="A217">
        <v>111</v>
      </c>
      <c r="B217" t="s">
        <v>1497</v>
      </c>
      <c r="C217" s="4">
        <v>44555</v>
      </c>
      <c r="D217" s="4">
        <v>44560</v>
      </c>
      <c r="E217" t="s">
        <v>48</v>
      </c>
      <c r="F217" t="s">
        <v>1498</v>
      </c>
      <c r="G217" t="s">
        <v>1499</v>
      </c>
      <c r="H217" t="s">
        <v>39</v>
      </c>
      <c r="I217" t="s">
        <v>40</v>
      </c>
      <c r="J217" t="s">
        <v>102</v>
      </c>
      <c r="K217" t="s">
        <v>103</v>
      </c>
      <c r="L217" t="s">
        <v>1500</v>
      </c>
      <c r="M217" t="s">
        <v>6</v>
      </c>
      <c r="N217" t="s">
        <v>1501</v>
      </c>
      <c r="O217" t="s">
        <v>11</v>
      </c>
      <c r="P217" t="s">
        <v>1462</v>
      </c>
      <c r="Q217" t="s">
        <v>1502</v>
      </c>
      <c r="R217">
        <v>41.96</v>
      </c>
      <c r="S217">
        <v>2</v>
      </c>
      <c r="T217">
        <v>0</v>
      </c>
      <c r="U217">
        <v>10.909599999999999</v>
      </c>
    </row>
    <row r="218" spans="1:21" x14ac:dyDescent="0.35">
      <c r="A218">
        <v>120</v>
      </c>
      <c r="B218" t="s">
        <v>1503</v>
      </c>
      <c r="C218" s="4">
        <v>43994</v>
      </c>
      <c r="D218" s="4">
        <v>43997</v>
      </c>
      <c r="E218" t="s">
        <v>109</v>
      </c>
      <c r="F218" t="s">
        <v>1504</v>
      </c>
      <c r="G218" t="s">
        <v>1505</v>
      </c>
      <c r="H218" t="s">
        <v>51</v>
      </c>
      <c r="I218" t="s">
        <v>40</v>
      </c>
      <c r="J218" t="s">
        <v>1506</v>
      </c>
      <c r="K218" t="s">
        <v>740</v>
      </c>
      <c r="L218" t="s">
        <v>1507</v>
      </c>
      <c r="M218" t="s">
        <v>6</v>
      </c>
      <c r="N218" t="s">
        <v>1508</v>
      </c>
      <c r="O218" t="s">
        <v>11</v>
      </c>
      <c r="P218" t="s">
        <v>1462</v>
      </c>
      <c r="Q218" t="s">
        <v>1509</v>
      </c>
      <c r="R218">
        <v>47.04</v>
      </c>
      <c r="S218">
        <v>3</v>
      </c>
      <c r="T218">
        <v>0</v>
      </c>
      <c r="U218">
        <v>18.345600000000001</v>
      </c>
    </row>
    <row r="219" spans="1:21" x14ac:dyDescent="0.35">
      <c r="A219">
        <v>148</v>
      </c>
      <c r="B219" t="s">
        <v>1510</v>
      </c>
      <c r="C219" s="4">
        <v>44170</v>
      </c>
      <c r="D219" s="4">
        <v>44174</v>
      </c>
      <c r="E219" t="s">
        <v>48</v>
      </c>
      <c r="F219" t="s">
        <v>1034</v>
      </c>
      <c r="G219" t="s">
        <v>1035</v>
      </c>
      <c r="H219" t="s">
        <v>39</v>
      </c>
      <c r="I219" t="s">
        <v>40</v>
      </c>
      <c r="J219" t="s">
        <v>1511</v>
      </c>
      <c r="K219" t="s">
        <v>53</v>
      </c>
      <c r="L219" t="s">
        <v>1512</v>
      </c>
      <c r="M219" t="s">
        <v>5</v>
      </c>
      <c r="N219" t="s">
        <v>1513</v>
      </c>
      <c r="O219" t="s">
        <v>13</v>
      </c>
      <c r="P219" t="s">
        <v>1514</v>
      </c>
      <c r="Q219" t="s">
        <v>1515</v>
      </c>
      <c r="R219">
        <v>384.45</v>
      </c>
      <c r="S219">
        <v>11</v>
      </c>
      <c r="T219">
        <v>0</v>
      </c>
      <c r="U219">
        <v>103.8015</v>
      </c>
    </row>
    <row r="220" spans="1:21" x14ac:dyDescent="0.35">
      <c r="A220">
        <v>183</v>
      </c>
      <c r="B220" t="s">
        <v>1516</v>
      </c>
      <c r="C220" s="4">
        <v>43423</v>
      </c>
      <c r="D220" s="4">
        <v>43428</v>
      </c>
      <c r="E220" t="s">
        <v>36</v>
      </c>
      <c r="F220" t="s">
        <v>1517</v>
      </c>
      <c r="G220" t="s">
        <v>1518</v>
      </c>
      <c r="H220" t="s">
        <v>202</v>
      </c>
      <c r="I220" t="s">
        <v>40</v>
      </c>
      <c r="J220" t="s">
        <v>1519</v>
      </c>
      <c r="K220" t="s">
        <v>492</v>
      </c>
      <c r="L220" t="s">
        <v>1520</v>
      </c>
      <c r="M220" t="s">
        <v>7</v>
      </c>
      <c r="N220" t="s">
        <v>1521</v>
      </c>
      <c r="O220" t="s">
        <v>13</v>
      </c>
      <c r="P220" t="s">
        <v>1514</v>
      </c>
      <c r="Q220" t="s">
        <v>1522</v>
      </c>
      <c r="R220">
        <v>503.96</v>
      </c>
      <c r="S220">
        <v>4</v>
      </c>
      <c r="T220">
        <v>0</v>
      </c>
      <c r="U220">
        <v>131.02959999999999</v>
      </c>
    </row>
    <row r="221" spans="1:21" x14ac:dyDescent="0.35">
      <c r="A221">
        <v>245</v>
      </c>
      <c r="B221" t="s">
        <v>1523</v>
      </c>
      <c r="C221" s="4">
        <v>43252</v>
      </c>
      <c r="D221" s="4">
        <v>43257</v>
      </c>
      <c r="E221" t="s">
        <v>36</v>
      </c>
      <c r="F221" t="s">
        <v>1524</v>
      </c>
      <c r="G221" t="s">
        <v>1525</v>
      </c>
      <c r="H221" t="s">
        <v>202</v>
      </c>
      <c r="I221" t="s">
        <v>40</v>
      </c>
      <c r="J221" t="s">
        <v>1526</v>
      </c>
      <c r="K221" t="s">
        <v>151</v>
      </c>
      <c r="L221" t="s">
        <v>1527</v>
      </c>
      <c r="M221" t="s">
        <v>5</v>
      </c>
      <c r="N221" t="s">
        <v>1528</v>
      </c>
      <c r="O221" t="s">
        <v>11</v>
      </c>
      <c r="P221" t="s">
        <v>1491</v>
      </c>
      <c r="Q221" t="s">
        <v>1529</v>
      </c>
      <c r="R221">
        <v>2001.86</v>
      </c>
      <c r="S221">
        <v>7</v>
      </c>
      <c r="T221">
        <v>0</v>
      </c>
      <c r="U221">
        <v>580.5394</v>
      </c>
    </row>
    <row r="222" spans="1:21" x14ac:dyDescent="0.35">
      <c r="A222">
        <v>266</v>
      </c>
      <c r="B222" t="s">
        <v>1530</v>
      </c>
      <c r="C222" s="4">
        <v>43779</v>
      </c>
      <c r="D222" s="4">
        <v>43784</v>
      </c>
      <c r="E222" t="s">
        <v>48</v>
      </c>
      <c r="F222" t="s">
        <v>1531</v>
      </c>
      <c r="G222" t="s">
        <v>1532</v>
      </c>
      <c r="H222" t="s">
        <v>51</v>
      </c>
      <c r="I222" t="s">
        <v>40</v>
      </c>
      <c r="J222" t="s">
        <v>1533</v>
      </c>
      <c r="K222" t="s">
        <v>42</v>
      </c>
      <c r="L222" t="s">
        <v>1534</v>
      </c>
      <c r="M222" t="s">
        <v>8</v>
      </c>
      <c r="N222" t="s">
        <v>1535</v>
      </c>
      <c r="O222" t="s">
        <v>13</v>
      </c>
      <c r="P222" t="s">
        <v>1476</v>
      </c>
      <c r="Q222" t="s">
        <v>1536</v>
      </c>
      <c r="R222">
        <v>79.900000000000006</v>
      </c>
      <c r="S222">
        <v>2</v>
      </c>
      <c r="T222">
        <v>0</v>
      </c>
      <c r="U222">
        <v>35.155999999999999</v>
      </c>
    </row>
    <row r="223" spans="1:21" x14ac:dyDescent="0.35">
      <c r="A223">
        <v>314</v>
      </c>
      <c r="B223" t="s">
        <v>1537</v>
      </c>
      <c r="C223" s="4">
        <v>43370</v>
      </c>
      <c r="D223" s="4">
        <v>43376</v>
      </c>
      <c r="E223" t="s">
        <v>48</v>
      </c>
      <c r="F223" t="s">
        <v>1538</v>
      </c>
      <c r="G223" t="s">
        <v>1539</v>
      </c>
      <c r="H223" t="s">
        <v>39</v>
      </c>
      <c r="I223" t="s">
        <v>40</v>
      </c>
      <c r="J223" t="s">
        <v>1540</v>
      </c>
      <c r="K223" t="s">
        <v>250</v>
      </c>
      <c r="L223" t="s">
        <v>1541</v>
      </c>
      <c r="M223" t="s">
        <v>6</v>
      </c>
      <c r="N223" t="s">
        <v>1542</v>
      </c>
      <c r="O223" t="s">
        <v>11</v>
      </c>
      <c r="P223" t="s">
        <v>1462</v>
      </c>
      <c r="Q223" t="s">
        <v>1543</v>
      </c>
      <c r="R223">
        <v>87.54</v>
      </c>
      <c r="S223">
        <v>3</v>
      </c>
      <c r="T223">
        <v>0</v>
      </c>
      <c r="U223">
        <v>37.642200000000003</v>
      </c>
    </row>
    <row r="224" spans="1:21" x14ac:dyDescent="0.35">
      <c r="A224">
        <v>423</v>
      </c>
      <c r="B224" t="s">
        <v>1544</v>
      </c>
      <c r="C224" s="4">
        <v>44488</v>
      </c>
      <c r="D224" s="4">
        <v>44492</v>
      </c>
      <c r="E224" t="s">
        <v>48</v>
      </c>
      <c r="F224" t="s">
        <v>1545</v>
      </c>
      <c r="G224" t="s">
        <v>1546</v>
      </c>
      <c r="H224" t="s">
        <v>39</v>
      </c>
      <c r="I224" t="s">
        <v>40</v>
      </c>
      <c r="J224" t="s">
        <v>1079</v>
      </c>
      <c r="K224" t="s">
        <v>348</v>
      </c>
      <c r="L224" t="s">
        <v>1547</v>
      </c>
      <c r="M224" t="s">
        <v>6</v>
      </c>
      <c r="N224" t="s">
        <v>1548</v>
      </c>
      <c r="O224" t="s">
        <v>11</v>
      </c>
      <c r="P224" t="s">
        <v>1462</v>
      </c>
      <c r="Q224" t="s">
        <v>1549</v>
      </c>
      <c r="R224">
        <v>56.56</v>
      </c>
      <c r="S224">
        <v>4</v>
      </c>
      <c r="T224">
        <v>0</v>
      </c>
      <c r="U224">
        <v>14.7056</v>
      </c>
    </row>
    <row r="225" spans="1:21" x14ac:dyDescent="0.35">
      <c r="A225">
        <v>425</v>
      </c>
      <c r="B225" t="s">
        <v>1550</v>
      </c>
      <c r="C225" s="4">
        <v>44429</v>
      </c>
      <c r="D225" s="4">
        <v>44431</v>
      </c>
      <c r="E225" t="s">
        <v>36</v>
      </c>
      <c r="F225" t="s">
        <v>1551</v>
      </c>
      <c r="G225" t="s">
        <v>1552</v>
      </c>
      <c r="H225" t="s">
        <v>51</v>
      </c>
      <c r="I225" t="s">
        <v>40</v>
      </c>
      <c r="J225" t="s">
        <v>128</v>
      </c>
      <c r="K225" t="s">
        <v>659</v>
      </c>
      <c r="L225" t="s">
        <v>1553</v>
      </c>
      <c r="M225" t="s">
        <v>7</v>
      </c>
      <c r="N225" t="s">
        <v>1554</v>
      </c>
      <c r="O225" t="s">
        <v>11</v>
      </c>
      <c r="P225" t="s">
        <v>1491</v>
      </c>
      <c r="Q225" t="s">
        <v>1555</v>
      </c>
      <c r="R225">
        <v>866.4</v>
      </c>
      <c r="S225">
        <v>4</v>
      </c>
      <c r="T225">
        <v>0</v>
      </c>
      <c r="U225">
        <v>225.26400000000001</v>
      </c>
    </row>
    <row r="226" spans="1:21" x14ac:dyDescent="0.35">
      <c r="A226">
        <v>426</v>
      </c>
      <c r="B226" t="s">
        <v>1556</v>
      </c>
      <c r="C226" s="4">
        <v>44523</v>
      </c>
      <c r="D226" s="4">
        <v>44526</v>
      </c>
      <c r="E226" t="s">
        <v>36</v>
      </c>
      <c r="F226" t="s">
        <v>100</v>
      </c>
      <c r="G226" t="s">
        <v>101</v>
      </c>
      <c r="H226" t="s">
        <v>39</v>
      </c>
      <c r="I226" t="s">
        <v>40</v>
      </c>
      <c r="J226" t="s">
        <v>1557</v>
      </c>
      <c r="K226" t="s">
        <v>86</v>
      </c>
      <c r="L226" t="s">
        <v>1558</v>
      </c>
      <c r="M226" t="s">
        <v>5</v>
      </c>
      <c r="N226" t="s">
        <v>1559</v>
      </c>
      <c r="O226" t="s">
        <v>11</v>
      </c>
      <c r="P226" t="s">
        <v>1462</v>
      </c>
      <c r="Q226" t="s">
        <v>1560</v>
      </c>
      <c r="R226">
        <v>28.4</v>
      </c>
      <c r="S226">
        <v>2</v>
      </c>
      <c r="T226">
        <v>0</v>
      </c>
      <c r="U226">
        <v>11.076000000000001</v>
      </c>
    </row>
    <row r="227" spans="1:21" x14ac:dyDescent="0.35">
      <c r="A227">
        <v>428</v>
      </c>
      <c r="B227" t="s">
        <v>1561</v>
      </c>
      <c r="C227" s="4">
        <v>43355</v>
      </c>
      <c r="D227" s="4">
        <v>43356</v>
      </c>
      <c r="E227" t="s">
        <v>109</v>
      </c>
      <c r="F227" t="s">
        <v>991</v>
      </c>
      <c r="G227" t="s">
        <v>992</v>
      </c>
      <c r="H227" t="s">
        <v>202</v>
      </c>
      <c r="I227" t="s">
        <v>40</v>
      </c>
      <c r="J227" t="s">
        <v>1562</v>
      </c>
      <c r="K227" t="s">
        <v>103</v>
      </c>
      <c r="L227" t="s">
        <v>1563</v>
      </c>
      <c r="M227" t="s">
        <v>6</v>
      </c>
      <c r="N227" t="s">
        <v>1564</v>
      </c>
      <c r="O227" t="s">
        <v>13</v>
      </c>
      <c r="P227" t="s">
        <v>1565</v>
      </c>
      <c r="Q227" t="s">
        <v>1566</v>
      </c>
      <c r="R227">
        <v>69.989999999999995</v>
      </c>
      <c r="S227">
        <v>1</v>
      </c>
      <c r="T227">
        <v>0</v>
      </c>
      <c r="U227">
        <v>30.095700000000001</v>
      </c>
    </row>
    <row r="228" spans="1:21" x14ac:dyDescent="0.35">
      <c r="A228">
        <v>447</v>
      </c>
      <c r="B228" t="s">
        <v>1567</v>
      </c>
      <c r="C228" s="4">
        <v>44275</v>
      </c>
      <c r="D228" s="4">
        <v>44280</v>
      </c>
      <c r="E228" t="s">
        <v>36</v>
      </c>
      <c r="F228" t="s">
        <v>1568</v>
      </c>
      <c r="G228" t="s">
        <v>1569</v>
      </c>
      <c r="H228" t="s">
        <v>51</v>
      </c>
      <c r="I228" t="s">
        <v>40</v>
      </c>
      <c r="J228" t="s">
        <v>355</v>
      </c>
      <c r="K228" t="s">
        <v>94</v>
      </c>
      <c r="L228" t="s">
        <v>1570</v>
      </c>
      <c r="M228" t="s">
        <v>5</v>
      </c>
      <c r="N228" t="s">
        <v>1571</v>
      </c>
      <c r="O228" t="s">
        <v>11</v>
      </c>
      <c r="P228" t="s">
        <v>1462</v>
      </c>
      <c r="Q228" t="s">
        <v>1572</v>
      </c>
      <c r="R228">
        <v>2.91</v>
      </c>
      <c r="S228">
        <v>1</v>
      </c>
      <c r="T228">
        <v>0</v>
      </c>
      <c r="U228">
        <v>1.3676999999999999</v>
      </c>
    </row>
    <row r="229" spans="1:21" x14ac:dyDescent="0.35">
      <c r="A229">
        <v>456</v>
      </c>
      <c r="B229" t="s">
        <v>1573</v>
      </c>
      <c r="C229" s="4">
        <v>44178</v>
      </c>
      <c r="D229" s="4">
        <v>44182</v>
      </c>
      <c r="E229" t="s">
        <v>48</v>
      </c>
      <c r="F229" t="s">
        <v>1574</v>
      </c>
      <c r="G229" t="s">
        <v>1575</v>
      </c>
      <c r="H229" t="s">
        <v>39</v>
      </c>
      <c r="I229" t="s">
        <v>40</v>
      </c>
      <c r="J229" t="s">
        <v>1576</v>
      </c>
      <c r="K229" t="s">
        <v>212</v>
      </c>
      <c r="L229" t="s">
        <v>1577</v>
      </c>
      <c r="M229" t="s">
        <v>5</v>
      </c>
      <c r="N229" t="s">
        <v>1578</v>
      </c>
      <c r="O229" t="s">
        <v>13</v>
      </c>
      <c r="P229" t="s">
        <v>1476</v>
      </c>
      <c r="Q229" t="s">
        <v>1579</v>
      </c>
      <c r="R229">
        <v>63.88</v>
      </c>
      <c r="S229">
        <v>4</v>
      </c>
      <c r="T229">
        <v>0</v>
      </c>
      <c r="U229">
        <v>24.9132</v>
      </c>
    </row>
    <row r="230" spans="1:21" x14ac:dyDescent="0.35">
      <c r="A230">
        <v>482</v>
      </c>
      <c r="B230" t="s">
        <v>1580</v>
      </c>
      <c r="C230" s="4">
        <v>43379</v>
      </c>
      <c r="D230" s="4">
        <v>43383</v>
      </c>
      <c r="E230" t="s">
        <v>48</v>
      </c>
      <c r="F230" t="s">
        <v>1304</v>
      </c>
      <c r="G230" t="s">
        <v>1305</v>
      </c>
      <c r="H230" t="s">
        <v>51</v>
      </c>
      <c r="I230" t="s">
        <v>40</v>
      </c>
      <c r="J230" t="s">
        <v>278</v>
      </c>
      <c r="K230" t="s">
        <v>42</v>
      </c>
      <c r="L230" t="s">
        <v>1581</v>
      </c>
      <c r="M230" t="s">
        <v>8</v>
      </c>
      <c r="N230" t="s">
        <v>1582</v>
      </c>
      <c r="O230" t="s">
        <v>13</v>
      </c>
      <c r="P230" t="s">
        <v>1476</v>
      </c>
      <c r="Q230" t="s">
        <v>1583</v>
      </c>
      <c r="R230">
        <v>9.09</v>
      </c>
      <c r="S230">
        <v>3</v>
      </c>
      <c r="T230">
        <v>0</v>
      </c>
      <c r="U230">
        <v>1.9089</v>
      </c>
    </row>
    <row r="231" spans="1:21" x14ac:dyDescent="0.35">
      <c r="A231">
        <v>511</v>
      </c>
      <c r="B231" t="s">
        <v>1584</v>
      </c>
      <c r="C231" s="4">
        <v>44526</v>
      </c>
      <c r="D231" s="4">
        <v>44527</v>
      </c>
      <c r="E231" t="s">
        <v>109</v>
      </c>
      <c r="F231" t="s">
        <v>1585</v>
      </c>
      <c r="G231" t="s">
        <v>1586</v>
      </c>
      <c r="H231" t="s">
        <v>51</v>
      </c>
      <c r="I231" t="s">
        <v>40</v>
      </c>
      <c r="J231" t="s">
        <v>1587</v>
      </c>
      <c r="K231" t="s">
        <v>181</v>
      </c>
      <c r="L231" t="s">
        <v>1588</v>
      </c>
      <c r="M231" t="s">
        <v>5</v>
      </c>
      <c r="N231" t="s">
        <v>1589</v>
      </c>
      <c r="O231" t="s">
        <v>11</v>
      </c>
      <c r="P231" t="s">
        <v>1462</v>
      </c>
      <c r="Q231" t="s">
        <v>1590</v>
      </c>
      <c r="R231">
        <v>126.3</v>
      </c>
      <c r="S231">
        <v>3</v>
      </c>
      <c r="T231">
        <v>0</v>
      </c>
      <c r="U231">
        <v>40.415999999999997</v>
      </c>
    </row>
    <row r="232" spans="1:21" x14ac:dyDescent="0.35">
      <c r="A232">
        <v>516</v>
      </c>
      <c r="B232" t="s">
        <v>1591</v>
      </c>
      <c r="C232" s="4">
        <v>44218</v>
      </c>
      <c r="D232" s="4">
        <v>44223</v>
      </c>
      <c r="E232" t="s">
        <v>48</v>
      </c>
      <c r="F232" t="s">
        <v>1592</v>
      </c>
      <c r="G232" t="s">
        <v>1593</v>
      </c>
      <c r="H232" t="s">
        <v>202</v>
      </c>
      <c r="I232" t="s">
        <v>40</v>
      </c>
      <c r="J232" t="s">
        <v>1594</v>
      </c>
      <c r="K232" t="s">
        <v>857</v>
      </c>
      <c r="L232" t="s">
        <v>1595</v>
      </c>
      <c r="M232" t="s">
        <v>8</v>
      </c>
      <c r="N232" t="s">
        <v>1596</v>
      </c>
      <c r="O232" t="s">
        <v>13</v>
      </c>
      <c r="P232" t="s">
        <v>1597</v>
      </c>
      <c r="Q232" t="s">
        <v>1598</v>
      </c>
      <c r="R232">
        <v>2999.95</v>
      </c>
      <c r="S232">
        <v>5</v>
      </c>
      <c r="T232">
        <v>0</v>
      </c>
      <c r="U232">
        <v>1379.9770000000001</v>
      </c>
    </row>
    <row r="233" spans="1:21" x14ac:dyDescent="0.35">
      <c r="A233">
        <v>523</v>
      </c>
      <c r="B233" t="s">
        <v>1599</v>
      </c>
      <c r="C233" s="4">
        <v>44219</v>
      </c>
      <c r="D233" s="4">
        <v>44221</v>
      </c>
      <c r="E233" t="s">
        <v>109</v>
      </c>
      <c r="F233" t="s">
        <v>1600</v>
      </c>
      <c r="G233" t="s">
        <v>1601</v>
      </c>
      <c r="H233" t="s">
        <v>39</v>
      </c>
      <c r="I233" t="s">
        <v>40</v>
      </c>
      <c r="J233" t="s">
        <v>264</v>
      </c>
      <c r="K233" t="s">
        <v>86</v>
      </c>
      <c r="L233" t="s">
        <v>1602</v>
      </c>
      <c r="M233" t="s">
        <v>5</v>
      </c>
      <c r="N233" t="s">
        <v>1603</v>
      </c>
      <c r="O233" t="s">
        <v>11</v>
      </c>
      <c r="P233" t="s">
        <v>1470</v>
      </c>
      <c r="Q233" t="s">
        <v>1604</v>
      </c>
      <c r="R233">
        <v>210.98</v>
      </c>
      <c r="S233">
        <v>2</v>
      </c>
      <c r="T233">
        <v>0</v>
      </c>
      <c r="U233">
        <v>21.097999999999999</v>
      </c>
    </row>
    <row r="234" spans="1:21" x14ac:dyDescent="0.35">
      <c r="A234">
        <v>534</v>
      </c>
      <c r="B234" t="s">
        <v>1605</v>
      </c>
      <c r="C234" s="4">
        <v>43980</v>
      </c>
      <c r="D234" s="4">
        <v>43983</v>
      </c>
      <c r="E234" t="s">
        <v>36</v>
      </c>
      <c r="F234" t="s">
        <v>1606</v>
      </c>
      <c r="G234" t="s">
        <v>1607</v>
      </c>
      <c r="H234" t="s">
        <v>51</v>
      </c>
      <c r="I234" t="s">
        <v>40</v>
      </c>
      <c r="J234" t="s">
        <v>1608</v>
      </c>
      <c r="K234" t="s">
        <v>136</v>
      </c>
      <c r="L234" t="s">
        <v>1609</v>
      </c>
      <c r="M234" t="s">
        <v>7</v>
      </c>
      <c r="N234" t="s">
        <v>1610</v>
      </c>
      <c r="O234" t="s">
        <v>13</v>
      </c>
      <c r="P234" t="s">
        <v>1514</v>
      </c>
      <c r="Q234" t="s">
        <v>1611</v>
      </c>
      <c r="R234">
        <v>979.95</v>
      </c>
      <c r="S234">
        <v>5</v>
      </c>
      <c r="T234">
        <v>0</v>
      </c>
      <c r="U234">
        <v>274.38600000000002</v>
      </c>
    </row>
    <row r="235" spans="1:21" x14ac:dyDescent="0.35">
      <c r="A235">
        <v>541</v>
      </c>
      <c r="B235" t="s">
        <v>1612</v>
      </c>
      <c r="C235" s="4">
        <v>43132</v>
      </c>
      <c r="D235" s="4">
        <v>43134</v>
      </c>
      <c r="E235" t="s">
        <v>109</v>
      </c>
      <c r="F235" t="s">
        <v>1613</v>
      </c>
      <c r="G235" t="s">
        <v>1614</v>
      </c>
      <c r="H235" t="s">
        <v>51</v>
      </c>
      <c r="I235" t="s">
        <v>40</v>
      </c>
      <c r="J235" t="s">
        <v>1615</v>
      </c>
      <c r="K235" t="s">
        <v>53</v>
      </c>
      <c r="L235" t="s">
        <v>1616</v>
      </c>
      <c r="M235" t="s">
        <v>5</v>
      </c>
      <c r="N235" t="s">
        <v>1617</v>
      </c>
      <c r="O235" t="s">
        <v>13</v>
      </c>
      <c r="P235" t="s">
        <v>1476</v>
      </c>
      <c r="Q235" t="s">
        <v>1618</v>
      </c>
      <c r="R235">
        <v>468.9</v>
      </c>
      <c r="S235">
        <v>6</v>
      </c>
      <c r="T235">
        <v>0</v>
      </c>
      <c r="U235">
        <v>206.316</v>
      </c>
    </row>
    <row r="236" spans="1:21" x14ac:dyDescent="0.35">
      <c r="A236">
        <v>617</v>
      </c>
      <c r="B236" t="s">
        <v>1619</v>
      </c>
      <c r="C236" s="4">
        <v>44426</v>
      </c>
      <c r="D236" s="4">
        <v>44431</v>
      </c>
      <c r="E236" t="s">
        <v>36</v>
      </c>
      <c r="F236" t="s">
        <v>1620</v>
      </c>
      <c r="G236" t="s">
        <v>1621</v>
      </c>
      <c r="H236" t="s">
        <v>39</v>
      </c>
      <c r="I236" t="s">
        <v>40</v>
      </c>
      <c r="J236" t="s">
        <v>102</v>
      </c>
      <c r="K236" t="s">
        <v>103</v>
      </c>
      <c r="L236" t="s">
        <v>1622</v>
      </c>
      <c r="M236" t="s">
        <v>6</v>
      </c>
      <c r="N236" t="s">
        <v>1623</v>
      </c>
      <c r="O236" t="s">
        <v>11</v>
      </c>
      <c r="P236" t="s">
        <v>1462</v>
      </c>
      <c r="Q236" t="s">
        <v>1624</v>
      </c>
      <c r="R236">
        <v>40.479999999999997</v>
      </c>
      <c r="S236">
        <v>2</v>
      </c>
      <c r="T236">
        <v>0</v>
      </c>
      <c r="U236">
        <v>15.7872</v>
      </c>
    </row>
    <row r="237" spans="1:21" x14ac:dyDescent="0.35">
      <c r="A237">
        <v>623</v>
      </c>
      <c r="B237" t="s">
        <v>1625</v>
      </c>
      <c r="C237" s="4">
        <v>43798</v>
      </c>
      <c r="D237" s="4">
        <v>43802</v>
      </c>
      <c r="E237" t="s">
        <v>48</v>
      </c>
      <c r="F237" t="s">
        <v>1626</v>
      </c>
      <c r="G237" t="s">
        <v>1627</v>
      </c>
      <c r="H237" t="s">
        <v>39</v>
      </c>
      <c r="I237" t="s">
        <v>40</v>
      </c>
      <c r="J237" t="s">
        <v>1628</v>
      </c>
      <c r="K237" t="s">
        <v>86</v>
      </c>
      <c r="L237" t="s">
        <v>1629</v>
      </c>
      <c r="M237" t="s">
        <v>5</v>
      </c>
      <c r="N237" t="s">
        <v>1630</v>
      </c>
      <c r="O237" t="s">
        <v>11</v>
      </c>
      <c r="P237" t="s">
        <v>1491</v>
      </c>
      <c r="Q237" t="s">
        <v>1631</v>
      </c>
      <c r="R237">
        <v>301.95999999999998</v>
      </c>
      <c r="S237">
        <v>2</v>
      </c>
      <c r="T237">
        <v>0</v>
      </c>
      <c r="U237">
        <v>87.568399999999997</v>
      </c>
    </row>
    <row r="238" spans="1:21" x14ac:dyDescent="0.35">
      <c r="A238">
        <v>636</v>
      </c>
      <c r="B238" t="s">
        <v>1632</v>
      </c>
      <c r="C238" s="4">
        <v>43742</v>
      </c>
      <c r="D238" s="4">
        <v>43747</v>
      </c>
      <c r="E238" t="s">
        <v>36</v>
      </c>
      <c r="F238" t="s">
        <v>1633</v>
      </c>
      <c r="G238" t="s">
        <v>1634</v>
      </c>
      <c r="H238" t="s">
        <v>39</v>
      </c>
      <c r="I238" t="s">
        <v>40</v>
      </c>
      <c r="J238" t="s">
        <v>1635</v>
      </c>
      <c r="K238" t="s">
        <v>356</v>
      </c>
      <c r="L238" t="s">
        <v>1636</v>
      </c>
      <c r="M238" t="s">
        <v>7</v>
      </c>
      <c r="N238" t="s">
        <v>1637</v>
      </c>
      <c r="O238" t="s">
        <v>11</v>
      </c>
      <c r="P238" t="s">
        <v>1491</v>
      </c>
      <c r="Q238" t="s">
        <v>1638</v>
      </c>
      <c r="R238">
        <v>392.94</v>
      </c>
      <c r="S238">
        <v>3</v>
      </c>
      <c r="T238">
        <v>0</v>
      </c>
      <c r="U238">
        <v>43.223399999999998</v>
      </c>
    </row>
    <row r="239" spans="1:21" x14ac:dyDescent="0.35">
      <c r="A239">
        <v>639</v>
      </c>
      <c r="B239" t="s">
        <v>1639</v>
      </c>
      <c r="C239" s="4">
        <v>43971</v>
      </c>
      <c r="D239" s="4">
        <v>43976</v>
      </c>
      <c r="E239" t="s">
        <v>48</v>
      </c>
      <c r="F239" t="s">
        <v>1640</v>
      </c>
      <c r="G239" t="s">
        <v>1641</v>
      </c>
      <c r="H239" t="s">
        <v>202</v>
      </c>
      <c r="I239" t="s">
        <v>40</v>
      </c>
      <c r="J239" t="s">
        <v>1642</v>
      </c>
      <c r="K239" t="s">
        <v>42</v>
      </c>
      <c r="L239" t="s">
        <v>1643</v>
      </c>
      <c r="M239" t="s">
        <v>8</v>
      </c>
      <c r="N239" t="s">
        <v>1644</v>
      </c>
      <c r="O239" t="s">
        <v>11</v>
      </c>
      <c r="P239" t="s">
        <v>1462</v>
      </c>
      <c r="Q239" t="s">
        <v>1645</v>
      </c>
      <c r="R239">
        <v>1049.2</v>
      </c>
      <c r="S239">
        <v>5</v>
      </c>
      <c r="T239">
        <v>0</v>
      </c>
      <c r="U239">
        <v>272.79199999999997</v>
      </c>
    </row>
    <row r="240" spans="1:21" x14ac:dyDescent="0.35">
      <c r="A240">
        <v>644</v>
      </c>
      <c r="B240" t="s">
        <v>1646</v>
      </c>
      <c r="C240" s="4">
        <v>44357</v>
      </c>
      <c r="D240" s="4">
        <v>44362</v>
      </c>
      <c r="E240" t="s">
        <v>48</v>
      </c>
      <c r="F240" t="s">
        <v>1647</v>
      </c>
      <c r="G240" t="s">
        <v>1648</v>
      </c>
      <c r="H240" t="s">
        <v>51</v>
      </c>
      <c r="I240" t="s">
        <v>40</v>
      </c>
      <c r="J240" t="s">
        <v>1649</v>
      </c>
      <c r="K240" t="s">
        <v>86</v>
      </c>
      <c r="L240" t="s">
        <v>1650</v>
      </c>
      <c r="M240" t="s">
        <v>5</v>
      </c>
      <c r="N240" t="s">
        <v>1651</v>
      </c>
      <c r="O240" t="s">
        <v>13</v>
      </c>
      <c r="P240" t="s">
        <v>1476</v>
      </c>
      <c r="Q240" t="s">
        <v>1652</v>
      </c>
      <c r="R240">
        <v>132.52000000000001</v>
      </c>
      <c r="S240">
        <v>4</v>
      </c>
      <c r="T240">
        <v>0</v>
      </c>
      <c r="U240">
        <v>54.333199999999998</v>
      </c>
    </row>
    <row r="241" spans="1:21" x14ac:dyDescent="0.35">
      <c r="A241">
        <v>649</v>
      </c>
      <c r="B241" t="s">
        <v>1653</v>
      </c>
      <c r="C241" s="4">
        <v>44176</v>
      </c>
      <c r="D241" s="4">
        <v>44181</v>
      </c>
      <c r="E241" t="s">
        <v>36</v>
      </c>
      <c r="F241" t="s">
        <v>1654</v>
      </c>
      <c r="G241" t="s">
        <v>1655</v>
      </c>
      <c r="H241" t="s">
        <v>39</v>
      </c>
      <c r="I241" t="s">
        <v>40</v>
      </c>
      <c r="J241" t="s">
        <v>1656</v>
      </c>
      <c r="K241" t="s">
        <v>204</v>
      </c>
      <c r="L241" t="s">
        <v>1657</v>
      </c>
      <c r="M241" t="s">
        <v>8</v>
      </c>
      <c r="N241" t="s">
        <v>1658</v>
      </c>
      <c r="O241" t="s">
        <v>11</v>
      </c>
      <c r="P241" t="s">
        <v>1462</v>
      </c>
      <c r="Q241" t="s">
        <v>1659</v>
      </c>
      <c r="R241">
        <v>14.8</v>
      </c>
      <c r="S241">
        <v>4</v>
      </c>
      <c r="T241">
        <v>0</v>
      </c>
      <c r="U241">
        <v>6.0679999999999996</v>
      </c>
    </row>
    <row r="242" spans="1:21" x14ac:dyDescent="0.35">
      <c r="A242">
        <v>690</v>
      </c>
      <c r="B242" t="s">
        <v>1660</v>
      </c>
      <c r="C242" s="4">
        <v>43272</v>
      </c>
      <c r="D242" s="4">
        <v>43274</v>
      </c>
      <c r="E242" t="s">
        <v>36</v>
      </c>
      <c r="F242" t="s">
        <v>1661</v>
      </c>
      <c r="G242" t="s">
        <v>1662</v>
      </c>
      <c r="H242" t="s">
        <v>51</v>
      </c>
      <c r="I242" t="s">
        <v>40</v>
      </c>
      <c r="J242" t="s">
        <v>1663</v>
      </c>
      <c r="K242" t="s">
        <v>120</v>
      </c>
      <c r="L242" t="s">
        <v>1664</v>
      </c>
      <c r="M242" t="s">
        <v>7</v>
      </c>
      <c r="N242" t="s">
        <v>1665</v>
      </c>
      <c r="O242" t="s">
        <v>11</v>
      </c>
      <c r="P242" t="s">
        <v>1462</v>
      </c>
      <c r="Q242" t="s">
        <v>1666</v>
      </c>
      <c r="R242">
        <v>104.01</v>
      </c>
      <c r="S242">
        <v>1</v>
      </c>
      <c r="T242">
        <v>0</v>
      </c>
      <c r="U242">
        <v>14.561400000000001</v>
      </c>
    </row>
    <row r="243" spans="1:21" x14ac:dyDescent="0.35">
      <c r="A243">
        <v>722</v>
      </c>
      <c r="B243" t="s">
        <v>1667</v>
      </c>
      <c r="C243" s="4">
        <v>44180</v>
      </c>
      <c r="D243" s="4">
        <v>44184</v>
      </c>
      <c r="E243" t="s">
        <v>48</v>
      </c>
      <c r="F243" t="s">
        <v>1545</v>
      </c>
      <c r="G243" t="s">
        <v>1546</v>
      </c>
      <c r="H243" t="s">
        <v>39</v>
      </c>
      <c r="I243" t="s">
        <v>40</v>
      </c>
      <c r="J243" t="s">
        <v>264</v>
      </c>
      <c r="K243" t="s">
        <v>86</v>
      </c>
      <c r="L243" t="s">
        <v>1668</v>
      </c>
      <c r="M243" t="s">
        <v>5</v>
      </c>
      <c r="N243" t="s">
        <v>1669</v>
      </c>
      <c r="O243" t="s">
        <v>11</v>
      </c>
      <c r="P243" t="s">
        <v>1470</v>
      </c>
      <c r="Q243" t="s">
        <v>1670</v>
      </c>
      <c r="R243">
        <v>1652.94</v>
      </c>
      <c r="S243">
        <v>3</v>
      </c>
      <c r="T243">
        <v>0</v>
      </c>
      <c r="U243">
        <v>231.41159999999999</v>
      </c>
    </row>
    <row r="244" spans="1:21" x14ac:dyDescent="0.35">
      <c r="A244">
        <v>808</v>
      </c>
      <c r="B244" t="s">
        <v>1671</v>
      </c>
      <c r="C244" s="4">
        <v>43499</v>
      </c>
      <c r="D244" s="4">
        <v>43501</v>
      </c>
      <c r="E244" t="s">
        <v>109</v>
      </c>
      <c r="F244" t="s">
        <v>1672</v>
      </c>
      <c r="G244" t="s">
        <v>1673</v>
      </c>
      <c r="H244" t="s">
        <v>51</v>
      </c>
      <c r="I244" t="s">
        <v>40</v>
      </c>
      <c r="J244" t="s">
        <v>1674</v>
      </c>
      <c r="K244" t="s">
        <v>78</v>
      </c>
      <c r="L244" t="s">
        <v>1675</v>
      </c>
      <c r="M244" t="s">
        <v>5</v>
      </c>
      <c r="N244" t="s">
        <v>1559</v>
      </c>
      <c r="O244" t="s">
        <v>11</v>
      </c>
      <c r="P244" t="s">
        <v>1462</v>
      </c>
      <c r="Q244" t="s">
        <v>1560</v>
      </c>
      <c r="R244">
        <v>28.4</v>
      </c>
      <c r="S244">
        <v>2</v>
      </c>
      <c r="T244">
        <v>0</v>
      </c>
      <c r="U244">
        <v>11.076000000000001</v>
      </c>
    </row>
    <row r="245" spans="1:21" x14ac:dyDescent="0.35">
      <c r="A245">
        <v>814</v>
      </c>
      <c r="B245" t="s">
        <v>1676</v>
      </c>
      <c r="C245" s="4">
        <v>44330</v>
      </c>
      <c r="D245" s="4">
        <v>44330</v>
      </c>
      <c r="E245" t="s">
        <v>361</v>
      </c>
      <c r="F245" t="s">
        <v>1677</v>
      </c>
      <c r="G245" t="s">
        <v>1678</v>
      </c>
      <c r="H245" t="s">
        <v>51</v>
      </c>
      <c r="I245" t="s">
        <v>40</v>
      </c>
      <c r="J245" t="s">
        <v>1679</v>
      </c>
      <c r="K245" t="s">
        <v>42</v>
      </c>
      <c r="L245" t="s">
        <v>1680</v>
      </c>
      <c r="M245" t="s">
        <v>8</v>
      </c>
      <c r="N245" t="s">
        <v>1681</v>
      </c>
      <c r="O245" t="s">
        <v>11</v>
      </c>
      <c r="P245" t="s">
        <v>1462</v>
      </c>
      <c r="Q245" t="s">
        <v>1682</v>
      </c>
      <c r="R245">
        <v>18.28</v>
      </c>
      <c r="S245">
        <v>2</v>
      </c>
      <c r="T245">
        <v>0</v>
      </c>
      <c r="U245">
        <v>6.2152000000000003</v>
      </c>
    </row>
    <row r="246" spans="1:21" x14ac:dyDescent="0.35">
      <c r="A246">
        <v>830</v>
      </c>
      <c r="B246" t="s">
        <v>1683</v>
      </c>
      <c r="C246" s="4">
        <v>44363</v>
      </c>
      <c r="D246" s="4">
        <v>44368</v>
      </c>
      <c r="E246" t="s">
        <v>36</v>
      </c>
      <c r="F246" t="s">
        <v>1684</v>
      </c>
      <c r="G246" t="s">
        <v>1685</v>
      </c>
      <c r="H246" t="s">
        <v>51</v>
      </c>
      <c r="I246" t="s">
        <v>40</v>
      </c>
      <c r="J246" t="s">
        <v>666</v>
      </c>
      <c r="K246" t="s">
        <v>385</v>
      </c>
      <c r="L246" t="s">
        <v>1686</v>
      </c>
      <c r="M246" t="s">
        <v>7</v>
      </c>
      <c r="N246" t="s">
        <v>1687</v>
      </c>
      <c r="O246" t="s">
        <v>11</v>
      </c>
      <c r="P246" t="s">
        <v>1491</v>
      </c>
      <c r="Q246" t="s">
        <v>1688</v>
      </c>
      <c r="R246">
        <v>301.95999999999998</v>
      </c>
      <c r="S246">
        <v>2</v>
      </c>
      <c r="T246">
        <v>0</v>
      </c>
      <c r="U246">
        <v>90.587999999999994</v>
      </c>
    </row>
    <row r="247" spans="1:21" x14ac:dyDescent="0.35">
      <c r="A247">
        <v>850</v>
      </c>
      <c r="B247" t="s">
        <v>1689</v>
      </c>
      <c r="C247" s="4">
        <v>43138</v>
      </c>
      <c r="D247" s="4">
        <v>43143</v>
      </c>
      <c r="E247" t="s">
        <v>48</v>
      </c>
      <c r="F247" t="s">
        <v>1690</v>
      </c>
      <c r="G247" t="s">
        <v>1691</v>
      </c>
      <c r="H247" t="s">
        <v>39</v>
      </c>
      <c r="I247" t="s">
        <v>40</v>
      </c>
      <c r="J247" t="s">
        <v>1692</v>
      </c>
      <c r="K247" t="s">
        <v>250</v>
      </c>
      <c r="L247" t="s">
        <v>1693</v>
      </c>
      <c r="M247" t="s">
        <v>6</v>
      </c>
      <c r="N247" t="s">
        <v>1694</v>
      </c>
      <c r="O247" t="s">
        <v>13</v>
      </c>
      <c r="P247" t="s">
        <v>1476</v>
      </c>
      <c r="Q247" t="s">
        <v>1695</v>
      </c>
      <c r="R247">
        <v>115.36</v>
      </c>
      <c r="S247">
        <v>7</v>
      </c>
      <c r="T247">
        <v>0</v>
      </c>
      <c r="U247">
        <v>49.604799999999997</v>
      </c>
    </row>
    <row r="248" spans="1:21" x14ac:dyDescent="0.35">
      <c r="A248">
        <v>913</v>
      </c>
      <c r="B248" t="s">
        <v>1696</v>
      </c>
      <c r="C248" s="4">
        <v>43616</v>
      </c>
      <c r="D248" s="4">
        <v>43623</v>
      </c>
      <c r="E248" t="s">
        <v>48</v>
      </c>
      <c r="F248" t="s">
        <v>1697</v>
      </c>
      <c r="G248" t="s">
        <v>1698</v>
      </c>
      <c r="H248" t="s">
        <v>202</v>
      </c>
      <c r="I248" t="s">
        <v>40</v>
      </c>
      <c r="J248" t="s">
        <v>1699</v>
      </c>
      <c r="K248" t="s">
        <v>235</v>
      </c>
      <c r="L248" t="s">
        <v>1700</v>
      </c>
      <c r="M248" t="s">
        <v>6</v>
      </c>
      <c r="N248" t="s">
        <v>1658</v>
      </c>
      <c r="O248" t="s">
        <v>11</v>
      </c>
      <c r="P248" t="s">
        <v>1462</v>
      </c>
      <c r="Q248" t="s">
        <v>1659</v>
      </c>
      <c r="R248">
        <v>22.2</v>
      </c>
      <c r="S248">
        <v>6</v>
      </c>
      <c r="T248">
        <v>0</v>
      </c>
      <c r="U248">
        <v>9.1020000000000003</v>
      </c>
    </row>
    <row r="249" spans="1:21" x14ac:dyDescent="0.35">
      <c r="A249">
        <v>938</v>
      </c>
      <c r="B249" t="s">
        <v>1701</v>
      </c>
      <c r="C249" s="4">
        <v>44505</v>
      </c>
      <c r="D249" s="4">
        <v>44506</v>
      </c>
      <c r="E249" t="s">
        <v>109</v>
      </c>
      <c r="F249" t="s">
        <v>1702</v>
      </c>
      <c r="G249" t="s">
        <v>1703</v>
      </c>
      <c r="H249" t="s">
        <v>39</v>
      </c>
      <c r="I249" t="s">
        <v>40</v>
      </c>
      <c r="J249" t="s">
        <v>1704</v>
      </c>
      <c r="K249" t="s">
        <v>226</v>
      </c>
      <c r="L249" t="s">
        <v>1705</v>
      </c>
      <c r="M249" t="s">
        <v>8</v>
      </c>
      <c r="N249" t="s">
        <v>1706</v>
      </c>
      <c r="O249" t="s">
        <v>13</v>
      </c>
      <c r="P249" t="s">
        <v>1476</v>
      </c>
      <c r="Q249" t="s">
        <v>1707</v>
      </c>
      <c r="R249">
        <v>159.99</v>
      </c>
      <c r="S249">
        <v>1</v>
      </c>
      <c r="T249">
        <v>0</v>
      </c>
      <c r="U249">
        <v>54.396599999999999</v>
      </c>
    </row>
    <row r="250" spans="1:21" x14ac:dyDescent="0.35">
      <c r="A250">
        <v>960</v>
      </c>
      <c r="B250" t="s">
        <v>1708</v>
      </c>
      <c r="C250" s="4">
        <v>43730</v>
      </c>
      <c r="D250" s="4">
        <v>43730</v>
      </c>
      <c r="E250" t="s">
        <v>361</v>
      </c>
      <c r="F250" t="s">
        <v>1709</v>
      </c>
      <c r="G250" t="s">
        <v>1710</v>
      </c>
      <c r="H250" t="s">
        <v>51</v>
      </c>
      <c r="I250" t="s">
        <v>40</v>
      </c>
      <c r="J250" t="s">
        <v>470</v>
      </c>
      <c r="K250" t="s">
        <v>42</v>
      </c>
      <c r="L250" t="s">
        <v>1711</v>
      </c>
      <c r="M250" t="s">
        <v>8</v>
      </c>
      <c r="N250" t="s">
        <v>1712</v>
      </c>
      <c r="O250" t="s">
        <v>11</v>
      </c>
      <c r="P250" t="s">
        <v>1462</v>
      </c>
      <c r="Q250" t="s">
        <v>1713</v>
      </c>
      <c r="R250">
        <v>204.6</v>
      </c>
      <c r="S250">
        <v>2</v>
      </c>
      <c r="T250">
        <v>0</v>
      </c>
      <c r="U250">
        <v>53.195999999999998</v>
      </c>
    </row>
    <row r="251" spans="1:21" x14ac:dyDescent="0.35">
      <c r="A251">
        <v>1012</v>
      </c>
      <c r="B251" t="s">
        <v>1714</v>
      </c>
      <c r="C251" s="4">
        <v>44364</v>
      </c>
      <c r="D251" s="4">
        <v>44368</v>
      </c>
      <c r="E251" t="s">
        <v>36</v>
      </c>
      <c r="F251" t="s">
        <v>1715</v>
      </c>
      <c r="G251" t="s">
        <v>1716</v>
      </c>
      <c r="H251" t="s">
        <v>51</v>
      </c>
      <c r="I251" t="s">
        <v>40</v>
      </c>
      <c r="J251" t="s">
        <v>1717</v>
      </c>
      <c r="K251" t="s">
        <v>204</v>
      </c>
      <c r="L251" t="s">
        <v>1718</v>
      </c>
      <c r="M251" t="s">
        <v>8</v>
      </c>
      <c r="N251" t="s">
        <v>1719</v>
      </c>
      <c r="O251" t="s">
        <v>11</v>
      </c>
      <c r="P251" t="s">
        <v>1462</v>
      </c>
      <c r="Q251" t="s">
        <v>1720</v>
      </c>
      <c r="R251">
        <v>155.25</v>
      </c>
      <c r="S251">
        <v>3</v>
      </c>
      <c r="T251">
        <v>0</v>
      </c>
      <c r="U251">
        <v>46.575000000000003</v>
      </c>
    </row>
    <row r="252" spans="1:21" x14ac:dyDescent="0.35">
      <c r="A252">
        <v>1037</v>
      </c>
      <c r="B252" t="s">
        <v>1721</v>
      </c>
      <c r="C252" s="4">
        <v>43943</v>
      </c>
      <c r="D252" s="4">
        <v>43947</v>
      </c>
      <c r="E252" t="s">
        <v>48</v>
      </c>
      <c r="F252" t="s">
        <v>540</v>
      </c>
      <c r="G252" t="s">
        <v>541</v>
      </c>
      <c r="H252" t="s">
        <v>202</v>
      </c>
      <c r="I252" t="s">
        <v>40</v>
      </c>
      <c r="J252" t="s">
        <v>1722</v>
      </c>
      <c r="K252" t="s">
        <v>181</v>
      </c>
      <c r="L252" t="s">
        <v>1723</v>
      </c>
      <c r="M252" t="s">
        <v>5</v>
      </c>
      <c r="N252" t="s">
        <v>1724</v>
      </c>
      <c r="O252" t="s">
        <v>11</v>
      </c>
      <c r="P252" t="s">
        <v>1462</v>
      </c>
      <c r="Q252" t="s">
        <v>1725</v>
      </c>
      <c r="R252">
        <v>86.62</v>
      </c>
      <c r="S252">
        <v>2</v>
      </c>
      <c r="T252">
        <v>0</v>
      </c>
      <c r="U252">
        <v>8.6620000000000008</v>
      </c>
    </row>
    <row r="253" spans="1:21" x14ac:dyDescent="0.35">
      <c r="A253">
        <v>1041</v>
      </c>
      <c r="B253" t="s">
        <v>1726</v>
      </c>
      <c r="C253" s="4">
        <v>43910</v>
      </c>
      <c r="D253" s="4">
        <v>43914</v>
      </c>
      <c r="E253" t="s">
        <v>48</v>
      </c>
      <c r="F253" t="s">
        <v>1727</v>
      </c>
      <c r="G253" t="s">
        <v>1728</v>
      </c>
      <c r="H253" t="s">
        <v>202</v>
      </c>
      <c r="I253" t="s">
        <v>40</v>
      </c>
      <c r="J253" t="s">
        <v>1729</v>
      </c>
      <c r="K253" t="s">
        <v>181</v>
      </c>
      <c r="L253" t="s">
        <v>1730</v>
      </c>
      <c r="M253" t="s">
        <v>5</v>
      </c>
      <c r="N253" t="s">
        <v>1731</v>
      </c>
      <c r="O253" t="s">
        <v>11</v>
      </c>
      <c r="P253" t="s">
        <v>1470</v>
      </c>
      <c r="Q253" t="s">
        <v>1732</v>
      </c>
      <c r="R253">
        <v>697.16</v>
      </c>
      <c r="S253">
        <v>4</v>
      </c>
      <c r="T253">
        <v>0</v>
      </c>
      <c r="U253">
        <v>146.40360000000001</v>
      </c>
    </row>
    <row r="254" spans="1:21" x14ac:dyDescent="0.35">
      <c r="A254">
        <v>1122</v>
      </c>
      <c r="B254" t="s">
        <v>1733</v>
      </c>
      <c r="C254" s="4">
        <v>43120</v>
      </c>
      <c r="D254" s="4">
        <v>43126</v>
      </c>
      <c r="E254" t="s">
        <v>48</v>
      </c>
      <c r="F254" t="s">
        <v>1734</v>
      </c>
      <c r="G254" t="s">
        <v>1735</v>
      </c>
      <c r="H254" t="s">
        <v>51</v>
      </c>
      <c r="I254" t="s">
        <v>40</v>
      </c>
      <c r="J254" t="s">
        <v>1736</v>
      </c>
      <c r="K254" t="s">
        <v>414</v>
      </c>
      <c r="L254" t="s">
        <v>1737</v>
      </c>
      <c r="M254" t="s">
        <v>7</v>
      </c>
      <c r="N254" t="s">
        <v>1738</v>
      </c>
      <c r="O254" t="s">
        <v>13</v>
      </c>
      <c r="P254" t="s">
        <v>1514</v>
      </c>
      <c r="Q254" t="s">
        <v>1739</v>
      </c>
      <c r="R254">
        <v>699.93</v>
      </c>
      <c r="S254">
        <v>7</v>
      </c>
      <c r="T254">
        <v>0</v>
      </c>
      <c r="U254">
        <v>181.98179999999999</v>
      </c>
    </row>
    <row r="255" spans="1:21" x14ac:dyDescent="0.35">
      <c r="A255">
        <v>1178</v>
      </c>
      <c r="B255" t="s">
        <v>1740</v>
      </c>
      <c r="C255" s="4">
        <v>44166</v>
      </c>
      <c r="D255" s="4">
        <v>44170</v>
      </c>
      <c r="E255" t="s">
        <v>48</v>
      </c>
      <c r="F255" t="s">
        <v>1684</v>
      </c>
      <c r="G255" t="s">
        <v>1685</v>
      </c>
      <c r="H255" t="s">
        <v>51</v>
      </c>
      <c r="I255" t="s">
        <v>40</v>
      </c>
      <c r="J255" t="s">
        <v>1741</v>
      </c>
      <c r="K255" t="s">
        <v>543</v>
      </c>
      <c r="L255" t="s">
        <v>1742</v>
      </c>
      <c r="M255" t="s">
        <v>6</v>
      </c>
      <c r="N255" t="s">
        <v>1743</v>
      </c>
      <c r="O255" t="s">
        <v>11</v>
      </c>
      <c r="P255" t="s">
        <v>1491</v>
      </c>
      <c r="Q255" t="s">
        <v>1744</v>
      </c>
      <c r="R255">
        <v>172.5</v>
      </c>
      <c r="S255">
        <v>2</v>
      </c>
      <c r="T255">
        <v>0</v>
      </c>
      <c r="U255">
        <v>51.75</v>
      </c>
    </row>
    <row r="256" spans="1:21" x14ac:dyDescent="0.35">
      <c r="A256">
        <v>1279</v>
      </c>
      <c r="B256" t="s">
        <v>1745</v>
      </c>
      <c r="C256" s="4">
        <v>43351</v>
      </c>
      <c r="D256" s="4">
        <v>43354</v>
      </c>
      <c r="E256" t="s">
        <v>109</v>
      </c>
      <c r="F256" t="s">
        <v>1746</v>
      </c>
      <c r="G256" t="s">
        <v>1747</v>
      </c>
      <c r="H256" t="s">
        <v>39</v>
      </c>
      <c r="I256" t="s">
        <v>40</v>
      </c>
      <c r="J256" t="s">
        <v>1748</v>
      </c>
      <c r="K256" t="s">
        <v>356</v>
      </c>
      <c r="L256" t="s">
        <v>1749</v>
      </c>
      <c r="M256" t="s">
        <v>7</v>
      </c>
      <c r="N256" t="s">
        <v>1750</v>
      </c>
      <c r="O256" t="s">
        <v>13</v>
      </c>
      <c r="P256" t="s">
        <v>1476</v>
      </c>
      <c r="Q256" t="s">
        <v>1751</v>
      </c>
      <c r="R256">
        <v>32.97</v>
      </c>
      <c r="S256">
        <v>3</v>
      </c>
      <c r="T256">
        <v>0</v>
      </c>
      <c r="U256">
        <v>12.8583</v>
      </c>
    </row>
    <row r="257" spans="1:21" x14ac:dyDescent="0.35">
      <c r="A257">
        <v>1281</v>
      </c>
      <c r="B257" t="s">
        <v>1752</v>
      </c>
      <c r="C257" s="4">
        <v>44079</v>
      </c>
      <c r="D257" s="4">
        <v>44080</v>
      </c>
      <c r="E257" t="s">
        <v>109</v>
      </c>
      <c r="F257" t="s">
        <v>1753</v>
      </c>
      <c r="G257" t="s">
        <v>1754</v>
      </c>
      <c r="H257" t="s">
        <v>51</v>
      </c>
      <c r="I257" t="s">
        <v>40</v>
      </c>
      <c r="J257" t="s">
        <v>1755</v>
      </c>
      <c r="K257" t="s">
        <v>166</v>
      </c>
      <c r="L257" t="s">
        <v>1756</v>
      </c>
      <c r="M257" t="s">
        <v>5</v>
      </c>
      <c r="N257" t="s">
        <v>1757</v>
      </c>
      <c r="O257" t="s">
        <v>13</v>
      </c>
      <c r="P257" t="s">
        <v>1514</v>
      </c>
      <c r="Q257" t="s">
        <v>1758</v>
      </c>
      <c r="R257">
        <v>278.39999999999998</v>
      </c>
      <c r="S257">
        <v>3</v>
      </c>
      <c r="T257">
        <v>0</v>
      </c>
      <c r="U257">
        <v>80.736000000000004</v>
      </c>
    </row>
    <row r="258" spans="1:21" x14ac:dyDescent="0.35">
      <c r="A258">
        <v>1369</v>
      </c>
      <c r="B258" t="s">
        <v>1759</v>
      </c>
      <c r="C258" s="4">
        <v>44385</v>
      </c>
      <c r="D258" s="4">
        <v>44388</v>
      </c>
      <c r="E258" t="s">
        <v>109</v>
      </c>
      <c r="F258" t="s">
        <v>1760</v>
      </c>
      <c r="G258" t="s">
        <v>1761</v>
      </c>
      <c r="H258" t="s">
        <v>202</v>
      </c>
      <c r="I258" t="s">
        <v>40</v>
      </c>
      <c r="J258" t="s">
        <v>1762</v>
      </c>
      <c r="K258" t="s">
        <v>42</v>
      </c>
      <c r="L258" t="s">
        <v>1763</v>
      </c>
      <c r="M258" t="s">
        <v>8</v>
      </c>
      <c r="N258" t="s">
        <v>1542</v>
      </c>
      <c r="O258" t="s">
        <v>11</v>
      </c>
      <c r="P258" t="s">
        <v>1462</v>
      </c>
      <c r="Q258" t="s">
        <v>1543</v>
      </c>
      <c r="R258">
        <v>145.9</v>
      </c>
      <c r="S258">
        <v>5</v>
      </c>
      <c r="T258">
        <v>0</v>
      </c>
      <c r="U258">
        <v>62.737000000000002</v>
      </c>
    </row>
    <row r="259" spans="1:21" x14ac:dyDescent="0.35">
      <c r="A259">
        <v>1375</v>
      </c>
      <c r="B259" t="s">
        <v>1764</v>
      </c>
      <c r="C259" s="4">
        <v>43722</v>
      </c>
      <c r="D259" s="4">
        <v>43727</v>
      </c>
      <c r="E259" t="s">
        <v>48</v>
      </c>
      <c r="F259" t="s">
        <v>1765</v>
      </c>
      <c r="G259" t="s">
        <v>1766</v>
      </c>
      <c r="H259" t="s">
        <v>51</v>
      </c>
      <c r="I259" t="s">
        <v>40</v>
      </c>
      <c r="J259" t="s">
        <v>1767</v>
      </c>
      <c r="K259" t="s">
        <v>62</v>
      </c>
      <c r="L259" t="s">
        <v>1768</v>
      </c>
      <c r="M259" t="s">
        <v>8</v>
      </c>
      <c r="N259" t="s">
        <v>1769</v>
      </c>
      <c r="O259" t="s">
        <v>11</v>
      </c>
      <c r="P259" t="s">
        <v>1470</v>
      </c>
      <c r="Q259" t="s">
        <v>1770</v>
      </c>
      <c r="R259">
        <v>912.75</v>
      </c>
      <c r="S259">
        <v>5</v>
      </c>
      <c r="T259">
        <v>0</v>
      </c>
      <c r="U259">
        <v>118.6575</v>
      </c>
    </row>
    <row r="260" spans="1:21" x14ac:dyDescent="0.35">
      <c r="A260">
        <v>1401</v>
      </c>
      <c r="B260" t="s">
        <v>1771</v>
      </c>
      <c r="C260" s="4">
        <v>44136</v>
      </c>
      <c r="D260" s="4">
        <v>44140</v>
      </c>
      <c r="E260" t="s">
        <v>48</v>
      </c>
      <c r="F260" t="s">
        <v>934</v>
      </c>
      <c r="G260" t="s">
        <v>935</v>
      </c>
      <c r="H260" t="s">
        <v>202</v>
      </c>
      <c r="I260" t="s">
        <v>40</v>
      </c>
      <c r="J260" t="s">
        <v>1772</v>
      </c>
      <c r="K260" t="s">
        <v>120</v>
      </c>
      <c r="L260" t="s">
        <v>1773</v>
      </c>
      <c r="M260" t="s">
        <v>7</v>
      </c>
      <c r="N260" t="s">
        <v>1774</v>
      </c>
      <c r="O260" t="s">
        <v>13</v>
      </c>
      <c r="P260" t="s">
        <v>1514</v>
      </c>
      <c r="Q260" t="s">
        <v>1775</v>
      </c>
      <c r="R260">
        <v>21.8</v>
      </c>
      <c r="S260">
        <v>2</v>
      </c>
      <c r="T260">
        <v>0</v>
      </c>
      <c r="U260">
        <v>6.1040000000000001</v>
      </c>
    </row>
    <row r="261" spans="1:21" x14ac:dyDescent="0.35">
      <c r="A261">
        <v>1517</v>
      </c>
      <c r="B261" t="s">
        <v>1776</v>
      </c>
      <c r="C261" s="4">
        <v>44540</v>
      </c>
      <c r="D261" s="4">
        <v>44544</v>
      </c>
      <c r="E261" t="s">
        <v>36</v>
      </c>
      <c r="F261" t="s">
        <v>1777</v>
      </c>
      <c r="G261" t="s">
        <v>1778</v>
      </c>
      <c r="H261" t="s">
        <v>51</v>
      </c>
      <c r="I261" t="s">
        <v>40</v>
      </c>
      <c r="J261" t="s">
        <v>1779</v>
      </c>
      <c r="K261" t="s">
        <v>623</v>
      </c>
      <c r="L261" t="s">
        <v>1780</v>
      </c>
      <c r="M261" t="s">
        <v>8</v>
      </c>
      <c r="N261" t="s">
        <v>1781</v>
      </c>
      <c r="O261" t="s">
        <v>11</v>
      </c>
      <c r="P261" t="s">
        <v>1470</v>
      </c>
      <c r="Q261" t="s">
        <v>1782</v>
      </c>
      <c r="R261">
        <v>1669.6</v>
      </c>
      <c r="S261">
        <v>4</v>
      </c>
      <c r="T261">
        <v>0</v>
      </c>
      <c r="U261">
        <v>116.872</v>
      </c>
    </row>
    <row r="262" spans="1:21" x14ac:dyDescent="0.35">
      <c r="A262">
        <v>1538</v>
      </c>
      <c r="B262" t="s">
        <v>1783</v>
      </c>
      <c r="C262" s="4">
        <v>44454</v>
      </c>
      <c r="D262" s="4">
        <v>44456</v>
      </c>
      <c r="E262" t="s">
        <v>36</v>
      </c>
      <c r="F262" t="s">
        <v>1784</v>
      </c>
      <c r="G262" t="s">
        <v>1785</v>
      </c>
      <c r="H262" t="s">
        <v>51</v>
      </c>
      <c r="I262" t="s">
        <v>40</v>
      </c>
      <c r="J262" t="s">
        <v>1786</v>
      </c>
      <c r="K262" t="s">
        <v>348</v>
      </c>
      <c r="L262" t="s">
        <v>1787</v>
      </c>
      <c r="M262" t="s">
        <v>6</v>
      </c>
      <c r="N262" t="s">
        <v>1788</v>
      </c>
      <c r="O262" t="s">
        <v>13</v>
      </c>
      <c r="P262" t="s">
        <v>1514</v>
      </c>
      <c r="Q262" t="s">
        <v>1789</v>
      </c>
      <c r="R262">
        <v>39.99</v>
      </c>
      <c r="S262">
        <v>1</v>
      </c>
      <c r="T262">
        <v>0</v>
      </c>
      <c r="U262">
        <v>11.597099999999999</v>
      </c>
    </row>
    <row r="263" spans="1:21" x14ac:dyDescent="0.35">
      <c r="A263">
        <v>1621</v>
      </c>
      <c r="B263" t="s">
        <v>1790</v>
      </c>
      <c r="C263" s="4">
        <v>44385</v>
      </c>
      <c r="D263" s="4">
        <v>44392</v>
      </c>
      <c r="E263" t="s">
        <v>48</v>
      </c>
      <c r="F263" t="s">
        <v>1791</v>
      </c>
      <c r="G263" t="s">
        <v>1792</v>
      </c>
      <c r="H263" t="s">
        <v>51</v>
      </c>
      <c r="I263" t="s">
        <v>40</v>
      </c>
      <c r="J263" t="s">
        <v>1793</v>
      </c>
      <c r="K263" t="s">
        <v>204</v>
      </c>
      <c r="L263" t="s">
        <v>1794</v>
      </c>
      <c r="M263" t="s">
        <v>8</v>
      </c>
      <c r="N263" t="s">
        <v>1795</v>
      </c>
      <c r="O263" t="s">
        <v>11</v>
      </c>
      <c r="P263" t="s">
        <v>1462</v>
      </c>
      <c r="Q263" t="s">
        <v>1796</v>
      </c>
      <c r="R263">
        <v>198.46</v>
      </c>
      <c r="S263">
        <v>2</v>
      </c>
      <c r="T263">
        <v>0</v>
      </c>
      <c r="U263">
        <v>99.23</v>
      </c>
    </row>
    <row r="264" spans="1:21" x14ac:dyDescent="0.35">
      <c r="A264">
        <v>1628</v>
      </c>
      <c r="B264" t="s">
        <v>1797</v>
      </c>
      <c r="C264" s="4">
        <v>43732</v>
      </c>
      <c r="D264" s="4">
        <v>43738</v>
      </c>
      <c r="E264" t="s">
        <v>48</v>
      </c>
      <c r="F264" t="s">
        <v>1210</v>
      </c>
      <c r="G264" t="s">
        <v>1211</v>
      </c>
      <c r="H264" t="s">
        <v>51</v>
      </c>
      <c r="I264" t="s">
        <v>40</v>
      </c>
      <c r="J264" t="s">
        <v>931</v>
      </c>
      <c r="K264" t="s">
        <v>492</v>
      </c>
      <c r="L264" t="s">
        <v>1798</v>
      </c>
      <c r="M264" t="s">
        <v>7</v>
      </c>
      <c r="N264" t="s">
        <v>1743</v>
      </c>
      <c r="O264" t="s">
        <v>11</v>
      </c>
      <c r="P264" t="s">
        <v>1491</v>
      </c>
      <c r="Q264" t="s">
        <v>1744</v>
      </c>
      <c r="R264">
        <v>517.5</v>
      </c>
      <c r="S264">
        <v>6</v>
      </c>
      <c r="T264">
        <v>0</v>
      </c>
      <c r="U264">
        <v>155.25</v>
      </c>
    </row>
    <row r="265" spans="1:21" x14ac:dyDescent="0.35">
      <c r="A265">
        <v>1695</v>
      </c>
      <c r="B265" t="s">
        <v>1799</v>
      </c>
      <c r="C265" s="4">
        <v>43733</v>
      </c>
      <c r="D265" s="4">
        <v>43736</v>
      </c>
      <c r="E265" t="s">
        <v>36</v>
      </c>
      <c r="F265" t="s">
        <v>1800</v>
      </c>
      <c r="G265" t="s">
        <v>1801</v>
      </c>
      <c r="H265" t="s">
        <v>202</v>
      </c>
      <c r="I265" t="s">
        <v>40</v>
      </c>
      <c r="J265" t="s">
        <v>1802</v>
      </c>
      <c r="K265" t="s">
        <v>250</v>
      </c>
      <c r="L265" t="s">
        <v>1803</v>
      </c>
      <c r="M265" t="s">
        <v>6</v>
      </c>
      <c r="N265" t="s">
        <v>1804</v>
      </c>
      <c r="O265" t="s">
        <v>13</v>
      </c>
      <c r="P265" t="s">
        <v>1476</v>
      </c>
      <c r="Q265" t="s">
        <v>1805</v>
      </c>
      <c r="R265">
        <v>63.96</v>
      </c>
      <c r="S265">
        <v>4</v>
      </c>
      <c r="T265">
        <v>0</v>
      </c>
      <c r="U265">
        <v>19.8276</v>
      </c>
    </row>
    <row r="266" spans="1:21" x14ac:dyDescent="0.35">
      <c r="A266">
        <v>1788</v>
      </c>
      <c r="B266" t="s">
        <v>1806</v>
      </c>
      <c r="C266" s="4">
        <v>43511</v>
      </c>
      <c r="D266" s="4">
        <v>43515</v>
      </c>
      <c r="E266" t="s">
        <v>48</v>
      </c>
      <c r="F266" t="s">
        <v>1807</v>
      </c>
      <c r="G266" t="s">
        <v>1808</v>
      </c>
      <c r="H266" t="s">
        <v>39</v>
      </c>
      <c r="I266" t="s">
        <v>40</v>
      </c>
      <c r="J266" t="s">
        <v>1809</v>
      </c>
      <c r="K266" t="s">
        <v>53</v>
      </c>
      <c r="L266" t="s">
        <v>1810</v>
      </c>
      <c r="M266" t="s">
        <v>5</v>
      </c>
      <c r="N266" t="s">
        <v>1811</v>
      </c>
      <c r="O266" t="s">
        <v>13</v>
      </c>
      <c r="P266" t="s">
        <v>1514</v>
      </c>
      <c r="Q266" t="s">
        <v>1812</v>
      </c>
      <c r="R266">
        <v>134.97</v>
      </c>
      <c r="S266">
        <v>3</v>
      </c>
      <c r="T266">
        <v>0</v>
      </c>
      <c r="U266">
        <v>64.785600000000002</v>
      </c>
    </row>
    <row r="267" spans="1:21" x14ac:dyDescent="0.35">
      <c r="A267">
        <v>1802</v>
      </c>
      <c r="B267" t="s">
        <v>1813</v>
      </c>
      <c r="C267" s="4">
        <v>44148</v>
      </c>
      <c r="D267" s="4">
        <v>44154</v>
      </c>
      <c r="E267" t="s">
        <v>48</v>
      </c>
      <c r="F267" t="s">
        <v>1814</v>
      </c>
      <c r="G267" t="s">
        <v>1815</v>
      </c>
      <c r="H267" t="s">
        <v>202</v>
      </c>
      <c r="I267" t="s">
        <v>40</v>
      </c>
      <c r="J267" t="s">
        <v>392</v>
      </c>
      <c r="K267" t="s">
        <v>204</v>
      </c>
      <c r="L267" t="s">
        <v>1816</v>
      </c>
      <c r="M267" t="s">
        <v>8</v>
      </c>
      <c r="N267" t="s">
        <v>1817</v>
      </c>
      <c r="O267" t="s">
        <v>11</v>
      </c>
      <c r="P267" t="s">
        <v>1462</v>
      </c>
      <c r="Q267" t="s">
        <v>1818</v>
      </c>
      <c r="R267">
        <v>4.18</v>
      </c>
      <c r="S267">
        <v>1</v>
      </c>
      <c r="T267">
        <v>0</v>
      </c>
      <c r="U267">
        <v>1.5047999999999999</v>
      </c>
    </row>
    <row r="268" spans="1:21" x14ac:dyDescent="0.35">
      <c r="A268">
        <v>1809</v>
      </c>
      <c r="B268" t="s">
        <v>1819</v>
      </c>
      <c r="C268" s="4">
        <v>43872</v>
      </c>
      <c r="D268" s="4">
        <v>43874</v>
      </c>
      <c r="E268" t="s">
        <v>109</v>
      </c>
      <c r="F268" t="s">
        <v>1820</v>
      </c>
      <c r="G268" t="s">
        <v>1821</v>
      </c>
      <c r="H268" t="s">
        <v>39</v>
      </c>
      <c r="I268" t="s">
        <v>40</v>
      </c>
      <c r="J268" t="s">
        <v>1822</v>
      </c>
      <c r="K268" t="s">
        <v>212</v>
      </c>
      <c r="L268" t="s">
        <v>1823</v>
      </c>
      <c r="M268" t="s">
        <v>5</v>
      </c>
      <c r="N268" t="s">
        <v>1824</v>
      </c>
      <c r="O268" t="s">
        <v>13</v>
      </c>
      <c r="P268" t="s">
        <v>1514</v>
      </c>
      <c r="Q268" t="s">
        <v>1825</v>
      </c>
      <c r="R268">
        <v>69.930000000000007</v>
      </c>
      <c r="S268">
        <v>7</v>
      </c>
      <c r="T268">
        <v>0</v>
      </c>
      <c r="U268">
        <v>0.69930000000000003</v>
      </c>
    </row>
    <row r="269" spans="1:21" x14ac:dyDescent="0.35">
      <c r="A269">
        <v>1831</v>
      </c>
      <c r="B269" t="s">
        <v>1826</v>
      </c>
      <c r="C269" s="4">
        <v>44490</v>
      </c>
      <c r="D269" s="4">
        <v>44490</v>
      </c>
      <c r="E269" t="s">
        <v>361</v>
      </c>
      <c r="F269" t="s">
        <v>1827</v>
      </c>
      <c r="G269" t="s">
        <v>1828</v>
      </c>
      <c r="H269" t="s">
        <v>202</v>
      </c>
      <c r="I269" t="s">
        <v>40</v>
      </c>
      <c r="J269" t="s">
        <v>1829</v>
      </c>
      <c r="K269" t="s">
        <v>212</v>
      </c>
      <c r="L269" t="s">
        <v>1830</v>
      </c>
      <c r="M269" t="s">
        <v>5</v>
      </c>
      <c r="N269" t="s">
        <v>1831</v>
      </c>
      <c r="O269" t="s">
        <v>13</v>
      </c>
      <c r="P269" t="s">
        <v>1514</v>
      </c>
      <c r="Q269" t="s">
        <v>1832</v>
      </c>
      <c r="R269">
        <v>1439.92</v>
      </c>
      <c r="S269">
        <v>8</v>
      </c>
      <c r="T269">
        <v>0</v>
      </c>
      <c r="U269">
        <v>374.37920000000003</v>
      </c>
    </row>
    <row r="270" spans="1:21" x14ac:dyDescent="0.35">
      <c r="A270">
        <v>1842</v>
      </c>
      <c r="B270" t="s">
        <v>1833</v>
      </c>
      <c r="C270" s="4">
        <v>44030</v>
      </c>
      <c r="D270" s="4">
        <v>44035</v>
      </c>
      <c r="E270" t="s">
        <v>48</v>
      </c>
      <c r="F270" t="s">
        <v>1834</v>
      </c>
      <c r="G270" t="s">
        <v>1835</v>
      </c>
      <c r="H270" t="s">
        <v>39</v>
      </c>
      <c r="I270" t="s">
        <v>40</v>
      </c>
      <c r="J270" t="s">
        <v>1836</v>
      </c>
      <c r="K270" t="s">
        <v>385</v>
      </c>
      <c r="L270" t="s">
        <v>1837</v>
      </c>
      <c r="M270" t="s">
        <v>7</v>
      </c>
      <c r="N270" t="s">
        <v>1838</v>
      </c>
      <c r="O270" t="s">
        <v>11</v>
      </c>
      <c r="P270" t="s">
        <v>1491</v>
      </c>
      <c r="Q270" t="s">
        <v>1839</v>
      </c>
      <c r="R270">
        <v>140.81</v>
      </c>
      <c r="S270">
        <v>1</v>
      </c>
      <c r="T270">
        <v>0</v>
      </c>
      <c r="U270">
        <v>39.4268</v>
      </c>
    </row>
    <row r="271" spans="1:21" x14ac:dyDescent="0.35">
      <c r="A271">
        <v>1867</v>
      </c>
      <c r="B271" t="s">
        <v>1840</v>
      </c>
      <c r="C271" s="4">
        <v>44301</v>
      </c>
      <c r="D271" s="4">
        <v>44304</v>
      </c>
      <c r="E271" t="s">
        <v>109</v>
      </c>
      <c r="F271" t="s">
        <v>1841</v>
      </c>
      <c r="G271" t="s">
        <v>1842</v>
      </c>
      <c r="H271" t="s">
        <v>39</v>
      </c>
      <c r="I271" t="s">
        <v>40</v>
      </c>
      <c r="J271" t="s">
        <v>1452</v>
      </c>
      <c r="K271" t="s">
        <v>623</v>
      </c>
      <c r="L271" t="s">
        <v>1843</v>
      </c>
      <c r="M271" t="s">
        <v>8</v>
      </c>
      <c r="N271" t="s">
        <v>1844</v>
      </c>
      <c r="O271" t="s">
        <v>11</v>
      </c>
      <c r="P271" t="s">
        <v>1462</v>
      </c>
      <c r="Q271" t="s">
        <v>1845</v>
      </c>
      <c r="R271">
        <v>196.45</v>
      </c>
      <c r="S271">
        <v>5</v>
      </c>
      <c r="T271">
        <v>0</v>
      </c>
      <c r="U271">
        <v>70.721999999999994</v>
      </c>
    </row>
    <row r="272" spans="1:21" x14ac:dyDescent="0.35">
      <c r="A272">
        <v>1874</v>
      </c>
      <c r="B272" t="s">
        <v>1846</v>
      </c>
      <c r="C272" s="4">
        <v>44521</v>
      </c>
      <c r="D272" s="4">
        <v>44525</v>
      </c>
      <c r="E272" t="s">
        <v>48</v>
      </c>
      <c r="F272" t="s">
        <v>1847</v>
      </c>
      <c r="G272" t="s">
        <v>1848</v>
      </c>
      <c r="H272" t="s">
        <v>51</v>
      </c>
      <c r="I272" t="s">
        <v>40</v>
      </c>
      <c r="J272" t="s">
        <v>1849</v>
      </c>
      <c r="K272" t="s">
        <v>204</v>
      </c>
      <c r="L272" t="s">
        <v>1850</v>
      </c>
      <c r="M272" t="s">
        <v>8</v>
      </c>
      <c r="N272" t="s">
        <v>1851</v>
      </c>
      <c r="O272" t="s">
        <v>11</v>
      </c>
      <c r="P272" t="s">
        <v>1470</v>
      </c>
      <c r="Q272" t="s">
        <v>1852</v>
      </c>
      <c r="R272">
        <v>70.98</v>
      </c>
      <c r="S272">
        <v>1</v>
      </c>
      <c r="T272">
        <v>0</v>
      </c>
      <c r="U272">
        <v>20.584199999999999</v>
      </c>
    </row>
    <row r="273" spans="1:21" x14ac:dyDescent="0.35">
      <c r="A273">
        <v>1967</v>
      </c>
      <c r="B273" t="s">
        <v>1853</v>
      </c>
      <c r="C273" s="4">
        <v>44551</v>
      </c>
      <c r="D273" s="4">
        <v>44558</v>
      </c>
      <c r="E273" t="s">
        <v>48</v>
      </c>
      <c r="F273" t="s">
        <v>1854</v>
      </c>
      <c r="G273" t="s">
        <v>1855</v>
      </c>
      <c r="H273" t="s">
        <v>51</v>
      </c>
      <c r="I273" t="s">
        <v>40</v>
      </c>
      <c r="J273" t="s">
        <v>1856</v>
      </c>
      <c r="K273" t="s">
        <v>250</v>
      </c>
      <c r="L273" t="s">
        <v>1857</v>
      </c>
      <c r="M273" t="s">
        <v>6</v>
      </c>
      <c r="N273" t="s">
        <v>1858</v>
      </c>
      <c r="O273" t="s">
        <v>13</v>
      </c>
      <c r="P273" t="s">
        <v>1514</v>
      </c>
      <c r="Q273" t="s">
        <v>1859</v>
      </c>
      <c r="R273">
        <v>281.97000000000003</v>
      </c>
      <c r="S273">
        <v>3</v>
      </c>
      <c r="T273">
        <v>0</v>
      </c>
      <c r="U273">
        <v>78.951599999999999</v>
      </c>
    </row>
    <row r="274" spans="1:21" x14ac:dyDescent="0.35">
      <c r="A274">
        <v>1983</v>
      </c>
      <c r="B274" t="s">
        <v>1860</v>
      </c>
      <c r="C274" s="4">
        <v>43437</v>
      </c>
      <c r="D274" s="4">
        <v>43443</v>
      </c>
      <c r="E274" t="s">
        <v>48</v>
      </c>
      <c r="F274" t="s">
        <v>1861</v>
      </c>
      <c r="G274" t="s">
        <v>1862</v>
      </c>
      <c r="H274" t="s">
        <v>51</v>
      </c>
      <c r="I274" t="s">
        <v>40</v>
      </c>
      <c r="J274" t="s">
        <v>1863</v>
      </c>
      <c r="K274" t="s">
        <v>212</v>
      </c>
      <c r="L274" t="s">
        <v>1864</v>
      </c>
      <c r="M274" t="s">
        <v>5</v>
      </c>
      <c r="N274" t="s">
        <v>1865</v>
      </c>
      <c r="O274" t="s">
        <v>13</v>
      </c>
      <c r="P274" t="s">
        <v>1514</v>
      </c>
      <c r="Q274" t="s">
        <v>1866</v>
      </c>
      <c r="R274">
        <v>479.96</v>
      </c>
      <c r="S274">
        <v>4</v>
      </c>
      <c r="T274">
        <v>0</v>
      </c>
      <c r="U274">
        <v>134.3888</v>
      </c>
    </row>
    <row r="275" spans="1:21" x14ac:dyDescent="0.35">
      <c r="A275">
        <v>2014</v>
      </c>
      <c r="B275" t="s">
        <v>1867</v>
      </c>
      <c r="C275" s="4">
        <v>44092</v>
      </c>
      <c r="D275" s="4">
        <v>44097</v>
      </c>
      <c r="E275" t="s">
        <v>48</v>
      </c>
      <c r="F275" t="s">
        <v>1119</v>
      </c>
      <c r="G275" t="s">
        <v>1120</v>
      </c>
      <c r="H275" t="s">
        <v>51</v>
      </c>
      <c r="I275" t="s">
        <v>40</v>
      </c>
      <c r="J275" t="s">
        <v>392</v>
      </c>
      <c r="K275" t="s">
        <v>136</v>
      </c>
      <c r="L275" t="s">
        <v>1868</v>
      </c>
      <c r="M275" t="s">
        <v>7</v>
      </c>
      <c r="N275" t="s">
        <v>1869</v>
      </c>
      <c r="O275" t="s">
        <v>11</v>
      </c>
      <c r="P275" t="s">
        <v>1491</v>
      </c>
      <c r="Q275" t="s">
        <v>1870</v>
      </c>
      <c r="R275">
        <v>350.98</v>
      </c>
      <c r="S275">
        <v>1</v>
      </c>
      <c r="T275">
        <v>0</v>
      </c>
      <c r="U275">
        <v>84.235200000000006</v>
      </c>
    </row>
    <row r="276" spans="1:21" x14ac:dyDescent="0.35">
      <c r="A276">
        <v>2093</v>
      </c>
      <c r="B276" t="s">
        <v>1871</v>
      </c>
      <c r="C276" s="4">
        <v>43421</v>
      </c>
      <c r="D276" s="4">
        <v>43425</v>
      </c>
      <c r="E276" t="s">
        <v>48</v>
      </c>
      <c r="F276" t="s">
        <v>1872</v>
      </c>
      <c r="G276" t="s">
        <v>1873</v>
      </c>
      <c r="H276" t="s">
        <v>202</v>
      </c>
      <c r="I276" t="s">
        <v>40</v>
      </c>
      <c r="J276" t="s">
        <v>1874</v>
      </c>
      <c r="K276" t="s">
        <v>151</v>
      </c>
      <c r="L276" t="s">
        <v>1875</v>
      </c>
      <c r="M276" t="s">
        <v>5</v>
      </c>
      <c r="N276" t="s">
        <v>1876</v>
      </c>
      <c r="O276" t="s">
        <v>11</v>
      </c>
      <c r="P276" t="s">
        <v>1491</v>
      </c>
      <c r="Q276" t="s">
        <v>1877</v>
      </c>
      <c r="R276">
        <v>479.9</v>
      </c>
      <c r="S276">
        <v>5</v>
      </c>
      <c r="T276">
        <v>0</v>
      </c>
      <c r="U276">
        <v>81.582999999999998</v>
      </c>
    </row>
    <row r="277" spans="1:21" x14ac:dyDescent="0.35">
      <c r="A277">
        <v>2152</v>
      </c>
      <c r="B277" t="s">
        <v>1878</v>
      </c>
      <c r="C277" s="4">
        <v>43428</v>
      </c>
      <c r="D277" s="4">
        <v>43433</v>
      </c>
      <c r="E277" t="s">
        <v>36</v>
      </c>
      <c r="F277" t="s">
        <v>1879</v>
      </c>
      <c r="G277" t="s">
        <v>1880</v>
      </c>
      <c r="H277" t="s">
        <v>51</v>
      </c>
      <c r="I277" t="s">
        <v>40</v>
      </c>
      <c r="J277" t="s">
        <v>1881</v>
      </c>
      <c r="K277" t="s">
        <v>181</v>
      </c>
      <c r="L277" t="s">
        <v>1882</v>
      </c>
      <c r="M277" t="s">
        <v>5</v>
      </c>
      <c r="N277" t="s">
        <v>1578</v>
      </c>
      <c r="O277" t="s">
        <v>13</v>
      </c>
      <c r="P277" t="s">
        <v>1476</v>
      </c>
      <c r="Q277" t="s">
        <v>1579</v>
      </c>
      <c r="R277">
        <v>111.79</v>
      </c>
      <c r="S277">
        <v>7</v>
      </c>
      <c r="T277">
        <v>0</v>
      </c>
      <c r="U277">
        <v>43.598100000000002</v>
      </c>
    </row>
    <row r="278" spans="1:21" x14ac:dyDescent="0.35">
      <c r="A278">
        <v>2187</v>
      </c>
      <c r="B278" t="s">
        <v>1883</v>
      </c>
      <c r="C278" s="4">
        <v>44026</v>
      </c>
      <c r="D278" s="4">
        <v>44026</v>
      </c>
      <c r="E278" t="s">
        <v>361</v>
      </c>
      <c r="F278" t="s">
        <v>1884</v>
      </c>
      <c r="G278" t="s">
        <v>1885</v>
      </c>
      <c r="H278" t="s">
        <v>51</v>
      </c>
      <c r="I278" t="s">
        <v>40</v>
      </c>
      <c r="J278" t="s">
        <v>1886</v>
      </c>
      <c r="K278" t="s">
        <v>136</v>
      </c>
      <c r="L278" t="s">
        <v>1887</v>
      </c>
      <c r="M278" t="s">
        <v>7</v>
      </c>
      <c r="N278" t="s">
        <v>1888</v>
      </c>
      <c r="O278" t="s">
        <v>13</v>
      </c>
      <c r="P278" t="s">
        <v>1476</v>
      </c>
      <c r="Q278" t="s">
        <v>1889</v>
      </c>
      <c r="R278">
        <v>29</v>
      </c>
      <c r="S278">
        <v>2</v>
      </c>
      <c r="T278">
        <v>0</v>
      </c>
      <c r="U278">
        <v>7.25</v>
      </c>
    </row>
    <row r="279" spans="1:21" x14ac:dyDescent="0.35">
      <c r="A279">
        <v>2201</v>
      </c>
      <c r="B279" t="s">
        <v>1890</v>
      </c>
      <c r="C279" s="4">
        <v>43252</v>
      </c>
      <c r="D279" s="4">
        <v>43257</v>
      </c>
      <c r="E279" t="s">
        <v>48</v>
      </c>
      <c r="F279" t="s">
        <v>1891</v>
      </c>
      <c r="G279" t="s">
        <v>1892</v>
      </c>
      <c r="H279" t="s">
        <v>51</v>
      </c>
      <c r="I279" t="s">
        <v>40</v>
      </c>
      <c r="J279" t="s">
        <v>1893</v>
      </c>
      <c r="K279" t="s">
        <v>414</v>
      </c>
      <c r="L279" t="s">
        <v>1894</v>
      </c>
      <c r="M279" t="s">
        <v>7</v>
      </c>
      <c r="N279" t="s">
        <v>1658</v>
      </c>
      <c r="O279" t="s">
        <v>11</v>
      </c>
      <c r="P279" t="s">
        <v>1462</v>
      </c>
      <c r="Q279" t="s">
        <v>1659</v>
      </c>
      <c r="R279">
        <v>22.2</v>
      </c>
      <c r="S279">
        <v>6</v>
      </c>
      <c r="T279">
        <v>0</v>
      </c>
      <c r="U279">
        <v>9.1020000000000003</v>
      </c>
    </row>
    <row r="280" spans="1:21" x14ac:dyDescent="0.35">
      <c r="A280">
        <v>2235</v>
      </c>
      <c r="B280" t="s">
        <v>1895</v>
      </c>
      <c r="C280" s="4">
        <v>44535</v>
      </c>
      <c r="D280" s="4">
        <v>44540</v>
      </c>
      <c r="E280" t="s">
        <v>48</v>
      </c>
      <c r="F280" t="s">
        <v>1896</v>
      </c>
      <c r="G280" t="s">
        <v>1897</v>
      </c>
      <c r="H280" t="s">
        <v>39</v>
      </c>
      <c r="I280" t="s">
        <v>40</v>
      </c>
      <c r="J280" t="s">
        <v>574</v>
      </c>
      <c r="K280" t="s">
        <v>1898</v>
      </c>
      <c r="M280" t="s">
        <v>6</v>
      </c>
      <c r="N280" t="s">
        <v>1899</v>
      </c>
      <c r="O280" t="s">
        <v>13</v>
      </c>
      <c r="P280" t="s">
        <v>1476</v>
      </c>
      <c r="Q280" t="s">
        <v>1900</v>
      </c>
      <c r="R280">
        <v>205.03</v>
      </c>
      <c r="S280">
        <v>7</v>
      </c>
      <c r="T280">
        <v>0</v>
      </c>
      <c r="U280">
        <v>67.659899999999993</v>
      </c>
    </row>
    <row r="281" spans="1:21" x14ac:dyDescent="0.35">
      <c r="A281">
        <v>2256</v>
      </c>
      <c r="B281" t="s">
        <v>1901</v>
      </c>
      <c r="C281" s="4">
        <v>44091</v>
      </c>
      <c r="D281" s="4">
        <v>44096</v>
      </c>
      <c r="E281" t="s">
        <v>48</v>
      </c>
      <c r="F281" t="s">
        <v>1902</v>
      </c>
      <c r="G281" t="s">
        <v>1903</v>
      </c>
      <c r="H281" t="s">
        <v>39</v>
      </c>
      <c r="I281" t="s">
        <v>40</v>
      </c>
      <c r="J281" t="s">
        <v>1904</v>
      </c>
      <c r="K281" t="s">
        <v>1191</v>
      </c>
      <c r="L281" t="s">
        <v>1905</v>
      </c>
      <c r="M281" t="s">
        <v>6</v>
      </c>
      <c r="N281" t="s">
        <v>1906</v>
      </c>
      <c r="O281" t="s">
        <v>13</v>
      </c>
      <c r="P281" t="s">
        <v>1514</v>
      </c>
      <c r="Q281" t="s">
        <v>1907</v>
      </c>
      <c r="R281">
        <v>437.85</v>
      </c>
      <c r="S281">
        <v>3</v>
      </c>
      <c r="T281">
        <v>0</v>
      </c>
      <c r="U281">
        <v>131.35499999999999</v>
      </c>
    </row>
    <row r="282" spans="1:21" x14ac:dyDescent="0.35">
      <c r="A282">
        <v>2284</v>
      </c>
      <c r="B282" t="s">
        <v>1908</v>
      </c>
      <c r="C282" s="4">
        <v>43529</v>
      </c>
      <c r="D282" s="4">
        <v>43533</v>
      </c>
      <c r="E282" t="s">
        <v>48</v>
      </c>
      <c r="F282" t="s">
        <v>433</v>
      </c>
      <c r="G282" t="s">
        <v>434</v>
      </c>
      <c r="H282" t="s">
        <v>51</v>
      </c>
      <c r="I282" t="s">
        <v>40</v>
      </c>
      <c r="J282" t="s">
        <v>1909</v>
      </c>
      <c r="K282" t="s">
        <v>94</v>
      </c>
      <c r="L282" t="s">
        <v>1910</v>
      </c>
      <c r="M282" t="s">
        <v>5</v>
      </c>
      <c r="N282" t="s">
        <v>1911</v>
      </c>
      <c r="O282" t="s">
        <v>13</v>
      </c>
      <c r="P282" t="s">
        <v>1514</v>
      </c>
      <c r="Q282" t="s">
        <v>1912</v>
      </c>
      <c r="R282">
        <v>23.92</v>
      </c>
      <c r="S282">
        <v>2</v>
      </c>
      <c r="T282">
        <v>0</v>
      </c>
      <c r="U282">
        <v>6.6976000000000004</v>
      </c>
    </row>
    <row r="283" spans="1:21" x14ac:dyDescent="0.35">
      <c r="A283">
        <v>2416</v>
      </c>
      <c r="B283" t="s">
        <v>1913</v>
      </c>
      <c r="C283" s="4">
        <v>43652</v>
      </c>
      <c r="D283" s="4">
        <v>43657</v>
      </c>
      <c r="E283" t="s">
        <v>48</v>
      </c>
      <c r="F283" t="s">
        <v>704</v>
      </c>
      <c r="G283" t="s">
        <v>705</v>
      </c>
      <c r="H283" t="s">
        <v>202</v>
      </c>
      <c r="I283" t="s">
        <v>40</v>
      </c>
      <c r="J283" t="s">
        <v>1914</v>
      </c>
      <c r="K283" t="s">
        <v>348</v>
      </c>
      <c r="L283" t="s">
        <v>1915</v>
      </c>
      <c r="M283" t="s">
        <v>6</v>
      </c>
      <c r="N283" t="s">
        <v>1916</v>
      </c>
      <c r="O283" t="s">
        <v>11</v>
      </c>
      <c r="P283" t="s">
        <v>1455</v>
      </c>
      <c r="Q283" t="s">
        <v>1917</v>
      </c>
      <c r="R283">
        <v>301.95999999999998</v>
      </c>
      <c r="S283">
        <v>2</v>
      </c>
      <c r="T283">
        <v>0</v>
      </c>
      <c r="U283">
        <v>60.392000000000003</v>
      </c>
    </row>
    <row r="284" spans="1:21" x14ac:dyDescent="0.35">
      <c r="A284">
        <v>2417</v>
      </c>
      <c r="B284" t="s">
        <v>1918</v>
      </c>
      <c r="C284" s="4">
        <v>44481</v>
      </c>
      <c r="D284" s="4">
        <v>44487</v>
      </c>
      <c r="E284" t="s">
        <v>48</v>
      </c>
      <c r="F284" t="s">
        <v>1919</v>
      </c>
      <c r="G284" t="s">
        <v>1920</v>
      </c>
      <c r="H284" t="s">
        <v>39</v>
      </c>
      <c r="I284" t="s">
        <v>40</v>
      </c>
      <c r="J284" t="s">
        <v>1921</v>
      </c>
      <c r="K284" t="s">
        <v>226</v>
      </c>
      <c r="L284" t="s">
        <v>1922</v>
      </c>
      <c r="M284" t="s">
        <v>8</v>
      </c>
      <c r="N284" t="s">
        <v>1923</v>
      </c>
      <c r="O284" t="s">
        <v>13</v>
      </c>
      <c r="P284" t="s">
        <v>1476</v>
      </c>
      <c r="Q284" t="s">
        <v>1924</v>
      </c>
      <c r="R284">
        <v>595</v>
      </c>
      <c r="S284">
        <v>5</v>
      </c>
      <c r="T284">
        <v>0</v>
      </c>
      <c r="U284">
        <v>95.2</v>
      </c>
    </row>
    <row r="285" spans="1:21" x14ac:dyDescent="0.35">
      <c r="A285">
        <v>2441</v>
      </c>
      <c r="B285" t="s">
        <v>1925</v>
      </c>
      <c r="C285" s="4">
        <v>43973</v>
      </c>
      <c r="D285" s="4">
        <v>43978</v>
      </c>
      <c r="E285" t="s">
        <v>48</v>
      </c>
      <c r="F285" t="s">
        <v>1926</v>
      </c>
      <c r="G285" t="s">
        <v>1927</v>
      </c>
      <c r="H285" t="s">
        <v>51</v>
      </c>
      <c r="I285" t="s">
        <v>40</v>
      </c>
      <c r="J285" t="s">
        <v>1928</v>
      </c>
      <c r="K285" t="s">
        <v>250</v>
      </c>
      <c r="L285" t="s">
        <v>1929</v>
      </c>
      <c r="M285" t="s">
        <v>6</v>
      </c>
      <c r="N285" t="s">
        <v>1930</v>
      </c>
      <c r="O285" t="s">
        <v>13</v>
      </c>
      <c r="P285" t="s">
        <v>1514</v>
      </c>
      <c r="Q285" t="s">
        <v>1931</v>
      </c>
      <c r="R285">
        <v>345</v>
      </c>
      <c r="S285">
        <v>5</v>
      </c>
      <c r="T285">
        <v>0</v>
      </c>
      <c r="U285">
        <v>86.25</v>
      </c>
    </row>
    <row r="286" spans="1:21" x14ac:dyDescent="0.35">
      <c r="A286">
        <v>2493</v>
      </c>
      <c r="B286" t="s">
        <v>1932</v>
      </c>
      <c r="C286" s="4">
        <v>43423</v>
      </c>
      <c r="D286" s="4">
        <v>43427</v>
      </c>
      <c r="E286" t="s">
        <v>48</v>
      </c>
      <c r="F286" t="s">
        <v>1933</v>
      </c>
      <c r="G286" t="s">
        <v>1934</v>
      </c>
      <c r="H286" t="s">
        <v>51</v>
      </c>
      <c r="I286" t="s">
        <v>40</v>
      </c>
      <c r="J286" t="s">
        <v>1935</v>
      </c>
      <c r="K286" t="s">
        <v>103</v>
      </c>
      <c r="L286" t="s">
        <v>1936</v>
      </c>
      <c r="M286" t="s">
        <v>6</v>
      </c>
      <c r="N286" t="s">
        <v>1937</v>
      </c>
      <c r="O286" t="s">
        <v>13</v>
      </c>
      <c r="P286" t="s">
        <v>1514</v>
      </c>
      <c r="Q286" t="s">
        <v>1938</v>
      </c>
      <c r="R286">
        <v>4548.8100000000004</v>
      </c>
      <c r="S286">
        <v>7</v>
      </c>
      <c r="T286">
        <v>0</v>
      </c>
      <c r="U286">
        <v>1228.1786999999999</v>
      </c>
    </row>
    <row r="287" spans="1:21" x14ac:dyDescent="0.35">
      <c r="A287">
        <v>2496</v>
      </c>
      <c r="B287" t="s">
        <v>1939</v>
      </c>
      <c r="C287" s="4">
        <v>43267</v>
      </c>
      <c r="D287" s="4">
        <v>43273</v>
      </c>
      <c r="E287" t="s">
        <v>48</v>
      </c>
      <c r="F287" t="s">
        <v>1940</v>
      </c>
      <c r="G287" t="s">
        <v>1941</v>
      </c>
      <c r="H287" t="s">
        <v>51</v>
      </c>
      <c r="I287" t="s">
        <v>40</v>
      </c>
      <c r="J287" t="s">
        <v>1942</v>
      </c>
      <c r="K287" t="s">
        <v>94</v>
      </c>
      <c r="L287" t="s">
        <v>1943</v>
      </c>
      <c r="M287" t="s">
        <v>5</v>
      </c>
      <c r="N287" t="s">
        <v>1944</v>
      </c>
      <c r="O287" t="s">
        <v>11</v>
      </c>
      <c r="P287" t="s">
        <v>1491</v>
      </c>
      <c r="Q287" t="s">
        <v>1945</v>
      </c>
      <c r="R287">
        <v>647.84</v>
      </c>
      <c r="S287">
        <v>8</v>
      </c>
      <c r="T287">
        <v>0</v>
      </c>
      <c r="U287">
        <v>32.392000000000003</v>
      </c>
    </row>
    <row r="288" spans="1:21" x14ac:dyDescent="0.35">
      <c r="A288">
        <v>2536</v>
      </c>
      <c r="B288" t="s">
        <v>1946</v>
      </c>
      <c r="C288" s="4">
        <v>43714</v>
      </c>
      <c r="D288" s="4">
        <v>43716</v>
      </c>
      <c r="E288" t="s">
        <v>109</v>
      </c>
      <c r="F288" t="s">
        <v>1947</v>
      </c>
      <c r="G288" t="s">
        <v>1948</v>
      </c>
      <c r="H288" t="s">
        <v>39</v>
      </c>
      <c r="I288" t="s">
        <v>40</v>
      </c>
      <c r="J288" t="s">
        <v>1949</v>
      </c>
      <c r="K288" t="s">
        <v>42</v>
      </c>
      <c r="L288" t="s">
        <v>1950</v>
      </c>
      <c r="M288" t="s">
        <v>8</v>
      </c>
      <c r="N288" t="s">
        <v>1951</v>
      </c>
      <c r="O288" t="s">
        <v>13</v>
      </c>
      <c r="P288" t="s">
        <v>1476</v>
      </c>
      <c r="Q288" t="s">
        <v>1952</v>
      </c>
      <c r="R288">
        <v>46.32</v>
      </c>
      <c r="S288">
        <v>4</v>
      </c>
      <c r="T288">
        <v>0</v>
      </c>
      <c r="U288">
        <v>18.064800000000002</v>
      </c>
    </row>
    <row r="289" spans="1:21" x14ac:dyDescent="0.35">
      <c r="A289">
        <v>2593</v>
      </c>
      <c r="B289" t="s">
        <v>1953</v>
      </c>
      <c r="C289" s="4">
        <v>44524</v>
      </c>
      <c r="D289" s="4">
        <v>44526</v>
      </c>
      <c r="E289" t="s">
        <v>36</v>
      </c>
      <c r="F289" t="s">
        <v>461</v>
      </c>
      <c r="G289" t="s">
        <v>462</v>
      </c>
      <c r="H289" t="s">
        <v>39</v>
      </c>
      <c r="I289" t="s">
        <v>40</v>
      </c>
      <c r="J289" t="s">
        <v>1954</v>
      </c>
      <c r="K289" t="s">
        <v>823</v>
      </c>
      <c r="L289" t="s">
        <v>1955</v>
      </c>
      <c r="M289" t="s">
        <v>7</v>
      </c>
      <c r="N289" t="s">
        <v>1956</v>
      </c>
      <c r="O289" t="s">
        <v>13</v>
      </c>
      <c r="P289" t="s">
        <v>1514</v>
      </c>
      <c r="Q289" t="s">
        <v>1957</v>
      </c>
      <c r="R289">
        <v>79.099999999999994</v>
      </c>
      <c r="S289">
        <v>2</v>
      </c>
      <c r="T289">
        <v>0</v>
      </c>
      <c r="U289">
        <v>39.549999999999997</v>
      </c>
    </row>
    <row r="290" spans="1:21" x14ac:dyDescent="0.35">
      <c r="A290">
        <v>2642</v>
      </c>
      <c r="B290" t="s">
        <v>1958</v>
      </c>
      <c r="C290" s="4">
        <v>43516</v>
      </c>
      <c r="D290" s="4">
        <v>43521</v>
      </c>
      <c r="E290" t="s">
        <v>48</v>
      </c>
      <c r="F290" t="s">
        <v>911</v>
      </c>
      <c r="G290" t="s">
        <v>912</v>
      </c>
      <c r="H290" t="s">
        <v>51</v>
      </c>
      <c r="I290" t="s">
        <v>40</v>
      </c>
      <c r="J290" t="s">
        <v>1959</v>
      </c>
      <c r="K290" t="s">
        <v>414</v>
      </c>
      <c r="L290" t="s">
        <v>1960</v>
      </c>
      <c r="M290" t="s">
        <v>7</v>
      </c>
      <c r="N290" t="s">
        <v>1961</v>
      </c>
      <c r="O290" t="s">
        <v>13</v>
      </c>
      <c r="P290" t="s">
        <v>1476</v>
      </c>
      <c r="Q290" t="s">
        <v>1962</v>
      </c>
      <c r="R290">
        <v>29.99</v>
      </c>
      <c r="S290">
        <v>1</v>
      </c>
      <c r="T290">
        <v>0</v>
      </c>
      <c r="U290">
        <v>2.9990000000000001</v>
      </c>
    </row>
    <row r="291" spans="1:21" x14ac:dyDescent="0.35">
      <c r="A291">
        <v>2891</v>
      </c>
      <c r="B291" t="s">
        <v>1963</v>
      </c>
      <c r="C291" s="4">
        <v>43219</v>
      </c>
      <c r="D291" s="4">
        <v>43221</v>
      </c>
      <c r="E291" t="s">
        <v>36</v>
      </c>
      <c r="F291" t="s">
        <v>1964</v>
      </c>
      <c r="G291" t="s">
        <v>1965</v>
      </c>
      <c r="H291" t="s">
        <v>51</v>
      </c>
      <c r="I291" t="s">
        <v>40</v>
      </c>
      <c r="J291" t="s">
        <v>1966</v>
      </c>
      <c r="K291" t="s">
        <v>492</v>
      </c>
      <c r="L291" t="s">
        <v>1967</v>
      </c>
      <c r="M291" t="s">
        <v>7</v>
      </c>
      <c r="N291" t="s">
        <v>1968</v>
      </c>
      <c r="O291" t="s">
        <v>11</v>
      </c>
      <c r="P291" t="s">
        <v>1491</v>
      </c>
      <c r="Q291" t="s">
        <v>1969</v>
      </c>
      <c r="R291">
        <v>51.96</v>
      </c>
      <c r="S291">
        <v>2</v>
      </c>
      <c r="T291">
        <v>0</v>
      </c>
      <c r="U291">
        <v>12.99</v>
      </c>
    </row>
    <row r="292" spans="1:21" x14ac:dyDescent="0.35">
      <c r="A292">
        <v>2915</v>
      </c>
      <c r="B292" t="s">
        <v>1970</v>
      </c>
      <c r="C292" s="4">
        <v>43750</v>
      </c>
      <c r="D292" s="4">
        <v>43755</v>
      </c>
      <c r="E292" t="s">
        <v>36</v>
      </c>
      <c r="F292" t="s">
        <v>1709</v>
      </c>
      <c r="G292" t="s">
        <v>1710</v>
      </c>
      <c r="H292" t="s">
        <v>51</v>
      </c>
      <c r="I292" t="s">
        <v>40</v>
      </c>
      <c r="J292" t="s">
        <v>1971</v>
      </c>
      <c r="K292" t="s">
        <v>94</v>
      </c>
      <c r="L292" t="s">
        <v>1972</v>
      </c>
      <c r="M292" t="s">
        <v>5</v>
      </c>
      <c r="N292" t="s">
        <v>1973</v>
      </c>
      <c r="O292" t="s">
        <v>13</v>
      </c>
      <c r="P292" t="s">
        <v>1514</v>
      </c>
      <c r="Q292" t="s">
        <v>1974</v>
      </c>
      <c r="R292">
        <v>135.72</v>
      </c>
      <c r="S292">
        <v>3</v>
      </c>
      <c r="T292">
        <v>0</v>
      </c>
      <c r="U292">
        <v>35.287199999999999</v>
      </c>
    </row>
    <row r="293" spans="1:21" x14ac:dyDescent="0.35">
      <c r="A293">
        <v>2979</v>
      </c>
      <c r="B293" t="s">
        <v>1975</v>
      </c>
      <c r="C293" s="4">
        <v>43113</v>
      </c>
      <c r="D293" s="4">
        <v>43116</v>
      </c>
      <c r="E293" t="s">
        <v>36</v>
      </c>
      <c r="F293" t="s">
        <v>1976</v>
      </c>
      <c r="G293" t="s">
        <v>1977</v>
      </c>
      <c r="H293" t="s">
        <v>51</v>
      </c>
      <c r="I293" t="s">
        <v>40</v>
      </c>
      <c r="J293" t="s">
        <v>1978</v>
      </c>
      <c r="K293" t="s">
        <v>823</v>
      </c>
      <c r="L293" t="s">
        <v>1979</v>
      </c>
      <c r="M293" t="s">
        <v>7</v>
      </c>
      <c r="N293" t="s">
        <v>1980</v>
      </c>
      <c r="O293" t="s">
        <v>11</v>
      </c>
      <c r="P293" t="s">
        <v>1491</v>
      </c>
      <c r="Q293" t="s">
        <v>1981</v>
      </c>
      <c r="R293">
        <v>545.94000000000005</v>
      </c>
      <c r="S293">
        <v>6</v>
      </c>
      <c r="T293">
        <v>0</v>
      </c>
      <c r="U293">
        <v>87.350399999999993</v>
      </c>
    </row>
    <row r="294" spans="1:21" x14ac:dyDescent="0.35">
      <c r="A294">
        <v>3051</v>
      </c>
      <c r="B294" t="s">
        <v>1982</v>
      </c>
      <c r="C294" s="4">
        <v>44475</v>
      </c>
      <c r="D294" s="4">
        <v>44480</v>
      </c>
      <c r="E294" t="s">
        <v>48</v>
      </c>
      <c r="F294" t="s">
        <v>1983</v>
      </c>
      <c r="G294" t="s">
        <v>1984</v>
      </c>
      <c r="H294" t="s">
        <v>202</v>
      </c>
      <c r="I294" t="s">
        <v>40</v>
      </c>
      <c r="J294" t="s">
        <v>1985</v>
      </c>
      <c r="K294" t="s">
        <v>1986</v>
      </c>
      <c r="L294" t="s">
        <v>1987</v>
      </c>
      <c r="M294" t="s">
        <v>8</v>
      </c>
      <c r="N294" t="s">
        <v>1988</v>
      </c>
      <c r="O294" t="s">
        <v>11</v>
      </c>
      <c r="P294" t="s">
        <v>1462</v>
      </c>
      <c r="Q294" t="s">
        <v>1989</v>
      </c>
      <c r="R294">
        <v>41.96</v>
      </c>
      <c r="S294">
        <v>2</v>
      </c>
      <c r="T294">
        <v>0</v>
      </c>
      <c r="U294">
        <v>2.9371999999999998</v>
      </c>
    </row>
    <row r="295" spans="1:21" x14ac:dyDescent="0.35">
      <c r="A295">
        <v>3272</v>
      </c>
      <c r="B295" t="s">
        <v>1990</v>
      </c>
      <c r="C295" s="4">
        <v>43826</v>
      </c>
      <c r="D295" s="4">
        <v>43828</v>
      </c>
      <c r="E295" t="s">
        <v>36</v>
      </c>
      <c r="F295" t="s">
        <v>1991</v>
      </c>
      <c r="G295" t="s">
        <v>1992</v>
      </c>
      <c r="H295" t="s">
        <v>39</v>
      </c>
      <c r="I295" t="s">
        <v>40</v>
      </c>
      <c r="J295" t="s">
        <v>1993</v>
      </c>
      <c r="K295" t="s">
        <v>42</v>
      </c>
      <c r="L295" t="s">
        <v>1994</v>
      </c>
      <c r="M295" t="s">
        <v>8</v>
      </c>
      <c r="N295" t="s">
        <v>1995</v>
      </c>
      <c r="O295" t="s">
        <v>13</v>
      </c>
      <c r="P295" t="s">
        <v>1476</v>
      </c>
      <c r="Q295" t="s">
        <v>1996</v>
      </c>
      <c r="R295">
        <v>7.92</v>
      </c>
      <c r="S295">
        <v>8</v>
      </c>
      <c r="T295">
        <v>0</v>
      </c>
      <c r="U295">
        <v>3.4847999999999999</v>
      </c>
    </row>
    <row r="296" spans="1:21" x14ac:dyDescent="0.35">
      <c r="A296">
        <v>3474</v>
      </c>
      <c r="B296" t="s">
        <v>1997</v>
      </c>
      <c r="C296" s="4">
        <v>44258</v>
      </c>
      <c r="D296" s="4">
        <v>44265</v>
      </c>
      <c r="E296" t="s">
        <v>48</v>
      </c>
      <c r="F296" t="s">
        <v>1998</v>
      </c>
      <c r="G296" t="s">
        <v>1999</v>
      </c>
      <c r="H296" t="s">
        <v>51</v>
      </c>
      <c r="I296" t="s">
        <v>40</v>
      </c>
      <c r="J296" t="s">
        <v>2000</v>
      </c>
      <c r="K296" t="s">
        <v>86</v>
      </c>
      <c r="L296" t="s">
        <v>2001</v>
      </c>
      <c r="M296" t="s">
        <v>5</v>
      </c>
      <c r="N296" t="s">
        <v>2002</v>
      </c>
      <c r="O296" t="s">
        <v>11</v>
      </c>
      <c r="P296" t="s">
        <v>1491</v>
      </c>
      <c r="Q296" t="s">
        <v>2003</v>
      </c>
      <c r="R296">
        <v>180.98</v>
      </c>
      <c r="S296">
        <v>1</v>
      </c>
      <c r="T296">
        <v>0</v>
      </c>
      <c r="U296">
        <v>47.0548</v>
      </c>
    </row>
    <row r="297" spans="1:21" x14ac:dyDescent="0.35">
      <c r="A297">
        <v>3478</v>
      </c>
      <c r="B297" t="s">
        <v>2004</v>
      </c>
      <c r="C297" s="4">
        <v>43343</v>
      </c>
      <c r="D297" s="4">
        <v>43348</v>
      </c>
      <c r="E297" t="s">
        <v>48</v>
      </c>
      <c r="F297" t="s">
        <v>2005</v>
      </c>
      <c r="G297" t="s">
        <v>2006</v>
      </c>
      <c r="H297" t="s">
        <v>51</v>
      </c>
      <c r="I297" t="s">
        <v>40</v>
      </c>
      <c r="J297" t="s">
        <v>2007</v>
      </c>
      <c r="K297" t="s">
        <v>226</v>
      </c>
      <c r="L297" t="s">
        <v>2008</v>
      </c>
      <c r="M297" t="s">
        <v>8</v>
      </c>
      <c r="N297" t="s">
        <v>2009</v>
      </c>
      <c r="O297" t="s">
        <v>13</v>
      </c>
      <c r="P297" t="s">
        <v>1476</v>
      </c>
      <c r="Q297" t="s">
        <v>2010</v>
      </c>
      <c r="R297">
        <v>92.52</v>
      </c>
      <c r="S297">
        <v>9</v>
      </c>
      <c r="T297">
        <v>0</v>
      </c>
      <c r="U297">
        <v>18.504000000000001</v>
      </c>
    </row>
    <row r="298" spans="1:21" x14ac:dyDescent="0.35">
      <c r="A298">
        <v>3494</v>
      </c>
      <c r="B298" t="s">
        <v>2011</v>
      </c>
      <c r="C298" s="4">
        <v>44463</v>
      </c>
      <c r="D298" s="4">
        <v>44467</v>
      </c>
      <c r="E298" t="s">
        <v>48</v>
      </c>
      <c r="F298" t="s">
        <v>2012</v>
      </c>
      <c r="G298" t="s">
        <v>2013</v>
      </c>
      <c r="H298" t="s">
        <v>39</v>
      </c>
      <c r="I298" t="s">
        <v>40</v>
      </c>
      <c r="J298" t="s">
        <v>2014</v>
      </c>
      <c r="K298" t="s">
        <v>151</v>
      </c>
      <c r="L298" t="s">
        <v>2015</v>
      </c>
      <c r="M298" t="s">
        <v>5</v>
      </c>
      <c r="N298" t="s">
        <v>2016</v>
      </c>
      <c r="O298" t="s">
        <v>13</v>
      </c>
      <c r="P298" t="s">
        <v>1476</v>
      </c>
      <c r="Q298" t="s">
        <v>2017</v>
      </c>
      <c r="R298">
        <v>72</v>
      </c>
      <c r="S298">
        <v>4</v>
      </c>
      <c r="T298">
        <v>0</v>
      </c>
      <c r="U298">
        <v>12.96</v>
      </c>
    </row>
    <row r="299" spans="1:21" x14ac:dyDescent="0.35">
      <c r="A299">
        <v>3763</v>
      </c>
      <c r="B299" t="s">
        <v>2018</v>
      </c>
      <c r="C299" s="4">
        <v>44056</v>
      </c>
      <c r="D299" s="4">
        <v>44061</v>
      </c>
      <c r="E299" t="s">
        <v>36</v>
      </c>
      <c r="F299" t="s">
        <v>2019</v>
      </c>
      <c r="G299" t="s">
        <v>2020</v>
      </c>
      <c r="H299" t="s">
        <v>39</v>
      </c>
      <c r="I299" t="s">
        <v>40</v>
      </c>
      <c r="J299" t="s">
        <v>2021</v>
      </c>
      <c r="K299" t="s">
        <v>53</v>
      </c>
      <c r="L299" t="s">
        <v>2022</v>
      </c>
      <c r="M299" t="s">
        <v>5</v>
      </c>
      <c r="N299" t="s">
        <v>2023</v>
      </c>
      <c r="O299" t="s">
        <v>11</v>
      </c>
      <c r="P299" t="s">
        <v>1455</v>
      </c>
      <c r="Q299" t="s">
        <v>2024</v>
      </c>
      <c r="R299">
        <v>241.96</v>
      </c>
      <c r="S299">
        <v>2</v>
      </c>
      <c r="T299">
        <v>0</v>
      </c>
      <c r="U299">
        <v>24.196000000000002</v>
      </c>
    </row>
    <row r="300" spans="1:21" x14ac:dyDescent="0.35">
      <c r="A300">
        <v>3778</v>
      </c>
      <c r="B300" t="s">
        <v>2025</v>
      </c>
      <c r="C300" s="4">
        <v>43588</v>
      </c>
      <c r="D300" s="4">
        <v>43593</v>
      </c>
      <c r="E300" t="s">
        <v>48</v>
      </c>
      <c r="F300" t="s">
        <v>2026</v>
      </c>
      <c r="G300" t="s">
        <v>2027</v>
      </c>
      <c r="H300" t="s">
        <v>202</v>
      </c>
      <c r="I300" t="s">
        <v>40</v>
      </c>
      <c r="J300" t="s">
        <v>2028</v>
      </c>
      <c r="K300" t="s">
        <v>42</v>
      </c>
      <c r="L300" t="s">
        <v>2029</v>
      </c>
      <c r="M300" t="s">
        <v>8</v>
      </c>
      <c r="N300" t="s">
        <v>2030</v>
      </c>
      <c r="O300" t="s">
        <v>11</v>
      </c>
      <c r="P300" t="s">
        <v>1462</v>
      </c>
      <c r="Q300" t="s">
        <v>2031</v>
      </c>
      <c r="R300">
        <v>665.88</v>
      </c>
      <c r="S300">
        <v>6</v>
      </c>
      <c r="T300">
        <v>0</v>
      </c>
      <c r="U300">
        <v>106.5408</v>
      </c>
    </row>
    <row r="301" spans="1:21" x14ac:dyDescent="0.35">
      <c r="A301">
        <v>3781</v>
      </c>
      <c r="B301" t="s">
        <v>2032</v>
      </c>
      <c r="C301" s="4">
        <v>43420</v>
      </c>
      <c r="D301" s="4">
        <v>43424</v>
      </c>
      <c r="E301" t="s">
        <v>48</v>
      </c>
      <c r="F301" t="s">
        <v>2033</v>
      </c>
      <c r="G301" t="s">
        <v>2034</v>
      </c>
      <c r="H301" t="s">
        <v>202</v>
      </c>
      <c r="I301" t="s">
        <v>40</v>
      </c>
      <c r="J301" t="s">
        <v>2035</v>
      </c>
      <c r="K301" t="s">
        <v>790</v>
      </c>
      <c r="L301" t="s">
        <v>2036</v>
      </c>
      <c r="M301" t="s">
        <v>5</v>
      </c>
      <c r="N301" t="s">
        <v>2037</v>
      </c>
      <c r="O301" t="s">
        <v>13</v>
      </c>
      <c r="P301" t="s">
        <v>1514</v>
      </c>
      <c r="Q301" t="s">
        <v>2038</v>
      </c>
      <c r="R301">
        <v>273.95999999999998</v>
      </c>
      <c r="S301">
        <v>2</v>
      </c>
      <c r="T301">
        <v>0</v>
      </c>
      <c r="U301">
        <v>10.958399999999999</v>
      </c>
    </row>
    <row r="302" spans="1:21" x14ac:dyDescent="0.35">
      <c r="A302">
        <v>3887</v>
      </c>
      <c r="B302" t="s">
        <v>2039</v>
      </c>
      <c r="C302" s="4">
        <v>43893</v>
      </c>
      <c r="D302" s="4">
        <v>43898</v>
      </c>
      <c r="E302" t="s">
        <v>36</v>
      </c>
      <c r="F302" t="s">
        <v>2040</v>
      </c>
      <c r="G302" t="s">
        <v>2041</v>
      </c>
      <c r="H302" t="s">
        <v>51</v>
      </c>
      <c r="I302" t="s">
        <v>40</v>
      </c>
      <c r="J302" t="s">
        <v>2042</v>
      </c>
      <c r="K302" t="s">
        <v>94</v>
      </c>
      <c r="L302" t="s">
        <v>2043</v>
      </c>
      <c r="M302" t="s">
        <v>5</v>
      </c>
      <c r="N302" t="s">
        <v>2044</v>
      </c>
      <c r="O302" t="s">
        <v>13</v>
      </c>
      <c r="P302" t="s">
        <v>1514</v>
      </c>
      <c r="Q302" t="s">
        <v>2045</v>
      </c>
      <c r="R302">
        <v>134.85</v>
      </c>
      <c r="S302">
        <v>3</v>
      </c>
      <c r="T302">
        <v>0</v>
      </c>
      <c r="U302">
        <v>37.758000000000003</v>
      </c>
    </row>
    <row r="303" spans="1:21" x14ac:dyDescent="0.35">
      <c r="A303">
        <v>3896</v>
      </c>
      <c r="B303" t="s">
        <v>2046</v>
      </c>
      <c r="C303" s="4">
        <v>44317</v>
      </c>
      <c r="D303" s="4">
        <v>44321</v>
      </c>
      <c r="E303" t="s">
        <v>48</v>
      </c>
      <c r="F303" t="s">
        <v>529</v>
      </c>
      <c r="G303" t="s">
        <v>530</v>
      </c>
      <c r="H303" t="s">
        <v>202</v>
      </c>
      <c r="I303" t="s">
        <v>40</v>
      </c>
      <c r="J303" t="s">
        <v>2047</v>
      </c>
      <c r="K303" t="s">
        <v>414</v>
      </c>
      <c r="L303" t="s">
        <v>2048</v>
      </c>
      <c r="M303" t="s">
        <v>7</v>
      </c>
      <c r="N303" t="s">
        <v>2049</v>
      </c>
      <c r="O303" t="s">
        <v>13</v>
      </c>
      <c r="P303" t="s">
        <v>1476</v>
      </c>
      <c r="Q303" t="s">
        <v>2050</v>
      </c>
      <c r="R303">
        <v>48.9</v>
      </c>
      <c r="S303">
        <v>5</v>
      </c>
      <c r="T303">
        <v>0</v>
      </c>
      <c r="U303">
        <v>18.093</v>
      </c>
    </row>
    <row r="304" spans="1:21" x14ac:dyDescent="0.35">
      <c r="A304">
        <v>3940</v>
      </c>
      <c r="B304" t="s">
        <v>2051</v>
      </c>
      <c r="C304" s="4">
        <v>44175</v>
      </c>
      <c r="D304" s="4">
        <v>44175</v>
      </c>
      <c r="E304" t="s">
        <v>361</v>
      </c>
      <c r="F304" t="s">
        <v>2052</v>
      </c>
      <c r="G304" t="s">
        <v>2053</v>
      </c>
      <c r="H304" t="s">
        <v>51</v>
      </c>
      <c r="I304" t="s">
        <v>40</v>
      </c>
      <c r="J304" t="s">
        <v>2054</v>
      </c>
      <c r="K304" t="s">
        <v>94</v>
      </c>
      <c r="L304" t="s">
        <v>2055</v>
      </c>
      <c r="M304" t="s">
        <v>5</v>
      </c>
      <c r="N304" t="s">
        <v>2056</v>
      </c>
      <c r="O304" t="s">
        <v>11</v>
      </c>
      <c r="P304" t="s">
        <v>1491</v>
      </c>
      <c r="Q304" t="s">
        <v>2057</v>
      </c>
      <c r="R304">
        <v>1424.9</v>
      </c>
      <c r="S304">
        <v>5</v>
      </c>
      <c r="T304">
        <v>0</v>
      </c>
      <c r="U304">
        <v>356.22500000000002</v>
      </c>
    </row>
    <row r="305" spans="1:21" x14ac:dyDescent="0.35">
      <c r="A305">
        <v>3990</v>
      </c>
      <c r="B305" t="s">
        <v>2058</v>
      </c>
      <c r="C305" s="4">
        <v>43429</v>
      </c>
      <c r="D305" s="4">
        <v>43431</v>
      </c>
      <c r="E305" t="s">
        <v>36</v>
      </c>
      <c r="F305" t="s">
        <v>890</v>
      </c>
      <c r="G305" t="s">
        <v>891</v>
      </c>
      <c r="H305" t="s">
        <v>51</v>
      </c>
      <c r="I305" t="s">
        <v>40</v>
      </c>
      <c r="J305" t="s">
        <v>2059</v>
      </c>
      <c r="K305" t="s">
        <v>372</v>
      </c>
      <c r="L305" t="s">
        <v>2060</v>
      </c>
      <c r="M305" t="s">
        <v>6</v>
      </c>
      <c r="N305" t="s">
        <v>2061</v>
      </c>
      <c r="O305" t="s">
        <v>11</v>
      </c>
      <c r="P305" t="s">
        <v>1462</v>
      </c>
      <c r="Q305" t="s">
        <v>2062</v>
      </c>
      <c r="R305">
        <v>52.96</v>
      </c>
      <c r="S305">
        <v>2</v>
      </c>
      <c r="T305">
        <v>0</v>
      </c>
      <c r="U305">
        <v>20.1248</v>
      </c>
    </row>
    <row r="306" spans="1:21" x14ac:dyDescent="0.35">
      <c r="A306">
        <v>4074</v>
      </c>
      <c r="B306" t="s">
        <v>2063</v>
      </c>
      <c r="C306" s="4">
        <v>43732</v>
      </c>
      <c r="D306" s="4">
        <v>43735</v>
      </c>
      <c r="E306" t="s">
        <v>109</v>
      </c>
      <c r="F306" t="s">
        <v>1291</v>
      </c>
      <c r="G306" t="s">
        <v>1292</v>
      </c>
      <c r="H306" t="s">
        <v>202</v>
      </c>
      <c r="I306" t="s">
        <v>40</v>
      </c>
      <c r="J306" t="s">
        <v>2064</v>
      </c>
      <c r="K306" t="s">
        <v>212</v>
      </c>
      <c r="L306" t="s">
        <v>2065</v>
      </c>
      <c r="M306" t="s">
        <v>5</v>
      </c>
      <c r="N306" t="s">
        <v>2066</v>
      </c>
      <c r="O306" t="s">
        <v>13</v>
      </c>
      <c r="P306" t="s">
        <v>1514</v>
      </c>
      <c r="Q306" t="s">
        <v>2067</v>
      </c>
      <c r="R306">
        <v>821.94</v>
      </c>
      <c r="S306">
        <v>6</v>
      </c>
      <c r="T306">
        <v>0</v>
      </c>
      <c r="U306">
        <v>213.70439999999999</v>
      </c>
    </row>
    <row r="307" spans="1:21" x14ac:dyDescent="0.35">
      <c r="A307">
        <v>4193</v>
      </c>
      <c r="B307" t="s">
        <v>2068</v>
      </c>
      <c r="C307" s="4">
        <v>43785</v>
      </c>
      <c r="D307" s="4">
        <v>43789</v>
      </c>
      <c r="E307" t="s">
        <v>48</v>
      </c>
      <c r="F307" t="s">
        <v>2069</v>
      </c>
      <c r="G307" t="s">
        <v>2070</v>
      </c>
      <c r="H307" t="s">
        <v>39</v>
      </c>
      <c r="I307" t="s">
        <v>40</v>
      </c>
      <c r="J307" t="s">
        <v>2071</v>
      </c>
      <c r="K307" t="s">
        <v>1986</v>
      </c>
      <c r="L307" t="s">
        <v>2072</v>
      </c>
      <c r="M307" t="s">
        <v>8</v>
      </c>
      <c r="N307" t="s">
        <v>1469</v>
      </c>
      <c r="O307" t="s">
        <v>11</v>
      </c>
      <c r="P307" t="s">
        <v>1470</v>
      </c>
      <c r="Q307" t="s">
        <v>1471</v>
      </c>
      <c r="R307">
        <v>696.42</v>
      </c>
      <c r="S307">
        <v>2</v>
      </c>
      <c r="T307">
        <v>0</v>
      </c>
      <c r="U307">
        <v>160.17660000000001</v>
      </c>
    </row>
    <row r="308" spans="1:21" x14ac:dyDescent="0.35">
      <c r="A308">
        <v>4296</v>
      </c>
      <c r="B308" t="s">
        <v>2073</v>
      </c>
      <c r="C308" s="4">
        <v>44380</v>
      </c>
      <c r="D308" s="4">
        <v>44387</v>
      </c>
      <c r="E308" t="s">
        <v>48</v>
      </c>
      <c r="F308" t="s">
        <v>1328</v>
      </c>
      <c r="G308" t="s">
        <v>1329</v>
      </c>
      <c r="H308" t="s">
        <v>51</v>
      </c>
      <c r="I308" t="s">
        <v>40</v>
      </c>
      <c r="J308" t="s">
        <v>2074</v>
      </c>
      <c r="K308" t="s">
        <v>42</v>
      </c>
      <c r="L308" t="s">
        <v>2075</v>
      </c>
      <c r="M308" t="s">
        <v>8</v>
      </c>
      <c r="N308" t="s">
        <v>2076</v>
      </c>
      <c r="O308" t="s">
        <v>11</v>
      </c>
      <c r="P308" t="s">
        <v>1462</v>
      </c>
      <c r="Q308" t="s">
        <v>2077</v>
      </c>
      <c r="R308">
        <v>129.38999999999999</v>
      </c>
      <c r="S308">
        <v>3</v>
      </c>
      <c r="T308">
        <v>0</v>
      </c>
      <c r="U308">
        <v>54.343800000000002</v>
      </c>
    </row>
    <row r="309" spans="1:21" x14ac:dyDescent="0.35">
      <c r="A309">
        <v>4332</v>
      </c>
      <c r="B309" t="s">
        <v>2078</v>
      </c>
      <c r="C309" s="4">
        <v>44440</v>
      </c>
      <c r="D309" s="4">
        <v>44445</v>
      </c>
      <c r="E309" t="s">
        <v>48</v>
      </c>
      <c r="F309" t="s">
        <v>2079</v>
      </c>
      <c r="G309" t="s">
        <v>2080</v>
      </c>
      <c r="H309" t="s">
        <v>51</v>
      </c>
      <c r="I309" t="s">
        <v>40</v>
      </c>
      <c r="J309" t="s">
        <v>2081</v>
      </c>
      <c r="K309" t="s">
        <v>204</v>
      </c>
      <c r="L309" t="s">
        <v>2082</v>
      </c>
      <c r="M309" t="s">
        <v>8</v>
      </c>
      <c r="N309" t="s">
        <v>1495</v>
      </c>
      <c r="O309" t="s">
        <v>13</v>
      </c>
      <c r="P309" t="s">
        <v>1476</v>
      </c>
      <c r="Q309" t="s">
        <v>1496</v>
      </c>
      <c r="R309">
        <v>19.989999999999998</v>
      </c>
      <c r="S309">
        <v>1</v>
      </c>
      <c r="T309">
        <v>0</v>
      </c>
      <c r="U309">
        <v>6.7965999999999998</v>
      </c>
    </row>
    <row r="310" spans="1:21" x14ac:dyDescent="0.35">
      <c r="A310">
        <v>4376</v>
      </c>
      <c r="B310" t="s">
        <v>2083</v>
      </c>
      <c r="C310" s="4">
        <v>43215</v>
      </c>
      <c r="D310" s="4">
        <v>43220</v>
      </c>
      <c r="E310" t="s">
        <v>48</v>
      </c>
      <c r="F310" t="s">
        <v>1091</v>
      </c>
      <c r="G310" t="s">
        <v>1092</v>
      </c>
      <c r="H310" t="s">
        <v>202</v>
      </c>
      <c r="I310" t="s">
        <v>40</v>
      </c>
      <c r="J310" t="s">
        <v>2084</v>
      </c>
      <c r="K310" t="s">
        <v>42</v>
      </c>
      <c r="L310" t="s">
        <v>2085</v>
      </c>
      <c r="M310" t="s">
        <v>8</v>
      </c>
      <c r="N310" t="s">
        <v>2086</v>
      </c>
      <c r="O310" t="s">
        <v>11</v>
      </c>
      <c r="P310" t="s">
        <v>1462</v>
      </c>
      <c r="Q310" t="s">
        <v>2087</v>
      </c>
      <c r="R310">
        <v>303.25</v>
      </c>
      <c r="S310">
        <v>5</v>
      </c>
      <c r="T310">
        <v>0</v>
      </c>
      <c r="U310">
        <v>63.682499999999997</v>
      </c>
    </row>
    <row r="311" spans="1:21" x14ac:dyDescent="0.35">
      <c r="A311">
        <v>4515</v>
      </c>
      <c r="B311" t="s">
        <v>2088</v>
      </c>
      <c r="C311" s="4">
        <v>44131</v>
      </c>
      <c r="D311" s="4">
        <v>44136</v>
      </c>
      <c r="E311" t="s">
        <v>36</v>
      </c>
      <c r="F311" t="s">
        <v>2089</v>
      </c>
      <c r="G311" t="s">
        <v>2090</v>
      </c>
      <c r="H311" t="s">
        <v>51</v>
      </c>
      <c r="I311" t="s">
        <v>40</v>
      </c>
      <c r="J311" t="s">
        <v>2091</v>
      </c>
      <c r="K311" t="s">
        <v>120</v>
      </c>
      <c r="L311" t="s">
        <v>2092</v>
      </c>
      <c r="M311" t="s">
        <v>7</v>
      </c>
      <c r="N311" t="s">
        <v>2093</v>
      </c>
      <c r="O311" t="s">
        <v>11</v>
      </c>
      <c r="P311" t="s">
        <v>1491</v>
      </c>
      <c r="Q311" t="s">
        <v>2094</v>
      </c>
      <c r="R311">
        <v>290.98</v>
      </c>
      <c r="S311">
        <v>1</v>
      </c>
      <c r="T311">
        <v>0</v>
      </c>
      <c r="U311">
        <v>75.654799999999994</v>
      </c>
    </row>
    <row r="312" spans="1:21" x14ac:dyDescent="0.35">
      <c r="A312">
        <v>4526</v>
      </c>
      <c r="B312" t="s">
        <v>2095</v>
      </c>
      <c r="C312" s="4">
        <v>44394</v>
      </c>
      <c r="D312" s="4">
        <v>44400</v>
      </c>
      <c r="E312" t="s">
        <v>48</v>
      </c>
      <c r="F312" t="s">
        <v>2096</v>
      </c>
      <c r="G312" t="s">
        <v>2097</v>
      </c>
      <c r="H312" t="s">
        <v>202</v>
      </c>
      <c r="I312" t="s">
        <v>40</v>
      </c>
      <c r="J312" t="s">
        <v>2098</v>
      </c>
      <c r="K312" t="s">
        <v>103</v>
      </c>
      <c r="L312" t="s">
        <v>2099</v>
      </c>
      <c r="M312" t="s">
        <v>6</v>
      </c>
      <c r="N312" t="s">
        <v>2100</v>
      </c>
      <c r="O312" t="s">
        <v>13</v>
      </c>
      <c r="P312" t="s">
        <v>1514</v>
      </c>
      <c r="Q312" t="s">
        <v>2101</v>
      </c>
      <c r="R312">
        <v>269.98</v>
      </c>
      <c r="S312">
        <v>2</v>
      </c>
      <c r="T312">
        <v>0</v>
      </c>
      <c r="U312">
        <v>67.495000000000005</v>
      </c>
    </row>
    <row r="313" spans="1:21" x14ac:dyDescent="0.35">
      <c r="A313">
        <v>4581</v>
      </c>
      <c r="B313" t="s">
        <v>2102</v>
      </c>
      <c r="C313" s="4">
        <v>43677</v>
      </c>
      <c r="D313" s="4">
        <v>43683</v>
      </c>
      <c r="E313" t="s">
        <v>48</v>
      </c>
      <c r="F313" t="s">
        <v>2103</v>
      </c>
      <c r="G313" t="s">
        <v>2104</v>
      </c>
      <c r="H313" t="s">
        <v>39</v>
      </c>
      <c r="I313" t="s">
        <v>40</v>
      </c>
      <c r="J313" t="s">
        <v>2105</v>
      </c>
      <c r="K313" t="s">
        <v>659</v>
      </c>
      <c r="L313" t="s">
        <v>2106</v>
      </c>
      <c r="M313" t="s">
        <v>7</v>
      </c>
      <c r="N313" t="s">
        <v>1535</v>
      </c>
      <c r="O313" t="s">
        <v>13</v>
      </c>
      <c r="P313" t="s">
        <v>1476</v>
      </c>
      <c r="Q313" t="s">
        <v>1536</v>
      </c>
      <c r="R313">
        <v>239.7</v>
      </c>
      <c r="S313">
        <v>6</v>
      </c>
      <c r="T313">
        <v>0</v>
      </c>
      <c r="U313">
        <v>105.468</v>
      </c>
    </row>
    <row r="314" spans="1:21" x14ac:dyDescent="0.35">
      <c r="A314">
        <v>4631</v>
      </c>
      <c r="B314" t="s">
        <v>2107</v>
      </c>
      <c r="C314" s="4">
        <v>43753</v>
      </c>
      <c r="D314" s="4">
        <v>43753</v>
      </c>
      <c r="E314" t="s">
        <v>361</v>
      </c>
      <c r="F314" t="s">
        <v>1267</v>
      </c>
      <c r="G314" t="s">
        <v>1268</v>
      </c>
      <c r="H314" t="s">
        <v>51</v>
      </c>
      <c r="I314" t="s">
        <v>40</v>
      </c>
      <c r="J314" t="s">
        <v>1978</v>
      </c>
      <c r="K314" t="s">
        <v>86</v>
      </c>
      <c r="L314" t="s">
        <v>2108</v>
      </c>
      <c r="M314" t="s">
        <v>5</v>
      </c>
      <c r="N314" t="s">
        <v>2109</v>
      </c>
      <c r="O314" t="s">
        <v>11</v>
      </c>
      <c r="P314" t="s">
        <v>1462</v>
      </c>
      <c r="Q314" t="s">
        <v>2110</v>
      </c>
      <c r="R314">
        <v>17.14</v>
      </c>
      <c r="S314">
        <v>2</v>
      </c>
      <c r="T314">
        <v>0</v>
      </c>
      <c r="U314">
        <v>6.1703999999999999</v>
      </c>
    </row>
    <row r="315" spans="1:21" x14ac:dyDescent="0.35">
      <c r="A315">
        <v>4919</v>
      </c>
      <c r="B315" t="s">
        <v>2111</v>
      </c>
      <c r="C315" s="4">
        <v>43832</v>
      </c>
      <c r="D315" s="4">
        <v>43837</v>
      </c>
      <c r="E315" t="s">
        <v>48</v>
      </c>
      <c r="F315" t="s">
        <v>2112</v>
      </c>
      <c r="G315" t="s">
        <v>2113</v>
      </c>
      <c r="H315" t="s">
        <v>39</v>
      </c>
      <c r="I315" t="s">
        <v>40</v>
      </c>
      <c r="J315" t="s">
        <v>2114</v>
      </c>
      <c r="K315" t="s">
        <v>543</v>
      </c>
      <c r="L315" t="s">
        <v>2115</v>
      </c>
      <c r="M315" t="s">
        <v>6</v>
      </c>
      <c r="N315" t="s">
        <v>2116</v>
      </c>
      <c r="O315" t="s">
        <v>11</v>
      </c>
      <c r="P315" t="s">
        <v>1455</v>
      </c>
      <c r="Q315" t="s">
        <v>2117</v>
      </c>
      <c r="R315">
        <v>173.94</v>
      </c>
      <c r="S315">
        <v>3</v>
      </c>
      <c r="T315">
        <v>0</v>
      </c>
      <c r="U315">
        <v>38.266800000000003</v>
      </c>
    </row>
    <row r="316" spans="1:21" x14ac:dyDescent="0.35">
      <c r="A316">
        <v>5060</v>
      </c>
      <c r="B316" t="s">
        <v>2118</v>
      </c>
      <c r="C316" s="4">
        <v>44170</v>
      </c>
      <c r="D316" s="4">
        <v>44172</v>
      </c>
      <c r="E316" t="s">
        <v>36</v>
      </c>
      <c r="F316" t="s">
        <v>2119</v>
      </c>
      <c r="G316" t="s">
        <v>2120</v>
      </c>
      <c r="H316" t="s">
        <v>51</v>
      </c>
      <c r="I316" t="s">
        <v>40</v>
      </c>
      <c r="J316" t="s">
        <v>2121</v>
      </c>
      <c r="K316" t="s">
        <v>385</v>
      </c>
      <c r="L316" t="s">
        <v>2122</v>
      </c>
      <c r="M316" t="s">
        <v>7</v>
      </c>
      <c r="N316" t="s">
        <v>2123</v>
      </c>
      <c r="O316" t="s">
        <v>13</v>
      </c>
      <c r="P316" t="s">
        <v>1514</v>
      </c>
      <c r="Q316" t="s">
        <v>2124</v>
      </c>
      <c r="R316">
        <v>699.98</v>
      </c>
      <c r="S316">
        <v>2</v>
      </c>
      <c r="T316">
        <v>0</v>
      </c>
      <c r="U316">
        <v>195.99440000000001</v>
      </c>
    </row>
    <row r="317" spans="1:21" x14ac:dyDescent="0.35">
      <c r="A317">
        <v>5371</v>
      </c>
      <c r="B317" t="s">
        <v>2125</v>
      </c>
      <c r="C317" s="4">
        <v>44294</v>
      </c>
      <c r="D317" s="4">
        <v>44298</v>
      </c>
      <c r="E317" t="s">
        <v>48</v>
      </c>
      <c r="F317" t="s">
        <v>730</v>
      </c>
      <c r="G317" t="s">
        <v>731</v>
      </c>
      <c r="H317" t="s">
        <v>39</v>
      </c>
      <c r="I317" t="s">
        <v>40</v>
      </c>
      <c r="J317" t="s">
        <v>2126</v>
      </c>
      <c r="K317" t="s">
        <v>86</v>
      </c>
      <c r="L317" t="s">
        <v>2127</v>
      </c>
      <c r="M317" t="s">
        <v>5</v>
      </c>
      <c r="N317" t="s">
        <v>2128</v>
      </c>
      <c r="O317" t="s">
        <v>11</v>
      </c>
      <c r="P317" t="s">
        <v>1462</v>
      </c>
      <c r="Q317" t="s">
        <v>2129</v>
      </c>
      <c r="R317">
        <v>273.95999999999998</v>
      </c>
      <c r="S317">
        <v>2</v>
      </c>
      <c r="T317">
        <v>0</v>
      </c>
      <c r="U317">
        <v>71.229600000000005</v>
      </c>
    </row>
    <row r="318" spans="1:21" x14ac:dyDescent="0.35">
      <c r="A318">
        <v>5547</v>
      </c>
      <c r="B318" t="s">
        <v>2130</v>
      </c>
      <c r="C318" s="4">
        <v>44446</v>
      </c>
      <c r="D318" s="4">
        <v>44447</v>
      </c>
      <c r="E318" t="s">
        <v>109</v>
      </c>
      <c r="F318" t="s">
        <v>1297</v>
      </c>
      <c r="G318" t="s">
        <v>1298</v>
      </c>
      <c r="H318" t="s">
        <v>51</v>
      </c>
      <c r="I318" t="s">
        <v>40</v>
      </c>
      <c r="J318" t="s">
        <v>2131</v>
      </c>
      <c r="K318" t="s">
        <v>62</v>
      </c>
      <c r="L318" t="s">
        <v>2132</v>
      </c>
      <c r="M318" t="s">
        <v>8</v>
      </c>
      <c r="N318" t="s">
        <v>2133</v>
      </c>
      <c r="O318" t="s">
        <v>11</v>
      </c>
      <c r="P318" t="s">
        <v>1462</v>
      </c>
      <c r="Q318" t="s">
        <v>2134</v>
      </c>
      <c r="R318">
        <v>25.16</v>
      </c>
      <c r="S318">
        <v>2</v>
      </c>
      <c r="T318">
        <v>0</v>
      </c>
      <c r="U318">
        <v>10.5672</v>
      </c>
    </row>
    <row r="319" spans="1:21" x14ac:dyDescent="0.35">
      <c r="A319">
        <v>5671</v>
      </c>
      <c r="B319" t="s">
        <v>2135</v>
      </c>
      <c r="C319" s="4">
        <v>43625</v>
      </c>
      <c r="D319" s="4">
        <v>43627</v>
      </c>
      <c r="E319" t="s">
        <v>36</v>
      </c>
      <c r="F319" t="s">
        <v>2136</v>
      </c>
      <c r="G319" t="s">
        <v>2137</v>
      </c>
      <c r="H319" t="s">
        <v>51</v>
      </c>
      <c r="I319" t="s">
        <v>40</v>
      </c>
      <c r="J319" t="s">
        <v>2138</v>
      </c>
      <c r="K319" t="s">
        <v>1986</v>
      </c>
      <c r="L319" t="s">
        <v>2139</v>
      </c>
      <c r="M319" t="s">
        <v>8</v>
      </c>
      <c r="N319" t="s">
        <v>2140</v>
      </c>
      <c r="O319" t="s">
        <v>11</v>
      </c>
      <c r="P319" t="s">
        <v>1462</v>
      </c>
      <c r="Q319" t="s">
        <v>2141</v>
      </c>
      <c r="R319">
        <v>355.36</v>
      </c>
      <c r="S319">
        <v>4</v>
      </c>
      <c r="T319">
        <v>0</v>
      </c>
      <c r="U319">
        <v>92.393600000000006</v>
      </c>
    </row>
    <row r="320" spans="1:21" x14ac:dyDescent="0.35">
      <c r="A320">
        <v>5733</v>
      </c>
      <c r="B320" t="s">
        <v>2142</v>
      </c>
      <c r="C320" s="4">
        <v>44376</v>
      </c>
      <c r="D320" s="4">
        <v>44379</v>
      </c>
      <c r="E320" t="s">
        <v>109</v>
      </c>
      <c r="F320" t="s">
        <v>2143</v>
      </c>
      <c r="G320" t="s">
        <v>2144</v>
      </c>
      <c r="H320" t="s">
        <v>39</v>
      </c>
      <c r="I320" t="s">
        <v>40</v>
      </c>
      <c r="J320" t="s">
        <v>2145</v>
      </c>
      <c r="K320" t="s">
        <v>235</v>
      </c>
      <c r="L320" t="s">
        <v>2146</v>
      </c>
      <c r="M320" t="s">
        <v>6</v>
      </c>
      <c r="N320" t="s">
        <v>2147</v>
      </c>
      <c r="O320" t="s">
        <v>11</v>
      </c>
      <c r="P320" t="s">
        <v>1455</v>
      </c>
      <c r="Q320" t="s">
        <v>2148</v>
      </c>
      <c r="R320">
        <v>638.82000000000005</v>
      </c>
      <c r="S320">
        <v>9</v>
      </c>
      <c r="T320">
        <v>0</v>
      </c>
      <c r="U320">
        <v>185.2578</v>
      </c>
    </row>
    <row r="321" spans="1:21" x14ac:dyDescent="0.35">
      <c r="A321">
        <v>5816</v>
      </c>
      <c r="B321" t="s">
        <v>2149</v>
      </c>
      <c r="C321" s="4">
        <v>43430</v>
      </c>
      <c r="D321" s="4">
        <v>43430</v>
      </c>
      <c r="E321" t="s">
        <v>361</v>
      </c>
      <c r="F321" t="s">
        <v>1585</v>
      </c>
      <c r="G321" t="s">
        <v>1586</v>
      </c>
      <c r="H321" t="s">
        <v>51</v>
      </c>
      <c r="I321" t="s">
        <v>40</v>
      </c>
      <c r="J321" t="s">
        <v>2150</v>
      </c>
      <c r="K321" t="s">
        <v>103</v>
      </c>
      <c r="L321" t="s">
        <v>2151</v>
      </c>
      <c r="M321" t="s">
        <v>6</v>
      </c>
      <c r="N321" t="s">
        <v>2152</v>
      </c>
      <c r="O321" t="s">
        <v>13</v>
      </c>
      <c r="P321" t="s">
        <v>1514</v>
      </c>
      <c r="Q321" t="s">
        <v>2153</v>
      </c>
      <c r="R321">
        <v>279.95999999999998</v>
      </c>
      <c r="S321">
        <v>4</v>
      </c>
      <c r="T321">
        <v>0</v>
      </c>
      <c r="U321">
        <v>78.388800000000003</v>
      </c>
    </row>
    <row r="322" spans="1:21" x14ac:dyDescent="0.35">
      <c r="A322">
        <v>5860</v>
      </c>
      <c r="B322" t="s">
        <v>2154</v>
      </c>
      <c r="C322" s="4">
        <v>43770</v>
      </c>
      <c r="D322" s="4">
        <v>43777</v>
      </c>
      <c r="E322" t="s">
        <v>48</v>
      </c>
      <c r="F322" t="s">
        <v>2155</v>
      </c>
      <c r="G322" t="s">
        <v>2156</v>
      </c>
      <c r="H322" t="s">
        <v>51</v>
      </c>
      <c r="I322" t="s">
        <v>40</v>
      </c>
      <c r="J322" t="s">
        <v>2157</v>
      </c>
      <c r="K322" t="s">
        <v>414</v>
      </c>
      <c r="L322" t="s">
        <v>2158</v>
      </c>
      <c r="M322" t="s">
        <v>7</v>
      </c>
      <c r="N322" t="s">
        <v>2159</v>
      </c>
      <c r="O322" t="s">
        <v>11</v>
      </c>
      <c r="P322" t="s">
        <v>1470</v>
      </c>
      <c r="Q322" t="s">
        <v>2160</v>
      </c>
      <c r="R322">
        <v>301.95999999999998</v>
      </c>
      <c r="S322">
        <v>2</v>
      </c>
      <c r="T322">
        <v>0</v>
      </c>
      <c r="U322">
        <v>45.293999999999997</v>
      </c>
    </row>
    <row r="323" spans="1:21" x14ac:dyDescent="0.35">
      <c r="A323">
        <v>6032</v>
      </c>
      <c r="B323" t="s">
        <v>2161</v>
      </c>
      <c r="C323" s="4">
        <v>44190</v>
      </c>
      <c r="D323" s="4">
        <v>44197</v>
      </c>
      <c r="E323" t="s">
        <v>48</v>
      </c>
      <c r="F323" t="s">
        <v>369</v>
      </c>
      <c r="G323" t="s">
        <v>370</v>
      </c>
      <c r="H323" t="s">
        <v>39</v>
      </c>
      <c r="I323" t="s">
        <v>40</v>
      </c>
      <c r="J323" t="s">
        <v>2162</v>
      </c>
      <c r="K323" t="s">
        <v>535</v>
      </c>
      <c r="L323" t="s">
        <v>2163</v>
      </c>
      <c r="M323" t="s">
        <v>6</v>
      </c>
      <c r="N323" t="s">
        <v>2164</v>
      </c>
      <c r="O323" t="s">
        <v>11</v>
      </c>
      <c r="P323" t="s">
        <v>1462</v>
      </c>
      <c r="Q323" t="s">
        <v>2165</v>
      </c>
      <c r="R323">
        <v>21.12</v>
      </c>
      <c r="S323">
        <v>4</v>
      </c>
      <c r="T323">
        <v>0</v>
      </c>
      <c r="U323">
        <v>6.5472000000000001</v>
      </c>
    </row>
    <row r="324" spans="1:21" x14ac:dyDescent="0.35">
      <c r="A324">
        <v>6268</v>
      </c>
      <c r="B324" t="s">
        <v>2166</v>
      </c>
      <c r="C324" s="4">
        <v>43739</v>
      </c>
      <c r="D324" s="4">
        <v>43742</v>
      </c>
      <c r="E324" t="s">
        <v>36</v>
      </c>
      <c r="F324" t="s">
        <v>1517</v>
      </c>
      <c r="G324" t="s">
        <v>1518</v>
      </c>
      <c r="H324" t="s">
        <v>202</v>
      </c>
      <c r="I324" t="s">
        <v>40</v>
      </c>
      <c r="J324" t="s">
        <v>2167</v>
      </c>
      <c r="K324" t="s">
        <v>348</v>
      </c>
      <c r="L324" t="s">
        <v>2168</v>
      </c>
      <c r="M324" t="s">
        <v>6</v>
      </c>
      <c r="N324" t="s">
        <v>2169</v>
      </c>
      <c r="O324" t="s">
        <v>13</v>
      </c>
      <c r="P324" t="s">
        <v>1514</v>
      </c>
      <c r="Q324" t="s">
        <v>2170</v>
      </c>
      <c r="R324">
        <v>311.98</v>
      </c>
      <c r="S324">
        <v>2</v>
      </c>
      <c r="T324">
        <v>0</v>
      </c>
      <c r="U324">
        <v>93.593999999999994</v>
      </c>
    </row>
    <row r="325" spans="1:21" x14ac:dyDescent="0.35">
      <c r="A325">
        <v>6312</v>
      </c>
      <c r="B325" t="s">
        <v>2171</v>
      </c>
      <c r="C325" s="4">
        <v>43354</v>
      </c>
      <c r="D325" s="4">
        <v>43359</v>
      </c>
      <c r="E325" t="s">
        <v>48</v>
      </c>
      <c r="F325" t="s">
        <v>2172</v>
      </c>
      <c r="G325" t="s">
        <v>2173</v>
      </c>
      <c r="H325" t="s">
        <v>51</v>
      </c>
      <c r="I325" t="s">
        <v>40</v>
      </c>
      <c r="J325" t="s">
        <v>2174</v>
      </c>
      <c r="K325" t="s">
        <v>42</v>
      </c>
      <c r="L325" t="s">
        <v>2175</v>
      </c>
      <c r="M325" t="s">
        <v>8</v>
      </c>
      <c r="N325" t="s">
        <v>2176</v>
      </c>
      <c r="O325" t="s">
        <v>11</v>
      </c>
      <c r="P325" t="s">
        <v>1462</v>
      </c>
      <c r="Q325" t="s">
        <v>2177</v>
      </c>
      <c r="R325">
        <v>127.95</v>
      </c>
      <c r="S325">
        <v>3</v>
      </c>
      <c r="T325">
        <v>0</v>
      </c>
      <c r="U325">
        <v>21.7515</v>
      </c>
    </row>
    <row r="326" spans="1:21" x14ac:dyDescent="0.35">
      <c r="A326">
        <v>6835</v>
      </c>
      <c r="B326" t="s">
        <v>2178</v>
      </c>
      <c r="C326" s="4">
        <v>44155</v>
      </c>
      <c r="D326" s="4">
        <v>44159</v>
      </c>
      <c r="E326" t="s">
        <v>48</v>
      </c>
      <c r="F326" t="s">
        <v>2112</v>
      </c>
      <c r="G326" t="s">
        <v>2113</v>
      </c>
      <c r="H326" t="s">
        <v>39</v>
      </c>
      <c r="I326" t="s">
        <v>40</v>
      </c>
      <c r="J326" t="s">
        <v>2179</v>
      </c>
      <c r="K326" t="s">
        <v>42</v>
      </c>
      <c r="L326" t="s">
        <v>2180</v>
      </c>
      <c r="M326" t="s">
        <v>8</v>
      </c>
      <c r="N326" t="s">
        <v>2181</v>
      </c>
      <c r="O326" t="s">
        <v>13</v>
      </c>
      <c r="P326" t="s">
        <v>1476</v>
      </c>
      <c r="Q326" t="s">
        <v>2182</v>
      </c>
      <c r="R326">
        <v>27.88</v>
      </c>
      <c r="S326">
        <v>2</v>
      </c>
      <c r="T326">
        <v>0</v>
      </c>
      <c r="U326">
        <v>3.9032</v>
      </c>
    </row>
    <row r="327" spans="1:21" x14ac:dyDescent="0.35">
      <c r="A327">
        <v>7141</v>
      </c>
      <c r="B327" t="s">
        <v>2183</v>
      </c>
      <c r="C327" s="4">
        <v>44446</v>
      </c>
      <c r="D327" s="4">
        <v>44446</v>
      </c>
      <c r="E327" t="s">
        <v>361</v>
      </c>
      <c r="F327" t="s">
        <v>2136</v>
      </c>
      <c r="G327" t="s">
        <v>2137</v>
      </c>
      <c r="H327" t="s">
        <v>51</v>
      </c>
      <c r="I327" t="s">
        <v>40</v>
      </c>
      <c r="J327" t="s">
        <v>2184</v>
      </c>
      <c r="K327" t="s">
        <v>181</v>
      </c>
      <c r="L327" t="s">
        <v>2185</v>
      </c>
      <c r="M327" t="s">
        <v>5</v>
      </c>
      <c r="N327" t="s">
        <v>2186</v>
      </c>
      <c r="O327" t="s">
        <v>13</v>
      </c>
      <c r="P327" t="s">
        <v>1476</v>
      </c>
      <c r="Q327" t="s">
        <v>2187</v>
      </c>
      <c r="R327">
        <v>113.52</v>
      </c>
      <c r="S327">
        <v>4</v>
      </c>
      <c r="T327">
        <v>0</v>
      </c>
      <c r="U327">
        <v>46.543199999999999</v>
      </c>
    </row>
    <row r="328" spans="1:21" x14ac:dyDescent="0.35">
      <c r="A328">
        <v>7328</v>
      </c>
      <c r="B328" t="s">
        <v>2188</v>
      </c>
      <c r="C328" s="4">
        <v>43177</v>
      </c>
      <c r="D328" s="4">
        <v>43183</v>
      </c>
      <c r="E328" t="s">
        <v>48</v>
      </c>
      <c r="F328" t="s">
        <v>1697</v>
      </c>
      <c r="G328" t="s">
        <v>1698</v>
      </c>
      <c r="H328" t="s">
        <v>202</v>
      </c>
      <c r="I328" t="s">
        <v>40</v>
      </c>
      <c r="J328" t="s">
        <v>2189</v>
      </c>
      <c r="K328" t="s">
        <v>42</v>
      </c>
      <c r="L328" t="s">
        <v>2190</v>
      </c>
      <c r="M328" t="s">
        <v>8</v>
      </c>
      <c r="N328" t="s">
        <v>2191</v>
      </c>
      <c r="O328" t="s">
        <v>11</v>
      </c>
      <c r="P328" t="s">
        <v>1462</v>
      </c>
      <c r="Q328" t="s">
        <v>2192</v>
      </c>
      <c r="R328">
        <v>111</v>
      </c>
      <c r="S328">
        <v>2</v>
      </c>
      <c r="T328">
        <v>0</v>
      </c>
      <c r="U328">
        <v>14.43</v>
      </c>
    </row>
    <row r="329" spans="1:21" x14ac:dyDescent="0.35">
      <c r="A329">
        <v>7352</v>
      </c>
      <c r="B329" t="s">
        <v>2193</v>
      </c>
      <c r="C329" s="4">
        <v>44510</v>
      </c>
      <c r="D329" s="4">
        <v>44516</v>
      </c>
      <c r="E329" t="s">
        <v>48</v>
      </c>
      <c r="F329" t="s">
        <v>2194</v>
      </c>
      <c r="G329" t="s">
        <v>2195</v>
      </c>
      <c r="H329" t="s">
        <v>51</v>
      </c>
      <c r="I329" t="s">
        <v>40</v>
      </c>
      <c r="J329" t="s">
        <v>2196</v>
      </c>
      <c r="K329" t="s">
        <v>42</v>
      </c>
      <c r="L329" t="s">
        <v>2197</v>
      </c>
      <c r="M329" t="s">
        <v>8</v>
      </c>
      <c r="N329" t="s">
        <v>1578</v>
      </c>
      <c r="O329" t="s">
        <v>13</v>
      </c>
      <c r="P329" t="s">
        <v>1476</v>
      </c>
      <c r="Q329" t="s">
        <v>1579</v>
      </c>
      <c r="R329">
        <v>111.79</v>
      </c>
      <c r="S329">
        <v>7</v>
      </c>
      <c r="T329">
        <v>0</v>
      </c>
      <c r="U329">
        <v>43.598100000000002</v>
      </c>
    </row>
    <row r="330" spans="1:21" x14ac:dyDescent="0.35">
      <c r="A330">
        <v>7371</v>
      </c>
      <c r="B330" t="s">
        <v>2198</v>
      </c>
      <c r="C330" s="4">
        <v>43401</v>
      </c>
      <c r="D330" s="4">
        <v>43405</v>
      </c>
      <c r="E330" t="s">
        <v>48</v>
      </c>
      <c r="F330" t="s">
        <v>2199</v>
      </c>
      <c r="G330" t="s">
        <v>2200</v>
      </c>
      <c r="H330" t="s">
        <v>39</v>
      </c>
      <c r="I330" t="s">
        <v>40</v>
      </c>
      <c r="J330" t="s">
        <v>2201</v>
      </c>
      <c r="K330" t="s">
        <v>790</v>
      </c>
      <c r="L330" t="s">
        <v>2202</v>
      </c>
      <c r="M330" t="s">
        <v>5</v>
      </c>
      <c r="N330" t="s">
        <v>2203</v>
      </c>
      <c r="O330" t="s">
        <v>13</v>
      </c>
      <c r="P330" t="s">
        <v>1514</v>
      </c>
      <c r="Q330" t="s">
        <v>2204</v>
      </c>
      <c r="R330">
        <v>257.98</v>
      </c>
      <c r="S330">
        <v>2</v>
      </c>
      <c r="T330">
        <v>0</v>
      </c>
      <c r="U330">
        <v>74.8142</v>
      </c>
    </row>
    <row r="331" spans="1:21" x14ac:dyDescent="0.35">
      <c r="A331">
        <v>8077</v>
      </c>
      <c r="B331" t="s">
        <v>2205</v>
      </c>
      <c r="C331" s="4">
        <v>43639</v>
      </c>
      <c r="D331" s="4">
        <v>43645</v>
      </c>
      <c r="E331" t="s">
        <v>48</v>
      </c>
      <c r="F331" t="s">
        <v>883</v>
      </c>
      <c r="G331" t="s">
        <v>884</v>
      </c>
      <c r="H331" t="s">
        <v>39</v>
      </c>
      <c r="I331" t="s">
        <v>40</v>
      </c>
      <c r="J331" t="s">
        <v>2206</v>
      </c>
      <c r="K331" t="s">
        <v>356</v>
      </c>
      <c r="L331" t="s">
        <v>2207</v>
      </c>
      <c r="M331" t="s">
        <v>7</v>
      </c>
      <c r="N331" t="s">
        <v>1681</v>
      </c>
      <c r="O331" t="s">
        <v>11</v>
      </c>
      <c r="P331" t="s">
        <v>1462</v>
      </c>
      <c r="Q331" t="s">
        <v>1682</v>
      </c>
      <c r="R331">
        <v>27.42</v>
      </c>
      <c r="S331">
        <v>3</v>
      </c>
      <c r="T331">
        <v>0</v>
      </c>
      <c r="U331">
        <v>9.3228000000000009</v>
      </c>
    </row>
    <row r="332" spans="1:21" x14ac:dyDescent="0.35">
      <c r="A332">
        <v>8384</v>
      </c>
      <c r="B332" t="s">
        <v>2208</v>
      </c>
      <c r="C332" s="4">
        <v>44161</v>
      </c>
      <c r="D332" s="4">
        <v>44163</v>
      </c>
      <c r="E332" t="s">
        <v>109</v>
      </c>
      <c r="F332" t="s">
        <v>2209</v>
      </c>
      <c r="G332" t="s">
        <v>2210</v>
      </c>
      <c r="H332" t="s">
        <v>202</v>
      </c>
      <c r="I332" t="s">
        <v>40</v>
      </c>
      <c r="J332" t="s">
        <v>2211</v>
      </c>
      <c r="K332" t="s">
        <v>235</v>
      </c>
      <c r="L332" t="s">
        <v>2212</v>
      </c>
      <c r="M332" t="s">
        <v>6</v>
      </c>
      <c r="N332" t="s">
        <v>2213</v>
      </c>
      <c r="O332" t="s">
        <v>13</v>
      </c>
      <c r="P332" t="s">
        <v>1476</v>
      </c>
      <c r="Q332" t="s">
        <v>2214</v>
      </c>
      <c r="R332">
        <v>59.97</v>
      </c>
      <c r="S332">
        <v>3</v>
      </c>
      <c r="T332">
        <v>0</v>
      </c>
      <c r="U332">
        <v>14.9925</v>
      </c>
    </row>
    <row r="333" spans="1:21" x14ac:dyDescent="0.35">
      <c r="A333">
        <v>8392</v>
      </c>
      <c r="B333" t="s">
        <v>2215</v>
      </c>
      <c r="C333" s="4">
        <v>44553</v>
      </c>
      <c r="D333" s="4">
        <v>44560</v>
      </c>
      <c r="E333" t="s">
        <v>48</v>
      </c>
      <c r="F333" t="s">
        <v>2026</v>
      </c>
      <c r="G333" t="s">
        <v>2027</v>
      </c>
      <c r="H333" t="s">
        <v>202</v>
      </c>
      <c r="I333" t="s">
        <v>40</v>
      </c>
      <c r="J333" t="s">
        <v>2216</v>
      </c>
      <c r="K333" t="s">
        <v>235</v>
      </c>
      <c r="L333" t="s">
        <v>2217</v>
      </c>
      <c r="M333" t="s">
        <v>6</v>
      </c>
      <c r="N333" t="s">
        <v>2218</v>
      </c>
      <c r="O333" t="s">
        <v>11</v>
      </c>
      <c r="P333" t="s">
        <v>1462</v>
      </c>
      <c r="Q333" t="s">
        <v>2219</v>
      </c>
      <c r="R333">
        <v>27.46</v>
      </c>
      <c r="S333">
        <v>2</v>
      </c>
      <c r="T333">
        <v>0</v>
      </c>
      <c r="U333">
        <v>9.8856000000000002</v>
      </c>
    </row>
    <row r="334" spans="1:21" x14ac:dyDescent="0.35">
      <c r="A334">
        <v>9028</v>
      </c>
      <c r="B334" t="s">
        <v>2220</v>
      </c>
      <c r="C334" s="4">
        <v>44091</v>
      </c>
      <c r="D334" s="4">
        <v>44096</v>
      </c>
      <c r="E334" t="s">
        <v>48</v>
      </c>
      <c r="F334" t="s">
        <v>83</v>
      </c>
      <c r="G334" t="s">
        <v>84</v>
      </c>
      <c r="H334" t="s">
        <v>51</v>
      </c>
      <c r="I334" t="s">
        <v>40</v>
      </c>
      <c r="J334" t="s">
        <v>2221</v>
      </c>
      <c r="K334" t="s">
        <v>348</v>
      </c>
      <c r="L334" t="s">
        <v>2222</v>
      </c>
      <c r="M334" t="s">
        <v>6</v>
      </c>
      <c r="N334" t="s">
        <v>2223</v>
      </c>
      <c r="O334" t="s">
        <v>11</v>
      </c>
      <c r="P334" t="s">
        <v>1462</v>
      </c>
      <c r="Q334" t="s">
        <v>2224</v>
      </c>
      <c r="R334">
        <v>14.82</v>
      </c>
      <c r="S334">
        <v>3</v>
      </c>
      <c r="T334">
        <v>0</v>
      </c>
      <c r="U334">
        <v>6.2244000000000002</v>
      </c>
    </row>
    <row r="335" spans="1:21" x14ac:dyDescent="0.35">
      <c r="A335">
        <v>9132</v>
      </c>
      <c r="B335" t="s">
        <v>2225</v>
      </c>
      <c r="C335" s="4">
        <v>44344</v>
      </c>
      <c r="D335" s="4">
        <v>44348</v>
      </c>
      <c r="E335" t="s">
        <v>48</v>
      </c>
      <c r="F335" t="s">
        <v>2226</v>
      </c>
      <c r="G335" t="s">
        <v>2227</v>
      </c>
      <c r="H335" t="s">
        <v>39</v>
      </c>
      <c r="I335" t="s">
        <v>40</v>
      </c>
      <c r="J335" t="s">
        <v>2228</v>
      </c>
      <c r="K335" t="s">
        <v>543</v>
      </c>
      <c r="L335" t="s">
        <v>2229</v>
      </c>
      <c r="M335" t="s">
        <v>6</v>
      </c>
      <c r="N335" t="s">
        <v>2218</v>
      </c>
      <c r="O335" t="s">
        <v>11</v>
      </c>
      <c r="P335" t="s">
        <v>1462</v>
      </c>
      <c r="Q335" t="s">
        <v>2219</v>
      </c>
      <c r="R335">
        <v>27.46</v>
      </c>
      <c r="S335">
        <v>2</v>
      </c>
      <c r="T335">
        <v>0</v>
      </c>
      <c r="U335">
        <v>9.8856000000000002</v>
      </c>
    </row>
    <row r="336" spans="1:21" x14ac:dyDescent="0.35">
      <c r="A336">
        <v>9253</v>
      </c>
      <c r="B336" t="s">
        <v>2230</v>
      </c>
      <c r="C336" s="4">
        <v>44462</v>
      </c>
      <c r="D336" s="4">
        <v>44464</v>
      </c>
      <c r="E336" t="s">
        <v>36</v>
      </c>
      <c r="F336" t="s">
        <v>2231</v>
      </c>
      <c r="G336" t="s">
        <v>2232</v>
      </c>
      <c r="H336" t="s">
        <v>51</v>
      </c>
      <c r="I336" t="s">
        <v>40</v>
      </c>
      <c r="J336" t="s">
        <v>2233</v>
      </c>
      <c r="K336" t="s">
        <v>414</v>
      </c>
      <c r="L336" t="s">
        <v>2234</v>
      </c>
      <c r="M336" t="s">
        <v>7</v>
      </c>
      <c r="N336" t="s">
        <v>2235</v>
      </c>
      <c r="O336" t="s">
        <v>13</v>
      </c>
      <c r="P336" t="s">
        <v>1476</v>
      </c>
      <c r="Q336" t="s">
        <v>2236</v>
      </c>
      <c r="R336">
        <v>199.95</v>
      </c>
      <c r="S336">
        <v>5</v>
      </c>
      <c r="T336">
        <v>0</v>
      </c>
      <c r="U336">
        <v>63.984000000000002</v>
      </c>
    </row>
    <row r="337" spans="1:21" x14ac:dyDescent="0.35">
      <c r="A337">
        <v>9377</v>
      </c>
      <c r="B337" t="s">
        <v>2237</v>
      </c>
      <c r="C337" s="4">
        <v>44555</v>
      </c>
      <c r="D337" s="4">
        <v>44559</v>
      </c>
      <c r="E337" t="s">
        <v>48</v>
      </c>
      <c r="F337" t="s">
        <v>83</v>
      </c>
      <c r="G337" t="s">
        <v>84</v>
      </c>
      <c r="H337" t="s">
        <v>51</v>
      </c>
      <c r="I337" t="s">
        <v>40</v>
      </c>
      <c r="J337" t="s">
        <v>2238</v>
      </c>
      <c r="K337" t="s">
        <v>250</v>
      </c>
      <c r="L337" t="s">
        <v>2239</v>
      </c>
      <c r="M337" t="s">
        <v>6</v>
      </c>
      <c r="N337" t="s">
        <v>2240</v>
      </c>
      <c r="O337" t="s">
        <v>13</v>
      </c>
      <c r="P337" t="s">
        <v>1476</v>
      </c>
      <c r="Q337" t="s">
        <v>2241</v>
      </c>
      <c r="R337">
        <v>31.8</v>
      </c>
      <c r="S337">
        <v>3</v>
      </c>
      <c r="T337">
        <v>0</v>
      </c>
      <c r="U337">
        <v>13.673999999999999</v>
      </c>
    </row>
    <row r="338" spans="1:21" x14ac:dyDescent="0.35">
      <c r="A338">
        <v>26</v>
      </c>
      <c r="B338" t="s">
        <v>2242</v>
      </c>
      <c r="C338" s="4">
        <v>43846</v>
      </c>
      <c r="D338" s="4">
        <v>43850</v>
      </c>
      <c r="E338" t="s">
        <v>36</v>
      </c>
      <c r="F338" t="s">
        <v>2243</v>
      </c>
      <c r="G338" t="s">
        <v>2244</v>
      </c>
      <c r="H338" t="s">
        <v>51</v>
      </c>
      <c r="I338" t="s">
        <v>40</v>
      </c>
      <c r="J338" t="s">
        <v>41</v>
      </c>
      <c r="K338" t="s">
        <v>42</v>
      </c>
      <c r="L338" t="s">
        <v>2245</v>
      </c>
      <c r="M338" t="s">
        <v>8</v>
      </c>
      <c r="N338" t="s">
        <v>2246</v>
      </c>
      <c r="O338" t="s">
        <v>12</v>
      </c>
      <c r="P338" t="s">
        <v>97</v>
      </c>
      <c r="Q338" t="s">
        <v>2247</v>
      </c>
      <c r="R338">
        <v>11.648</v>
      </c>
      <c r="S338">
        <v>2</v>
      </c>
      <c r="T338">
        <v>0.2</v>
      </c>
      <c r="U338">
        <v>4.2224000000000004</v>
      </c>
    </row>
    <row r="339" spans="1:21" x14ac:dyDescent="0.35">
      <c r="A339">
        <v>35</v>
      </c>
      <c r="B339" t="s">
        <v>2248</v>
      </c>
      <c r="C339" s="4">
        <v>44488</v>
      </c>
      <c r="D339" s="4">
        <v>44492</v>
      </c>
      <c r="E339" t="s">
        <v>36</v>
      </c>
      <c r="F339" t="s">
        <v>1378</v>
      </c>
      <c r="G339" t="s">
        <v>1379</v>
      </c>
      <c r="H339" t="s">
        <v>202</v>
      </c>
      <c r="I339" t="s">
        <v>40</v>
      </c>
      <c r="J339" t="s">
        <v>2249</v>
      </c>
      <c r="K339" t="s">
        <v>2250</v>
      </c>
      <c r="L339" t="s">
        <v>2251</v>
      </c>
      <c r="M339" t="s">
        <v>5</v>
      </c>
      <c r="N339" t="s">
        <v>963</v>
      </c>
      <c r="O339" t="s">
        <v>12</v>
      </c>
      <c r="P339" t="s">
        <v>123</v>
      </c>
      <c r="Q339" t="s">
        <v>716</v>
      </c>
      <c r="R339">
        <v>29.472000000000001</v>
      </c>
      <c r="S339">
        <v>3</v>
      </c>
      <c r="T339">
        <v>0.2</v>
      </c>
      <c r="U339">
        <v>9.9467999999999996</v>
      </c>
    </row>
    <row r="340" spans="1:21" x14ac:dyDescent="0.35">
      <c r="A340">
        <v>36</v>
      </c>
      <c r="B340" t="s">
        <v>2252</v>
      </c>
      <c r="C340" s="4">
        <v>44173</v>
      </c>
      <c r="D340" s="4">
        <v>44175</v>
      </c>
      <c r="E340" t="s">
        <v>109</v>
      </c>
      <c r="F340" t="s">
        <v>2253</v>
      </c>
      <c r="G340" t="s">
        <v>2254</v>
      </c>
      <c r="H340" t="s">
        <v>39</v>
      </c>
      <c r="I340" t="s">
        <v>40</v>
      </c>
      <c r="J340" t="s">
        <v>2255</v>
      </c>
      <c r="K340" t="s">
        <v>2250</v>
      </c>
      <c r="L340" t="s">
        <v>2256</v>
      </c>
      <c r="M340" t="s">
        <v>5</v>
      </c>
      <c r="N340" t="s">
        <v>2257</v>
      </c>
      <c r="O340" t="s">
        <v>13</v>
      </c>
      <c r="P340" t="s">
        <v>1514</v>
      </c>
      <c r="Q340" t="s">
        <v>2258</v>
      </c>
      <c r="R340">
        <v>1097.5440000000001</v>
      </c>
      <c r="S340">
        <v>7</v>
      </c>
      <c r="T340">
        <v>0.2</v>
      </c>
      <c r="U340">
        <v>123.47369999999999</v>
      </c>
    </row>
    <row r="341" spans="1:21" x14ac:dyDescent="0.35">
      <c r="A341">
        <v>85</v>
      </c>
      <c r="B341" t="s">
        <v>2259</v>
      </c>
      <c r="C341" s="4">
        <v>44513</v>
      </c>
      <c r="D341" s="4">
        <v>44516</v>
      </c>
      <c r="E341" t="s">
        <v>109</v>
      </c>
      <c r="F341" t="s">
        <v>2260</v>
      </c>
      <c r="G341" t="s">
        <v>2261</v>
      </c>
      <c r="H341" t="s">
        <v>202</v>
      </c>
      <c r="I341" t="s">
        <v>40</v>
      </c>
      <c r="J341" t="s">
        <v>2262</v>
      </c>
      <c r="K341" t="s">
        <v>2263</v>
      </c>
      <c r="L341" t="s">
        <v>2264</v>
      </c>
      <c r="M341" t="s">
        <v>5</v>
      </c>
      <c r="N341" t="s">
        <v>190</v>
      </c>
      <c r="O341" t="s">
        <v>12</v>
      </c>
      <c r="P341" t="s">
        <v>56</v>
      </c>
      <c r="Q341" t="s">
        <v>191</v>
      </c>
      <c r="R341">
        <v>230.376</v>
      </c>
      <c r="S341">
        <v>3</v>
      </c>
      <c r="T341">
        <v>0.2</v>
      </c>
      <c r="U341">
        <v>-48.954900000000002</v>
      </c>
    </row>
    <row r="342" spans="1:21" x14ac:dyDescent="0.35">
      <c r="A342">
        <v>114</v>
      </c>
      <c r="B342" t="s">
        <v>2265</v>
      </c>
      <c r="C342" s="4">
        <v>43337</v>
      </c>
      <c r="D342" s="4">
        <v>43339</v>
      </c>
      <c r="E342" t="s">
        <v>36</v>
      </c>
      <c r="F342" t="s">
        <v>2266</v>
      </c>
      <c r="G342" t="s">
        <v>2267</v>
      </c>
      <c r="H342" t="s">
        <v>51</v>
      </c>
      <c r="I342" t="s">
        <v>40</v>
      </c>
      <c r="J342" t="s">
        <v>355</v>
      </c>
      <c r="K342" t="s">
        <v>2268</v>
      </c>
      <c r="L342" t="s">
        <v>2269</v>
      </c>
      <c r="M342" t="s">
        <v>6</v>
      </c>
      <c r="N342" t="s">
        <v>458</v>
      </c>
      <c r="O342" t="s">
        <v>12</v>
      </c>
      <c r="P342" t="s">
        <v>106</v>
      </c>
      <c r="Q342" t="s">
        <v>459</v>
      </c>
      <c r="R342">
        <v>40.095999999999997</v>
      </c>
      <c r="S342">
        <v>14</v>
      </c>
      <c r="T342">
        <v>0.2</v>
      </c>
      <c r="U342">
        <v>14.534800000000001</v>
      </c>
    </row>
    <row r="343" spans="1:21" x14ac:dyDescent="0.35">
      <c r="A343">
        <v>152</v>
      </c>
      <c r="B343" t="s">
        <v>2270</v>
      </c>
      <c r="C343" s="4">
        <v>43903</v>
      </c>
      <c r="D343" s="4">
        <v>43906</v>
      </c>
      <c r="E343" t="s">
        <v>109</v>
      </c>
      <c r="F343" t="s">
        <v>447</v>
      </c>
      <c r="G343" t="s">
        <v>448</v>
      </c>
      <c r="H343" t="s">
        <v>202</v>
      </c>
      <c r="I343" t="s">
        <v>40</v>
      </c>
      <c r="J343" t="s">
        <v>2271</v>
      </c>
      <c r="K343" t="s">
        <v>2272</v>
      </c>
      <c r="L343" t="s">
        <v>2273</v>
      </c>
      <c r="M343" t="s">
        <v>8</v>
      </c>
      <c r="N343" t="s">
        <v>2274</v>
      </c>
      <c r="O343" t="s">
        <v>12</v>
      </c>
      <c r="P343" t="s">
        <v>139</v>
      </c>
      <c r="Q343" t="s">
        <v>2275</v>
      </c>
      <c r="R343">
        <v>157.91999999999999</v>
      </c>
      <c r="S343">
        <v>5</v>
      </c>
      <c r="T343">
        <v>0.2</v>
      </c>
      <c r="U343">
        <v>17.765999999999998</v>
      </c>
    </row>
    <row r="344" spans="1:21" x14ac:dyDescent="0.35">
      <c r="A344">
        <v>158</v>
      </c>
      <c r="B344" t="s">
        <v>2276</v>
      </c>
      <c r="C344" s="4">
        <v>43160</v>
      </c>
      <c r="D344" s="4">
        <v>43165</v>
      </c>
      <c r="E344" t="s">
        <v>36</v>
      </c>
      <c r="F344" t="s">
        <v>2277</v>
      </c>
      <c r="G344" t="s">
        <v>2278</v>
      </c>
      <c r="H344" t="s">
        <v>51</v>
      </c>
      <c r="I344" t="s">
        <v>40</v>
      </c>
      <c r="J344" t="s">
        <v>203</v>
      </c>
      <c r="K344" t="s">
        <v>204</v>
      </c>
      <c r="L344" t="s">
        <v>2279</v>
      </c>
      <c r="M344" t="s">
        <v>8</v>
      </c>
      <c r="N344" t="s">
        <v>1528</v>
      </c>
      <c r="O344" t="s">
        <v>11</v>
      </c>
      <c r="P344" t="s">
        <v>1491</v>
      </c>
      <c r="Q344" t="s">
        <v>1529</v>
      </c>
      <c r="R344">
        <v>457.56799999999998</v>
      </c>
      <c r="S344">
        <v>2</v>
      </c>
      <c r="T344">
        <v>0.2</v>
      </c>
      <c r="U344">
        <v>51.476399999999998</v>
      </c>
    </row>
    <row r="345" spans="1:21" x14ac:dyDescent="0.35">
      <c r="A345">
        <v>162</v>
      </c>
      <c r="B345" t="s">
        <v>2280</v>
      </c>
      <c r="C345" s="4">
        <v>43827</v>
      </c>
      <c r="D345" s="4">
        <v>43830</v>
      </c>
      <c r="E345" t="s">
        <v>36</v>
      </c>
      <c r="F345" t="s">
        <v>2281</v>
      </c>
      <c r="G345" t="s">
        <v>2282</v>
      </c>
      <c r="H345" t="s">
        <v>51</v>
      </c>
      <c r="I345" t="s">
        <v>40</v>
      </c>
      <c r="J345" t="s">
        <v>2283</v>
      </c>
      <c r="K345" t="s">
        <v>2284</v>
      </c>
      <c r="L345" t="s">
        <v>2285</v>
      </c>
      <c r="M345" t="s">
        <v>6</v>
      </c>
      <c r="N345" t="s">
        <v>2286</v>
      </c>
      <c r="O345" t="s">
        <v>13</v>
      </c>
      <c r="P345" t="s">
        <v>1476</v>
      </c>
      <c r="Q345" t="s">
        <v>2287</v>
      </c>
      <c r="R345">
        <v>54.384</v>
      </c>
      <c r="S345">
        <v>2</v>
      </c>
      <c r="T345">
        <v>0.2</v>
      </c>
      <c r="U345">
        <v>1.3595999999999999</v>
      </c>
    </row>
    <row r="346" spans="1:21" x14ac:dyDescent="0.35">
      <c r="A346">
        <v>181</v>
      </c>
      <c r="B346" t="s">
        <v>2288</v>
      </c>
      <c r="C346" s="4">
        <v>43439</v>
      </c>
      <c r="D346" s="4">
        <v>43443</v>
      </c>
      <c r="E346" t="s">
        <v>36</v>
      </c>
      <c r="F346" t="s">
        <v>2289</v>
      </c>
      <c r="G346" t="s">
        <v>2290</v>
      </c>
      <c r="H346" t="s">
        <v>39</v>
      </c>
      <c r="I346" t="s">
        <v>40</v>
      </c>
      <c r="J346" t="s">
        <v>135</v>
      </c>
      <c r="K346" t="s">
        <v>2263</v>
      </c>
      <c r="L346" t="s">
        <v>2291</v>
      </c>
      <c r="M346" t="s">
        <v>5</v>
      </c>
      <c r="N346" t="s">
        <v>2292</v>
      </c>
      <c r="O346" t="s">
        <v>12</v>
      </c>
      <c r="P346" t="s">
        <v>56</v>
      </c>
      <c r="Q346" t="s">
        <v>2293</v>
      </c>
      <c r="R346">
        <v>24.815999999999999</v>
      </c>
      <c r="S346">
        <v>2</v>
      </c>
      <c r="T346">
        <v>0.2</v>
      </c>
      <c r="U346">
        <v>1.8612</v>
      </c>
    </row>
    <row r="347" spans="1:21" x14ac:dyDescent="0.35">
      <c r="A347">
        <v>220</v>
      </c>
      <c r="B347" t="s">
        <v>2294</v>
      </c>
      <c r="C347" s="4">
        <v>43823</v>
      </c>
      <c r="D347" s="4">
        <v>43826</v>
      </c>
      <c r="E347" t="s">
        <v>109</v>
      </c>
      <c r="F347" t="s">
        <v>2295</v>
      </c>
      <c r="G347" t="s">
        <v>2296</v>
      </c>
      <c r="H347" t="s">
        <v>51</v>
      </c>
      <c r="I347" t="s">
        <v>40</v>
      </c>
      <c r="J347" t="s">
        <v>2297</v>
      </c>
      <c r="K347" t="s">
        <v>2268</v>
      </c>
      <c r="L347" t="s">
        <v>2298</v>
      </c>
      <c r="M347" t="s">
        <v>6</v>
      </c>
      <c r="N347" t="s">
        <v>2299</v>
      </c>
      <c r="O347" t="s">
        <v>12</v>
      </c>
      <c r="P347" t="s">
        <v>106</v>
      </c>
      <c r="Q347" t="s">
        <v>2300</v>
      </c>
      <c r="R347">
        <v>5.5839999999999996</v>
      </c>
      <c r="S347">
        <v>2</v>
      </c>
      <c r="T347">
        <v>0.2</v>
      </c>
      <c r="U347">
        <v>1.8148</v>
      </c>
    </row>
    <row r="348" spans="1:21" x14ac:dyDescent="0.35">
      <c r="A348">
        <v>294</v>
      </c>
      <c r="B348" t="s">
        <v>2301</v>
      </c>
      <c r="C348" s="4">
        <v>43460</v>
      </c>
      <c r="D348" s="4">
        <v>43462</v>
      </c>
      <c r="E348" t="s">
        <v>109</v>
      </c>
      <c r="F348" t="s">
        <v>620</v>
      </c>
      <c r="G348" t="s">
        <v>621</v>
      </c>
      <c r="H348" t="s">
        <v>39</v>
      </c>
      <c r="I348" t="s">
        <v>40</v>
      </c>
      <c r="J348" t="s">
        <v>2302</v>
      </c>
      <c r="K348" t="s">
        <v>2303</v>
      </c>
      <c r="L348" t="s">
        <v>2304</v>
      </c>
      <c r="M348" t="s">
        <v>8</v>
      </c>
      <c r="N348" t="s">
        <v>2305</v>
      </c>
      <c r="O348" t="s">
        <v>11</v>
      </c>
      <c r="P348" t="s">
        <v>1462</v>
      </c>
      <c r="Q348" t="s">
        <v>2306</v>
      </c>
      <c r="R348">
        <v>300.416</v>
      </c>
      <c r="S348">
        <v>8</v>
      </c>
      <c r="T348">
        <v>0.2</v>
      </c>
      <c r="U348">
        <v>78.859200000000001</v>
      </c>
    </row>
    <row r="349" spans="1:21" x14ac:dyDescent="0.35">
      <c r="A349">
        <v>310</v>
      </c>
      <c r="B349" t="s">
        <v>2307</v>
      </c>
      <c r="C349" s="4">
        <v>44086</v>
      </c>
      <c r="D349" s="4">
        <v>44088</v>
      </c>
      <c r="E349" t="s">
        <v>36</v>
      </c>
      <c r="F349" t="s">
        <v>2308</v>
      </c>
      <c r="G349" t="s">
        <v>2309</v>
      </c>
      <c r="H349" t="s">
        <v>39</v>
      </c>
      <c r="I349" t="s">
        <v>40</v>
      </c>
      <c r="J349" t="s">
        <v>2310</v>
      </c>
      <c r="K349" t="s">
        <v>2303</v>
      </c>
      <c r="L349" t="s">
        <v>2311</v>
      </c>
      <c r="M349" t="s">
        <v>8</v>
      </c>
      <c r="N349" t="s">
        <v>2312</v>
      </c>
      <c r="O349" t="s">
        <v>11</v>
      </c>
      <c r="P349" t="s">
        <v>1462</v>
      </c>
      <c r="Q349" t="s">
        <v>2313</v>
      </c>
      <c r="R349">
        <v>15.135999999999999</v>
      </c>
      <c r="S349">
        <v>4</v>
      </c>
      <c r="T349">
        <v>0.2</v>
      </c>
      <c r="U349">
        <v>3.5948000000000002</v>
      </c>
    </row>
    <row r="350" spans="1:21" x14ac:dyDescent="0.35">
      <c r="A350">
        <v>317</v>
      </c>
      <c r="B350" t="s">
        <v>2314</v>
      </c>
      <c r="C350" s="4">
        <v>43462</v>
      </c>
      <c r="D350" s="4">
        <v>43464</v>
      </c>
      <c r="E350" t="s">
        <v>109</v>
      </c>
      <c r="F350" t="s">
        <v>2315</v>
      </c>
      <c r="G350" t="s">
        <v>2316</v>
      </c>
      <c r="H350" t="s">
        <v>39</v>
      </c>
      <c r="I350" t="s">
        <v>40</v>
      </c>
      <c r="J350" t="s">
        <v>2283</v>
      </c>
      <c r="K350" t="s">
        <v>2284</v>
      </c>
      <c r="L350" t="s">
        <v>2317</v>
      </c>
      <c r="M350" t="s">
        <v>6</v>
      </c>
      <c r="N350" t="s">
        <v>2318</v>
      </c>
      <c r="O350" t="s">
        <v>12</v>
      </c>
      <c r="P350" t="s">
        <v>72</v>
      </c>
      <c r="Q350" t="s">
        <v>2319</v>
      </c>
      <c r="R350">
        <v>99.135999999999996</v>
      </c>
      <c r="S350">
        <v>4</v>
      </c>
      <c r="T350">
        <v>0.2</v>
      </c>
      <c r="U350">
        <v>8.6744000000000003</v>
      </c>
    </row>
    <row r="351" spans="1:21" x14ac:dyDescent="0.35">
      <c r="A351">
        <v>326</v>
      </c>
      <c r="B351" t="s">
        <v>2320</v>
      </c>
      <c r="C351" s="4">
        <v>44503</v>
      </c>
      <c r="D351" s="4">
        <v>44505</v>
      </c>
      <c r="E351" t="s">
        <v>36</v>
      </c>
      <c r="F351" t="s">
        <v>2321</v>
      </c>
      <c r="G351" t="s">
        <v>2322</v>
      </c>
      <c r="H351" t="s">
        <v>39</v>
      </c>
      <c r="I351" t="s">
        <v>40</v>
      </c>
      <c r="J351" t="s">
        <v>2323</v>
      </c>
      <c r="K351" t="s">
        <v>2324</v>
      </c>
      <c r="L351" t="s">
        <v>2325</v>
      </c>
      <c r="M351" t="s">
        <v>7</v>
      </c>
      <c r="N351" t="s">
        <v>2326</v>
      </c>
      <c r="O351" t="s">
        <v>11</v>
      </c>
      <c r="P351" t="s">
        <v>1462</v>
      </c>
      <c r="Q351" t="s">
        <v>2327</v>
      </c>
      <c r="R351">
        <v>15.992000000000001</v>
      </c>
      <c r="S351">
        <v>1</v>
      </c>
      <c r="T351">
        <v>0.2</v>
      </c>
      <c r="U351">
        <v>0.99950000000000006</v>
      </c>
    </row>
    <row r="352" spans="1:21" x14ac:dyDescent="0.35">
      <c r="A352">
        <v>377</v>
      </c>
      <c r="B352" t="s">
        <v>2328</v>
      </c>
      <c r="C352" s="4">
        <v>44102</v>
      </c>
      <c r="D352" s="4">
        <v>44105</v>
      </c>
      <c r="E352" t="s">
        <v>109</v>
      </c>
      <c r="F352" t="s">
        <v>2329</v>
      </c>
      <c r="G352" t="s">
        <v>2330</v>
      </c>
      <c r="H352" t="s">
        <v>39</v>
      </c>
      <c r="I352" t="s">
        <v>40</v>
      </c>
      <c r="J352" t="s">
        <v>892</v>
      </c>
      <c r="K352" t="s">
        <v>2263</v>
      </c>
      <c r="L352" t="s">
        <v>2331</v>
      </c>
      <c r="M352" t="s">
        <v>5</v>
      </c>
      <c r="N352" t="s">
        <v>2332</v>
      </c>
      <c r="O352" t="s">
        <v>12</v>
      </c>
      <c r="P352" t="s">
        <v>123</v>
      </c>
      <c r="Q352" t="s">
        <v>2333</v>
      </c>
      <c r="R352">
        <v>99.135999999999996</v>
      </c>
      <c r="S352">
        <v>4</v>
      </c>
      <c r="T352">
        <v>0.2</v>
      </c>
      <c r="U352">
        <v>30.98</v>
      </c>
    </row>
    <row r="353" spans="1:21" x14ac:dyDescent="0.35">
      <c r="A353">
        <v>392</v>
      </c>
      <c r="B353" t="s">
        <v>2334</v>
      </c>
      <c r="C353" s="4">
        <v>43364</v>
      </c>
      <c r="D353" s="4">
        <v>43366</v>
      </c>
      <c r="E353" t="s">
        <v>36</v>
      </c>
      <c r="F353" t="s">
        <v>2335</v>
      </c>
      <c r="G353" t="s">
        <v>2336</v>
      </c>
      <c r="H353" t="s">
        <v>51</v>
      </c>
      <c r="I353" t="s">
        <v>40</v>
      </c>
      <c r="J353" t="s">
        <v>497</v>
      </c>
      <c r="K353" t="s">
        <v>204</v>
      </c>
      <c r="L353" t="s">
        <v>2337</v>
      </c>
      <c r="M353" t="s">
        <v>8</v>
      </c>
      <c r="N353" t="s">
        <v>2338</v>
      </c>
      <c r="O353" t="s">
        <v>13</v>
      </c>
      <c r="P353" t="s">
        <v>1514</v>
      </c>
      <c r="Q353" t="s">
        <v>2339</v>
      </c>
      <c r="R353">
        <v>246.38399999999999</v>
      </c>
      <c r="S353">
        <v>2</v>
      </c>
      <c r="T353">
        <v>0.2</v>
      </c>
      <c r="U353">
        <v>27.7182</v>
      </c>
    </row>
    <row r="354" spans="1:21" x14ac:dyDescent="0.35">
      <c r="A354">
        <v>403</v>
      </c>
      <c r="B354" t="s">
        <v>2340</v>
      </c>
      <c r="C354" s="4">
        <v>43458</v>
      </c>
      <c r="D354" s="4">
        <v>43460</v>
      </c>
      <c r="E354" t="s">
        <v>109</v>
      </c>
      <c r="F354" t="s">
        <v>2341</v>
      </c>
      <c r="G354" t="s">
        <v>2342</v>
      </c>
      <c r="H354" t="s">
        <v>51</v>
      </c>
      <c r="I354" t="s">
        <v>40</v>
      </c>
      <c r="J354" t="s">
        <v>2343</v>
      </c>
      <c r="K354" t="s">
        <v>2344</v>
      </c>
      <c r="L354" t="s">
        <v>2345</v>
      </c>
      <c r="M354" t="s">
        <v>7</v>
      </c>
      <c r="N354" t="s">
        <v>2346</v>
      </c>
      <c r="O354" t="s">
        <v>12</v>
      </c>
      <c r="P354" t="s">
        <v>123</v>
      </c>
      <c r="Q354" t="s">
        <v>2347</v>
      </c>
      <c r="R354">
        <v>9.5679999999999996</v>
      </c>
      <c r="S354">
        <v>2</v>
      </c>
      <c r="T354">
        <v>0.2</v>
      </c>
      <c r="U354">
        <v>3.4683999999999999</v>
      </c>
    </row>
    <row r="355" spans="1:21" x14ac:dyDescent="0.35">
      <c r="A355">
        <v>422</v>
      </c>
      <c r="B355" t="s">
        <v>2348</v>
      </c>
      <c r="C355" s="4">
        <v>43273</v>
      </c>
      <c r="D355" s="4">
        <v>43276</v>
      </c>
      <c r="E355" t="s">
        <v>109</v>
      </c>
      <c r="F355" t="s">
        <v>1684</v>
      </c>
      <c r="G355" t="s">
        <v>1685</v>
      </c>
      <c r="H355" t="s">
        <v>51</v>
      </c>
      <c r="I355" t="s">
        <v>40</v>
      </c>
      <c r="J355" t="s">
        <v>456</v>
      </c>
      <c r="K355" t="s">
        <v>2303</v>
      </c>
      <c r="L355" t="s">
        <v>2349</v>
      </c>
      <c r="M355" t="s">
        <v>8</v>
      </c>
      <c r="N355" t="s">
        <v>2350</v>
      </c>
      <c r="O355" t="s">
        <v>13</v>
      </c>
      <c r="P355" t="s">
        <v>1476</v>
      </c>
      <c r="Q355" t="s">
        <v>2351</v>
      </c>
      <c r="R355">
        <v>196.75200000000001</v>
      </c>
      <c r="S355">
        <v>6</v>
      </c>
      <c r="T355">
        <v>0.2</v>
      </c>
      <c r="U355">
        <v>56.566200000000002</v>
      </c>
    </row>
    <row r="356" spans="1:21" x14ac:dyDescent="0.35">
      <c r="A356">
        <v>489</v>
      </c>
      <c r="B356" t="s">
        <v>2352</v>
      </c>
      <c r="C356" s="4">
        <v>43260</v>
      </c>
      <c r="D356" s="4">
        <v>43264</v>
      </c>
      <c r="E356" t="s">
        <v>36</v>
      </c>
      <c r="F356" t="s">
        <v>854</v>
      </c>
      <c r="G356" t="s">
        <v>855</v>
      </c>
      <c r="H356" t="s">
        <v>202</v>
      </c>
      <c r="I356" t="s">
        <v>40</v>
      </c>
      <c r="J356" t="s">
        <v>1886</v>
      </c>
      <c r="K356" t="s">
        <v>2250</v>
      </c>
      <c r="L356" t="s">
        <v>2353</v>
      </c>
      <c r="M356" t="s">
        <v>5</v>
      </c>
      <c r="N356" t="s">
        <v>2354</v>
      </c>
      <c r="O356" t="s">
        <v>13</v>
      </c>
      <c r="P356" t="s">
        <v>1514</v>
      </c>
      <c r="Q356" t="s">
        <v>2355</v>
      </c>
      <c r="R356">
        <v>7.992</v>
      </c>
      <c r="S356">
        <v>1</v>
      </c>
      <c r="T356">
        <v>0.2</v>
      </c>
      <c r="U356">
        <v>0.59940000000000004</v>
      </c>
    </row>
    <row r="357" spans="1:21" x14ac:dyDescent="0.35">
      <c r="A357">
        <v>611</v>
      </c>
      <c r="B357" t="s">
        <v>2356</v>
      </c>
      <c r="C357" s="4">
        <v>43949</v>
      </c>
      <c r="D357" s="4">
        <v>43952</v>
      </c>
      <c r="E357" t="s">
        <v>109</v>
      </c>
      <c r="F357" t="s">
        <v>2357</v>
      </c>
      <c r="G357" t="s">
        <v>2358</v>
      </c>
      <c r="H357" t="s">
        <v>39</v>
      </c>
      <c r="I357" t="s">
        <v>40</v>
      </c>
      <c r="J357" t="s">
        <v>2359</v>
      </c>
      <c r="K357" t="s">
        <v>2250</v>
      </c>
      <c r="L357" t="s">
        <v>2360</v>
      </c>
      <c r="M357" t="s">
        <v>5</v>
      </c>
      <c r="N357" t="s">
        <v>2338</v>
      </c>
      <c r="O357" t="s">
        <v>13</v>
      </c>
      <c r="P357" t="s">
        <v>1514</v>
      </c>
      <c r="Q357" t="s">
        <v>2339</v>
      </c>
      <c r="R357">
        <v>369.57600000000002</v>
      </c>
      <c r="S357">
        <v>3</v>
      </c>
      <c r="T357">
        <v>0.2</v>
      </c>
      <c r="U357">
        <v>41.577300000000001</v>
      </c>
    </row>
    <row r="358" spans="1:21" x14ac:dyDescent="0.35">
      <c r="A358">
        <v>666</v>
      </c>
      <c r="B358" t="s">
        <v>2361</v>
      </c>
      <c r="C358" s="4">
        <v>44355</v>
      </c>
      <c r="D358" s="4">
        <v>44357</v>
      </c>
      <c r="E358" t="s">
        <v>36</v>
      </c>
      <c r="F358" t="s">
        <v>2362</v>
      </c>
      <c r="G358" t="s">
        <v>2363</v>
      </c>
      <c r="H358" t="s">
        <v>39</v>
      </c>
      <c r="I358" t="s">
        <v>40</v>
      </c>
      <c r="J358" t="s">
        <v>2359</v>
      </c>
      <c r="K358" t="s">
        <v>2250</v>
      </c>
      <c r="L358" t="s">
        <v>2364</v>
      </c>
      <c r="M358" t="s">
        <v>5</v>
      </c>
      <c r="N358" t="s">
        <v>2365</v>
      </c>
      <c r="O358" t="s">
        <v>12</v>
      </c>
      <c r="P358" t="s">
        <v>970</v>
      </c>
      <c r="Q358" t="s">
        <v>2366</v>
      </c>
      <c r="R358">
        <v>23.76</v>
      </c>
      <c r="S358">
        <v>3</v>
      </c>
      <c r="T358">
        <v>0.2</v>
      </c>
      <c r="U358">
        <v>2.0790000000000002</v>
      </c>
    </row>
    <row r="359" spans="1:21" x14ac:dyDescent="0.35">
      <c r="A359">
        <v>669</v>
      </c>
      <c r="B359" t="s">
        <v>2367</v>
      </c>
      <c r="C359" s="4">
        <v>43458</v>
      </c>
      <c r="D359" s="4">
        <v>43460</v>
      </c>
      <c r="E359" t="s">
        <v>109</v>
      </c>
      <c r="F359" t="s">
        <v>2368</v>
      </c>
      <c r="G359" t="s">
        <v>2369</v>
      </c>
      <c r="H359" t="s">
        <v>51</v>
      </c>
      <c r="I359" t="s">
        <v>40</v>
      </c>
      <c r="J359" t="s">
        <v>2370</v>
      </c>
      <c r="K359" t="s">
        <v>2268</v>
      </c>
      <c r="L359" t="s">
        <v>2371</v>
      </c>
      <c r="M359" t="s">
        <v>6</v>
      </c>
      <c r="N359" t="s">
        <v>2372</v>
      </c>
      <c r="O359" t="s">
        <v>11</v>
      </c>
      <c r="P359" t="s">
        <v>1462</v>
      </c>
      <c r="Q359" t="s">
        <v>2373</v>
      </c>
      <c r="R359">
        <v>30.36</v>
      </c>
      <c r="S359">
        <v>5</v>
      </c>
      <c r="T359">
        <v>0.2</v>
      </c>
      <c r="U359">
        <v>8.7285000000000004</v>
      </c>
    </row>
    <row r="360" spans="1:21" x14ac:dyDescent="0.35">
      <c r="A360">
        <v>695</v>
      </c>
      <c r="B360" t="s">
        <v>2374</v>
      </c>
      <c r="C360" s="4">
        <v>43599</v>
      </c>
      <c r="D360" s="4">
        <v>43602</v>
      </c>
      <c r="E360" t="s">
        <v>109</v>
      </c>
      <c r="F360" t="s">
        <v>2375</v>
      </c>
      <c r="G360" t="s">
        <v>2376</v>
      </c>
      <c r="H360" t="s">
        <v>202</v>
      </c>
      <c r="I360" t="s">
        <v>40</v>
      </c>
      <c r="J360" t="s">
        <v>2377</v>
      </c>
      <c r="K360" t="s">
        <v>2284</v>
      </c>
      <c r="L360" t="s">
        <v>2378</v>
      </c>
      <c r="M360" t="s">
        <v>6</v>
      </c>
      <c r="N360" t="s">
        <v>2318</v>
      </c>
      <c r="O360" t="s">
        <v>12</v>
      </c>
      <c r="P360" t="s">
        <v>72</v>
      </c>
      <c r="Q360" t="s">
        <v>2319</v>
      </c>
      <c r="R360">
        <v>198.27199999999999</v>
      </c>
      <c r="S360">
        <v>8</v>
      </c>
      <c r="T360">
        <v>0.2</v>
      </c>
      <c r="U360">
        <v>17.348800000000001</v>
      </c>
    </row>
    <row r="361" spans="1:21" x14ac:dyDescent="0.35">
      <c r="A361">
        <v>747</v>
      </c>
      <c r="B361" t="s">
        <v>2379</v>
      </c>
      <c r="C361" s="4">
        <v>43247</v>
      </c>
      <c r="D361" s="4">
        <v>43247</v>
      </c>
      <c r="E361" t="s">
        <v>361</v>
      </c>
      <c r="F361" t="s">
        <v>397</v>
      </c>
      <c r="G361" t="s">
        <v>398</v>
      </c>
      <c r="H361" t="s">
        <v>39</v>
      </c>
      <c r="I361" t="s">
        <v>40</v>
      </c>
      <c r="J361" t="s">
        <v>278</v>
      </c>
      <c r="K361" t="s">
        <v>42</v>
      </c>
      <c r="L361" t="s">
        <v>2380</v>
      </c>
      <c r="M361" t="s">
        <v>8</v>
      </c>
      <c r="N361" t="s">
        <v>2381</v>
      </c>
      <c r="O361" t="s">
        <v>11</v>
      </c>
      <c r="P361" t="s">
        <v>1470</v>
      </c>
      <c r="Q361" t="s">
        <v>2382</v>
      </c>
      <c r="R361">
        <v>567.12</v>
      </c>
      <c r="S361">
        <v>10</v>
      </c>
      <c r="T361">
        <v>0.2</v>
      </c>
      <c r="U361">
        <v>-28.356000000000002</v>
      </c>
    </row>
    <row r="362" spans="1:21" x14ac:dyDescent="0.35">
      <c r="A362">
        <v>749</v>
      </c>
      <c r="B362" t="s">
        <v>2383</v>
      </c>
      <c r="C362" s="4">
        <v>43910</v>
      </c>
      <c r="D362" s="4">
        <v>43912</v>
      </c>
      <c r="E362" t="s">
        <v>36</v>
      </c>
      <c r="F362" t="s">
        <v>2384</v>
      </c>
      <c r="G362" t="s">
        <v>2385</v>
      </c>
      <c r="H362" t="s">
        <v>51</v>
      </c>
      <c r="I362" t="s">
        <v>40</v>
      </c>
      <c r="J362" t="s">
        <v>2386</v>
      </c>
      <c r="K362" t="s">
        <v>2263</v>
      </c>
      <c r="L362" t="s">
        <v>2387</v>
      </c>
      <c r="M362" t="s">
        <v>5</v>
      </c>
      <c r="N362" t="s">
        <v>2388</v>
      </c>
      <c r="O362" t="s">
        <v>13</v>
      </c>
      <c r="P362" t="s">
        <v>1514</v>
      </c>
      <c r="Q362" t="s">
        <v>2389</v>
      </c>
      <c r="R362">
        <v>11.992000000000001</v>
      </c>
      <c r="S362">
        <v>1</v>
      </c>
      <c r="T362">
        <v>0.2</v>
      </c>
      <c r="U362">
        <v>0.89939999999999998</v>
      </c>
    </row>
    <row r="363" spans="1:21" x14ac:dyDescent="0.35">
      <c r="A363">
        <v>787</v>
      </c>
      <c r="B363" t="s">
        <v>2390</v>
      </c>
      <c r="C363" s="4">
        <v>44272</v>
      </c>
      <c r="D363" s="4">
        <v>44276</v>
      </c>
      <c r="E363" t="s">
        <v>36</v>
      </c>
      <c r="F363" t="s">
        <v>163</v>
      </c>
      <c r="G363" t="s">
        <v>164</v>
      </c>
      <c r="H363" t="s">
        <v>51</v>
      </c>
      <c r="I363" t="s">
        <v>40</v>
      </c>
      <c r="J363" t="s">
        <v>2391</v>
      </c>
      <c r="K363" t="s">
        <v>42</v>
      </c>
      <c r="L363" t="s">
        <v>2392</v>
      </c>
      <c r="M363" t="s">
        <v>8</v>
      </c>
      <c r="N363" t="s">
        <v>2393</v>
      </c>
      <c r="O363" t="s">
        <v>12</v>
      </c>
      <c r="P363" t="s">
        <v>97</v>
      </c>
      <c r="Q363" t="s">
        <v>2394</v>
      </c>
      <c r="R363">
        <v>17.456</v>
      </c>
      <c r="S363">
        <v>2</v>
      </c>
      <c r="T363">
        <v>0.2</v>
      </c>
      <c r="U363">
        <v>5.8914</v>
      </c>
    </row>
    <row r="364" spans="1:21" x14ac:dyDescent="0.35">
      <c r="A364">
        <v>793</v>
      </c>
      <c r="B364" t="s">
        <v>2395</v>
      </c>
      <c r="C364" s="4">
        <v>43971</v>
      </c>
      <c r="D364" s="4">
        <v>43971</v>
      </c>
      <c r="E364" t="s">
        <v>361</v>
      </c>
      <c r="F364" t="s">
        <v>1436</v>
      </c>
      <c r="G364" t="s">
        <v>1437</v>
      </c>
      <c r="H364" t="s">
        <v>51</v>
      </c>
      <c r="I364" t="s">
        <v>40</v>
      </c>
      <c r="J364" t="s">
        <v>2396</v>
      </c>
      <c r="K364" t="s">
        <v>2397</v>
      </c>
      <c r="L364" t="s">
        <v>2398</v>
      </c>
      <c r="M364" t="s">
        <v>7</v>
      </c>
      <c r="N364" t="s">
        <v>2399</v>
      </c>
      <c r="O364" t="s">
        <v>13</v>
      </c>
      <c r="P364" t="s">
        <v>1514</v>
      </c>
      <c r="Q364" t="s">
        <v>2400</v>
      </c>
      <c r="R364">
        <v>1363.96</v>
      </c>
      <c r="S364">
        <v>5</v>
      </c>
      <c r="T364">
        <v>0.2</v>
      </c>
      <c r="U364">
        <v>85.247500000000002</v>
      </c>
    </row>
    <row r="365" spans="1:21" x14ac:dyDescent="0.35">
      <c r="A365">
        <v>901</v>
      </c>
      <c r="B365" t="s">
        <v>2401</v>
      </c>
      <c r="C365" s="4">
        <v>44511</v>
      </c>
      <c r="D365" s="4">
        <v>44513</v>
      </c>
      <c r="E365" t="s">
        <v>109</v>
      </c>
      <c r="F365" t="s">
        <v>345</v>
      </c>
      <c r="G365" t="s">
        <v>346</v>
      </c>
      <c r="H365" t="s">
        <v>51</v>
      </c>
      <c r="I365" t="s">
        <v>40</v>
      </c>
      <c r="J365" t="s">
        <v>2402</v>
      </c>
      <c r="K365" t="s">
        <v>2250</v>
      </c>
      <c r="L365" t="s">
        <v>2403</v>
      </c>
      <c r="M365" t="s">
        <v>5</v>
      </c>
      <c r="N365" t="s">
        <v>2404</v>
      </c>
      <c r="O365" t="s">
        <v>12</v>
      </c>
      <c r="P365" t="s">
        <v>45</v>
      </c>
      <c r="Q365" t="s">
        <v>2405</v>
      </c>
      <c r="R365">
        <v>10.44</v>
      </c>
      <c r="S365">
        <v>5</v>
      </c>
      <c r="T365">
        <v>0.2</v>
      </c>
      <c r="U365">
        <v>3.3929999999999998</v>
      </c>
    </row>
    <row r="366" spans="1:21" x14ac:dyDescent="0.35">
      <c r="A366">
        <v>930</v>
      </c>
      <c r="B366" t="s">
        <v>2406</v>
      </c>
      <c r="C366" s="4">
        <v>44300</v>
      </c>
      <c r="D366" s="4">
        <v>44303</v>
      </c>
      <c r="E366" t="s">
        <v>109</v>
      </c>
      <c r="F366" t="s">
        <v>2407</v>
      </c>
      <c r="G366" t="s">
        <v>2408</v>
      </c>
      <c r="H366" t="s">
        <v>51</v>
      </c>
      <c r="I366" t="s">
        <v>40</v>
      </c>
      <c r="J366" t="s">
        <v>2409</v>
      </c>
      <c r="K366" t="s">
        <v>2268</v>
      </c>
      <c r="L366" t="s">
        <v>2410</v>
      </c>
      <c r="M366" t="s">
        <v>6</v>
      </c>
      <c r="N366" t="s">
        <v>2411</v>
      </c>
      <c r="O366" t="s">
        <v>12</v>
      </c>
      <c r="P366" t="s">
        <v>72</v>
      </c>
      <c r="Q366" t="s">
        <v>2412</v>
      </c>
      <c r="R366">
        <v>14.592000000000001</v>
      </c>
      <c r="S366">
        <v>3</v>
      </c>
      <c r="T366">
        <v>0.2</v>
      </c>
      <c r="U366">
        <v>2.5535999999999999</v>
      </c>
    </row>
    <row r="367" spans="1:21" x14ac:dyDescent="0.35">
      <c r="A367">
        <v>964</v>
      </c>
      <c r="B367" t="s">
        <v>2413</v>
      </c>
      <c r="C367" s="4">
        <v>43365</v>
      </c>
      <c r="D367" s="4">
        <v>43367</v>
      </c>
      <c r="E367" t="s">
        <v>36</v>
      </c>
      <c r="F367" t="s">
        <v>1203</v>
      </c>
      <c r="G367" t="s">
        <v>1204</v>
      </c>
      <c r="H367" t="s">
        <v>51</v>
      </c>
      <c r="I367" t="s">
        <v>40</v>
      </c>
      <c r="J367" t="s">
        <v>2414</v>
      </c>
      <c r="K367" t="s">
        <v>2344</v>
      </c>
      <c r="L367" t="s">
        <v>2415</v>
      </c>
      <c r="M367" t="s">
        <v>7</v>
      </c>
      <c r="N367" t="s">
        <v>2416</v>
      </c>
      <c r="O367" t="s">
        <v>12</v>
      </c>
      <c r="P367" t="s">
        <v>45</v>
      </c>
      <c r="Q367" t="s">
        <v>2417</v>
      </c>
      <c r="R367">
        <v>4.6079999999999997</v>
      </c>
      <c r="S367">
        <v>2</v>
      </c>
      <c r="T367">
        <v>0.2</v>
      </c>
      <c r="U367">
        <v>1.6704000000000001</v>
      </c>
    </row>
    <row r="368" spans="1:21" x14ac:dyDescent="0.35">
      <c r="A368">
        <v>1069</v>
      </c>
      <c r="B368" t="s">
        <v>2418</v>
      </c>
      <c r="C368" s="4">
        <v>44467</v>
      </c>
      <c r="D368" s="4">
        <v>44469</v>
      </c>
      <c r="E368" t="s">
        <v>36</v>
      </c>
      <c r="F368" t="s">
        <v>2419</v>
      </c>
      <c r="G368" t="s">
        <v>2420</v>
      </c>
      <c r="H368" t="s">
        <v>51</v>
      </c>
      <c r="I368" t="s">
        <v>40</v>
      </c>
      <c r="J368" t="s">
        <v>2421</v>
      </c>
      <c r="K368" t="s">
        <v>2250</v>
      </c>
      <c r="L368" t="s">
        <v>2422</v>
      </c>
      <c r="M368" t="s">
        <v>5</v>
      </c>
      <c r="N368" t="s">
        <v>2423</v>
      </c>
      <c r="O368" t="s">
        <v>12</v>
      </c>
      <c r="P368" t="s">
        <v>970</v>
      </c>
      <c r="Q368" t="s">
        <v>2424</v>
      </c>
      <c r="R368">
        <v>1.744</v>
      </c>
      <c r="S368">
        <v>1</v>
      </c>
      <c r="T368">
        <v>0.2</v>
      </c>
      <c r="U368">
        <v>-0.3488</v>
      </c>
    </row>
    <row r="369" spans="1:21" x14ac:dyDescent="0.35">
      <c r="A369">
        <v>1088</v>
      </c>
      <c r="B369" t="s">
        <v>2425</v>
      </c>
      <c r="C369" s="4">
        <v>44058</v>
      </c>
      <c r="D369" s="4">
        <v>44063</v>
      </c>
      <c r="E369" t="s">
        <v>36</v>
      </c>
      <c r="F369" t="s">
        <v>2426</v>
      </c>
      <c r="G369" t="s">
        <v>2427</v>
      </c>
      <c r="H369" t="s">
        <v>39</v>
      </c>
      <c r="I369" t="s">
        <v>40</v>
      </c>
      <c r="J369" t="s">
        <v>2428</v>
      </c>
      <c r="K369" t="s">
        <v>42</v>
      </c>
      <c r="L369" t="s">
        <v>2429</v>
      </c>
      <c r="M369" t="s">
        <v>8</v>
      </c>
      <c r="N369" t="s">
        <v>2430</v>
      </c>
      <c r="O369" t="s">
        <v>13</v>
      </c>
      <c r="P369" t="s">
        <v>1514</v>
      </c>
      <c r="Q369" t="s">
        <v>2431</v>
      </c>
      <c r="R369">
        <v>71.975999999999999</v>
      </c>
      <c r="S369">
        <v>3</v>
      </c>
      <c r="T369">
        <v>0.2</v>
      </c>
      <c r="U369">
        <v>7.1976000000000004</v>
      </c>
    </row>
    <row r="370" spans="1:21" x14ac:dyDescent="0.35">
      <c r="A370">
        <v>1136</v>
      </c>
      <c r="B370" t="s">
        <v>2432</v>
      </c>
      <c r="C370" s="4">
        <v>44176</v>
      </c>
      <c r="D370" s="4">
        <v>44176</v>
      </c>
      <c r="E370" t="s">
        <v>361</v>
      </c>
      <c r="F370" t="s">
        <v>2433</v>
      </c>
      <c r="G370" t="s">
        <v>2434</v>
      </c>
      <c r="H370" t="s">
        <v>51</v>
      </c>
      <c r="I370" t="s">
        <v>40</v>
      </c>
      <c r="J370" t="s">
        <v>2435</v>
      </c>
      <c r="K370" t="s">
        <v>2344</v>
      </c>
      <c r="L370" t="s">
        <v>2436</v>
      </c>
      <c r="M370" t="s">
        <v>7</v>
      </c>
      <c r="N370" t="s">
        <v>2437</v>
      </c>
      <c r="O370" t="s">
        <v>12</v>
      </c>
      <c r="P370" t="s">
        <v>56</v>
      </c>
      <c r="Q370" t="s">
        <v>2438</v>
      </c>
      <c r="R370">
        <v>85.224000000000004</v>
      </c>
      <c r="S370">
        <v>3</v>
      </c>
      <c r="T370">
        <v>0.2</v>
      </c>
      <c r="U370">
        <v>7.4570999999999996</v>
      </c>
    </row>
    <row r="371" spans="1:21" x14ac:dyDescent="0.35">
      <c r="A371">
        <v>1194</v>
      </c>
      <c r="B371" t="s">
        <v>2439</v>
      </c>
      <c r="C371" s="4">
        <v>43723</v>
      </c>
      <c r="D371" s="4">
        <v>43723</v>
      </c>
      <c r="E371" t="s">
        <v>361</v>
      </c>
      <c r="F371" t="s">
        <v>1620</v>
      </c>
      <c r="G371" t="s">
        <v>1621</v>
      </c>
      <c r="H371" t="s">
        <v>39</v>
      </c>
      <c r="I371" t="s">
        <v>40</v>
      </c>
      <c r="J371" t="s">
        <v>2440</v>
      </c>
      <c r="K371" t="s">
        <v>2344</v>
      </c>
      <c r="L371" t="s">
        <v>2441</v>
      </c>
      <c r="M371" t="s">
        <v>7</v>
      </c>
      <c r="N371" t="s">
        <v>2442</v>
      </c>
      <c r="O371" t="s">
        <v>12</v>
      </c>
      <c r="P371" t="s">
        <v>123</v>
      </c>
      <c r="Q371" t="s">
        <v>2443</v>
      </c>
      <c r="R371">
        <v>15.552</v>
      </c>
      <c r="S371">
        <v>3</v>
      </c>
      <c r="T371">
        <v>0.2</v>
      </c>
      <c r="U371">
        <v>5.4432</v>
      </c>
    </row>
    <row r="372" spans="1:21" x14ac:dyDescent="0.35">
      <c r="A372">
        <v>1235</v>
      </c>
      <c r="B372" t="s">
        <v>2444</v>
      </c>
      <c r="C372" s="4">
        <v>44132</v>
      </c>
      <c r="D372" s="4">
        <v>44132</v>
      </c>
      <c r="E372" t="s">
        <v>361</v>
      </c>
      <c r="F372" t="s">
        <v>2445</v>
      </c>
      <c r="G372" t="s">
        <v>2446</v>
      </c>
      <c r="H372" t="s">
        <v>51</v>
      </c>
      <c r="I372" t="s">
        <v>40</v>
      </c>
      <c r="J372" t="s">
        <v>2447</v>
      </c>
      <c r="K372" t="s">
        <v>2344</v>
      </c>
      <c r="L372" t="s">
        <v>2448</v>
      </c>
      <c r="M372" t="s">
        <v>7</v>
      </c>
      <c r="N372" t="s">
        <v>2449</v>
      </c>
      <c r="O372" t="s">
        <v>11</v>
      </c>
      <c r="P372" t="s">
        <v>1462</v>
      </c>
      <c r="Q372" t="s">
        <v>2450</v>
      </c>
      <c r="R372">
        <v>47.951999999999998</v>
      </c>
      <c r="S372">
        <v>3</v>
      </c>
      <c r="T372">
        <v>0.2</v>
      </c>
      <c r="U372">
        <v>13.786199999999999</v>
      </c>
    </row>
    <row r="373" spans="1:21" x14ac:dyDescent="0.35">
      <c r="A373">
        <v>1246</v>
      </c>
      <c r="B373" t="s">
        <v>2451</v>
      </c>
      <c r="C373" s="4">
        <v>43446</v>
      </c>
      <c r="D373" s="4">
        <v>43448</v>
      </c>
      <c r="E373" t="s">
        <v>36</v>
      </c>
      <c r="F373" t="s">
        <v>2452</v>
      </c>
      <c r="G373" t="s">
        <v>2453</v>
      </c>
      <c r="H373" t="s">
        <v>51</v>
      </c>
      <c r="I373" t="s">
        <v>40</v>
      </c>
      <c r="J373" t="s">
        <v>2454</v>
      </c>
      <c r="K373" t="s">
        <v>42</v>
      </c>
      <c r="L373" t="s">
        <v>2455</v>
      </c>
      <c r="M373" t="s">
        <v>8</v>
      </c>
      <c r="N373" t="s">
        <v>2456</v>
      </c>
      <c r="O373" t="s">
        <v>11</v>
      </c>
      <c r="P373" t="s">
        <v>1470</v>
      </c>
      <c r="Q373" t="s">
        <v>2457</v>
      </c>
      <c r="R373">
        <v>764.68799999999999</v>
      </c>
      <c r="S373">
        <v>6</v>
      </c>
      <c r="T373">
        <v>0.2</v>
      </c>
      <c r="U373">
        <v>95.585999999999999</v>
      </c>
    </row>
    <row r="374" spans="1:21" x14ac:dyDescent="0.35">
      <c r="A374">
        <v>1263</v>
      </c>
      <c r="B374" t="s">
        <v>2458</v>
      </c>
      <c r="C374" s="4">
        <v>44384</v>
      </c>
      <c r="D374" s="4">
        <v>44386</v>
      </c>
      <c r="E374" t="s">
        <v>36</v>
      </c>
      <c r="F374" t="s">
        <v>593</v>
      </c>
      <c r="G374" t="s">
        <v>594</v>
      </c>
      <c r="H374" t="s">
        <v>51</v>
      </c>
      <c r="I374" t="s">
        <v>40</v>
      </c>
      <c r="J374" t="s">
        <v>333</v>
      </c>
      <c r="K374" t="s">
        <v>103</v>
      </c>
      <c r="L374" t="s">
        <v>2459</v>
      </c>
      <c r="M374" t="s">
        <v>6</v>
      </c>
      <c r="N374" t="s">
        <v>2246</v>
      </c>
      <c r="O374" t="s">
        <v>12</v>
      </c>
      <c r="P374" t="s">
        <v>97</v>
      </c>
      <c r="Q374" t="s">
        <v>2247</v>
      </c>
      <c r="R374">
        <v>17.472000000000001</v>
      </c>
      <c r="S374">
        <v>3</v>
      </c>
      <c r="T374">
        <v>0.2</v>
      </c>
      <c r="U374">
        <v>6.3335999999999997</v>
      </c>
    </row>
    <row r="375" spans="1:21" x14ac:dyDescent="0.35">
      <c r="A375">
        <v>1479</v>
      </c>
      <c r="B375" t="s">
        <v>2460</v>
      </c>
      <c r="C375" s="4">
        <v>44519</v>
      </c>
      <c r="D375" s="4">
        <v>44520</v>
      </c>
      <c r="E375" t="s">
        <v>109</v>
      </c>
      <c r="F375" t="s">
        <v>2461</v>
      </c>
      <c r="G375" t="s">
        <v>2462</v>
      </c>
      <c r="H375" t="s">
        <v>51</v>
      </c>
      <c r="I375" t="s">
        <v>40</v>
      </c>
      <c r="J375" t="s">
        <v>2463</v>
      </c>
      <c r="K375" t="s">
        <v>42</v>
      </c>
      <c r="L375" t="s">
        <v>2464</v>
      </c>
      <c r="M375" t="s">
        <v>8</v>
      </c>
      <c r="N375" t="s">
        <v>2354</v>
      </c>
      <c r="O375" t="s">
        <v>13</v>
      </c>
      <c r="P375" t="s">
        <v>1514</v>
      </c>
      <c r="Q375" t="s">
        <v>2355</v>
      </c>
      <c r="R375">
        <v>31.968</v>
      </c>
      <c r="S375">
        <v>4</v>
      </c>
      <c r="T375">
        <v>0.2</v>
      </c>
      <c r="U375">
        <v>2.3976000000000002</v>
      </c>
    </row>
    <row r="376" spans="1:21" x14ac:dyDescent="0.35">
      <c r="A376">
        <v>1483</v>
      </c>
      <c r="B376" t="s">
        <v>2465</v>
      </c>
      <c r="C376" s="4">
        <v>44433</v>
      </c>
      <c r="D376" s="4">
        <v>44436</v>
      </c>
      <c r="E376" t="s">
        <v>36</v>
      </c>
      <c r="F376" t="s">
        <v>2466</v>
      </c>
      <c r="G376" t="s">
        <v>2467</v>
      </c>
      <c r="H376" t="s">
        <v>51</v>
      </c>
      <c r="I376" t="s">
        <v>40</v>
      </c>
      <c r="J376" t="s">
        <v>128</v>
      </c>
      <c r="K376" t="s">
        <v>2324</v>
      </c>
      <c r="L376" t="s">
        <v>2468</v>
      </c>
      <c r="M376" t="s">
        <v>7</v>
      </c>
      <c r="N376" t="s">
        <v>2411</v>
      </c>
      <c r="O376" t="s">
        <v>12</v>
      </c>
      <c r="P376" t="s">
        <v>72</v>
      </c>
      <c r="Q376" t="s">
        <v>2412</v>
      </c>
      <c r="R376">
        <v>9.7279999999999998</v>
      </c>
      <c r="S376">
        <v>2</v>
      </c>
      <c r="T376">
        <v>0.2</v>
      </c>
      <c r="U376">
        <v>1.7023999999999999</v>
      </c>
    </row>
    <row r="377" spans="1:21" x14ac:dyDescent="0.35">
      <c r="A377">
        <v>1546</v>
      </c>
      <c r="B377" t="s">
        <v>2469</v>
      </c>
      <c r="C377" s="4">
        <v>43465</v>
      </c>
      <c r="D377" s="4">
        <v>43469</v>
      </c>
      <c r="E377" t="s">
        <v>36</v>
      </c>
      <c r="F377" t="s">
        <v>2470</v>
      </c>
      <c r="G377" t="s">
        <v>2471</v>
      </c>
      <c r="H377" t="s">
        <v>39</v>
      </c>
      <c r="I377" t="s">
        <v>40</v>
      </c>
      <c r="J377" t="s">
        <v>2472</v>
      </c>
      <c r="K377" t="s">
        <v>103</v>
      </c>
      <c r="L377" t="s">
        <v>2473</v>
      </c>
      <c r="M377" t="s">
        <v>6</v>
      </c>
      <c r="N377" t="s">
        <v>2474</v>
      </c>
      <c r="O377" t="s">
        <v>11</v>
      </c>
      <c r="P377" t="s">
        <v>1455</v>
      </c>
      <c r="Q377" t="s">
        <v>2475</v>
      </c>
      <c r="R377">
        <v>1573.4880000000001</v>
      </c>
      <c r="S377">
        <v>7</v>
      </c>
      <c r="T377">
        <v>0.2</v>
      </c>
      <c r="U377">
        <v>196.68600000000001</v>
      </c>
    </row>
    <row r="378" spans="1:21" x14ac:dyDescent="0.35">
      <c r="A378">
        <v>1567</v>
      </c>
      <c r="B378" t="s">
        <v>2476</v>
      </c>
      <c r="C378" s="4">
        <v>43798</v>
      </c>
      <c r="D378" s="4">
        <v>43799</v>
      </c>
      <c r="E378" t="s">
        <v>109</v>
      </c>
      <c r="F378" t="s">
        <v>2477</v>
      </c>
      <c r="G378" t="s">
        <v>2478</v>
      </c>
      <c r="H378" t="s">
        <v>51</v>
      </c>
      <c r="I378" t="s">
        <v>40</v>
      </c>
      <c r="J378" t="s">
        <v>2479</v>
      </c>
      <c r="K378" t="s">
        <v>2250</v>
      </c>
      <c r="L378" t="s">
        <v>2480</v>
      </c>
      <c r="M378" t="s">
        <v>5</v>
      </c>
      <c r="N378" t="s">
        <v>2481</v>
      </c>
      <c r="O378" t="s">
        <v>13</v>
      </c>
      <c r="P378" t="s">
        <v>1476</v>
      </c>
      <c r="Q378" t="s">
        <v>2482</v>
      </c>
      <c r="R378">
        <v>21.48</v>
      </c>
      <c r="S378">
        <v>3</v>
      </c>
      <c r="T378">
        <v>0.2</v>
      </c>
      <c r="U378">
        <v>-0.26850000000000002</v>
      </c>
    </row>
    <row r="379" spans="1:21" x14ac:dyDescent="0.35">
      <c r="A379">
        <v>1575</v>
      </c>
      <c r="B379" t="s">
        <v>2483</v>
      </c>
      <c r="C379" s="4">
        <v>43449</v>
      </c>
      <c r="D379" s="4">
        <v>43452</v>
      </c>
      <c r="E379" t="s">
        <v>109</v>
      </c>
      <c r="F379" t="s">
        <v>2484</v>
      </c>
      <c r="G379" t="s">
        <v>2485</v>
      </c>
      <c r="H379" t="s">
        <v>51</v>
      </c>
      <c r="I379" t="s">
        <v>40</v>
      </c>
      <c r="J379" t="s">
        <v>2486</v>
      </c>
      <c r="K379" t="s">
        <v>2250</v>
      </c>
      <c r="L379" t="s">
        <v>2487</v>
      </c>
      <c r="M379" t="s">
        <v>5</v>
      </c>
      <c r="N379" t="s">
        <v>2488</v>
      </c>
      <c r="O379" t="s">
        <v>13</v>
      </c>
      <c r="P379" t="s">
        <v>1514</v>
      </c>
      <c r="Q379" t="s">
        <v>2489</v>
      </c>
      <c r="R379">
        <v>40.68</v>
      </c>
      <c r="S379">
        <v>3</v>
      </c>
      <c r="T379">
        <v>0.2</v>
      </c>
      <c r="U379">
        <v>-9.1530000000000005</v>
      </c>
    </row>
    <row r="380" spans="1:21" x14ac:dyDescent="0.35">
      <c r="A380">
        <v>1598</v>
      </c>
      <c r="B380" t="s">
        <v>2490</v>
      </c>
      <c r="C380" s="4">
        <v>44519</v>
      </c>
      <c r="D380" s="4">
        <v>44521</v>
      </c>
      <c r="E380" t="s">
        <v>36</v>
      </c>
      <c r="F380" t="s">
        <v>2491</v>
      </c>
      <c r="G380" t="s">
        <v>2492</v>
      </c>
      <c r="H380" t="s">
        <v>51</v>
      </c>
      <c r="I380" t="s">
        <v>40</v>
      </c>
      <c r="J380" t="s">
        <v>2493</v>
      </c>
      <c r="K380" t="s">
        <v>2250</v>
      </c>
      <c r="L380" t="s">
        <v>2494</v>
      </c>
      <c r="M380" t="s">
        <v>5</v>
      </c>
      <c r="N380" t="s">
        <v>2495</v>
      </c>
      <c r="O380" t="s">
        <v>12</v>
      </c>
      <c r="P380" t="s">
        <v>123</v>
      </c>
      <c r="Q380" t="s">
        <v>2496</v>
      </c>
      <c r="R380">
        <v>16.896000000000001</v>
      </c>
      <c r="S380">
        <v>4</v>
      </c>
      <c r="T380">
        <v>0.2</v>
      </c>
      <c r="U380">
        <v>5.28</v>
      </c>
    </row>
    <row r="381" spans="1:21" x14ac:dyDescent="0.35">
      <c r="A381">
        <v>1828</v>
      </c>
      <c r="B381" t="s">
        <v>2497</v>
      </c>
      <c r="C381" s="4">
        <v>43869</v>
      </c>
      <c r="D381" s="4">
        <v>43872</v>
      </c>
      <c r="E381" t="s">
        <v>36</v>
      </c>
      <c r="F381" t="s">
        <v>2498</v>
      </c>
      <c r="G381" t="s">
        <v>2499</v>
      </c>
      <c r="H381" t="s">
        <v>202</v>
      </c>
      <c r="I381" t="s">
        <v>40</v>
      </c>
      <c r="J381" t="s">
        <v>2500</v>
      </c>
      <c r="K381" t="s">
        <v>2397</v>
      </c>
      <c r="L381" t="s">
        <v>2501</v>
      </c>
      <c r="M381" t="s">
        <v>7</v>
      </c>
      <c r="N381" t="s">
        <v>2502</v>
      </c>
      <c r="O381" t="s">
        <v>13</v>
      </c>
      <c r="P381" t="s">
        <v>1514</v>
      </c>
      <c r="Q381" t="s">
        <v>2503</v>
      </c>
      <c r="R381">
        <v>1127.9760000000001</v>
      </c>
      <c r="S381">
        <v>3</v>
      </c>
      <c r="T381">
        <v>0.2</v>
      </c>
      <c r="U381">
        <v>126.8973</v>
      </c>
    </row>
    <row r="382" spans="1:21" x14ac:dyDescent="0.35">
      <c r="A382">
        <v>1885</v>
      </c>
      <c r="B382" t="s">
        <v>2504</v>
      </c>
      <c r="C382" s="4">
        <v>44215</v>
      </c>
      <c r="D382" s="4">
        <v>44219</v>
      </c>
      <c r="E382" t="s">
        <v>36</v>
      </c>
      <c r="F382" t="s">
        <v>2505</v>
      </c>
      <c r="G382" t="s">
        <v>2506</v>
      </c>
      <c r="H382" t="s">
        <v>51</v>
      </c>
      <c r="I382" t="s">
        <v>40</v>
      </c>
      <c r="J382" t="s">
        <v>2507</v>
      </c>
      <c r="K382" t="s">
        <v>2250</v>
      </c>
      <c r="L382" t="s">
        <v>2508</v>
      </c>
      <c r="M382" t="s">
        <v>5</v>
      </c>
      <c r="N382" t="s">
        <v>1038</v>
      </c>
      <c r="O382" t="s">
        <v>12</v>
      </c>
      <c r="P382" t="s">
        <v>45</v>
      </c>
      <c r="Q382" t="s">
        <v>1039</v>
      </c>
      <c r="R382">
        <v>6</v>
      </c>
      <c r="S382">
        <v>2</v>
      </c>
      <c r="T382">
        <v>0.2</v>
      </c>
      <c r="U382">
        <v>2.1</v>
      </c>
    </row>
    <row r="383" spans="1:21" x14ac:dyDescent="0.35">
      <c r="A383">
        <v>1889</v>
      </c>
      <c r="B383" t="s">
        <v>2509</v>
      </c>
      <c r="C383" s="4">
        <v>43394</v>
      </c>
      <c r="D383" s="4">
        <v>43395</v>
      </c>
      <c r="E383" t="s">
        <v>109</v>
      </c>
      <c r="F383" t="s">
        <v>126</v>
      </c>
      <c r="G383" t="s">
        <v>127</v>
      </c>
      <c r="H383" t="s">
        <v>51</v>
      </c>
      <c r="I383" t="s">
        <v>40</v>
      </c>
      <c r="J383" t="s">
        <v>234</v>
      </c>
      <c r="K383" t="s">
        <v>2268</v>
      </c>
      <c r="L383" t="s">
        <v>2510</v>
      </c>
      <c r="M383" t="s">
        <v>6</v>
      </c>
      <c r="N383" t="s">
        <v>2511</v>
      </c>
      <c r="O383" t="s">
        <v>12</v>
      </c>
      <c r="P383" t="s">
        <v>139</v>
      </c>
      <c r="Q383" t="s">
        <v>2512</v>
      </c>
      <c r="R383">
        <v>121.792</v>
      </c>
      <c r="S383">
        <v>4</v>
      </c>
      <c r="T383">
        <v>0.2</v>
      </c>
      <c r="U383">
        <v>13.701599999999999</v>
      </c>
    </row>
    <row r="384" spans="1:21" x14ac:dyDescent="0.35">
      <c r="A384">
        <v>1893</v>
      </c>
      <c r="B384" t="s">
        <v>2513</v>
      </c>
      <c r="C384" s="4">
        <v>44552</v>
      </c>
      <c r="D384" s="4">
        <v>44554</v>
      </c>
      <c r="E384" t="s">
        <v>36</v>
      </c>
      <c r="F384" t="s">
        <v>1356</v>
      </c>
      <c r="G384" t="s">
        <v>1357</v>
      </c>
      <c r="H384" t="s">
        <v>51</v>
      </c>
      <c r="I384" t="s">
        <v>40</v>
      </c>
      <c r="J384" t="s">
        <v>2514</v>
      </c>
      <c r="K384" t="s">
        <v>2344</v>
      </c>
      <c r="L384" t="s">
        <v>2515</v>
      </c>
      <c r="M384" t="s">
        <v>7</v>
      </c>
      <c r="N384" t="s">
        <v>2516</v>
      </c>
      <c r="O384" t="s">
        <v>12</v>
      </c>
      <c r="P384" t="s">
        <v>229</v>
      </c>
      <c r="Q384" t="s">
        <v>230</v>
      </c>
      <c r="R384">
        <v>7.8239999999999998</v>
      </c>
      <c r="S384">
        <v>1</v>
      </c>
      <c r="T384">
        <v>0.2</v>
      </c>
      <c r="U384">
        <v>2.9340000000000002</v>
      </c>
    </row>
    <row r="385" spans="1:21" x14ac:dyDescent="0.35">
      <c r="A385">
        <v>1898</v>
      </c>
      <c r="B385" t="s">
        <v>2517</v>
      </c>
      <c r="C385" s="4">
        <v>43341</v>
      </c>
      <c r="D385" s="4">
        <v>43345</v>
      </c>
      <c r="E385" t="s">
        <v>36</v>
      </c>
      <c r="F385" t="s">
        <v>565</v>
      </c>
      <c r="G385" t="s">
        <v>566</v>
      </c>
      <c r="H385" t="s">
        <v>51</v>
      </c>
      <c r="I385" t="s">
        <v>40</v>
      </c>
      <c r="J385" t="s">
        <v>2343</v>
      </c>
      <c r="K385" t="s">
        <v>2344</v>
      </c>
      <c r="L385" t="s">
        <v>2518</v>
      </c>
      <c r="M385" t="s">
        <v>7</v>
      </c>
      <c r="N385" t="s">
        <v>2519</v>
      </c>
      <c r="O385" t="s">
        <v>12</v>
      </c>
      <c r="P385" t="s">
        <v>229</v>
      </c>
      <c r="Q385" t="s">
        <v>2520</v>
      </c>
      <c r="R385">
        <v>29.808</v>
      </c>
      <c r="S385">
        <v>2</v>
      </c>
      <c r="T385">
        <v>0.2</v>
      </c>
      <c r="U385">
        <v>10.805400000000001</v>
      </c>
    </row>
    <row r="386" spans="1:21" x14ac:dyDescent="0.35">
      <c r="A386">
        <v>1903</v>
      </c>
      <c r="B386" t="s">
        <v>2521</v>
      </c>
      <c r="C386" s="4">
        <v>44490</v>
      </c>
      <c r="D386" s="4">
        <v>44491</v>
      </c>
      <c r="E386" t="s">
        <v>109</v>
      </c>
      <c r="F386" t="s">
        <v>2522</v>
      </c>
      <c r="G386" t="s">
        <v>2523</v>
      </c>
      <c r="H386" t="s">
        <v>39</v>
      </c>
      <c r="I386" t="s">
        <v>40</v>
      </c>
      <c r="J386" t="s">
        <v>119</v>
      </c>
      <c r="K386" t="s">
        <v>2524</v>
      </c>
      <c r="L386" t="s">
        <v>2525</v>
      </c>
      <c r="M386" t="s">
        <v>8</v>
      </c>
      <c r="N386" t="s">
        <v>2526</v>
      </c>
      <c r="O386" t="s">
        <v>12</v>
      </c>
      <c r="P386" t="s">
        <v>123</v>
      </c>
      <c r="Q386" t="s">
        <v>2527</v>
      </c>
      <c r="R386">
        <v>5.1840000000000002</v>
      </c>
      <c r="S386">
        <v>1</v>
      </c>
      <c r="T386">
        <v>0.2</v>
      </c>
      <c r="U386">
        <v>1.8144</v>
      </c>
    </row>
    <row r="387" spans="1:21" x14ac:dyDescent="0.35">
      <c r="A387">
        <v>2122</v>
      </c>
      <c r="B387" t="s">
        <v>2528</v>
      </c>
      <c r="C387" s="4">
        <v>44509</v>
      </c>
      <c r="D387" s="4">
        <v>44511</v>
      </c>
      <c r="E387" t="s">
        <v>109</v>
      </c>
      <c r="F387" t="s">
        <v>807</v>
      </c>
      <c r="G387" t="s">
        <v>808</v>
      </c>
      <c r="H387" t="s">
        <v>39</v>
      </c>
      <c r="I387" t="s">
        <v>40</v>
      </c>
      <c r="J387" t="s">
        <v>2529</v>
      </c>
      <c r="K387" t="s">
        <v>42</v>
      </c>
      <c r="L387" t="s">
        <v>2530</v>
      </c>
      <c r="M387" t="s">
        <v>8</v>
      </c>
      <c r="N387" t="s">
        <v>2531</v>
      </c>
      <c r="O387" t="s">
        <v>11</v>
      </c>
      <c r="P387" t="s">
        <v>1491</v>
      </c>
      <c r="Q387" t="s">
        <v>2532</v>
      </c>
      <c r="R387">
        <v>215.976</v>
      </c>
      <c r="S387">
        <v>3</v>
      </c>
      <c r="T387">
        <v>0.2</v>
      </c>
      <c r="U387">
        <v>-2.6997</v>
      </c>
    </row>
    <row r="388" spans="1:21" x14ac:dyDescent="0.35">
      <c r="A388">
        <v>2169</v>
      </c>
      <c r="B388" t="s">
        <v>2533</v>
      </c>
      <c r="C388" s="4">
        <v>44223</v>
      </c>
      <c r="D388" s="4">
        <v>44226</v>
      </c>
      <c r="E388" t="s">
        <v>36</v>
      </c>
      <c r="F388" t="s">
        <v>2534</v>
      </c>
      <c r="G388" t="s">
        <v>2535</v>
      </c>
      <c r="H388" t="s">
        <v>51</v>
      </c>
      <c r="I388" t="s">
        <v>40</v>
      </c>
      <c r="J388" t="s">
        <v>1793</v>
      </c>
      <c r="K388" t="s">
        <v>2268</v>
      </c>
      <c r="L388" t="s">
        <v>2536</v>
      </c>
      <c r="M388" t="s">
        <v>6</v>
      </c>
      <c r="N388" t="s">
        <v>2537</v>
      </c>
      <c r="O388" t="s">
        <v>12</v>
      </c>
      <c r="P388" t="s">
        <v>72</v>
      </c>
      <c r="Q388" t="s">
        <v>2538</v>
      </c>
      <c r="R388">
        <v>14.016</v>
      </c>
      <c r="S388">
        <v>3</v>
      </c>
      <c r="T388">
        <v>0.2</v>
      </c>
      <c r="U388">
        <v>1.752</v>
      </c>
    </row>
    <row r="389" spans="1:21" x14ac:dyDescent="0.35">
      <c r="A389">
        <v>2329</v>
      </c>
      <c r="B389" t="s">
        <v>2539</v>
      </c>
      <c r="C389" s="4">
        <v>44462</v>
      </c>
      <c r="D389" s="4">
        <v>44465</v>
      </c>
      <c r="E389" t="s">
        <v>109</v>
      </c>
      <c r="F389" t="s">
        <v>2540</v>
      </c>
      <c r="G389" t="s">
        <v>2541</v>
      </c>
      <c r="H389" t="s">
        <v>202</v>
      </c>
      <c r="I389" t="s">
        <v>40</v>
      </c>
      <c r="J389" t="s">
        <v>2542</v>
      </c>
      <c r="K389" t="s">
        <v>2303</v>
      </c>
      <c r="L389" t="s">
        <v>2543</v>
      </c>
      <c r="M389" t="s">
        <v>8</v>
      </c>
      <c r="N389" t="s">
        <v>2544</v>
      </c>
      <c r="O389" t="s">
        <v>12</v>
      </c>
      <c r="P389" t="s">
        <v>229</v>
      </c>
      <c r="Q389" t="s">
        <v>2545</v>
      </c>
      <c r="R389">
        <v>14.352</v>
      </c>
      <c r="S389">
        <v>3</v>
      </c>
      <c r="T389">
        <v>0.2</v>
      </c>
      <c r="U389">
        <v>5.2026000000000003</v>
      </c>
    </row>
    <row r="390" spans="1:21" x14ac:dyDescent="0.35">
      <c r="A390">
        <v>2367</v>
      </c>
      <c r="B390" t="s">
        <v>2546</v>
      </c>
      <c r="C390" s="4">
        <v>43428</v>
      </c>
      <c r="D390" s="4">
        <v>43430</v>
      </c>
      <c r="E390" t="s">
        <v>36</v>
      </c>
      <c r="F390" t="s">
        <v>2547</v>
      </c>
      <c r="G390" t="s">
        <v>2548</v>
      </c>
      <c r="H390" t="s">
        <v>51</v>
      </c>
      <c r="I390" t="s">
        <v>40</v>
      </c>
      <c r="J390" t="s">
        <v>2549</v>
      </c>
      <c r="K390" t="s">
        <v>42</v>
      </c>
      <c r="L390" t="s">
        <v>2550</v>
      </c>
      <c r="M390" t="s">
        <v>8</v>
      </c>
      <c r="N390" t="s">
        <v>2551</v>
      </c>
      <c r="O390" t="s">
        <v>11</v>
      </c>
      <c r="P390" t="s">
        <v>1491</v>
      </c>
      <c r="Q390" t="s">
        <v>2552</v>
      </c>
      <c r="R390">
        <v>120.712</v>
      </c>
      <c r="S390">
        <v>1</v>
      </c>
      <c r="T390">
        <v>0.2</v>
      </c>
      <c r="U390">
        <v>-18.1068</v>
      </c>
    </row>
    <row r="391" spans="1:21" x14ac:dyDescent="0.35">
      <c r="A391">
        <v>2567</v>
      </c>
      <c r="B391" t="s">
        <v>2553</v>
      </c>
      <c r="C391" s="4">
        <v>44501</v>
      </c>
      <c r="D391" s="4">
        <v>44503</v>
      </c>
      <c r="E391" t="s">
        <v>36</v>
      </c>
      <c r="F391" t="s">
        <v>433</v>
      </c>
      <c r="G391" t="s">
        <v>434</v>
      </c>
      <c r="H391" t="s">
        <v>51</v>
      </c>
      <c r="I391" t="s">
        <v>40</v>
      </c>
      <c r="J391" t="s">
        <v>2554</v>
      </c>
      <c r="K391" t="s">
        <v>204</v>
      </c>
      <c r="L391" t="s">
        <v>2555</v>
      </c>
      <c r="M391" t="s">
        <v>8</v>
      </c>
      <c r="N391" t="s">
        <v>2556</v>
      </c>
      <c r="O391" t="s">
        <v>12</v>
      </c>
      <c r="P391" t="s">
        <v>97</v>
      </c>
      <c r="Q391" t="s">
        <v>2557</v>
      </c>
      <c r="R391">
        <v>25.12</v>
      </c>
      <c r="S391">
        <v>5</v>
      </c>
      <c r="T391">
        <v>0.2</v>
      </c>
      <c r="U391">
        <v>7.85</v>
      </c>
    </row>
    <row r="392" spans="1:21" x14ac:dyDescent="0.35">
      <c r="A392">
        <v>2696</v>
      </c>
      <c r="B392" t="s">
        <v>2558</v>
      </c>
      <c r="C392" s="4">
        <v>43868</v>
      </c>
      <c r="D392" s="4">
        <v>43870</v>
      </c>
      <c r="E392" t="s">
        <v>109</v>
      </c>
      <c r="F392" t="s">
        <v>2559</v>
      </c>
      <c r="G392" t="s">
        <v>2560</v>
      </c>
      <c r="H392" t="s">
        <v>51</v>
      </c>
      <c r="I392" t="s">
        <v>40</v>
      </c>
      <c r="J392" t="s">
        <v>2391</v>
      </c>
      <c r="K392" t="s">
        <v>2268</v>
      </c>
      <c r="L392" t="s">
        <v>2561</v>
      </c>
      <c r="M392" t="s">
        <v>6</v>
      </c>
      <c r="N392" t="s">
        <v>2562</v>
      </c>
      <c r="O392" t="s">
        <v>12</v>
      </c>
      <c r="P392" t="s">
        <v>123</v>
      </c>
      <c r="Q392" t="s">
        <v>2563</v>
      </c>
      <c r="R392">
        <v>30.352</v>
      </c>
      <c r="S392">
        <v>2</v>
      </c>
      <c r="T392">
        <v>0.2</v>
      </c>
      <c r="U392">
        <v>10.623200000000001</v>
      </c>
    </row>
    <row r="393" spans="1:21" x14ac:dyDescent="0.35">
      <c r="A393">
        <v>3028</v>
      </c>
      <c r="B393" t="s">
        <v>2564</v>
      </c>
      <c r="C393" s="4">
        <v>43336</v>
      </c>
      <c r="D393" s="4">
        <v>43336</v>
      </c>
      <c r="E393" t="s">
        <v>361</v>
      </c>
      <c r="F393" t="s">
        <v>2565</v>
      </c>
      <c r="G393" t="s">
        <v>2566</v>
      </c>
      <c r="H393" t="s">
        <v>39</v>
      </c>
      <c r="I393" t="s">
        <v>40</v>
      </c>
      <c r="J393" t="s">
        <v>2567</v>
      </c>
      <c r="K393" t="s">
        <v>857</v>
      </c>
      <c r="L393" t="s">
        <v>2568</v>
      </c>
      <c r="M393" t="s">
        <v>8</v>
      </c>
      <c r="N393" t="s">
        <v>2569</v>
      </c>
      <c r="O393" t="s">
        <v>12</v>
      </c>
      <c r="P393" t="s">
        <v>97</v>
      </c>
      <c r="Q393" t="s">
        <v>2570</v>
      </c>
      <c r="R393">
        <v>8.2880000000000003</v>
      </c>
      <c r="S393">
        <v>2</v>
      </c>
      <c r="T393">
        <v>0.2</v>
      </c>
      <c r="U393">
        <v>2.6936</v>
      </c>
    </row>
    <row r="394" spans="1:21" x14ac:dyDescent="0.35">
      <c r="A394">
        <v>3094</v>
      </c>
      <c r="B394" t="s">
        <v>2571</v>
      </c>
      <c r="C394" s="4">
        <v>43700</v>
      </c>
      <c r="D394" s="4">
        <v>43700</v>
      </c>
      <c r="E394" t="s">
        <v>361</v>
      </c>
      <c r="F394" t="s">
        <v>345</v>
      </c>
      <c r="G394" t="s">
        <v>346</v>
      </c>
      <c r="H394" t="s">
        <v>51</v>
      </c>
      <c r="I394" t="s">
        <v>40</v>
      </c>
      <c r="J394" t="s">
        <v>2572</v>
      </c>
      <c r="K394" t="s">
        <v>2263</v>
      </c>
      <c r="L394" t="s">
        <v>2573</v>
      </c>
      <c r="M394" t="s">
        <v>5</v>
      </c>
      <c r="N394" t="s">
        <v>2365</v>
      </c>
      <c r="O394" t="s">
        <v>12</v>
      </c>
      <c r="P394" t="s">
        <v>970</v>
      </c>
      <c r="Q394" t="s">
        <v>2366</v>
      </c>
      <c r="R394">
        <v>31.68</v>
      </c>
      <c r="S394">
        <v>4</v>
      </c>
      <c r="T394">
        <v>0.2</v>
      </c>
      <c r="U394">
        <v>2.7719999999999998</v>
      </c>
    </row>
    <row r="395" spans="1:21" x14ac:dyDescent="0.35">
      <c r="A395">
        <v>3288</v>
      </c>
      <c r="B395" t="s">
        <v>2574</v>
      </c>
      <c r="C395" s="4">
        <v>43812</v>
      </c>
      <c r="D395" s="4">
        <v>43814</v>
      </c>
      <c r="E395" t="s">
        <v>109</v>
      </c>
      <c r="F395" t="s">
        <v>2575</v>
      </c>
      <c r="G395" t="s">
        <v>2576</v>
      </c>
      <c r="H395" t="s">
        <v>51</v>
      </c>
      <c r="I395" t="s">
        <v>40</v>
      </c>
      <c r="J395" t="s">
        <v>2577</v>
      </c>
      <c r="K395" t="s">
        <v>42</v>
      </c>
      <c r="L395" t="s">
        <v>2578</v>
      </c>
      <c r="M395" t="s">
        <v>8</v>
      </c>
      <c r="N395" t="s">
        <v>2399</v>
      </c>
      <c r="O395" t="s">
        <v>13</v>
      </c>
      <c r="P395" t="s">
        <v>1514</v>
      </c>
      <c r="Q395" t="s">
        <v>2579</v>
      </c>
      <c r="R395">
        <v>494.37599999999998</v>
      </c>
      <c r="S395">
        <v>3</v>
      </c>
      <c r="T395">
        <v>0.2</v>
      </c>
      <c r="U395">
        <v>49.437600000000003</v>
      </c>
    </row>
    <row r="396" spans="1:21" x14ac:dyDescent="0.35">
      <c r="A396">
        <v>3378</v>
      </c>
      <c r="B396" t="s">
        <v>2580</v>
      </c>
      <c r="C396" s="4">
        <v>44136</v>
      </c>
      <c r="D396" s="4">
        <v>44139</v>
      </c>
      <c r="E396" t="s">
        <v>109</v>
      </c>
      <c r="F396" t="s">
        <v>2581</v>
      </c>
      <c r="G396" t="s">
        <v>2582</v>
      </c>
      <c r="H396" t="s">
        <v>39</v>
      </c>
      <c r="I396" t="s">
        <v>40</v>
      </c>
      <c r="J396" t="s">
        <v>2583</v>
      </c>
      <c r="K396" t="s">
        <v>2250</v>
      </c>
      <c r="L396" t="s">
        <v>2584</v>
      </c>
      <c r="M396" t="s">
        <v>5</v>
      </c>
      <c r="N396" t="s">
        <v>2585</v>
      </c>
      <c r="O396" t="s">
        <v>12</v>
      </c>
      <c r="P396" t="s">
        <v>56</v>
      </c>
      <c r="Q396" t="s">
        <v>2586</v>
      </c>
      <c r="R396">
        <v>111.672</v>
      </c>
      <c r="S396">
        <v>9</v>
      </c>
      <c r="T396">
        <v>0.2</v>
      </c>
      <c r="U396">
        <v>6.9794999999999998</v>
      </c>
    </row>
    <row r="397" spans="1:21" x14ac:dyDescent="0.35">
      <c r="A397">
        <v>3487</v>
      </c>
      <c r="B397" t="s">
        <v>2587</v>
      </c>
      <c r="C397" s="4">
        <v>44165</v>
      </c>
      <c r="D397" s="4">
        <v>44165</v>
      </c>
      <c r="E397" t="s">
        <v>361</v>
      </c>
      <c r="F397" t="s">
        <v>1854</v>
      </c>
      <c r="G397" t="s">
        <v>1855</v>
      </c>
      <c r="H397" t="s">
        <v>51</v>
      </c>
      <c r="I397" t="s">
        <v>40</v>
      </c>
      <c r="J397" t="s">
        <v>2588</v>
      </c>
      <c r="K397" t="s">
        <v>2397</v>
      </c>
      <c r="L397" t="s">
        <v>2589</v>
      </c>
      <c r="M397" t="s">
        <v>7</v>
      </c>
      <c r="N397" t="s">
        <v>1973</v>
      </c>
      <c r="O397" t="s">
        <v>13</v>
      </c>
      <c r="P397" t="s">
        <v>1514</v>
      </c>
      <c r="Q397" t="s">
        <v>1974</v>
      </c>
      <c r="R397">
        <v>36.192</v>
      </c>
      <c r="S397">
        <v>1</v>
      </c>
      <c r="T397">
        <v>0.2</v>
      </c>
      <c r="U397">
        <v>2.7143999999999999</v>
      </c>
    </row>
    <row r="398" spans="1:21" x14ac:dyDescent="0.35">
      <c r="A398">
        <v>3756</v>
      </c>
      <c r="B398" t="s">
        <v>2590</v>
      </c>
      <c r="C398" s="4">
        <v>43893</v>
      </c>
      <c r="D398" s="4">
        <v>43896</v>
      </c>
      <c r="E398" t="s">
        <v>109</v>
      </c>
      <c r="F398" t="s">
        <v>2591</v>
      </c>
      <c r="G398" t="s">
        <v>2592</v>
      </c>
      <c r="H398" t="s">
        <v>39</v>
      </c>
      <c r="I398" t="s">
        <v>40</v>
      </c>
      <c r="J398" t="s">
        <v>2593</v>
      </c>
      <c r="K398" t="s">
        <v>2250</v>
      </c>
      <c r="L398" t="s">
        <v>2594</v>
      </c>
      <c r="M398" t="s">
        <v>5</v>
      </c>
      <c r="N398" t="s">
        <v>2595</v>
      </c>
      <c r="O398" t="s">
        <v>12</v>
      </c>
      <c r="P398" t="s">
        <v>123</v>
      </c>
      <c r="Q398" t="s">
        <v>2596</v>
      </c>
      <c r="R398">
        <v>42.783999999999999</v>
      </c>
      <c r="S398">
        <v>7</v>
      </c>
      <c r="T398">
        <v>0.2</v>
      </c>
      <c r="U398">
        <v>15.5092</v>
      </c>
    </row>
    <row r="399" spans="1:21" x14ac:dyDescent="0.35">
      <c r="A399">
        <v>3859</v>
      </c>
      <c r="B399" t="s">
        <v>2597</v>
      </c>
      <c r="C399" s="4">
        <v>43454</v>
      </c>
      <c r="D399" s="4">
        <v>43454</v>
      </c>
      <c r="E399" t="s">
        <v>361</v>
      </c>
      <c r="F399" t="s">
        <v>2598</v>
      </c>
      <c r="G399" t="s">
        <v>2599</v>
      </c>
      <c r="H399" t="s">
        <v>51</v>
      </c>
      <c r="I399" t="s">
        <v>40</v>
      </c>
      <c r="J399" t="s">
        <v>2600</v>
      </c>
      <c r="K399" t="s">
        <v>2303</v>
      </c>
      <c r="L399" t="s">
        <v>2601</v>
      </c>
      <c r="M399" t="s">
        <v>8</v>
      </c>
      <c r="N399" t="s">
        <v>2602</v>
      </c>
      <c r="O399" t="s">
        <v>13</v>
      </c>
      <c r="P399" t="s">
        <v>1476</v>
      </c>
      <c r="Q399" t="s">
        <v>2603</v>
      </c>
      <c r="R399">
        <v>447.94400000000002</v>
      </c>
      <c r="S399">
        <v>7</v>
      </c>
      <c r="T399">
        <v>0.2</v>
      </c>
      <c r="U399">
        <v>89.588800000000006</v>
      </c>
    </row>
    <row r="400" spans="1:21" x14ac:dyDescent="0.35">
      <c r="A400">
        <v>4026</v>
      </c>
      <c r="B400" t="s">
        <v>2604</v>
      </c>
      <c r="C400" s="4">
        <v>44419</v>
      </c>
      <c r="D400" s="4">
        <v>44421</v>
      </c>
      <c r="E400" t="s">
        <v>109</v>
      </c>
      <c r="F400" t="s">
        <v>1626</v>
      </c>
      <c r="G400" t="s">
        <v>1627</v>
      </c>
      <c r="H400" t="s">
        <v>39</v>
      </c>
      <c r="I400" t="s">
        <v>40</v>
      </c>
      <c r="J400" t="s">
        <v>2605</v>
      </c>
      <c r="K400" t="s">
        <v>2250</v>
      </c>
      <c r="L400" t="s">
        <v>2606</v>
      </c>
      <c r="M400" t="s">
        <v>5</v>
      </c>
      <c r="N400" t="s">
        <v>2607</v>
      </c>
      <c r="O400" t="s">
        <v>12</v>
      </c>
      <c r="P400" t="s">
        <v>123</v>
      </c>
      <c r="Q400" t="s">
        <v>2608</v>
      </c>
      <c r="R400">
        <v>29.664000000000001</v>
      </c>
      <c r="S400">
        <v>4</v>
      </c>
      <c r="T400">
        <v>0.2</v>
      </c>
      <c r="U400">
        <v>10.0116</v>
      </c>
    </row>
    <row r="401" spans="1:21" x14ac:dyDescent="0.35">
      <c r="A401">
        <v>4255</v>
      </c>
      <c r="B401" t="s">
        <v>2609</v>
      </c>
      <c r="C401" s="4">
        <v>44482</v>
      </c>
      <c r="D401" s="4">
        <v>44485</v>
      </c>
      <c r="E401" t="s">
        <v>109</v>
      </c>
      <c r="F401" t="s">
        <v>2610</v>
      </c>
      <c r="G401" t="s">
        <v>2611</v>
      </c>
      <c r="H401" t="s">
        <v>51</v>
      </c>
      <c r="I401" t="s">
        <v>40</v>
      </c>
      <c r="J401" t="s">
        <v>692</v>
      </c>
      <c r="K401" t="s">
        <v>2263</v>
      </c>
      <c r="L401" t="s">
        <v>2612</v>
      </c>
      <c r="M401" t="s">
        <v>5</v>
      </c>
      <c r="N401" t="s">
        <v>2613</v>
      </c>
      <c r="O401" t="s">
        <v>12</v>
      </c>
      <c r="P401" t="s">
        <v>123</v>
      </c>
      <c r="Q401" t="s">
        <v>716</v>
      </c>
      <c r="R401">
        <v>63.311999999999998</v>
      </c>
      <c r="S401">
        <v>3</v>
      </c>
      <c r="T401">
        <v>0.2</v>
      </c>
      <c r="U401">
        <v>20.5764</v>
      </c>
    </row>
    <row r="402" spans="1:21" x14ac:dyDescent="0.35">
      <c r="A402">
        <v>4304</v>
      </c>
      <c r="B402" t="s">
        <v>2614</v>
      </c>
      <c r="C402" s="4">
        <v>44108</v>
      </c>
      <c r="D402" s="4">
        <v>44108</v>
      </c>
      <c r="E402" t="s">
        <v>361</v>
      </c>
      <c r="F402" t="s">
        <v>2615</v>
      </c>
      <c r="G402" t="s">
        <v>2616</v>
      </c>
      <c r="H402" t="s">
        <v>51</v>
      </c>
      <c r="I402" t="s">
        <v>40</v>
      </c>
      <c r="J402" t="s">
        <v>2617</v>
      </c>
      <c r="K402" t="s">
        <v>2250</v>
      </c>
      <c r="L402" t="s">
        <v>2618</v>
      </c>
      <c r="M402" t="s">
        <v>5</v>
      </c>
      <c r="N402" t="s">
        <v>2619</v>
      </c>
      <c r="O402" t="s">
        <v>12</v>
      </c>
      <c r="P402" t="s">
        <v>229</v>
      </c>
      <c r="Q402" t="s">
        <v>2620</v>
      </c>
      <c r="R402">
        <v>59.752000000000002</v>
      </c>
      <c r="S402">
        <v>7</v>
      </c>
      <c r="T402">
        <v>0.2</v>
      </c>
      <c r="U402">
        <v>19.4194</v>
      </c>
    </row>
    <row r="403" spans="1:21" x14ac:dyDescent="0.35">
      <c r="A403">
        <v>4772</v>
      </c>
      <c r="B403" t="s">
        <v>2621</v>
      </c>
      <c r="C403" s="4">
        <v>43404</v>
      </c>
      <c r="D403" s="4">
        <v>43407</v>
      </c>
      <c r="E403" t="s">
        <v>36</v>
      </c>
      <c r="F403" t="s">
        <v>2622</v>
      </c>
      <c r="G403" t="s">
        <v>2623</v>
      </c>
      <c r="H403" t="s">
        <v>51</v>
      </c>
      <c r="I403" t="s">
        <v>40</v>
      </c>
      <c r="J403" t="s">
        <v>2624</v>
      </c>
      <c r="K403" t="s">
        <v>2272</v>
      </c>
      <c r="L403" t="s">
        <v>2625</v>
      </c>
      <c r="M403" t="s">
        <v>8</v>
      </c>
      <c r="N403" t="s">
        <v>2626</v>
      </c>
      <c r="O403" t="s">
        <v>13</v>
      </c>
      <c r="P403" t="s">
        <v>1514</v>
      </c>
      <c r="Q403" t="s">
        <v>2627</v>
      </c>
      <c r="R403">
        <v>742.33600000000001</v>
      </c>
      <c r="S403">
        <v>8</v>
      </c>
      <c r="T403">
        <v>0.2</v>
      </c>
      <c r="U403">
        <v>83.512799999999999</v>
      </c>
    </row>
    <row r="404" spans="1:21" x14ac:dyDescent="0.35">
      <c r="A404">
        <v>4917</v>
      </c>
      <c r="B404" t="s">
        <v>2628</v>
      </c>
      <c r="C404" s="4">
        <v>44478</v>
      </c>
      <c r="D404" s="4">
        <v>44480</v>
      </c>
      <c r="E404" t="s">
        <v>36</v>
      </c>
      <c r="F404" t="s">
        <v>1328</v>
      </c>
      <c r="G404" t="s">
        <v>1329</v>
      </c>
      <c r="H404" t="s">
        <v>51</v>
      </c>
      <c r="I404" t="s">
        <v>40</v>
      </c>
      <c r="J404" t="s">
        <v>2629</v>
      </c>
      <c r="K404" t="s">
        <v>2250</v>
      </c>
      <c r="L404" t="s">
        <v>2630</v>
      </c>
      <c r="M404" t="s">
        <v>5</v>
      </c>
      <c r="N404" t="s">
        <v>381</v>
      </c>
      <c r="O404" t="s">
        <v>12</v>
      </c>
      <c r="P404" t="s">
        <v>72</v>
      </c>
      <c r="Q404" t="s">
        <v>382</v>
      </c>
      <c r="R404">
        <v>67.144000000000005</v>
      </c>
      <c r="S404">
        <v>7</v>
      </c>
      <c r="T404">
        <v>0.2</v>
      </c>
      <c r="U404">
        <v>5.8750999999999998</v>
      </c>
    </row>
    <row r="405" spans="1:21" x14ac:dyDescent="0.35">
      <c r="A405">
        <v>5090</v>
      </c>
      <c r="B405" t="s">
        <v>2631</v>
      </c>
      <c r="C405" s="4">
        <v>44412</v>
      </c>
      <c r="D405" s="4">
        <v>44415</v>
      </c>
      <c r="E405" t="s">
        <v>109</v>
      </c>
      <c r="F405" t="s">
        <v>2632</v>
      </c>
      <c r="G405" t="s">
        <v>2633</v>
      </c>
      <c r="H405" t="s">
        <v>39</v>
      </c>
      <c r="I405" t="s">
        <v>40</v>
      </c>
      <c r="J405" t="s">
        <v>2634</v>
      </c>
      <c r="K405" t="s">
        <v>2303</v>
      </c>
      <c r="L405" t="s">
        <v>2635</v>
      </c>
      <c r="M405" t="s">
        <v>8</v>
      </c>
      <c r="N405" t="s">
        <v>2636</v>
      </c>
      <c r="O405" t="s">
        <v>12</v>
      </c>
      <c r="P405" t="s">
        <v>123</v>
      </c>
      <c r="Q405" t="s">
        <v>2637</v>
      </c>
      <c r="R405">
        <v>7.968</v>
      </c>
      <c r="S405">
        <v>2</v>
      </c>
      <c r="T405">
        <v>0.2</v>
      </c>
      <c r="U405">
        <v>2.8883999999999999</v>
      </c>
    </row>
    <row r="406" spans="1:21" x14ac:dyDescent="0.35">
      <c r="A406">
        <v>5441</v>
      </c>
      <c r="B406" t="s">
        <v>2638</v>
      </c>
      <c r="C406" s="4">
        <v>44513</v>
      </c>
      <c r="D406" s="4">
        <v>44518</v>
      </c>
      <c r="E406" t="s">
        <v>36</v>
      </c>
      <c r="F406" t="s">
        <v>2598</v>
      </c>
      <c r="G406" t="s">
        <v>2599</v>
      </c>
      <c r="H406" t="s">
        <v>51</v>
      </c>
      <c r="I406" t="s">
        <v>40</v>
      </c>
      <c r="J406" t="s">
        <v>2639</v>
      </c>
      <c r="K406" t="s">
        <v>2344</v>
      </c>
      <c r="L406" t="s">
        <v>2640</v>
      </c>
      <c r="M406" t="s">
        <v>7</v>
      </c>
      <c r="N406" t="s">
        <v>526</v>
      </c>
      <c r="O406" t="s">
        <v>12</v>
      </c>
      <c r="P406" t="s">
        <v>72</v>
      </c>
      <c r="Q406" t="s">
        <v>527</v>
      </c>
      <c r="R406">
        <v>2.0640000000000001</v>
      </c>
      <c r="S406">
        <v>1</v>
      </c>
      <c r="T406">
        <v>0.2</v>
      </c>
      <c r="U406">
        <v>0.15479999999999999</v>
      </c>
    </row>
    <row r="407" spans="1:21" x14ac:dyDescent="0.35">
      <c r="A407">
        <v>6273</v>
      </c>
      <c r="B407" t="s">
        <v>2641</v>
      </c>
      <c r="C407" s="4">
        <v>44541</v>
      </c>
      <c r="D407" s="4">
        <v>44542</v>
      </c>
      <c r="E407" t="s">
        <v>109</v>
      </c>
      <c r="F407" t="s">
        <v>2642</v>
      </c>
      <c r="G407" t="s">
        <v>2643</v>
      </c>
      <c r="H407" t="s">
        <v>39</v>
      </c>
      <c r="I407" t="s">
        <v>40</v>
      </c>
      <c r="J407" t="s">
        <v>2644</v>
      </c>
      <c r="K407" t="s">
        <v>2263</v>
      </c>
      <c r="L407" t="s">
        <v>2645</v>
      </c>
      <c r="M407" t="s">
        <v>5</v>
      </c>
      <c r="N407" t="s">
        <v>2646</v>
      </c>
      <c r="O407" t="s">
        <v>13</v>
      </c>
      <c r="P407" t="s">
        <v>1476</v>
      </c>
      <c r="Q407" t="s">
        <v>2647</v>
      </c>
      <c r="R407">
        <v>116.312</v>
      </c>
      <c r="S407">
        <v>7</v>
      </c>
      <c r="T407">
        <v>0.2</v>
      </c>
      <c r="U407">
        <v>23.2624</v>
      </c>
    </row>
    <row r="408" spans="1:21" x14ac:dyDescent="0.35">
      <c r="A408">
        <v>6306</v>
      </c>
      <c r="B408" t="s">
        <v>2648</v>
      </c>
      <c r="C408" s="4">
        <v>44139</v>
      </c>
      <c r="D408" s="4">
        <v>44141</v>
      </c>
      <c r="E408" t="s">
        <v>36</v>
      </c>
      <c r="F408" t="s">
        <v>2649</v>
      </c>
      <c r="G408" t="s">
        <v>2650</v>
      </c>
      <c r="H408" t="s">
        <v>39</v>
      </c>
      <c r="I408" t="s">
        <v>40</v>
      </c>
      <c r="J408" t="s">
        <v>2651</v>
      </c>
      <c r="K408" t="s">
        <v>2524</v>
      </c>
      <c r="L408" t="s">
        <v>2652</v>
      </c>
      <c r="M408" t="s">
        <v>8</v>
      </c>
      <c r="N408" t="s">
        <v>2653</v>
      </c>
      <c r="O408" t="s">
        <v>12</v>
      </c>
      <c r="P408" t="s">
        <v>970</v>
      </c>
      <c r="Q408" t="s">
        <v>2654</v>
      </c>
      <c r="R408">
        <v>17.584</v>
      </c>
      <c r="S408">
        <v>7</v>
      </c>
      <c r="T408">
        <v>0.2</v>
      </c>
      <c r="U408">
        <v>-4.1761999999999997</v>
      </c>
    </row>
    <row r="409" spans="1:21" x14ac:dyDescent="0.35">
      <c r="A409">
        <v>6453</v>
      </c>
      <c r="B409" t="s">
        <v>2655</v>
      </c>
      <c r="C409" s="4">
        <v>43818</v>
      </c>
      <c r="D409" s="4">
        <v>43822</v>
      </c>
      <c r="E409" t="s">
        <v>36</v>
      </c>
      <c r="F409" t="s">
        <v>2656</v>
      </c>
      <c r="G409" t="s">
        <v>2657</v>
      </c>
      <c r="H409" t="s">
        <v>51</v>
      </c>
      <c r="I409" t="s">
        <v>40</v>
      </c>
      <c r="J409" t="s">
        <v>2658</v>
      </c>
      <c r="K409" t="s">
        <v>2263</v>
      </c>
      <c r="L409" t="s">
        <v>2659</v>
      </c>
      <c r="M409" t="s">
        <v>5</v>
      </c>
      <c r="N409" t="s">
        <v>2660</v>
      </c>
      <c r="O409" t="s">
        <v>13</v>
      </c>
      <c r="P409" t="s">
        <v>1514</v>
      </c>
      <c r="Q409" t="s">
        <v>2661</v>
      </c>
      <c r="R409">
        <v>158.376</v>
      </c>
      <c r="S409">
        <v>3</v>
      </c>
      <c r="T409">
        <v>0.2</v>
      </c>
      <c r="U409">
        <v>13.857900000000001</v>
      </c>
    </row>
    <row r="410" spans="1:21" x14ac:dyDescent="0.35">
      <c r="A410">
        <v>6591</v>
      </c>
      <c r="B410" t="s">
        <v>2662</v>
      </c>
      <c r="C410" s="4">
        <v>43182</v>
      </c>
      <c r="D410" s="4">
        <v>43185</v>
      </c>
      <c r="E410" t="s">
        <v>109</v>
      </c>
      <c r="F410" t="s">
        <v>2663</v>
      </c>
      <c r="G410" t="s">
        <v>2664</v>
      </c>
      <c r="H410" t="s">
        <v>51</v>
      </c>
      <c r="I410" t="s">
        <v>40</v>
      </c>
      <c r="J410" t="s">
        <v>2665</v>
      </c>
      <c r="K410" t="s">
        <v>2344</v>
      </c>
      <c r="L410" t="s">
        <v>2666</v>
      </c>
      <c r="M410" t="s">
        <v>7</v>
      </c>
      <c r="N410" t="s">
        <v>2667</v>
      </c>
      <c r="O410" t="s">
        <v>12</v>
      </c>
      <c r="P410" t="s">
        <v>45</v>
      </c>
      <c r="Q410" t="s">
        <v>2668</v>
      </c>
      <c r="R410">
        <v>9.9120000000000008</v>
      </c>
      <c r="S410">
        <v>3</v>
      </c>
      <c r="T410">
        <v>0.2</v>
      </c>
      <c r="U410">
        <v>3.2214</v>
      </c>
    </row>
    <row r="411" spans="1:21" x14ac:dyDescent="0.35">
      <c r="A411">
        <v>6604</v>
      </c>
      <c r="B411" t="s">
        <v>2669</v>
      </c>
      <c r="C411" s="4">
        <v>44364</v>
      </c>
      <c r="D411" s="4">
        <v>44367</v>
      </c>
      <c r="E411" t="s">
        <v>109</v>
      </c>
      <c r="F411" t="s">
        <v>565</v>
      </c>
      <c r="G411" t="s">
        <v>566</v>
      </c>
      <c r="H411" t="s">
        <v>51</v>
      </c>
      <c r="I411" t="s">
        <v>40</v>
      </c>
      <c r="J411" t="s">
        <v>2670</v>
      </c>
      <c r="K411" t="s">
        <v>2303</v>
      </c>
      <c r="L411" t="s">
        <v>2671</v>
      </c>
      <c r="M411" t="s">
        <v>8</v>
      </c>
      <c r="N411" t="s">
        <v>2672</v>
      </c>
      <c r="O411" t="s">
        <v>12</v>
      </c>
      <c r="P411" t="s">
        <v>56</v>
      </c>
      <c r="Q411" t="s">
        <v>2673</v>
      </c>
      <c r="R411">
        <v>146.352</v>
      </c>
      <c r="S411">
        <v>3</v>
      </c>
      <c r="T411">
        <v>0.2</v>
      </c>
      <c r="U411">
        <v>-32.929200000000002</v>
      </c>
    </row>
    <row r="412" spans="1:21" x14ac:dyDescent="0.35">
      <c r="A412">
        <v>6720</v>
      </c>
      <c r="B412" t="s">
        <v>2674</v>
      </c>
      <c r="C412" s="4">
        <v>44181</v>
      </c>
      <c r="D412" s="4">
        <v>44184</v>
      </c>
      <c r="E412" t="s">
        <v>109</v>
      </c>
      <c r="F412" t="s">
        <v>1371</v>
      </c>
      <c r="G412" t="s">
        <v>1372</v>
      </c>
      <c r="H412" t="s">
        <v>51</v>
      </c>
      <c r="I412" t="s">
        <v>40</v>
      </c>
      <c r="J412" t="s">
        <v>2675</v>
      </c>
      <c r="K412" t="s">
        <v>2397</v>
      </c>
      <c r="L412" t="s">
        <v>2676</v>
      </c>
      <c r="M412" t="s">
        <v>7</v>
      </c>
      <c r="N412" t="s">
        <v>682</v>
      </c>
      <c r="O412" t="s">
        <v>12</v>
      </c>
      <c r="P412" t="s">
        <v>139</v>
      </c>
      <c r="Q412" t="s">
        <v>683</v>
      </c>
      <c r="R412">
        <v>34.944000000000003</v>
      </c>
      <c r="S412">
        <v>3</v>
      </c>
      <c r="T412">
        <v>0.2</v>
      </c>
      <c r="U412">
        <v>3.0575999999999999</v>
      </c>
    </row>
    <row r="413" spans="1:21" x14ac:dyDescent="0.35">
      <c r="A413">
        <v>7532</v>
      </c>
      <c r="B413" t="s">
        <v>2677</v>
      </c>
      <c r="C413" s="4">
        <v>43999</v>
      </c>
      <c r="D413" s="4">
        <v>44001</v>
      </c>
      <c r="E413" t="s">
        <v>109</v>
      </c>
      <c r="F413" t="s">
        <v>171</v>
      </c>
      <c r="G413" t="s">
        <v>172</v>
      </c>
      <c r="H413" t="s">
        <v>51</v>
      </c>
      <c r="I413" t="s">
        <v>40</v>
      </c>
      <c r="J413" t="s">
        <v>2678</v>
      </c>
      <c r="K413" t="s">
        <v>2303</v>
      </c>
      <c r="L413" t="s">
        <v>2679</v>
      </c>
      <c r="M413" t="s">
        <v>8</v>
      </c>
      <c r="N413" t="s">
        <v>2030</v>
      </c>
      <c r="O413" t="s">
        <v>11</v>
      </c>
      <c r="P413" t="s">
        <v>1462</v>
      </c>
      <c r="Q413" t="s">
        <v>2031</v>
      </c>
      <c r="R413">
        <v>266.35199999999998</v>
      </c>
      <c r="S413">
        <v>3</v>
      </c>
      <c r="T413">
        <v>0.2</v>
      </c>
      <c r="U413">
        <v>-13.317600000000001</v>
      </c>
    </row>
    <row r="414" spans="1:21" x14ac:dyDescent="0.35">
      <c r="A414">
        <v>8592</v>
      </c>
      <c r="B414" t="s">
        <v>2680</v>
      </c>
      <c r="C414" s="4">
        <v>44309</v>
      </c>
      <c r="D414" s="4">
        <v>44312</v>
      </c>
      <c r="E414" t="s">
        <v>109</v>
      </c>
      <c r="F414" t="s">
        <v>2681</v>
      </c>
      <c r="G414" t="s">
        <v>2682</v>
      </c>
      <c r="H414" t="s">
        <v>51</v>
      </c>
      <c r="I414" t="s">
        <v>40</v>
      </c>
      <c r="J414" t="s">
        <v>2683</v>
      </c>
      <c r="K414" t="s">
        <v>2303</v>
      </c>
      <c r="L414" t="s">
        <v>2684</v>
      </c>
      <c r="M414" t="s">
        <v>8</v>
      </c>
      <c r="N414" t="s">
        <v>1354</v>
      </c>
      <c r="O414" t="s">
        <v>12</v>
      </c>
      <c r="P414" t="s">
        <v>229</v>
      </c>
      <c r="Q414" t="s">
        <v>230</v>
      </c>
      <c r="R414">
        <v>18.687999999999999</v>
      </c>
      <c r="S414">
        <v>2</v>
      </c>
      <c r="T414">
        <v>0.2</v>
      </c>
      <c r="U414">
        <v>7.008</v>
      </c>
    </row>
    <row r="415" spans="1:21" x14ac:dyDescent="0.35">
      <c r="A415">
        <v>9869</v>
      </c>
      <c r="B415" t="s">
        <v>2685</v>
      </c>
      <c r="C415" s="4">
        <v>43405</v>
      </c>
      <c r="D415" s="4">
        <v>43407</v>
      </c>
      <c r="E415" t="s">
        <v>109</v>
      </c>
      <c r="F415" t="s">
        <v>2686</v>
      </c>
      <c r="G415" t="s">
        <v>2687</v>
      </c>
      <c r="H415" t="s">
        <v>39</v>
      </c>
      <c r="I415" t="s">
        <v>40</v>
      </c>
      <c r="J415" t="s">
        <v>2688</v>
      </c>
      <c r="K415" t="s">
        <v>2268</v>
      </c>
      <c r="L415" t="s">
        <v>2689</v>
      </c>
      <c r="M415" t="s">
        <v>6</v>
      </c>
      <c r="N415" t="s">
        <v>2690</v>
      </c>
      <c r="O415" t="s">
        <v>11</v>
      </c>
      <c r="P415" t="s">
        <v>1462</v>
      </c>
      <c r="Q415" t="s">
        <v>2691</v>
      </c>
      <c r="R415">
        <v>68.703999999999994</v>
      </c>
      <c r="S415">
        <v>2</v>
      </c>
      <c r="T415">
        <v>0.2</v>
      </c>
      <c r="U415">
        <v>16.3172</v>
      </c>
    </row>
    <row r="416" spans="1:21" x14ac:dyDescent="0.35">
      <c r="A416">
        <v>42</v>
      </c>
      <c r="B416" t="s">
        <v>2692</v>
      </c>
      <c r="C416" s="4">
        <v>44449</v>
      </c>
      <c r="D416" s="4">
        <v>44454</v>
      </c>
      <c r="E416" t="s">
        <v>48</v>
      </c>
      <c r="F416" t="s">
        <v>2693</v>
      </c>
      <c r="G416" t="s">
        <v>2694</v>
      </c>
      <c r="H416" t="s">
        <v>39</v>
      </c>
      <c r="I416" t="s">
        <v>40</v>
      </c>
      <c r="J416" t="s">
        <v>2695</v>
      </c>
      <c r="K416" t="s">
        <v>2263</v>
      </c>
      <c r="L416" t="s">
        <v>2696</v>
      </c>
      <c r="M416" t="s">
        <v>5</v>
      </c>
      <c r="N416" t="s">
        <v>2697</v>
      </c>
      <c r="O416" t="s">
        <v>13</v>
      </c>
      <c r="P416" t="s">
        <v>1514</v>
      </c>
      <c r="Q416" t="s">
        <v>2698</v>
      </c>
      <c r="R416">
        <v>147.16800000000001</v>
      </c>
      <c r="S416">
        <v>4</v>
      </c>
      <c r="T416">
        <v>0.2</v>
      </c>
      <c r="U416">
        <v>16.5564</v>
      </c>
    </row>
    <row r="417" spans="1:21" x14ac:dyDescent="0.35">
      <c r="A417">
        <v>73</v>
      </c>
      <c r="B417" t="s">
        <v>2699</v>
      </c>
      <c r="C417" s="4">
        <v>43581</v>
      </c>
      <c r="D417" s="4">
        <v>43587</v>
      </c>
      <c r="E417" t="s">
        <v>48</v>
      </c>
      <c r="F417" t="s">
        <v>1684</v>
      </c>
      <c r="G417" t="s">
        <v>1685</v>
      </c>
      <c r="H417" t="s">
        <v>51</v>
      </c>
      <c r="I417" t="s">
        <v>40</v>
      </c>
      <c r="J417" t="s">
        <v>2700</v>
      </c>
      <c r="K417" t="s">
        <v>2324</v>
      </c>
      <c r="L417" t="s">
        <v>2701</v>
      </c>
      <c r="M417" t="s">
        <v>7</v>
      </c>
      <c r="N417" t="s">
        <v>2702</v>
      </c>
      <c r="O417" t="s">
        <v>11</v>
      </c>
      <c r="P417" t="s">
        <v>1491</v>
      </c>
      <c r="Q417" t="s">
        <v>2703</v>
      </c>
      <c r="R417">
        <v>831.93600000000004</v>
      </c>
      <c r="S417">
        <v>8</v>
      </c>
      <c r="T417">
        <v>0.2</v>
      </c>
      <c r="U417">
        <v>-114.3912</v>
      </c>
    </row>
    <row r="418" spans="1:21" x14ac:dyDescent="0.35">
      <c r="A418">
        <v>104</v>
      </c>
      <c r="B418" t="s">
        <v>2704</v>
      </c>
      <c r="C418" s="4">
        <v>43782</v>
      </c>
      <c r="D418" s="4">
        <v>43786</v>
      </c>
      <c r="E418" t="s">
        <v>48</v>
      </c>
      <c r="F418" t="s">
        <v>2705</v>
      </c>
      <c r="G418" t="s">
        <v>2706</v>
      </c>
      <c r="H418" t="s">
        <v>51</v>
      </c>
      <c r="I418" t="s">
        <v>40</v>
      </c>
      <c r="J418" t="s">
        <v>2707</v>
      </c>
      <c r="K418" t="s">
        <v>2303</v>
      </c>
      <c r="L418" t="s">
        <v>2708</v>
      </c>
      <c r="M418" t="s">
        <v>8</v>
      </c>
      <c r="N418" t="s">
        <v>2709</v>
      </c>
      <c r="O418" t="s">
        <v>13</v>
      </c>
      <c r="P418" t="s">
        <v>1476</v>
      </c>
      <c r="Q418" t="s">
        <v>2710</v>
      </c>
      <c r="R418">
        <v>238.89599999999999</v>
      </c>
      <c r="S418">
        <v>6</v>
      </c>
      <c r="T418">
        <v>0.2</v>
      </c>
      <c r="U418">
        <v>-26.875800000000002</v>
      </c>
    </row>
    <row r="419" spans="1:21" x14ac:dyDescent="0.35">
      <c r="A419">
        <v>107</v>
      </c>
      <c r="B419" t="s">
        <v>2711</v>
      </c>
      <c r="C419" s="4">
        <v>44523</v>
      </c>
      <c r="D419" s="4">
        <v>44528</v>
      </c>
      <c r="E419" t="s">
        <v>48</v>
      </c>
      <c r="F419" t="s">
        <v>2712</v>
      </c>
      <c r="G419" t="s">
        <v>2713</v>
      </c>
      <c r="H419" t="s">
        <v>51</v>
      </c>
      <c r="I419" t="s">
        <v>40</v>
      </c>
      <c r="J419" t="s">
        <v>2714</v>
      </c>
      <c r="K419" t="s">
        <v>2397</v>
      </c>
      <c r="L419" t="s">
        <v>2715</v>
      </c>
      <c r="M419" t="s">
        <v>7</v>
      </c>
      <c r="N419" t="s">
        <v>1951</v>
      </c>
      <c r="O419" t="s">
        <v>13</v>
      </c>
      <c r="P419" t="s">
        <v>1476</v>
      </c>
      <c r="Q419" t="s">
        <v>1952</v>
      </c>
      <c r="R419">
        <v>74.111999999999995</v>
      </c>
      <c r="S419">
        <v>8</v>
      </c>
      <c r="T419">
        <v>0.2</v>
      </c>
      <c r="U419">
        <v>17.601600000000001</v>
      </c>
    </row>
    <row r="420" spans="1:21" x14ac:dyDescent="0.35">
      <c r="A420">
        <v>110</v>
      </c>
      <c r="B420" t="s">
        <v>2716</v>
      </c>
      <c r="C420" s="4">
        <v>43753</v>
      </c>
      <c r="D420" s="4">
        <v>43758</v>
      </c>
      <c r="E420" t="s">
        <v>48</v>
      </c>
      <c r="F420" t="s">
        <v>600</v>
      </c>
      <c r="G420" t="s">
        <v>601</v>
      </c>
      <c r="H420" t="s">
        <v>202</v>
      </c>
      <c r="I420" t="s">
        <v>40</v>
      </c>
      <c r="J420" t="s">
        <v>2717</v>
      </c>
      <c r="K420" t="s">
        <v>2263</v>
      </c>
      <c r="L420" t="s">
        <v>2718</v>
      </c>
      <c r="M420" t="s">
        <v>5</v>
      </c>
      <c r="N420" t="s">
        <v>2719</v>
      </c>
      <c r="O420" t="s">
        <v>13</v>
      </c>
      <c r="P420" t="s">
        <v>1476</v>
      </c>
      <c r="Q420" t="s">
        <v>2720</v>
      </c>
      <c r="R420">
        <v>339.96</v>
      </c>
      <c r="S420">
        <v>5</v>
      </c>
      <c r="T420">
        <v>0.2</v>
      </c>
      <c r="U420">
        <v>67.992000000000004</v>
      </c>
    </row>
    <row r="421" spans="1:21" x14ac:dyDescent="0.35">
      <c r="A421">
        <v>147</v>
      </c>
      <c r="B421" t="s">
        <v>2721</v>
      </c>
      <c r="C421" s="4">
        <v>43395</v>
      </c>
      <c r="D421" s="4">
        <v>43401</v>
      </c>
      <c r="E421" t="s">
        <v>48</v>
      </c>
      <c r="F421" t="s">
        <v>2722</v>
      </c>
      <c r="G421" t="s">
        <v>2723</v>
      </c>
      <c r="H421" t="s">
        <v>202</v>
      </c>
      <c r="I421" t="s">
        <v>40</v>
      </c>
      <c r="J421" t="s">
        <v>739</v>
      </c>
      <c r="K421" t="s">
        <v>2268</v>
      </c>
      <c r="L421" t="s">
        <v>2724</v>
      </c>
      <c r="M421" t="s">
        <v>6</v>
      </c>
      <c r="N421" t="s">
        <v>2725</v>
      </c>
      <c r="O421" t="s">
        <v>11</v>
      </c>
      <c r="P421" t="s">
        <v>1462</v>
      </c>
      <c r="Q421" t="s">
        <v>2726</v>
      </c>
      <c r="R421">
        <v>93.888000000000005</v>
      </c>
      <c r="S421">
        <v>4</v>
      </c>
      <c r="T421">
        <v>0.2</v>
      </c>
      <c r="U421">
        <v>12.909599999999999</v>
      </c>
    </row>
    <row r="422" spans="1:21" x14ac:dyDescent="0.35">
      <c r="A422">
        <v>205</v>
      </c>
      <c r="B422" t="s">
        <v>2727</v>
      </c>
      <c r="C422" s="4">
        <v>44350</v>
      </c>
      <c r="D422" s="4">
        <v>44354</v>
      </c>
      <c r="E422" t="s">
        <v>48</v>
      </c>
      <c r="F422" t="s">
        <v>2069</v>
      </c>
      <c r="G422" t="s">
        <v>2070</v>
      </c>
      <c r="H422" t="s">
        <v>39</v>
      </c>
      <c r="I422" t="s">
        <v>40</v>
      </c>
      <c r="J422" t="s">
        <v>1511</v>
      </c>
      <c r="K422" t="s">
        <v>2324</v>
      </c>
      <c r="L422" t="s">
        <v>2728</v>
      </c>
      <c r="M422" t="s">
        <v>7</v>
      </c>
      <c r="N422" t="s">
        <v>2729</v>
      </c>
      <c r="O422" t="s">
        <v>11</v>
      </c>
      <c r="P422" t="s">
        <v>1462</v>
      </c>
      <c r="Q422" t="s">
        <v>2730</v>
      </c>
      <c r="R422">
        <v>35.167999999999999</v>
      </c>
      <c r="S422">
        <v>7</v>
      </c>
      <c r="T422">
        <v>0.2</v>
      </c>
      <c r="U422">
        <v>9.6712000000000007</v>
      </c>
    </row>
    <row r="423" spans="1:21" x14ac:dyDescent="0.35">
      <c r="A423">
        <v>206</v>
      </c>
      <c r="B423" t="s">
        <v>2731</v>
      </c>
      <c r="C423" s="4">
        <v>44539</v>
      </c>
      <c r="D423" s="4">
        <v>44544</v>
      </c>
      <c r="E423" t="s">
        <v>48</v>
      </c>
      <c r="F423" t="s">
        <v>2732</v>
      </c>
      <c r="G423" t="s">
        <v>2733</v>
      </c>
      <c r="H423" t="s">
        <v>51</v>
      </c>
      <c r="I423" t="s">
        <v>40</v>
      </c>
      <c r="J423" t="s">
        <v>2734</v>
      </c>
      <c r="K423" t="s">
        <v>42</v>
      </c>
      <c r="L423" t="s">
        <v>2735</v>
      </c>
      <c r="M423" t="s">
        <v>8</v>
      </c>
      <c r="N423" t="s">
        <v>2736</v>
      </c>
      <c r="O423" t="s">
        <v>13</v>
      </c>
      <c r="P423" t="s">
        <v>1514</v>
      </c>
      <c r="Q423" t="s">
        <v>2737</v>
      </c>
      <c r="R423">
        <v>444.76799999999997</v>
      </c>
      <c r="S423">
        <v>4</v>
      </c>
      <c r="T423">
        <v>0.2</v>
      </c>
      <c r="U423">
        <v>44.476799999999997</v>
      </c>
    </row>
    <row r="424" spans="1:21" x14ac:dyDescent="0.35">
      <c r="A424">
        <v>229</v>
      </c>
      <c r="B424" t="s">
        <v>2738</v>
      </c>
      <c r="C424" s="4">
        <v>43524</v>
      </c>
      <c r="D424" s="4">
        <v>43528</v>
      </c>
      <c r="E424" t="s">
        <v>48</v>
      </c>
      <c r="F424" t="s">
        <v>697</v>
      </c>
      <c r="G424" t="s">
        <v>698</v>
      </c>
      <c r="H424" t="s">
        <v>51</v>
      </c>
      <c r="I424" t="s">
        <v>40</v>
      </c>
      <c r="J424" t="s">
        <v>542</v>
      </c>
      <c r="K424" t="s">
        <v>2324</v>
      </c>
      <c r="L424" t="s">
        <v>2739</v>
      </c>
      <c r="M424" t="s">
        <v>7</v>
      </c>
      <c r="N424" t="s">
        <v>2740</v>
      </c>
      <c r="O424" t="s">
        <v>11</v>
      </c>
      <c r="P424" t="s">
        <v>1491</v>
      </c>
      <c r="Q424" t="s">
        <v>2741</v>
      </c>
      <c r="R424">
        <v>161.56800000000001</v>
      </c>
      <c r="S424">
        <v>2</v>
      </c>
      <c r="T424">
        <v>0.2</v>
      </c>
      <c r="U424">
        <v>-28.2744</v>
      </c>
    </row>
    <row r="425" spans="1:21" x14ac:dyDescent="0.35">
      <c r="A425">
        <v>315</v>
      </c>
      <c r="B425" t="s">
        <v>2742</v>
      </c>
      <c r="C425" s="4">
        <v>43321</v>
      </c>
      <c r="D425" s="4">
        <v>43328</v>
      </c>
      <c r="E425" t="s">
        <v>48</v>
      </c>
      <c r="F425" t="s">
        <v>2743</v>
      </c>
      <c r="G425" t="s">
        <v>2744</v>
      </c>
      <c r="H425" t="s">
        <v>39</v>
      </c>
      <c r="I425" t="s">
        <v>40</v>
      </c>
      <c r="J425" t="s">
        <v>2745</v>
      </c>
      <c r="K425" t="s">
        <v>2344</v>
      </c>
      <c r="L425" t="s">
        <v>2746</v>
      </c>
      <c r="M425" t="s">
        <v>7</v>
      </c>
      <c r="N425" t="s">
        <v>2747</v>
      </c>
      <c r="O425" t="s">
        <v>13</v>
      </c>
      <c r="P425" t="s">
        <v>1514</v>
      </c>
      <c r="Q425" t="s">
        <v>2748</v>
      </c>
      <c r="R425">
        <v>178.38399999999999</v>
      </c>
      <c r="S425">
        <v>2</v>
      </c>
      <c r="T425">
        <v>0.2</v>
      </c>
      <c r="U425">
        <v>22.297999999999998</v>
      </c>
    </row>
    <row r="426" spans="1:21" x14ac:dyDescent="0.35">
      <c r="A426">
        <v>457</v>
      </c>
      <c r="B426" t="s">
        <v>2749</v>
      </c>
      <c r="C426" s="4">
        <v>43143</v>
      </c>
      <c r="D426" s="4">
        <v>43149</v>
      </c>
      <c r="E426" t="s">
        <v>48</v>
      </c>
      <c r="F426" t="s">
        <v>2750</v>
      </c>
      <c r="G426" t="s">
        <v>2751</v>
      </c>
      <c r="H426" t="s">
        <v>51</v>
      </c>
      <c r="I426" t="s">
        <v>40</v>
      </c>
      <c r="J426" t="s">
        <v>534</v>
      </c>
      <c r="K426" t="s">
        <v>42</v>
      </c>
      <c r="L426" t="s">
        <v>2752</v>
      </c>
      <c r="M426" t="s">
        <v>8</v>
      </c>
      <c r="N426" t="s">
        <v>1944</v>
      </c>
      <c r="O426" t="s">
        <v>11</v>
      </c>
      <c r="P426" t="s">
        <v>1491</v>
      </c>
      <c r="Q426" t="s">
        <v>1945</v>
      </c>
      <c r="R426">
        <v>129.56800000000001</v>
      </c>
      <c r="S426">
        <v>2</v>
      </c>
      <c r="T426">
        <v>0.2</v>
      </c>
      <c r="U426">
        <v>-24.294</v>
      </c>
    </row>
    <row r="427" spans="1:21" x14ac:dyDescent="0.35">
      <c r="A427">
        <v>478</v>
      </c>
      <c r="B427" t="s">
        <v>2753</v>
      </c>
      <c r="C427" s="4">
        <v>44024</v>
      </c>
      <c r="D427" s="4">
        <v>44031</v>
      </c>
      <c r="E427" t="s">
        <v>48</v>
      </c>
      <c r="F427" t="s">
        <v>290</v>
      </c>
      <c r="G427" t="s">
        <v>291</v>
      </c>
      <c r="H427" t="s">
        <v>39</v>
      </c>
      <c r="I427" t="s">
        <v>40</v>
      </c>
      <c r="J427" t="s">
        <v>41</v>
      </c>
      <c r="K427" t="s">
        <v>42</v>
      </c>
      <c r="L427" t="s">
        <v>2754</v>
      </c>
      <c r="M427" t="s">
        <v>8</v>
      </c>
      <c r="N427" t="s">
        <v>2755</v>
      </c>
      <c r="O427" t="s">
        <v>13</v>
      </c>
      <c r="P427" t="s">
        <v>1514</v>
      </c>
      <c r="Q427" t="s">
        <v>2756</v>
      </c>
      <c r="R427">
        <v>95.76</v>
      </c>
      <c r="S427">
        <v>6</v>
      </c>
      <c r="T427">
        <v>0.2</v>
      </c>
      <c r="U427">
        <v>7.1820000000000004</v>
      </c>
    </row>
    <row r="428" spans="1:21" x14ac:dyDescent="0.35">
      <c r="A428">
        <v>527</v>
      </c>
      <c r="B428" t="s">
        <v>2757</v>
      </c>
      <c r="C428" s="4">
        <v>44490</v>
      </c>
      <c r="D428" s="4">
        <v>44495</v>
      </c>
      <c r="E428" t="s">
        <v>48</v>
      </c>
      <c r="F428" t="s">
        <v>2758</v>
      </c>
      <c r="G428" t="s">
        <v>2759</v>
      </c>
      <c r="H428" t="s">
        <v>202</v>
      </c>
      <c r="I428" t="s">
        <v>40</v>
      </c>
      <c r="J428" t="s">
        <v>2760</v>
      </c>
      <c r="K428" t="s">
        <v>2344</v>
      </c>
      <c r="L428" t="s">
        <v>2761</v>
      </c>
      <c r="M428" t="s">
        <v>7</v>
      </c>
      <c r="N428" t="s">
        <v>2056</v>
      </c>
      <c r="O428" t="s">
        <v>11</v>
      </c>
      <c r="P428" t="s">
        <v>1491</v>
      </c>
      <c r="Q428" t="s">
        <v>2057</v>
      </c>
      <c r="R428">
        <v>683.952</v>
      </c>
      <c r="S428">
        <v>3</v>
      </c>
      <c r="T428">
        <v>0.2</v>
      </c>
      <c r="U428">
        <v>42.747</v>
      </c>
    </row>
    <row r="429" spans="1:21" x14ac:dyDescent="0.35">
      <c r="A429">
        <v>589</v>
      </c>
      <c r="B429" t="s">
        <v>2762</v>
      </c>
      <c r="C429" s="4">
        <v>43910</v>
      </c>
      <c r="D429" s="4">
        <v>43914</v>
      </c>
      <c r="E429" t="s">
        <v>48</v>
      </c>
      <c r="F429" t="s">
        <v>508</v>
      </c>
      <c r="G429" t="s">
        <v>509</v>
      </c>
      <c r="H429" t="s">
        <v>51</v>
      </c>
      <c r="I429" t="s">
        <v>40</v>
      </c>
      <c r="J429" t="s">
        <v>1772</v>
      </c>
      <c r="K429" t="s">
        <v>2524</v>
      </c>
      <c r="L429" t="s">
        <v>2763</v>
      </c>
      <c r="M429" t="s">
        <v>8</v>
      </c>
      <c r="N429" t="s">
        <v>2764</v>
      </c>
      <c r="O429" t="s">
        <v>13</v>
      </c>
      <c r="P429" t="s">
        <v>1514</v>
      </c>
      <c r="Q429" t="s">
        <v>2765</v>
      </c>
      <c r="R429">
        <v>84.784000000000006</v>
      </c>
      <c r="S429">
        <v>2</v>
      </c>
      <c r="T429">
        <v>0.2</v>
      </c>
      <c r="U429">
        <v>-20.136199999999999</v>
      </c>
    </row>
    <row r="430" spans="1:21" x14ac:dyDescent="0.35">
      <c r="A430">
        <v>800</v>
      </c>
      <c r="B430" t="s">
        <v>2766</v>
      </c>
      <c r="C430" s="4">
        <v>43796</v>
      </c>
      <c r="D430" s="4">
        <v>43802</v>
      </c>
      <c r="E430" t="s">
        <v>48</v>
      </c>
      <c r="F430" t="s">
        <v>2767</v>
      </c>
      <c r="G430" t="s">
        <v>2768</v>
      </c>
      <c r="H430" t="s">
        <v>51</v>
      </c>
      <c r="I430" t="s">
        <v>40</v>
      </c>
      <c r="J430" t="s">
        <v>2769</v>
      </c>
      <c r="K430" t="s">
        <v>42</v>
      </c>
      <c r="L430" t="s">
        <v>2770</v>
      </c>
      <c r="M430" t="s">
        <v>8</v>
      </c>
      <c r="N430" t="s">
        <v>2771</v>
      </c>
      <c r="O430" t="s">
        <v>11</v>
      </c>
      <c r="P430" t="s">
        <v>1491</v>
      </c>
      <c r="Q430" t="s">
        <v>2772</v>
      </c>
      <c r="R430">
        <v>283.92</v>
      </c>
      <c r="S430">
        <v>5</v>
      </c>
      <c r="T430">
        <v>0.2</v>
      </c>
      <c r="U430">
        <v>17.745000000000001</v>
      </c>
    </row>
    <row r="431" spans="1:21" x14ac:dyDescent="0.35">
      <c r="A431">
        <v>849</v>
      </c>
      <c r="B431" t="s">
        <v>2773</v>
      </c>
      <c r="C431" s="4">
        <v>44197</v>
      </c>
      <c r="D431" s="4">
        <v>44202</v>
      </c>
      <c r="E431" t="s">
        <v>48</v>
      </c>
      <c r="F431" t="s">
        <v>1267</v>
      </c>
      <c r="G431" t="s">
        <v>1268</v>
      </c>
      <c r="H431" t="s">
        <v>51</v>
      </c>
      <c r="I431" t="s">
        <v>40</v>
      </c>
      <c r="J431" t="s">
        <v>2774</v>
      </c>
      <c r="K431" t="s">
        <v>2268</v>
      </c>
      <c r="L431" t="s">
        <v>2775</v>
      </c>
      <c r="M431" t="s">
        <v>6</v>
      </c>
      <c r="N431" t="s">
        <v>2776</v>
      </c>
      <c r="O431" t="s">
        <v>11</v>
      </c>
      <c r="P431" t="s">
        <v>1462</v>
      </c>
      <c r="Q431" t="s">
        <v>2777</v>
      </c>
      <c r="R431">
        <v>48.896000000000001</v>
      </c>
      <c r="S431">
        <v>4</v>
      </c>
      <c r="T431">
        <v>0.2</v>
      </c>
      <c r="U431">
        <v>8.5568000000000008</v>
      </c>
    </row>
    <row r="432" spans="1:21" x14ac:dyDescent="0.35">
      <c r="A432">
        <v>1047</v>
      </c>
      <c r="B432" t="s">
        <v>2778</v>
      </c>
      <c r="C432" s="4">
        <v>43898</v>
      </c>
      <c r="D432" s="4">
        <v>43903</v>
      </c>
      <c r="E432" t="s">
        <v>48</v>
      </c>
      <c r="F432" t="s">
        <v>508</v>
      </c>
      <c r="G432" t="s">
        <v>509</v>
      </c>
      <c r="H432" t="s">
        <v>51</v>
      </c>
      <c r="I432" t="s">
        <v>40</v>
      </c>
      <c r="J432" t="s">
        <v>2343</v>
      </c>
      <c r="K432" t="s">
        <v>2344</v>
      </c>
      <c r="L432" t="s">
        <v>2779</v>
      </c>
      <c r="M432" t="s">
        <v>7</v>
      </c>
      <c r="N432" t="s">
        <v>2399</v>
      </c>
      <c r="O432" t="s">
        <v>13</v>
      </c>
      <c r="P432" t="s">
        <v>1514</v>
      </c>
      <c r="Q432" t="s">
        <v>2400</v>
      </c>
      <c r="R432">
        <v>1363.96</v>
      </c>
      <c r="S432">
        <v>5</v>
      </c>
      <c r="T432">
        <v>0.2</v>
      </c>
      <c r="U432">
        <v>85.247500000000002</v>
      </c>
    </row>
    <row r="433" spans="1:21" x14ac:dyDescent="0.35">
      <c r="A433">
        <v>1090</v>
      </c>
      <c r="B433" t="s">
        <v>2780</v>
      </c>
      <c r="C433" s="4">
        <v>44351</v>
      </c>
      <c r="D433" s="4">
        <v>44357</v>
      </c>
      <c r="E433" t="s">
        <v>48</v>
      </c>
      <c r="F433" t="s">
        <v>2781</v>
      </c>
      <c r="G433" t="s">
        <v>2782</v>
      </c>
      <c r="H433" t="s">
        <v>39</v>
      </c>
      <c r="I433" t="s">
        <v>40</v>
      </c>
      <c r="J433" t="s">
        <v>1519</v>
      </c>
      <c r="K433" t="s">
        <v>2397</v>
      </c>
      <c r="L433" t="s">
        <v>2783</v>
      </c>
      <c r="M433" t="s">
        <v>7</v>
      </c>
      <c r="N433" t="s">
        <v>2326</v>
      </c>
      <c r="O433" t="s">
        <v>11</v>
      </c>
      <c r="P433" t="s">
        <v>1462</v>
      </c>
      <c r="Q433" t="s">
        <v>2327</v>
      </c>
      <c r="R433">
        <v>31.984000000000002</v>
      </c>
      <c r="S433">
        <v>2</v>
      </c>
      <c r="T433">
        <v>0.2</v>
      </c>
      <c r="U433">
        <v>1.9990000000000001</v>
      </c>
    </row>
    <row r="434" spans="1:21" x14ac:dyDescent="0.35">
      <c r="A434">
        <v>1152</v>
      </c>
      <c r="B434" t="s">
        <v>2784</v>
      </c>
      <c r="C434" s="4">
        <v>43593</v>
      </c>
      <c r="D434" s="4">
        <v>43599</v>
      </c>
      <c r="E434" t="s">
        <v>48</v>
      </c>
      <c r="F434" t="s">
        <v>2785</v>
      </c>
      <c r="G434" t="s">
        <v>2786</v>
      </c>
      <c r="H434" t="s">
        <v>39</v>
      </c>
      <c r="I434" t="s">
        <v>40</v>
      </c>
      <c r="J434" t="s">
        <v>2787</v>
      </c>
      <c r="K434" t="s">
        <v>2268</v>
      </c>
      <c r="L434" t="s">
        <v>2788</v>
      </c>
      <c r="M434" t="s">
        <v>6</v>
      </c>
      <c r="N434" t="s">
        <v>2789</v>
      </c>
      <c r="O434" t="s">
        <v>11</v>
      </c>
      <c r="P434" t="s">
        <v>1462</v>
      </c>
      <c r="Q434" t="s">
        <v>2790</v>
      </c>
      <c r="R434">
        <v>8.3520000000000003</v>
      </c>
      <c r="S434">
        <v>6</v>
      </c>
      <c r="T434">
        <v>0.2</v>
      </c>
      <c r="U434">
        <v>1.2527999999999999</v>
      </c>
    </row>
    <row r="435" spans="1:21" x14ac:dyDescent="0.35">
      <c r="A435">
        <v>1319</v>
      </c>
      <c r="B435" t="s">
        <v>2791</v>
      </c>
      <c r="C435" s="4">
        <v>43282</v>
      </c>
      <c r="D435" s="4">
        <v>43286</v>
      </c>
      <c r="E435" t="s">
        <v>48</v>
      </c>
      <c r="F435" t="s">
        <v>2792</v>
      </c>
      <c r="G435" t="s">
        <v>2793</v>
      </c>
      <c r="H435" t="s">
        <v>39</v>
      </c>
      <c r="I435" t="s">
        <v>40</v>
      </c>
      <c r="J435" t="s">
        <v>2794</v>
      </c>
      <c r="K435" t="s">
        <v>2344</v>
      </c>
      <c r="L435" t="s">
        <v>2795</v>
      </c>
      <c r="M435" t="s">
        <v>7</v>
      </c>
      <c r="N435" t="s">
        <v>2796</v>
      </c>
      <c r="O435" t="s">
        <v>13</v>
      </c>
      <c r="P435" t="s">
        <v>1514</v>
      </c>
      <c r="Q435" t="s">
        <v>2797</v>
      </c>
      <c r="R435">
        <v>575.91999999999996</v>
      </c>
      <c r="S435">
        <v>2</v>
      </c>
      <c r="T435">
        <v>0.2</v>
      </c>
      <c r="U435">
        <v>71.989999999999995</v>
      </c>
    </row>
    <row r="436" spans="1:21" x14ac:dyDescent="0.35">
      <c r="A436">
        <v>1466</v>
      </c>
      <c r="B436" t="s">
        <v>2798</v>
      </c>
      <c r="C436" s="4">
        <v>43320</v>
      </c>
      <c r="D436" s="4">
        <v>43326</v>
      </c>
      <c r="E436" t="s">
        <v>48</v>
      </c>
      <c r="F436" t="s">
        <v>1328</v>
      </c>
      <c r="G436" t="s">
        <v>1329</v>
      </c>
      <c r="H436" t="s">
        <v>51</v>
      </c>
      <c r="I436" t="s">
        <v>40</v>
      </c>
      <c r="J436" t="s">
        <v>2799</v>
      </c>
      <c r="K436" t="s">
        <v>2272</v>
      </c>
      <c r="L436" t="s">
        <v>2800</v>
      </c>
      <c r="M436" t="s">
        <v>8</v>
      </c>
      <c r="N436" t="s">
        <v>2801</v>
      </c>
      <c r="O436" t="s">
        <v>11</v>
      </c>
      <c r="P436" t="s">
        <v>1462</v>
      </c>
      <c r="Q436" t="s">
        <v>2802</v>
      </c>
      <c r="R436">
        <v>121.376</v>
      </c>
      <c r="S436">
        <v>4</v>
      </c>
      <c r="T436">
        <v>0.2</v>
      </c>
      <c r="U436">
        <v>-3.0344000000000002</v>
      </c>
    </row>
    <row r="437" spans="1:21" x14ac:dyDescent="0.35">
      <c r="A437">
        <v>1673</v>
      </c>
      <c r="B437" t="s">
        <v>2803</v>
      </c>
      <c r="C437" s="4">
        <v>44380</v>
      </c>
      <c r="D437" s="4">
        <v>44384</v>
      </c>
      <c r="E437" t="s">
        <v>48</v>
      </c>
      <c r="F437" t="s">
        <v>2575</v>
      </c>
      <c r="G437" t="s">
        <v>2576</v>
      </c>
      <c r="H437" t="s">
        <v>51</v>
      </c>
      <c r="I437" t="s">
        <v>40</v>
      </c>
      <c r="J437" t="s">
        <v>2804</v>
      </c>
      <c r="K437" t="s">
        <v>2250</v>
      </c>
      <c r="L437" t="s">
        <v>2805</v>
      </c>
      <c r="M437" t="s">
        <v>5</v>
      </c>
      <c r="N437" t="s">
        <v>2806</v>
      </c>
      <c r="O437" t="s">
        <v>13</v>
      </c>
      <c r="P437" t="s">
        <v>1514</v>
      </c>
      <c r="Q437" t="s">
        <v>2807</v>
      </c>
      <c r="R437">
        <v>167.96799999999999</v>
      </c>
      <c r="S437">
        <v>4</v>
      </c>
      <c r="T437">
        <v>0.2</v>
      </c>
      <c r="U437">
        <v>62.988</v>
      </c>
    </row>
    <row r="438" spans="1:21" x14ac:dyDescent="0.35">
      <c r="A438">
        <v>2072</v>
      </c>
      <c r="B438" t="s">
        <v>2808</v>
      </c>
      <c r="C438" s="4">
        <v>44520</v>
      </c>
      <c r="D438" s="4">
        <v>44525</v>
      </c>
      <c r="E438" t="s">
        <v>48</v>
      </c>
      <c r="F438" t="s">
        <v>2809</v>
      </c>
      <c r="G438" t="s">
        <v>2810</v>
      </c>
      <c r="H438" t="s">
        <v>51</v>
      </c>
      <c r="I438" t="s">
        <v>40</v>
      </c>
      <c r="J438" t="s">
        <v>2811</v>
      </c>
      <c r="K438" t="s">
        <v>42</v>
      </c>
      <c r="L438" t="s">
        <v>2812</v>
      </c>
      <c r="M438" t="s">
        <v>8</v>
      </c>
      <c r="N438" t="s">
        <v>2813</v>
      </c>
      <c r="O438" t="s">
        <v>11</v>
      </c>
      <c r="P438" t="s">
        <v>1491</v>
      </c>
      <c r="Q438" t="s">
        <v>2814</v>
      </c>
      <c r="R438">
        <v>283.92</v>
      </c>
      <c r="S438">
        <v>5</v>
      </c>
      <c r="T438">
        <v>0.2</v>
      </c>
      <c r="U438">
        <v>-46.137</v>
      </c>
    </row>
    <row r="439" spans="1:21" x14ac:dyDescent="0.35">
      <c r="A439">
        <v>2419</v>
      </c>
      <c r="B439" t="s">
        <v>2815</v>
      </c>
      <c r="C439" s="4">
        <v>43972</v>
      </c>
      <c r="D439" s="4">
        <v>43979</v>
      </c>
      <c r="E439" t="s">
        <v>48</v>
      </c>
      <c r="F439" t="s">
        <v>2693</v>
      </c>
      <c r="G439" t="s">
        <v>2694</v>
      </c>
      <c r="H439" t="s">
        <v>39</v>
      </c>
      <c r="I439" t="s">
        <v>40</v>
      </c>
      <c r="J439" t="s">
        <v>2816</v>
      </c>
      <c r="K439" t="s">
        <v>623</v>
      </c>
      <c r="L439" t="s">
        <v>2817</v>
      </c>
      <c r="M439" t="s">
        <v>8</v>
      </c>
      <c r="N439" t="s">
        <v>2818</v>
      </c>
      <c r="O439" t="s">
        <v>13</v>
      </c>
      <c r="P439" t="s">
        <v>1565</v>
      </c>
      <c r="Q439" t="s">
        <v>2819</v>
      </c>
      <c r="R439">
        <v>2396.4</v>
      </c>
      <c r="S439">
        <v>10</v>
      </c>
      <c r="T439">
        <v>0.2</v>
      </c>
      <c r="U439">
        <v>179.73</v>
      </c>
    </row>
    <row r="440" spans="1:21" x14ac:dyDescent="0.35">
      <c r="A440">
        <v>2555</v>
      </c>
      <c r="B440" t="s">
        <v>2820</v>
      </c>
      <c r="C440" s="4">
        <v>44058</v>
      </c>
      <c r="D440" s="4">
        <v>44063</v>
      </c>
      <c r="E440" t="s">
        <v>48</v>
      </c>
      <c r="F440" t="s">
        <v>2821</v>
      </c>
      <c r="G440" t="s">
        <v>2822</v>
      </c>
      <c r="H440" t="s">
        <v>51</v>
      </c>
      <c r="I440" t="s">
        <v>40</v>
      </c>
      <c r="J440" t="s">
        <v>2823</v>
      </c>
      <c r="K440" t="s">
        <v>2344</v>
      </c>
      <c r="L440" t="s">
        <v>2824</v>
      </c>
      <c r="M440" t="s">
        <v>7</v>
      </c>
      <c r="N440" t="s">
        <v>2825</v>
      </c>
      <c r="O440" t="s">
        <v>13</v>
      </c>
      <c r="P440" t="s">
        <v>1514</v>
      </c>
      <c r="Q440" t="s">
        <v>2826</v>
      </c>
      <c r="R440">
        <v>705.54399999999998</v>
      </c>
      <c r="S440">
        <v>7</v>
      </c>
      <c r="T440">
        <v>0.2</v>
      </c>
      <c r="U440">
        <v>70.554400000000001</v>
      </c>
    </row>
    <row r="441" spans="1:21" x14ac:dyDescent="0.35">
      <c r="A441">
        <v>2748</v>
      </c>
      <c r="B441" t="s">
        <v>2827</v>
      </c>
      <c r="C441" s="4">
        <v>43791</v>
      </c>
      <c r="D441" s="4">
        <v>43795</v>
      </c>
      <c r="E441" t="s">
        <v>48</v>
      </c>
      <c r="F441" t="s">
        <v>2828</v>
      </c>
      <c r="G441" t="s">
        <v>2829</v>
      </c>
      <c r="H441" t="s">
        <v>202</v>
      </c>
      <c r="I441" t="s">
        <v>40</v>
      </c>
      <c r="J441" t="s">
        <v>2830</v>
      </c>
      <c r="K441" t="s">
        <v>2250</v>
      </c>
      <c r="L441" t="s">
        <v>2831</v>
      </c>
      <c r="M441" t="s">
        <v>5</v>
      </c>
      <c r="N441" t="s">
        <v>2832</v>
      </c>
      <c r="O441" t="s">
        <v>13</v>
      </c>
      <c r="P441" t="s">
        <v>1476</v>
      </c>
      <c r="Q441" t="s">
        <v>2833</v>
      </c>
      <c r="R441">
        <v>27.167999999999999</v>
      </c>
      <c r="S441">
        <v>4</v>
      </c>
      <c r="T441">
        <v>0.2</v>
      </c>
      <c r="U441">
        <v>-1.3584000000000001</v>
      </c>
    </row>
    <row r="442" spans="1:21" x14ac:dyDescent="0.35">
      <c r="A442">
        <v>2779</v>
      </c>
      <c r="B442" t="s">
        <v>2834</v>
      </c>
      <c r="C442" s="4">
        <v>44316</v>
      </c>
      <c r="D442" s="4">
        <v>44321</v>
      </c>
      <c r="E442" t="s">
        <v>48</v>
      </c>
      <c r="F442" t="s">
        <v>369</v>
      </c>
      <c r="G442" t="s">
        <v>370</v>
      </c>
      <c r="H442" t="s">
        <v>39</v>
      </c>
      <c r="I442" t="s">
        <v>40</v>
      </c>
      <c r="J442" t="s">
        <v>2835</v>
      </c>
      <c r="K442" t="s">
        <v>2344</v>
      </c>
      <c r="L442" t="s">
        <v>2836</v>
      </c>
      <c r="M442" t="s">
        <v>7</v>
      </c>
      <c r="N442" t="s">
        <v>1658</v>
      </c>
      <c r="O442" t="s">
        <v>11</v>
      </c>
      <c r="P442" t="s">
        <v>1462</v>
      </c>
      <c r="Q442" t="s">
        <v>1659</v>
      </c>
      <c r="R442">
        <v>23.68</v>
      </c>
      <c r="S442">
        <v>8</v>
      </c>
      <c r="T442">
        <v>0.2</v>
      </c>
      <c r="U442">
        <v>6.2160000000000002</v>
      </c>
    </row>
    <row r="443" spans="1:21" x14ac:dyDescent="0.35">
      <c r="A443">
        <v>2794</v>
      </c>
      <c r="B443" t="s">
        <v>2837</v>
      </c>
      <c r="C443" s="4">
        <v>43202</v>
      </c>
      <c r="D443" s="4">
        <v>43207</v>
      </c>
      <c r="E443" t="s">
        <v>48</v>
      </c>
      <c r="F443" t="s">
        <v>1991</v>
      </c>
      <c r="G443" t="s">
        <v>1992</v>
      </c>
      <c r="H443" t="s">
        <v>39</v>
      </c>
      <c r="I443" t="s">
        <v>40</v>
      </c>
      <c r="J443" t="s">
        <v>2838</v>
      </c>
      <c r="K443" t="s">
        <v>42</v>
      </c>
      <c r="L443" t="s">
        <v>2839</v>
      </c>
      <c r="M443" t="s">
        <v>8</v>
      </c>
      <c r="N443" t="s">
        <v>2840</v>
      </c>
      <c r="O443" t="s">
        <v>13</v>
      </c>
      <c r="P443" t="s">
        <v>1514</v>
      </c>
      <c r="Q443" t="s">
        <v>2841</v>
      </c>
      <c r="R443">
        <v>1075.088</v>
      </c>
      <c r="S443">
        <v>14</v>
      </c>
      <c r="T443">
        <v>0.2</v>
      </c>
      <c r="U443">
        <v>94.0702</v>
      </c>
    </row>
    <row r="444" spans="1:21" x14ac:dyDescent="0.35">
      <c r="A444">
        <v>3030</v>
      </c>
      <c r="B444" t="s">
        <v>2842</v>
      </c>
      <c r="C444" s="4">
        <v>43914</v>
      </c>
      <c r="D444" s="4">
        <v>43918</v>
      </c>
      <c r="E444" t="s">
        <v>48</v>
      </c>
      <c r="F444" t="s">
        <v>2143</v>
      </c>
      <c r="G444" t="s">
        <v>2144</v>
      </c>
      <c r="H444" t="s">
        <v>39</v>
      </c>
      <c r="I444" t="s">
        <v>40</v>
      </c>
      <c r="J444" t="s">
        <v>2843</v>
      </c>
      <c r="K444" t="s">
        <v>2524</v>
      </c>
      <c r="L444" t="s">
        <v>2844</v>
      </c>
      <c r="M444" t="s">
        <v>8</v>
      </c>
      <c r="N444" t="s">
        <v>2845</v>
      </c>
      <c r="O444" t="s">
        <v>13</v>
      </c>
      <c r="P444" t="s">
        <v>1514</v>
      </c>
      <c r="Q444" t="s">
        <v>2846</v>
      </c>
      <c r="R444">
        <v>403.16800000000001</v>
      </c>
      <c r="S444">
        <v>4</v>
      </c>
      <c r="T444">
        <v>0.2</v>
      </c>
      <c r="U444">
        <v>25.198</v>
      </c>
    </row>
    <row r="445" spans="1:21" x14ac:dyDescent="0.35">
      <c r="A445">
        <v>3041</v>
      </c>
      <c r="B445" t="s">
        <v>2847</v>
      </c>
      <c r="C445" s="4">
        <v>43956</v>
      </c>
      <c r="D445" s="4">
        <v>43960</v>
      </c>
      <c r="E445" t="s">
        <v>48</v>
      </c>
      <c r="F445" t="s">
        <v>67</v>
      </c>
      <c r="G445" t="s">
        <v>68</v>
      </c>
      <c r="H445" t="s">
        <v>51</v>
      </c>
      <c r="I445" t="s">
        <v>40</v>
      </c>
      <c r="J445" t="s">
        <v>2848</v>
      </c>
      <c r="K445" t="s">
        <v>2324</v>
      </c>
      <c r="L445" t="s">
        <v>2849</v>
      </c>
      <c r="M445" t="s">
        <v>7</v>
      </c>
      <c r="N445" t="s">
        <v>1817</v>
      </c>
      <c r="O445" t="s">
        <v>11</v>
      </c>
      <c r="P445" t="s">
        <v>1462</v>
      </c>
      <c r="Q445" t="s">
        <v>1818</v>
      </c>
      <c r="R445">
        <v>16.72</v>
      </c>
      <c r="S445">
        <v>5</v>
      </c>
      <c r="T445">
        <v>0.2</v>
      </c>
      <c r="U445">
        <v>3.3439999999999999</v>
      </c>
    </row>
    <row r="446" spans="1:21" x14ac:dyDescent="0.35">
      <c r="A446">
        <v>4075</v>
      </c>
      <c r="B446" t="s">
        <v>2850</v>
      </c>
      <c r="C446" s="4">
        <v>44515</v>
      </c>
      <c r="D446" s="4">
        <v>44520</v>
      </c>
      <c r="E446" t="s">
        <v>48</v>
      </c>
      <c r="F446" t="s">
        <v>2851</v>
      </c>
      <c r="G446" t="s">
        <v>2852</v>
      </c>
      <c r="H446" t="s">
        <v>51</v>
      </c>
      <c r="I446" t="s">
        <v>40</v>
      </c>
      <c r="J446" t="s">
        <v>2853</v>
      </c>
      <c r="K446" t="s">
        <v>2344</v>
      </c>
      <c r="L446" t="s">
        <v>2854</v>
      </c>
      <c r="M446" t="s">
        <v>7</v>
      </c>
      <c r="N446" t="s">
        <v>2855</v>
      </c>
      <c r="O446" t="s">
        <v>11</v>
      </c>
      <c r="P446" t="s">
        <v>1462</v>
      </c>
      <c r="Q446" t="s">
        <v>2856</v>
      </c>
      <c r="R446">
        <v>220.06399999999999</v>
      </c>
      <c r="S446">
        <v>4</v>
      </c>
      <c r="T446">
        <v>0.2</v>
      </c>
      <c r="U446">
        <v>55.015999999999998</v>
      </c>
    </row>
    <row r="447" spans="1:21" x14ac:dyDescent="0.35">
      <c r="A447">
        <v>4334</v>
      </c>
      <c r="B447" t="s">
        <v>2857</v>
      </c>
      <c r="C447" s="4">
        <v>43820</v>
      </c>
      <c r="D447" s="4">
        <v>43826</v>
      </c>
      <c r="E447" t="s">
        <v>48</v>
      </c>
      <c r="F447" t="s">
        <v>2858</v>
      </c>
      <c r="G447" t="s">
        <v>2859</v>
      </c>
      <c r="H447" t="s">
        <v>51</v>
      </c>
      <c r="I447" t="s">
        <v>40</v>
      </c>
      <c r="J447" t="s">
        <v>2860</v>
      </c>
      <c r="K447" t="s">
        <v>2344</v>
      </c>
      <c r="L447" t="s">
        <v>2861</v>
      </c>
      <c r="M447" t="s">
        <v>7</v>
      </c>
      <c r="N447" t="s">
        <v>2240</v>
      </c>
      <c r="O447" t="s">
        <v>13</v>
      </c>
      <c r="P447" t="s">
        <v>1476</v>
      </c>
      <c r="Q447" t="s">
        <v>2241</v>
      </c>
      <c r="R447">
        <v>50.88</v>
      </c>
      <c r="S447">
        <v>6</v>
      </c>
      <c r="T447">
        <v>0.2</v>
      </c>
      <c r="U447">
        <v>14.628</v>
      </c>
    </row>
    <row r="448" spans="1:21" x14ac:dyDescent="0.35">
      <c r="A448">
        <v>4936</v>
      </c>
      <c r="B448" t="s">
        <v>2862</v>
      </c>
      <c r="C448" s="4">
        <v>43539</v>
      </c>
      <c r="D448" s="4">
        <v>43545</v>
      </c>
      <c r="E448" t="s">
        <v>48</v>
      </c>
      <c r="F448" t="s">
        <v>2863</v>
      </c>
      <c r="G448" t="s">
        <v>2864</v>
      </c>
      <c r="H448" t="s">
        <v>39</v>
      </c>
      <c r="I448" t="s">
        <v>40</v>
      </c>
      <c r="J448" t="s">
        <v>2865</v>
      </c>
      <c r="K448" t="s">
        <v>62</v>
      </c>
      <c r="L448" t="s">
        <v>2866</v>
      </c>
      <c r="M448" t="s">
        <v>8</v>
      </c>
      <c r="N448" t="s">
        <v>2867</v>
      </c>
      <c r="O448" t="s">
        <v>13</v>
      </c>
      <c r="P448" t="s">
        <v>1514</v>
      </c>
      <c r="Q448" t="s">
        <v>2868</v>
      </c>
      <c r="R448">
        <v>16.776</v>
      </c>
      <c r="S448">
        <v>3</v>
      </c>
      <c r="T448">
        <v>0.2</v>
      </c>
      <c r="U448">
        <v>1.6776</v>
      </c>
    </row>
    <row r="449" spans="1:21" x14ac:dyDescent="0.35">
      <c r="A449">
        <v>5148</v>
      </c>
      <c r="B449" t="s">
        <v>2869</v>
      </c>
      <c r="C449" s="4">
        <v>44554</v>
      </c>
      <c r="D449" s="4">
        <v>44561</v>
      </c>
      <c r="E449" t="s">
        <v>48</v>
      </c>
      <c r="F449" t="s">
        <v>2870</v>
      </c>
      <c r="G449" t="s">
        <v>2871</v>
      </c>
      <c r="H449" t="s">
        <v>202</v>
      </c>
      <c r="I449" t="s">
        <v>40</v>
      </c>
      <c r="J449" t="s">
        <v>2872</v>
      </c>
      <c r="K449" t="s">
        <v>2272</v>
      </c>
      <c r="L449" t="s">
        <v>2873</v>
      </c>
      <c r="M449" t="s">
        <v>8</v>
      </c>
      <c r="N449" t="s">
        <v>2874</v>
      </c>
      <c r="O449" t="s">
        <v>11</v>
      </c>
      <c r="P449" t="s">
        <v>1462</v>
      </c>
      <c r="Q449" t="s">
        <v>2875</v>
      </c>
      <c r="R449">
        <v>8.5440000000000005</v>
      </c>
      <c r="S449">
        <v>4</v>
      </c>
      <c r="T449">
        <v>0.2</v>
      </c>
      <c r="U449">
        <v>1.9224000000000001</v>
      </c>
    </row>
    <row r="450" spans="1:21" x14ac:dyDescent="0.35">
      <c r="A450">
        <v>5766</v>
      </c>
      <c r="B450" t="s">
        <v>2876</v>
      </c>
      <c r="C450" s="4">
        <v>43412</v>
      </c>
      <c r="D450" s="4">
        <v>43418</v>
      </c>
      <c r="E450" t="s">
        <v>48</v>
      </c>
      <c r="F450" t="s">
        <v>1465</v>
      </c>
      <c r="G450" t="s">
        <v>1466</v>
      </c>
      <c r="H450" t="s">
        <v>51</v>
      </c>
      <c r="I450" t="s">
        <v>40</v>
      </c>
      <c r="J450" t="s">
        <v>2877</v>
      </c>
      <c r="K450" t="s">
        <v>42</v>
      </c>
      <c r="L450" t="s">
        <v>2878</v>
      </c>
      <c r="M450" t="s">
        <v>8</v>
      </c>
      <c r="N450" t="s">
        <v>2879</v>
      </c>
      <c r="O450" t="s">
        <v>13</v>
      </c>
      <c r="P450" t="s">
        <v>1514</v>
      </c>
      <c r="Q450" t="s">
        <v>2880</v>
      </c>
      <c r="R450">
        <v>333.57600000000002</v>
      </c>
      <c r="S450">
        <v>3</v>
      </c>
      <c r="T450">
        <v>0.2</v>
      </c>
      <c r="U450">
        <v>25.0182</v>
      </c>
    </row>
    <row r="451" spans="1:21" x14ac:dyDescent="0.35">
      <c r="A451">
        <v>5870</v>
      </c>
      <c r="B451" t="s">
        <v>2881</v>
      </c>
      <c r="C451" s="4">
        <v>44142</v>
      </c>
      <c r="D451" s="4">
        <v>44147</v>
      </c>
      <c r="E451" t="s">
        <v>48</v>
      </c>
      <c r="F451" t="s">
        <v>2882</v>
      </c>
      <c r="G451" t="s">
        <v>2883</v>
      </c>
      <c r="H451" t="s">
        <v>202</v>
      </c>
      <c r="I451" t="s">
        <v>40</v>
      </c>
      <c r="J451" t="s">
        <v>2884</v>
      </c>
      <c r="K451" t="s">
        <v>2885</v>
      </c>
      <c r="L451" t="s">
        <v>2886</v>
      </c>
      <c r="M451" t="s">
        <v>8</v>
      </c>
      <c r="N451" t="s">
        <v>2887</v>
      </c>
      <c r="O451" t="s">
        <v>11</v>
      </c>
      <c r="P451" t="s">
        <v>1491</v>
      </c>
      <c r="Q451" t="s">
        <v>2888</v>
      </c>
      <c r="R451">
        <v>1603.136</v>
      </c>
      <c r="S451">
        <v>4</v>
      </c>
      <c r="T451">
        <v>0.2</v>
      </c>
      <c r="U451">
        <v>100.196</v>
      </c>
    </row>
    <row r="452" spans="1:21" x14ac:dyDescent="0.35">
      <c r="A452">
        <v>5999</v>
      </c>
      <c r="B452" t="s">
        <v>2889</v>
      </c>
      <c r="C452" s="4">
        <v>43444</v>
      </c>
      <c r="D452" s="4">
        <v>43448</v>
      </c>
      <c r="E452" t="s">
        <v>48</v>
      </c>
      <c r="F452" t="s">
        <v>2890</v>
      </c>
      <c r="G452" t="s">
        <v>2891</v>
      </c>
      <c r="H452" t="s">
        <v>39</v>
      </c>
      <c r="I452" t="s">
        <v>40</v>
      </c>
      <c r="J452" t="s">
        <v>2892</v>
      </c>
      <c r="K452" t="s">
        <v>1986</v>
      </c>
      <c r="L452" t="s">
        <v>2893</v>
      </c>
      <c r="M452" t="s">
        <v>8</v>
      </c>
      <c r="N452" t="s">
        <v>2894</v>
      </c>
      <c r="O452" t="s">
        <v>11</v>
      </c>
      <c r="P452" t="s">
        <v>1491</v>
      </c>
      <c r="Q452" t="s">
        <v>2895</v>
      </c>
      <c r="R452">
        <v>338.35199999999998</v>
      </c>
      <c r="S452">
        <v>3</v>
      </c>
      <c r="T452">
        <v>0.2</v>
      </c>
      <c r="U452">
        <v>4.2294</v>
      </c>
    </row>
    <row r="453" spans="1:21" x14ac:dyDescent="0.35">
      <c r="A453">
        <v>6190</v>
      </c>
      <c r="B453" t="s">
        <v>2896</v>
      </c>
      <c r="C453" s="4">
        <v>44290</v>
      </c>
      <c r="D453" s="4">
        <v>44294</v>
      </c>
      <c r="E453" t="s">
        <v>48</v>
      </c>
      <c r="F453" t="s">
        <v>1119</v>
      </c>
      <c r="G453" t="s">
        <v>1120</v>
      </c>
      <c r="H453" t="s">
        <v>51</v>
      </c>
      <c r="I453" t="s">
        <v>40</v>
      </c>
      <c r="J453" t="s">
        <v>2897</v>
      </c>
      <c r="K453" t="s">
        <v>2263</v>
      </c>
      <c r="L453" t="s">
        <v>2898</v>
      </c>
      <c r="M453" t="s">
        <v>5</v>
      </c>
      <c r="N453" t="s">
        <v>2899</v>
      </c>
      <c r="O453" t="s">
        <v>13</v>
      </c>
      <c r="P453" t="s">
        <v>1514</v>
      </c>
      <c r="Q453" t="s">
        <v>2900</v>
      </c>
      <c r="R453">
        <v>383.84</v>
      </c>
      <c r="S453">
        <v>4</v>
      </c>
      <c r="T453">
        <v>0.2</v>
      </c>
      <c r="U453">
        <v>47.98</v>
      </c>
    </row>
    <row r="454" spans="1:21" x14ac:dyDescent="0.35">
      <c r="A454">
        <v>6223</v>
      </c>
      <c r="B454" t="s">
        <v>2901</v>
      </c>
      <c r="C454" s="4">
        <v>44553</v>
      </c>
      <c r="D454" s="4">
        <v>44557</v>
      </c>
      <c r="E454" t="s">
        <v>48</v>
      </c>
      <c r="F454" t="s">
        <v>2902</v>
      </c>
      <c r="G454" t="s">
        <v>2903</v>
      </c>
      <c r="H454" t="s">
        <v>51</v>
      </c>
      <c r="I454" t="s">
        <v>40</v>
      </c>
      <c r="J454" t="s">
        <v>2904</v>
      </c>
      <c r="K454" t="s">
        <v>2324</v>
      </c>
      <c r="L454" t="s">
        <v>2905</v>
      </c>
      <c r="M454" t="s">
        <v>7</v>
      </c>
      <c r="N454" t="s">
        <v>2906</v>
      </c>
      <c r="O454" t="s">
        <v>11</v>
      </c>
      <c r="P454" t="s">
        <v>1462</v>
      </c>
      <c r="Q454" t="s">
        <v>2907</v>
      </c>
      <c r="R454">
        <v>72.703999999999994</v>
      </c>
      <c r="S454">
        <v>4</v>
      </c>
      <c r="T454">
        <v>0.2</v>
      </c>
      <c r="U454">
        <v>19.084800000000001</v>
      </c>
    </row>
    <row r="455" spans="1:21" x14ac:dyDescent="0.35">
      <c r="A455">
        <v>6709</v>
      </c>
      <c r="B455" t="s">
        <v>2908</v>
      </c>
      <c r="C455" s="4">
        <v>43783</v>
      </c>
      <c r="D455" s="4">
        <v>43788</v>
      </c>
      <c r="E455" t="s">
        <v>48</v>
      </c>
      <c r="F455" t="s">
        <v>2909</v>
      </c>
      <c r="G455" t="s">
        <v>2910</v>
      </c>
      <c r="H455" t="s">
        <v>51</v>
      </c>
      <c r="I455" t="s">
        <v>40</v>
      </c>
      <c r="J455" t="s">
        <v>2911</v>
      </c>
      <c r="K455" t="s">
        <v>226</v>
      </c>
      <c r="L455" t="s">
        <v>2912</v>
      </c>
      <c r="M455" t="s">
        <v>8</v>
      </c>
      <c r="N455" t="s">
        <v>2913</v>
      </c>
      <c r="O455" t="s">
        <v>11</v>
      </c>
      <c r="P455" t="s">
        <v>1491</v>
      </c>
      <c r="Q455" t="s">
        <v>2914</v>
      </c>
      <c r="R455">
        <v>883.84</v>
      </c>
      <c r="S455">
        <v>4</v>
      </c>
      <c r="T455">
        <v>0.2</v>
      </c>
      <c r="U455">
        <v>99.432000000000002</v>
      </c>
    </row>
    <row r="456" spans="1:21" x14ac:dyDescent="0.35">
      <c r="A456">
        <v>6846</v>
      </c>
      <c r="B456" t="s">
        <v>2915</v>
      </c>
      <c r="C456" s="4">
        <v>43287</v>
      </c>
      <c r="D456" s="4">
        <v>43293</v>
      </c>
      <c r="E456" t="s">
        <v>48</v>
      </c>
      <c r="F456" t="s">
        <v>2916</v>
      </c>
      <c r="G456" t="s">
        <v>2917</v>
      </c>
      <c r="H456" t="s">
        <v>202</v>
      </c>
      <c r="I456" t="s">
        <v>40</v>
      </c>
      <c r="J456" t="s">
        <v>2918</v>
      </c>
      <c r="K456" t="s">
        <v>42</v>
      </c>
      <c r="L456" t="s">
        <v>2919</v>
      </c>
      <c r="M456" t="s">
        <v>8</v>
      </c>
      <c r="N456" t="s">
        <v>2920</v>
      </c>
      <c r="O456" t="s">
        <v>11</v>
      </c>
      <c r="P456" t="s">
        <v>1491</v>
      </c>
      <c r="Q456" t="s">
        <v>2921</v>
      </c>
      <c r="R456">
        <v>478.48</v>
      </c>
      <c r="S456">
        <v>2</v>
      </c>
      <c r="T456">
        <v>0.2</v>
      </c>
      <c r="U456">
        <v>47.847999999999999</v>
      </c>
    </row>
    <row r="457" spans="1:21" x14ac:dyDescent="0.35">
      <c r="A457">
        <v>6914</v>
      </c>
      <c r="B457" t="s">
        <v>2922</v>
      </c>
      <c r="C457" s="4">
        <v>43628</v>
      </c>
      <c r="D457" s="4">
        <v>43632</v>
      </c>
      <c r="E457" t="s">
        <v>48</v>
      </c>
      <c r="F457" t="s">
        <v>2923</v>
      </c>
      <c r="G457" t="s">
        <v>2924</v>
      </c>
      <c r="H457" t="s">
        <v>51</v>
      </c>
      <c r="I457" t="s">
        <v>40</v>
      </c>
      <c r="J457" t="s">
        <v>2925</v>
      </c>
      <c r="K457" t="s">
        <v>2344</v>
      </c>
      <c r="L457" t="s">
        <v>2926</v>
      </c>
      <c r="M457" t="s">
        <v>7</v>
      </c>
      <c r="N457" t="s">
        <v>2927</v>
      </c>
      <c r="O457" t="s">
        <v>13</v>
      </c>
      <c r="P457" t="s">
        <v>1514</v>
      </c>
      <c r="Q457" t="s">
        <v>2928</v>
      </c>
      <c r="R457">
        <v>55.984000000000002</v>
      </c>
      <c r="S457">
        <v>2</v>
      </c>
      <c r="T457">
        <v>0.2</v>
      </c>
      <c r="U457">
        <v>4.1988000000000003</v>
      </c>
    </row>
    <row r="458" spans="1:21" x14ac:dyDescent="0.35">
      <c r="A458">
        <v>7909</v>
      </c>
      <c r="B458" t="s">
        <v>2929</v>
      </c>
      <c r="C458" s="4">
        <v>44168</v>
      </c>
      <c r="D458" s="4">
        <v>44172</v>
      </c>
      <c r="E458" t="s">
        <v>48</v>
      </c>
      <c r="F458" t="s">
        <v>2858</v>
      </c>
      <c r="G458" t="s">
        <v>2859</v>
      </c>
      <c r="H458" t="s">
        <v>51</v>
      </c>
      <c r="I458" t="s">
        <v>40</v>
      </c>
      <c r="J458" t="s">
        <v>2930</v>
      </c>
      <c r="K458" t="s">
        <v>42</v>
      </c>
      <c r="L458" t="s">
        <v>2931</v>
      </c>
      <c r="M458" t="s">
        <v>8</v>
      </c>
      <c r="N458" t="s">
        <v>2932</v>
      </c>
      <c r="O458" t="s">
        <v>11</v>
      </c>
      <c r="P458" t="s">
        <v>1470</v>
      </c>
      <c r="Q458" t="s">
        <v>2933</v>
      </c>
      <c r="R458">
        <v>268.70400000000001</v>
      </c>
      <c r="S458">
        <v>3</v>
      </c>
      <c r="T458">
        <v>0.2</v>
      </c>
      <c r="U458">
        <v>6.7176</v>
      </c>
    </row>
    <row r="459" spans="1:21" x14ac:dyDescent="0.35">
      <c r="A459">
        <v>8365</v>
      </c>
      <c r="B459" t="s">
        <v>2934</v>
      </c>
      <c r="C459" s="4">
        <v>44314</v>
      </c>
      <c r="D459" s="4">
        <v>44318</v>
      </c>
      <c r="E459" t="s">
        <v>48</v>
      </c>
      <c r="F459" t="s">
        <v>2935</v>
      </c>
      <c r="G459" t="s">
        <v>2936</v>
      </c>
      <c r="H459" t="s">
        <v>51</v>
      </c>
      <c r="I459" t="s">
        <v>40</v>
      </c>
      <c r="J459" t="s">
        <v>2937</v>
      </c>
      <c r="K459" t="s">
        <v>2344</v>
      </c>
      <c r="L459" t="s">
        <v>2938</v>
      </c>
      <c r="M459" t="s">
        <v>7</v>
      </c>
      <c r="N459" t="s">
        <v>2502</v>
      </c>
      <c r="O459" t="s">
        <v>13</v>
      </c>
      <c r="P459" t="s">
        <v>1514</v>
      </c>
      <c r="Q459" t="s">
        <v>2503</v>
      </c>
      <c r="R459">
        <v>751.98400000000004</v>
      </c>
      <c r="S459">
        <v>2</v>
      </c>
      <c r="T459">
        <v>0.2</v>
      </c>
      <c r="U459">
        <v>84.598200000000006</v>
      </c>
    </row>
    <row r="460" spans="1:21" x14ac:dyDescent="0.35">
      <c r="A460">
        <v>8922</v>
      </c>
      <c r="B460" t="s">
        <v>2939</v>
      </c>
      <c r="C460" s="4">
        <v>44108</v>
      </c>
      <c r="D460" s="4">
        <v>44112</v>
      </c>
      <c r="E460" t="s">
        <v>48</v>
      </c>
      <c r="F460" t="s">
        <v>2940</v>
      </c>
      <c r="G460" t="s">
        <v>2941</v>
      </c>
      <c r="H460" t="s">
        <v>39</v>
      </c>
      <c r="I460" t="s">
        <v>40</v>
      </c>
      <c r="J460" t="s">
        <v>2942</v>
      </c>
      <c r="K460" t="s">
        <v>2344</v>
      </c>
      <c r="L460" t="s">
        <v>2943</v>
      </c>
      <c r="M460" t="s">
        <v>7</v>
      </c>
      <c r="N460" t="s">
        <v>2944</v>
      </c>
      <c r="O460" t="s">
        <v>13</v>
      </c>
      <c r="P460" t="s">
        <v>1514</v>
      </c>
      <c r="Q460" t="s">
        <v>2945</v>
      </c>
      <c r="R460">
        <v>52.68</v>
      </c>
      <c r="S460">
        <v>3</v>
      </c>
      <c r="T460">
        <v>0.2</v>
      </c>
      <c r="U460">
        <v>19.754999999999999</v>
      </c>
    </row>
    <row r="461" spans="1:21" x14ac:dyDescent="0.35">
      <c r="A461">
        <v>9672</v>
      </c>
      <c r="B461" t="s">
        <v>2946</v>
      </c>
      <c r="C461" s="4">
        <v>44513</v>
      </c>
      <c r="D461" s="4">
        <v>44519</v>
      </c>
      <c r="E461" t="s">
        <v>48</v>
      </c>
      <c r="F461" t="s">
        <v>338</v>
      </c>
      <c r="G461" t="s">
        <v>339</v>
      </c>
      <c r="H461" t="s">
        <v>51</v>
      </c>
      <c r="I461" t="s">
        <v>40</v>
      </c>
      <c r="J461" t="s">
        <v>2297</v>
      </c>
      <c r="K461" t="s">
        <v>42</v>
      </c>
      <c r="L461" t="s">
        <v>2947</v>
      </c>
      <c r="M461" t="s">
        <v>8</v>
      </c>
      <c r="N461" t="s">
        <v>2948</v>
      </c>
      <c r="O461" t="s">
        <v>13</v>
      </c>
      <c r="P461" t="s">
        <v>1514</v>
      </c>
      <c r="Q461" t="s">
        <v>2949</v>
      </c>
      <c r="R461">
        <v>22</v>
      </c>
      <c r="S461">
        <v>5</v>
      </c>
      <c r="T461">
        <v>0.2</v>
      </c>
      <c r="U461">
        <v>1.375</v>
      </c>
    </row>
    <row r="462" spans="1:21" x14ac:dyDescent="0.35">
      <c r="A462">
        <v>13</v>
      </c>
      <c r="B462" t="s">
        <v>2950</v>
      </c>
      <c r="C462" s="4">
        <v>44301</v>
      </c>
      <c r="D462" s="4">
        <v>44306</v>
      </c>
      <c r="E462" t="s">
        <v>48</v>
      </c>
      <c r="F462" t="s">
        <v>2951</v>
      </c>
      <c r="G462" t="s">
        <v>2952</v>
      </c>
      <c r="H462" t="s">
        <v>51</v>
      </c>
      <c r="I462" t="s">
        <v>40</v>
      </c>
      <c r="J462" t="s">
        <v>534</v>
      </c>
      <c r="K462" t="s">
        <v>2397</v>
      </c>
      <c r="L462" t="s">
        <v>2953</v>
      </c>
      <c r="M462" t="s">
        <v>7</v>
      </c>
      <c r="N462" t="s">
        <v>2954</v>
      </c>
      <c r="O462" t="s">
        <v>12</v>
      </c>
      <c r="P462" t="s">
        <v>123</v>
      </c>
      <c r="Q462" t="s">
        <v>2955</v>
      </c>
      <c r="R462">
        <v>15.552</v>
      </c>
      <c r="S462">
        <v>3</v>
      </c>
      <c r="T462">
        <v>0.2</v>
      </c>
      <c r="U462">
        <v>5.4432</v>
      </c>
    </row>
    <row r="463" spans="1:21" x14ac:dyDescent="0.35">
      <c r="A463">
        <v>14</v>
      </c>
      <c r="B463" t="s">
        <v>2956</v>
      </c>
      <c r="C463" s="4">
        <v>44170</v>
      </c>
      <c r="D463" s="4">
        <v>44175</v>
      </c>
      <c r="E463" t="s">
        <v>48</v>
      </c>
      <c r="F463" t="s">
        <v>2957</v>
      </c>
      <c r="G463" t="s">
        <v>2958</v>
      </c>
      <c r="H463" t="s">
        <v>51</v>
      </c>
      <c r="I463" t="s">
        <v>40</v>
      </c>
      <c r="J463" t="s">
        <v>203</v>
      </c>
      <c r="K463" t="s">
        <v>204</v>
      </c>
      <c r="L463" t="s">
        <v>2959</v>
      </c>
      <c r="M463" t="s">
        <v>8</v>
      </c>
      <c r="N463" t="s">
        <v>2960</v>
      </c>
      <c r="O463" t="s">
        <v>12</v>
      </c>
      <c r="P463" t="s">
        <v>97</v>
      </c>
      <c r="Q463" t="s">
        <v>2961</v>
      </c>
      <c r="R463">
        <v>407.976</v>
      </c>
      <c r="S463">
        <v>3</v>
      </c>
      <c r="T463">
        <v>0.2</v>
      </c>
      <c r="U463">
        <v>132.59219999999999</v>
      </c>
    </row>
    <row r="464" spans="1:21" x14ac:dyDescent="0.35">
      <c r="A464">
        <v>38</v>
      </c>
      <c r="B464" t="s">
        <v>2962</v>
      </c>
      <c r="C464" s="4">
        <v>43826</v>
      </c>
      <c r="D464" s="4">
        <v>43830</v>
      </c>
      <c r="E464" t="s">
        <v>48</v>
      </c>
      <c r="F464" t="s">
        <v>1098</v>
      </c>
      <c r="G464" t="s">
        <v>1099</v>
      </c>
      <c r="H464" t="s">
        <v>202</v>
      </c>
      <c r="I464" t="s">
        <v>40</v>
      </c>
      <c r="J464" t="s">
        <v>2249</v>
      </c>
      <c r="K464" t="s">
        <v>2250</v>
      </c>
      <c r="L464" t="s">
        <v>2963</v>
      </c>
      <c r="M464" t="s">
        <v>5</v>
      </c>
      <c r="N464" t="s">
        <v>2964</v>
      </c>
      <c r="O464" t="s">
        <v>12</v>
      </c>
      <c r="P464" t="s">
        <v>229</v>
      </c>
      <c r="Q464" t="s">
        <v>2965</v>
      </c>
      <c r="R464">
        <v>113.328</v>
      </c>
      <c r="S464">
        <v>9</v>
      </c>
      <c r="T464">
        <v>0.2</v>
      </c>
      <c r="U464">
        <v>35.414999999999999</v>
      </c>
    </row>
    <row r="465" spans="1:21" x14ac:dyDescent="0.35">
      <c r="A465">
        <v>44</v>
      </c>
      <c r="B465" t="s">
        <v>2966</v>
      </c>
      <c r="C465" s="4">
        <v>44458</v>
      </c>
      <c r="D465" s="4">
        <v>44462</v>
      </c>
      <c r="E465" t="s">
        <v>48</v>
      </c>
      <c r="F465" t="s">
        <v>2967</v>
      </c>
      <c r="G465" t="s">
        <v>2968</v>
      </c>
      <c r="H465" t="s">
        <v>39</v>
      </c>
      <c r="I465" t="s">
        <v>40</v>
      </c>
      <c r="J465" t="s">
        <v>2969</v>
      </c>
      <c r="K465" t="s">
        <v>2344</v>
      </c>
      <c r="L465" t="s">
        <v>2970</v>
      </c>
      <c r="M465" t="s">
        <v>7</v>
      </c>
      <c r="N465" t="s">
        <v>2971</v>
      </c>
      <c r="O465" t="s">
        <v>12</v>
      </c>
      <c r="P465" t="s">
        <v>56</v>
      </c>
      <c r="Q465" t="s">
        <v>2972</v>
      </c>
      <c r="R465">
        <v>95.616</v>
      </c>
      <c r="S465">
        <v>2</v>
      </c>
      <c r="T465">
        <v>0.2</v>
      </c>
      <c r="U465">
        <v>9.5616000000000003</v>
      </c>
    </row>
    <row r="466" spans="1:21" x14ac:dyDescent="0.35">
      <c r="A466">
        <v>68</v>
      </c>
      <c r="B466" t="s">
        <v>2973</v>
      </c>
      <c r="C466" s="4">
        <v>43439</v>
      </c>
      <c r="D466" s="4">
        <v>43444</v>
      </c>
      <c r="E466" t="s">
        <v>48</v>
      </c>
      <c r="F466" t="s">
        <v>2974</v>
      </c>
      <c r="G466" t="s">
        <v>2975</v>
      </c>
      <c r="H466" t="s">
        <v>39</v>
      </c>
      <c r="I466" t="s">
        <v>40</v>
      </c>
      <c r="J466" t="s">
        <v>2976</v>
      </c>
      <c r="K466" t="s">
        <v>2272</v>
      </c>
      <c r="L466" t="s">
        <v>2977</v>
      </c>
      <c r="M466" t="s">
        <v>8</v>
      </c>
      <c r="N466" t="s">
        <v>2978</v>
      </c>
      <c r="O466" t="s">
        <v>12</v>
      </c>
      <c r="P466" t="s">
        <v>72</v>
      </c>
      <c r="Q466" t="s">
        <v>2979</v>
      </c>
      <c r="R466">
        <v>1113.0239999999999</v>
      </c>
      <c r="S466">
        <v>8</v>
      </c>
      <c r="T466">
        <v>0.2</v>
      </c>
      <c r="U466">
        <v>111.30240000000001</v>
      </c>
    </row>
    <row r="467" spans="1:21" x14ac:dyDescent="0.35">
      <c r="A467">
        <v>71</v>
      </c>
      <c r="B467" t="s">
        <v>2980</v>
      </c>
      <c r="C467" s="4">
        <v>44092</v>
      </c>
      <c r="D467" s="4">
        <v>44097</v>
      </c>
      <c r="E467" t="s">
        <v>48</v>
      </c>
      <c r="F467" t="s">
        <v>2981</v>
      </c>
      <c r="G467" t="s">
        <v>2982</v>
      </c>
      <c r="H467" t="s">
        <v>51</v>
      </c>
      <c r="I467" t="s">
        <v>40</v>
      </c>
      <c r="J467" t="s">
        <v>102</v>
      </c>
      <c r="K467" t="s">
        <v>103</v>
      </c>
      <c r="L467" t="s">
        <v>2983</v>
      </c>
      <c r="M467" t="s">
        <v>6</v>
      </c>
      <c r="N467" t="s">
        <v>2984</v>
      </c>
      <c r="O467" t="s">
        <v>12</v>
      </c>
      <c r="P467" t="s">
        <v>97</v>
      </c>
      <c r="Q467" t="s">
        <v>2985</v>
      </c>
      <c r="R467">
        <v>4.6159999999999997</v>
      </c>
      <c r="S467">
        <v>1</v>
      </c>
      <c r="T467">
        <v>0.2</v>
      </c>
      <c r="U467">
        <v>1.7310000000000001</v>
      </c>
    </row>
    <row r="468" spans="1:21" x14ac:dyDescent="0.35">
      <c r="A468">
        <v>84</v>
      </c>
      <c r="B468" t="s">
        <v>2986</v>
      </c>
      <c r="C468" s="4">
        <v>43711</v>
      </c>
      <c r="D468" s="4">
        <v>43716</v>
      </c>
      <c r="E468" t="s">
        <v>48</v>
      </c>
      <c r="F468" t="s">
        <v>2987</v>
      </c>
      <c r="G468" t="s">
        <v>2988</v>
      </c>
      <c r="H468" t="s">
        <v>39</v>
      </c>
      <c r="I468" t="s">
        <v>40</v>
      </c>
      <c r="J468" t="s">
        <v>2989</v>
      </c>
      <c r="K468" t="s">
        <v>2397</v>
      </c>
      <c r="L468" t="s">
        <v>2990</v>
      </c>
      <c r="M468" t="s">
        <v>7</v>
      </c>
      <c r="N468" t="s">
        <v>2991</v>
      </c>
      <c r="O468" t="s">
        <v>12</v>
      </c>
      <c r="P468" t="s">
        <v>229</v>
      </c>
      <c r="Q468" t="s">
        <v>2992</v>
      </c>
      <c r="R468">
        <v>200.98400000000001</v>
      </c>
      <c r="S468">
        <v>7</v>
      </c>
      <c r="T468">
        <v>0.2</v>
      </c>
      <c r="U468">
        <v>62.807499999999997</v>
      </c>
    </row>
    <row r="469" spans="1:21" x14ac:dyDescent="0.35">
      <c r="A469">
        <v>165</v>
      </c>
      <c r="B469" t="s">
        <v>2993</v>
      </c>
      <c r="C469" s="4">
        <v>43351</v>
      </c>
      <c r="D469" s="4">
        <v>43355</v>
      </c>
      <c r="E469" t="s">
        <v>48</v>
      </c>
      <c r="F469" t="s">
        <v>2994</v>
      </c>
      <c r="G469" t="s">
        <v>2995</v>
      </c>
      <c r="H469" t="s">
        <v>51</v>
      </c>
      <c r="I469" t="s">
        <v>40</v>
      </c>
      <c r="J469" t="s">
        <v>2996</v>
      </c>
      <c r="K469" t="s">
        <v>2250</v>
      </c>
      <c r="L469" t="s">
        <v>2997</v>
      </c>
      <c r="M469" t="s">
        <v>5</v>
      </c>
      <c r="N469" t="s">
        <v>2998</v>
      </c>
      <c r="O469" t="s">
        <v>12</v>
      </c>
      <c r="P469" t="s">
        <v>72</v>
      </c>
      <c r="Q469" t="s">
        <v>2999</v>
      </c>
      <c r="R469">
        <v>9.9359999999999999</v>
      </c>
      <c r="S469">
        <v>3</v>
      </c>
      <c r="T469">
        <v>0.2</v>
      </c>
      <c r="U469">
        <v>2.7324000000000002</v>
      </c>
    </row>
    <row r="470" spans="1:21" x14ac:dyDescent="0.35">
      <c r="A470">
        <v>188</v>
      </c>
      <c r="B470" t="s">
        <v>3000</v>
      </c>
      <c r="C470" s="4">
        <v>44028</v>
      </c>
      <c r="D470" s="4">
        <v>44034</v>
      </c>
      <c r="E470" t="s">
        <v>48</v>
      </c>
      <c r="F470" t="s">
        <v>3001</v>
      </c>
      <c r="G470" t="s">
        <v>3002</v>
      </c>
      <c r="H470" t="s">
        <v>39</v>
      </c>
      <c r="I470" t="s">
        <v>40</v>
      </c>
      <c r="J470" t="s">
        <v>3003</v>
      </c>
      <c r="K470" t="s">
        <v>2250</v>
      </c>
      <c r="L470" t="s">
        <v>3004</v>
      </c>
      <c r="M470" t="s">
        <v>5</v>
      </c>
      <c r="N470" t="s">
        <v>3005</v>
      </c>
      <c r="O470" t="s">
        <v>12</v>
      </c>
      <c r="P470" t="s">
        <v>56</v>
      </c>
      <c r="Q470" t="s">
        <v>3006</v>
      </c>
      <c r="R470">
        <v>37.223999999999997</v>
      </c>
      <c r="S470">
        <v>3</v>
      </c>
      <c r="T470">
        <v>0.2</v>
      </c>
      <c r="U470">
        <v>3.7223999999999999</v>
      </c>
    </row>
    <row r="471" spans="1:21" x14ac:dyDescent="0.35">
      <c r="A471">
        <v>196</v>
      </c>
      <c r="B471" t="s">
        <v>3007</v>
      </c>
      <c r="C471" s="4">
        <v>43180</v>
      </c>
      <c r="D471" s="4">
        <v>43184</v>
      </c>
      <c r="E471" t="s">
        <v>48</v>
      </c>
      <c r="F471" t="s">
        <v>3008</v>
      </c>
      <c r="G471" t="s">
        <v>3009</v>
      </c>
      <c r="H471" t="s">
        <v>51</v>
      </c>
      <c r="I471" t="s">
        <v>40</v>
      </c>
      <c r="J471" t="s">
        <v>3010</v>
      </c>
      <c r="K471" t="s">
        <v>2268</v>
      </c>
      <c r="L471" t="s">
        <v>3011</v>
      </c>
      <c r="M471" t="s">
        <v>6</v>
      </c>
      <c r="N471" t="s">
        <v>3012</v>
      </c>
      <c r="O471" t="s">
        <v>12</v>
      </c>
      <c r="P471" t="s">
        <v>72</v>
      </c>
      <c r="Q471" t="s">
        <v>3013</v>
      </c>
      <c r="R471">
        <v>7.4080000000000004</v>
      </c>
      <c r="S471">
        <v>2</v>
      </c>
      <c r="T471">
        <v>0.2</v>
      </c>
      <c r="U471">
        <v>1.2038</v>
      </c>
    </row>
    <row r="472" spans="1:21" x14ac:dyDescent="0.35">
      <c r="A472">
        <v>201</v>
      </c>
      <c r="B472" t="s">
        <v>3014</v>
      </c>
      <c r="C472" s="4">
        <v>44371</v>
      </c>
      <c r="D472" s="4">
        <v>44376</v>
      </c>
      <c r="E472" t="s">
        <v>48</v>
      </c>
      <c r="F472" t="s">
        <v>1328</v>
      </c>
      <c r="G472" t="s">
        <v>1329</v>
      </c>
      <c r="H472" t="s">
        <v>51</v>
      </c>
      <c r="I472" t="s">
        <v>40</v>
      </c>
      <c r="J472" t="s">
        <v>3015</v>
      </c>
      <c r="K472" t="s">
        <v>2268</v>
      </c>
      <c r="L472" t="s">
        <v>3016</v>
      </c>
      <c r="M472" t="s">
        <v>6</v>
      </c>
      <c r="N472" t="s">
        <v>3017</v>
      </c>
      <c r="O472" t="s">
        <v>12</v>
      </c>
      <c r="P472" t="s">
        <v>123</v>
      </c>
      <c r="Q472" t="s">
        <v>3018</v>
      </c>
      <c r="R472">
        <v>21.744</v>
      </c>
      <c r="S472">
        <v>3</v>
      </c>
      <c r="T472">
        <v>0.2</v>
      </c>
      <c r="U472">
        <v>6.7949999999999999</v>
      </c>
    </row>
    <row r="473" spans="1:21" x14ac:dyDescent="0.35">
      <c r="A473">
        <v>213</v>
      </c>
      <c r="B473" t="s">
        <v>3019</v>
      </c>
      <c r="C473" s="4">
        <v>43467</v>
      </c>
      <c r="D473" s="4">
        <v>43474</v>
      </c>
      <c r="E473" t="s">
        <v>48</v>
      </c>
      <c r="F473" t="s">
        <v>759</v>
      </c>
      <c r="G473" t="s">
        <v>760</v>
      </c>
      <c r="H473" t="s">
        <v>39</v>
      </c>
      <c r="I473" t="s">
        <v>40</v>
      </c>
      <c r="J473" t="s">
        <v>3020</v>
      </c>
      <c r="K473" t="s">
        <v>2268</v>
      </c>
      <c r="L473" t="s">
        <v>3021</v>
      </c>
      <c r="M473" t="s">
        <v>6</v>
      </c>
      <c r="N473" t="s">
        <v>3022</v>
      </c>
      <c r="O473" t="s">
        <v>12</v>
      </c>
      <c r="P473" t="s">
        <v>45</v>
      </c>
      <c r="Q473" t="s">
        <v>3023</v>
      </c>
      <c r="R473">
        <v>23.68</v>
      </c>
      <c r="S473">
        <v>2</v>
      </c>
      <c r="T473">
        <v>0.2</v>
      </c>
      <c r="U473">
        <v>8.8800000000000008</v>
      </c>
    </row>
    <row r="474" spans="1:21" x14ac:dyDescent="0.35">
      <c r="A474">
        <v>267</v>
      </c>
      <c r="B474" t="s">
        <v>3024</v>
      </c>
      <c r="C474" s="4">
        <v>44363</v>
      </c>
      <c r="D474" s="4">
        <v>44367</v>
      </c>
      <c r="E474" t="s">
        <v>48</v>
      </c>
      <c r="F474" t="s">
        <v>2785</v>
      </c>
      <c r="G474" t="s">
        <v>2786</v>
      </c>
      <c r="H474" t="s">
        <v>39</v>
      </c>
      <c r="I474" t="s">
        <v>40</v>
      </c>
      <c r="J474" t="s">
        <v>3025</v>
      </c>
      <c r="K474" t="s">
        <v>2397</v>
      </c>
      <c r="L474" t="s">
        <v>3026</v>
      </c>
      <c r="M474" t="s">
        <v>7</v>
      </c>
      <c r="N474" t="s">
        <v>1145</v>
      </c>
      <c r="O474" t="s">
        <v>12</v>
      </c>
      <c r="P474" t="s">
        <v>72</v>
      </c>
      <c r="Q474" t="s">
        <v>1146</v>
      </c>
      <c r="R474">
        <v>14.016</v>
      </c>
      <c r="S474">
        <v>3</v>
      </c>
      <c r="T474">
        <v>0.2</v>
      </c>
      <c r="U474">
        <v>4.7304000000000004</v>
      </c>
    </row>
    <row r="475" spans="1:21" x14ac:dyDescent="0.35">
      <c r="A475">
        <v>269</v>
      </c>
      <c r="B475" t="s">
        <v>3027</v>
      </c>
      <c r="C475" s="4">
        <v>44539</v>
      </c>
      <c r="D475" s="4">
        <v>44543</v>
      </c>
      <c r="E475" t="s">
        <v>48</v>
      </c>
      <c r="F475" t="s">
        <v>3028</v>
      </c>
      <c r="G475" t="s">
        <v>3029</v>
      </c>
      <c r="H475" t="s">
        <v>39</v>
      </c>
      <c r="I475" t="s">
        <v>40</v>
      </c>
      <c r="J475" t="s">
        <v>3030</v>
      </c>
      <c r="K475" t="s">
        <v>2268</v>
      </c>
      <c r="L475" t="s">
        <v>3031</v>
      </c>
      <c r="M475" t="s">
        <v>6</v>
      </c>
      <c r="N475" t="s">
        <v>3032</v>
      </c>
      <c r="O475" t="s">
        <v>12</v>
      </c>
      <c r="P475" t="s">
        <v>56</v>
      </c>
      <c r="Q475" t="s">
        <v>3033</v>
      </c>
      <c r="R475">
        <v>37.207999999999998</v>
      </c>
      <c r="S475">
        <v>1</v>
      </c>
      <c r="T475">
        <v>0.2</v>
      </c>
      <c r="U475">
        <v>-7.4416000000000002</v>
      </c>
    </row>
    <row r="476" spans="1:21" x14ac:dyDescent="0.35">
      <c r="A476">
        <v>324</v>
      </c>
      <c r="B476" t="s">
        <v>3034</v>
      </c>
      <c r="C476" s="4">
        <v>43944</v>
      </c>
      <c r="D476" s="4">
        <v>43948</v>
      </c>
      <c r="E476" t="s">
        <v>48</v>
      </c>
      <c r="F476" t="s">
        <v>3035</v>
      </c>
      <c r="G476" t="s">
        <v>3036</v>
      </c>
      <c r="H476" t="s">
        <v>39</v>
      </c>
      <c r="I476" t="s">
        <v>40</v>
      </c>
      <c r="J476" t="s">
        <v>3037</v>
      </c>
      <c r="K476" t="s">
        <v>42</v>
      </c>
      <c r="L476" t="s">
        <v>3038</v>
      </c>
      <c r="M476" t="s">
        <v>8</v>
      </c>
      <c r="N476" t="s">
        <v>3039</v>
      </c>
      <c r="O476" t="s">
        <v>12</v>
      </c>
      <c r="P476" t="s">
        <v>97</v>
      </c>
      <c r="Q476" t="s">
        <v>3040</v>
      </c>
      <c r="R476">
        <v>251.52</v>
      </c>
      <c r="S476">
        <v>6</v>
      </c>
      <c r="T476">
        <v>0.2</v>
      </c>
      <c r="U476">
        <v>81.744</v>
      </c>
    </row>
    <row r="477" spans="1:21" x14ac:dyDescent="0.35">
      <c r="A477">
        <v>345</v>
      </c>
      <c r="B477" t="s">
        <v>3041</v>
      </c>
      <c r="C477" s="4">
        <v>43819</v>
      </c>
      <c r="D477" s="4">
        <v>43823</v>
      </c>
      <c r="E477" t="s">
        <v>48</v>
      </c>
      <c r="F477" t="s">
        <v>3042</v>
      </c>
      <c r="G477" t="s">
        <v>3043</v>
      </c>
      <c r="H477" t="s">
        <v>51</v>
      </c>
      <c r="I477" t="s">
        <v>40</v>
      </c>
      <c r="J477" t="s">
        <v>3044</v>
      </c>
      <c r="K477" t="s">
        <v>2250</v>
      </c>
      <c r="L477" t="s">
        <v>3045</v>
      </c>
      <c r="M477" t="s">
        <v>5</v>
      </c>
      <c r="N477" t="s">
        <v>64</v>
      </c>
      <c r="O477" t="s">
        <v>12</v>
      </c>
      <c r="P477" t="s">
        <v>56</v>
      </c>
      <c r="Q477" t="s">
        <v>65</v>
      </c>
      <c r="R477">
        <v>88.8</v>
      </c>
      <c r="S477">
        <v>4</v>
      </c>
      <c r="T477">
        <v>0.2</v>
      </c>
      <c r="U477">
        <v>-2.2200000000000002</v>
      </c>
    </row>
    <row r="478" spans="1:21" x14ac:dyDescent="0.35">
      <c r="A478">
        <v>371</v>
      </c>
      <c r="B478" t="s">
        <v>3046</v>
      </c>
      <c r="C478" s="4">
        <v>44345</v>
      </c>
      <c r="D478" s="4">
        <v>44351</v>
      </c>
      <c r="E478" t="s">
        <v>48</v>
      </c>
      <c r="F478" t="s">
        <v>3047</v>
      </c>
      <c r="G478" t="s">
        <v>3048</v>
      </c>
      <c r="H478" t="s">
        <v>51</v>
      </c>
      <c r="I478" t="s">
        <v>40</v>
      </c>
      <c r="J478" t="s">
        <v>3049</v>
      </c>
      <c r="K478" t="s">
        <v>2250</v>
      </c>
      <c r="L478" t="s">
        <v>3050</v>
      </c>
      <c r="M478" t="s">
        <v>5</v>
      </c>
      <c r="N478" t="s">
        <v>3051</v>
      </c>
      <c r="O478" t="s">
        <v>12</v>
      </c>
      <c r="P478" t="s">
        <v>123</v>
      </c>
      <c r="Q478" t="s">
        <v>3052</v>
      </c>
      <c r="R478">
        <v>25.92</v>
      </c>
      <c r="S478">
        <v>5</v>
      </c>
      <c r="T478">
        <v>0.2</v>
      </c>
      <c r="U478">
        <v>9.3960000000000008</v>
      </c>
    </row>
    <row r="479" spans="1:21" x14ac:dyDescent="0.35">
      <c r="A479">
        <v>395</v>
      </c>
      <c r="B479" t="s">
        <v>3053</v>
      </c>
      <c r="C479" s="4">
        <v>44377</v>
      </c>
      <c r="D479" s="4">
        <v>44382</v>
      </c>
      <c r="E479" t="s">
        <v>48</v>
      </c>
      <c r="F479" t="s">
        <v>1009</v>
      </c>
      <c r="G479" t="s">
        <v>1010</v>
      </c>
      <c r="H479" t="s">
        <v>202</v>
      </c>
      <c r="I479" t="s">
        <v>40</v>
      </c>
      <c r="J479" t="s">
        <v>3054</v>
      </c>
      <c r="K479" t="s">
        <v>623</v>
      </c>
      <c r="L479" t="s">
        <v>3055</v>
      </c>
      <c r="M479" t="s">
        <v>8</v>
      </c>
      <c r="N479" t="s">
        <v>3056</v>
      </c>
      <c r="O479" t="s">
        <v>12</v>
      </c>
      <c r="P479" t="s">
        <v>97</v>
      </c>
      <c r="Q479" t="s">
        <v>3057</v>
      </c>
      <c r="R479">
        <v>75.792000000000002</v>
      </c>
      <c r="S479">
        <v>3</v>
      </c>
      <c r="T479">
        <v>0.2</v>
      </c>
      <c r="U479">
        <v>25.579799999999999</v>
      </c>
    </row>
    <row r="480" spans="1:21" x14ac:dyDescent="0.35">
      <c r="A480">
        <v>404</v>
      </c>
      <c r="B480" t="s">
        <v>3058</v>
      </c>
      <c r="C480" s="4">
        <v>43206</v>
      </c>
      <c r="D480" s="4">
        <v>43210</v>
      </c>
      <c r="E480" t="s">
        <v>48</v>
      </c>
      <c r="F480" t="s">
        <v>193</v>
      </c>
      <c r="G480" t="s">
        <v>194</v>
      </c>
      <c r="H480" t="s">
        <v>39</v>
      </c>
      <c r="I480" t="s">
        <v>40</v>
      </c>
      <c r="J480" t="s">
        <v>1506</v>
      </c>
      <c r="K480" t="s">
        <v>2397</v>
      </c>
      <c r="L480" t="s">
        <v>3059</v>
      </c>
      <c r="M480" t="s">
        <v>7</v>
      </c>
      <c r="N480" t="s">
        <v>1130</v>
      </c>
      <c r="O480" t="s">
        <v>12</v>
      </c>
      <c r="P480" t="s">
        <v>72</v>
      </c>
      <c r="Q480" t="s">
        <v>1131</v>
      </c>
      <c r="R480">
        <v>39.072000000000003</v>
      </c>
      <c r="S480">
        <v>6</v>
      </c>
      <c r="T480">
        <v>0.2</v>
      </c>
      <c r="U480">
        <v>9.7680000000000007</v>
      </c>
    </row>
    <row r="481" spans="1:21" x14ac:dyDescent="0.35">
      <c r="A481">
        <v>497</v>
      </c>
      <c r="B481" t="s">
        <v>3060</v>
      </c>
      <c r="C481" s="4">
        <v>44037</v>
      </c>
      <c r="D481" s="4">
        <v>44043</v>
      </c>
      <c r="E481" t="s">
        <v>48</v>
      </c>
      <c r="F481" t="s">
        <v>2750</v>
      </c>
      <c r="G481" t="s">
        <v>2751</v>
      </c>
      <c r="H481" t="s">
        <v>51</v>
      </c>
      <c r="I481" t="s">
        <v>40</v>
      </c>
      <c r="J481" t="s">
        <v>3061</v>
      </c>
      <c r="K481" t="s">
        <v>42</v>
      </c>
      <c r="L481" t="s">
        <v>3062</v>
      </c>
      <c r="M481" t="s">
        <v>8</v>
      </c>
      <c r="N481" t="s">
        <v>3063</v>
      </c>
      <c r="O481" t="s">
        <v>12</v>
      </c>
      <c r="P481" t="s">
        <v>97</v>
      </c>
      <c r="Q481" t="s">
        <v>3064</v>
      </c>
      <c r="R481">
        <v>119.616</v>
      </c>
      <c r="S481">
        <v>8</v>
      </c>
      <c r="T481">
        <v>0.2</v>
      </c>
      <c r="U481">
        <v>40.370399999999997</v>
      </c>
    </row>
    <row r="482" spans="1:21" x14ac:dyDescent="0.35">
      <c r="A482">
        <v>536</v>
      </c>
      <c r="B482" t="s">
        <v>3065</v>
      </c>
      <c r="C482" s="4">
        <v>44022</v>
      </c>
      <c r="D482" s="4">
        <v>44028</v>
      </c>
      <c r="E482" t="s">
        <v>48</v>
      </c>
      <c r="F482" t="s">
        <v>1672</v>
      </c>
      <c r="G482" t="s">
        <v>1673</v>
      </c>
      <c r="H482" t="s">
        <v>51</v>
      </c>
      <c r="I482" t="s">
        <v>40</v>
      </c>
      <c r="J482" t="s">
        <v>3066</v>
      </c>
      <c r="K482" t="s">
        <v>2272</v>
      </c>
      <c r="L482" t="s">
        <v>3067</v>
      </c>
      <c r="M482" t="s">
        <v>8</v>
      </c>
      <c r="N482" t="s">
        <v>3068</v>
      </c>
      <c r="O482" t="s">
        <v>12</v>
      </c>
      <c r="P482" t="s">
        <v>56</v>
      </c>
      <c r="Q482" t="s">
        <v>3069</v>
      </c>
      <c r="R482">
        <v>16.768000000000001</v>
      </c>
      <c r="S482">
        <v>2</v>
      </c>
      <c r="T482">
        <v>0.2</v>
      </c>
      <c r="U482">
        <v>1.4672000000000001</v>
      </c>
    </row>
    <row r="483" spans="1:21" x14ac:dyDescent="0.35">
      <c r="A483">
        <v>543</v>
      </c>
      <c r="B483" t="s">
        <v>3070</v>
      </c>
      <c r="C483" s="4">
        <v>43817</v>
      </c>
      <c r="D483" s="4">
        <v>43822</v>
      </c>
      <c r="E483" t="s">
        <v>48</v>
      </c>
      <c r="F483" t="s">
        <v>911</v>
      </c>
      <c r="G483" t="s">
        <v>912</v>
      </c>
      <c r="H483" t="s">
        <v>51</v>
      </c>
      <c r="I483" t="s">
        <v>40</v>
      </c>
      <c r="J483" t="s">
        <v>119</v>
      </c>
      <c r="K483" t="s">
        <v>2268</v>
      </c>
      <c r="L483" t="s">
        <v>3071</v>
      </c>
      <c r="M483" t="s">
        <v>6</v>
      </c>
      <c r="N483" t="s">
        <v>408</v>
      </c>
      <c r="O483" t="s">
        <v>12</v>
      </c>
      <c r="P483" t="s">
        <v>56</v>
      </c>
      <c r="Q483" t="s">
        <v>409</v>
      </c>
      <c r="R483">
        <v>646.77599999999995</v>
      </c>
      <c r="S483">
        <v>9</v>
      </c>
      <c r="T483">
        <v>0.2</v>
      </c>
      <c r="U483">
        <v>-145.52459999999999</v>
      </c>
    </row>
    <row r="484" spans="1:21" x14ac:dyDescent="0.35">
      <c r="A484">
        <v>593</v>
      </c>
      <c r="B484" t="s">
        <v>3072</v>
      </c>
      <c r="C484" s="4">
        <v>43109</v>
      </c>
      <c r="D484" s="4">
        <v>43113</v>
      </c>
      <c r="E484" t="s">
        <v>48</v>
      </c>
      <c r="F484" t="s">
        <v>3073</v>
      </c>
      <c r="G484" t="s">
        <v>3074</v>
      </c>
      <c r="H484" t="s">
        <v>51</v>
      </c>
      <c r="I484" t="s">
        <v>40</v>
      </c>
      <c r="J484" t="s">
        <v>3075</v>
      </c>
      <c r="K484" t="s">
        <v>2250</v>
      </c>
      <c r="L484" t="s">
        <v>3076</v>
      </c>
      <c r="M484" t="s">
        <v>5</v>
      </c>
      <c r="N484" t="s">
        <v>2537</v>
      </c>
      <c r="O484" t="s">
        <v>12</v>
      </c>
      <c r="P484" t="s">
        <v>72</v>
      </c>
      <c r="Q484" t="s">
        <v>2538</v>
      </c>
      <c r="R484">
        <v>9.3439999999999994</v>
      </c>
      <c r="S484">
        <v>2</v>
      </c>
      <c r="T484">
        <v>0.2</v>
      </c>
      <c r="U484">
        <v>1.1679999999999999</v>
      </c>
    </row>
    <row r="485" spans="1:21" x14ac:dyDescent="0.35">
      <c r="A485">
        <v>647</v>
      </c>
      <c r="B485" t="s">
        <v>3077</v>
      </c>
      <c r="C485" s="4">
        <v>43922</v>
      </c>
      <c r="D485" s="4">
        <v>43929</v>
      </c>
      <c r="E485" t="s">
        <v>48</v>
      </c>
      <c r="F485" t="s">
        <v>296</v>
      </c>
      <c r="G485" t="s">
        <v>297</v>
      </c>
      <c r="H485" t="s">
        <v>39</v>
      </c>
      <c r="I485" t="s">
        <v>40</v>
      </c>
      <c r="J485" t="s">
        <v>3078</v>
      </c>
      <c r="K485" t="s">
        <v>2272</v>
      </c>
      <c r="L485" t="s">
        <v>3079</v>
      </c>
      <c r="M485" t="s">
        <v>8</v>
      </c>
      <c r="N485" t="s">
        <v>3080</v>
      </c>
      <c r="O485" t="s">
        <v>12</v>
      </c>
      <c r="P485" t="s">
        <v>106</v>
      </c>
      <c r="Q485" t="s">
        <v>1058</v>
      </c>
      <c r="R485">
        <v>31.56</v>
      </c>
      <c r="S485">
        <v>5</v>
      </c>
      <c r="T485">
        <v>0.2</v>
      </c>
      <c r="U485">
        <v>9.8625000000000007</v>
      </c>
    </row>
    <row r="486" spans="1:21" x14ac:dyDescent="0.35">
      <c r="A486">
        <v>660</v>
      </c>
      <c r="B486" t="s">
        <v>3081</v>
      </c>
      <c r="C486" s="4">
        <v>43701</v>
      </c>
      <c r="D486" s="4">
        <v>43705</v>
      </c>
      <c r="E486" t="s">
        <v>48</v>
      </c>
      <c r="F486" t="s">
        <v>3008</v>
      </c>
      <c r="G486" t="s">
        <v>3009</v>
      </c>
      <c r="H486" t="s">
        <v>51</v>
      </c>
      <c r="I486" t="s">
        <v>40</v>
      </c>
      <c r="J486" t="s">
        <v>326</v>
      </c>
      <c r="K486" t="s">
        <v>2250</v>
      </c>
      <c r="L486" t="s">
        <v>3082</v>
      </c>
      <c r="M486" t="s">
        <v>5</v>
      </c>
      <c r="N486" t="s">
        <v>3083</v>
      </c>
      <c r="O486" t="s">
        <v>12</v>
      </c>
      <c r="P486" t="s">
        <v>56</v>
      </c>
      <c r="Q486" t="s">
        <v>3084</v>
      </c>
      <c r="R486">
        <v>999.43200000000002</v>
      </c>
      <c r="S486">
        <v>7</v>
      </c>
      <c r="T486">
        <v>0.2</v>
      </c>
      <c r="U486">
        <v>124.929</v>
      </c>
    </row>
    <row r="487" spans="1:21" x14ac:dyDescent="0.35">
      <c r="A487">
        <v>705</v>
      </c>
      <c r="B487" t="s">
        <v>3085</v>
      </c>
      <c r="C487" s="4">
        <v>43355</v>
      </c>
      <c r="D487" s="4">
        <v>43360</v>
      </c>
      <c r="E487" t="s">
        <v>48</v>
      </c>
      <c r="F487" t="s">
        <v>3086</v>
      </c>
      <c r="G487" t="s">
        <v>3087</v>
      </c>
      <c r="H487" t="s">
        <v>39</v>
      </c>
      <c r="I487" t="s">
        <v>40</v>
      </c>
      <c r="J487" t="s">
        <v>3088</v>
      </c>
      <c r="K487" t="s">
        <v>2397</v>
      </c>
      <c r="L487" t="s">
        <v>3089</v>
      </c>
      <c r="M487" t="s">
        <v>7</v>
      </c>
      <c r="N487" t="s">
        <v>1024</v>
      </c>
      <c r="O487" t="s">
        <v>12</v>
      </c>
      <c r="P487" t="s">
        <v>123</v>
      </c>
      <c r="Q487" t="s">
        <v>1025</v>
      </c>
      <c r="R487">
        <v>10.368</v>
      </c>
      <c r="S487">
        <v>2</v>
      </c>
      <c r="T487">
        <v>0.2</v>
      </c>
      <c r="U487">
        <v>3.6288</v>
      </c>
    </row>
    <row r="488" spans="1:21" x14ac:dyDescent="0.35">
      <c r="A488">
        <v>712</v>
      </c>
      <c r="B488" t="s">
        <v>3090</v>
      </c>
      <c r="C488" s="4">
        <v>44442</v>
      </c>
      <c r="D488" s="4">
        <v>44446</v>
      </c>
      <c r="E488" t="s">
        <v>48</v>
      </c>
      <c r="F488" t="s">
        <v>1084</v>
      </c>
      <c r="G488" t="s">
        <v>1085</v>
      </c>
      <c r="H488" t="s">
        <v>51</v>
      </c>
      <c r="I488" t="s">
        <v>40</v>
      </c>
      <c r="J488" t="s">
        <v>3091</v>
      </c>
      <c r="K488" t="s">
        <v>2344</v>
      </c>
      <c r="L488" t="s">
        <v>3092</v>
      </c>
      <c r="M488" t="s">
        <v>7</v>
      </c>
      <c r="N488" t="s">
        <v>3093</v>
      </c>
      <c r="O488" t="s">
        <v>12</v>
      </c>
      <c r="P488" t="s">
        <v>229</v>
      </c>
      <c r="Q488" t="s">
        <v>3094</v>
      </c>
      <c r="R488">
        <v>24.448</v>
      </c>
      <c r="S488">
        <v>4</v>
      </c>
      <c r="T488">
        <v>0.2</v>
      </c>
      <c r="U488">
        <v>8.8623999999999992</v>
      </c>
    </row>
    <row r="489" spans="1:21" x14ac:dyDescent="0.35">
      <c r="A489">
        <v>725</v>
      </c>
      <c r="B489" t="s">
        <v>3095</v>
      </c>
      <c r="C489" s="4">
        <v>44019</v>
      </c>
      <c r="D489" s="4">
        <v>44024</v>
      </c>
      <c r="E489" t="s">
        <v>48</v>
      </c>
      <c r="F489" t="s">
        <v>3096</v>
      </c>
      <c r="G489" t="s">
        <v>3097</v>
      </c>
      <c r="H489" t="s">
        <v>39</v>
      </c>
      <c r="I489" t="s">
        <v>40</v>
      </c>
      <c r="J489" t="s">
        <v>3098</v>
      </c>
      <c r="K489" t="s">
        <v>2344</v>
      </c>
      <c r="L489" t="s">
        <v>3099</v>
      </c>
      <c r="M489" t="s">
        <v>7</v>
      </c>
      <c r="N489" t="s">
        <v>3100</v>
      </c>
      <c r="O489" t="s">
        <v>12</v>
      </c>
      <c r="P489" t="s">
        <v>970</v>
      </c>
      <c r="Q489" t="s">
        <v>3101</v>
      </c>
      <c r="R489">
        <v>45.584000000000003</v>
      </c>
      <c r="S489">
        <v>7</v>
      </c>
      <c r="T489">
        <v>0.2</v>
      </c>
      <c r="U489">
        <v>5.1281999999999996</v>
      </c>
    </row>
    <row r="490" spans="1:21" x14ac:dyDescent="0.35">
      <c r="A490">
        <v>942</v>
      </c>
      <c r="B490" t="s">
        <v>3102</v>
      </c>
      <c r="C490" s="4">
        <v>44178</v>
      </c>
      <c r="D490" s="4">
        <v>44185</v>
      </c>
      <c r="E490" t="s">
        <v>48</v>
      </c>
      <c r="F490" t="s">
        <v>841</v>
      </c>
      <c r="G490" t="s">
        <v>842</v>
      </c>
      <c r="H490" t="s">
        <v>39</v>
      </c>
      <c r="I490" t="s">
        <v>40</v>
      </c>
      <c r="J490" t="s">
        <v>3103</v>
      </c>
      <c r="K490" t="s">
        <v>42</v>
      </c>
      <c r="L490" t="s">
        <v>3104</v>
      </c>
      <c r="M490" t="s">
        <v>8</v>
      </c>
      <c r="N490" t="s">
        <v>3105</v>
      </c>
      <c r="O490" t="s">
        <v>12</v>
      </c>
      <c r="P490" t="s">
        <v>97</v>
      </c>
      <c r="Q490" t="s">
        <v>3106</v>
      </c>
      <c r="R490">
        <v>6.0960000000000001</v>
      </c>
      <c r="S490">
        <v>2</v>
      </c>
      <c r="T490">
        <v>0.2</v>
      </c>
      <c r="U490">
        <v>2.2098</v>
      </c>
    </row>
    <row r="491" spans="1:21" x14ac:dyDescent="0.35">
      <c r="A491">
        <v>954</v>
      </c>
      <c r="B491" t="s">
        <v>3107</v>
      </c>
      <c r="C491" s="4">
        <v>44558</v>
      </c>
      <c r="D491" s="4">
        <v>44562</v>
      </c>
      <c r="E491" t="s">
        <v>48</v>
      </c>
      <c r="F491" t="s">
        <v>3108</v>
      </c>
      <c r="G491" t="s">
        <v>3109</v>
      </c>
      <c r="H491" t="s">
        <v>51</v>
      </c>
      <c r="I491" t="s">
        <v>40</v>
      </c>
      <c r="J491" t="s">
        <v>3110</v>
      </c>
      <c r="K491" t="s">
        <v>2250</v>
      </c>
      <c r="L491" t="s">
        <v>3111</v>
      </c>
      <c r="M491" t="s">
        <v>5</v>
      </c>
      <c r="N491" t="s">
        <v>3112</v>
      </c>
      <c r="O491" t="s">
        <v>12</v>
      </c>
      <c r="P491" t="s">
        <v>72</v>
      </c>
      <c r="Q491" t="s">
        <v>3113</v>
      </c>
      <c r="R491">
        <v>27.167999999999999</v>
      </c>
      <c r="S491">
        <v>2</v>
      </c>
      <c r="T491">
        <v>0.2</v>
      </c>
      <c r="U491">
        <v>2.7168000000000001</v>
      </c>
    </row>
    <row r="492" spans="1:21" x14ac:dyDescent="0.35">
      <c r="A492">
        <v>1006</v>
      </c>
      <c r="B492" t="s">
        <v>3114</v>
      </c>
      <c r="C492" s="4">
        <v>43782</v>
      </c>
      <c r="D492" s="4">
        <v>43786</v>
      </c>
      <c r="E492" t="s">
        <v>48</v>
      </c>
      <c r="F492" t="s">
        <v>1436</v>
      </c>
      <c r="G492" t="s">
        <v>1437</v>
      </c>
      <c r="H492" t="s">
        <v>51</v>
      </c>
      <c r="I492" t="s">
        <v>40</v>
      </c>
      <c r="J492" t="s">
        <v>3115</v>
      </c>
      <c r="K492" t="s">
        <v>2397</v>
      </c>
      <c r="L492" t="s">
        <v>3116</v>
      </c>
      <c r="M492" t="s">
        <v>7</v>
      </c>
      <c r="N492" t="s">
        <v>3117</v>
      </c>
      <c r="O492" t="s">
        <v>12</v>
      </c>
      <c r="P492" t="s">
        <v>123</v>
      </c>
      <c r="Q492" t="s">
        <v>3118</v>
      </c>
      <c r="R492">
        <v>115.29600000000001</v>
      </c>
      <c r="S492">
        <v>3</v>
      </c>
      <c r="T492">
        <v>0.2</v>
      </c>
      <c r="U492">
        <v>40.3536</v>
      </c>
    </row>
    <row r="493" spans="1:21" x14ac:dyDescent="0.35">
      <c r="A493">
        <v>1296</v>
      </c>
      <c r="B493" t="s">
        <v>3119</v>
      </c>
      <c r="C493" s="4">
        <v>43610</v>
      </c>
      <c r="D493" s="4">
        <v>43614</v>
      </c>
      <c r="E493" t="s">
        <v>48</v>
      </c>
      <c r="F493" t="s">
        <v>3120</v>
      </c>
      <c r="G493" t="s">
        <v>3121</v>
      </c>
      <c r="H493" t="s">
        <v>51</v>
      </c>
      <c r="I493" t="s">
        <v>40</v>
      </c>
      <c r="J493" t="s">
        <v>3122</v>
      </c>
      <c r="K493" t="s">
        <v>2303</v>
      </c>
      <c r="L493" t="s">
        <v>3123</v>
      </c>
      <c r="M493" t="s">
        <v>8</v>
      </c>
      <c r="N493" t="s">
        <v>866</v>
      </c>
      <c r="O493" t="s">
        <v>12</v>
      </c>
      <c r="P493" t="s">
        <v>139</v>
      </c>
      <c r="Q493" t="s">
        <v>867</v>
      </c>
      <c r="R493">
        <v>845.72799999999995</v>
      </c>
      <c r="S493">
        <v>13</v>
      </c>
      <c r="T493">
        <v>0.2</v>
      </c>
      <c r="U493">
        <v>84.572800000000001</v>
      </c>
    </row>
    <row r="494" spans="1:21" x14ac:dyDescent="0.35">
      <c r="A494">
        <v>1297</v>
      </c>
      <c r="B494" t="s">
        <v>3124</v>
      </c>
      <c r="C494" s="4">
        <v>44560</v>
      </c>
      <c r="D494" s="4">
        <v>44564</v>
      </c>
      <c r="E494" t="s">
        <v>48</v>
      </c>
      <c r="F494" t="s">
        <v>3125</v>
      </c>
      <c r="G494" t="s">
        <v>3126</v>
      </c>
      <c r="H494" t="s">
        <v>39</v>
      </c>
      <c r="I494" t="s">
        <v>40</v>
      </c>
      <c r="J494" t="s">
        <v>234</v>
      </c>
      <c r="K494" t="s">
        <v>42</v>
      </c>
      <c r="L494" t="s">
        <v>3127</v>
      </c>
      <c r="M494" t="s">
        <v>8</v>
      </c>
      <c r="N494" t="s">
        <v>3128</v>
      </c>
      <c r="O494" t="s">
        <v>12</v>
      </c>
      <c r="P494" t="s">
        <v>97</v>
      </c>
      <c r="Q494" t="s">
        <v>3129</v>
      </c>
      <c r="R494">
        <v>13.904</v>
      </c>
      <c r="S494">
        <v>2</v>
      </c>
      <c r="T494">
        <v>0.2</v>
      </c>
      <c r="U494">
        <v>4.5187999999999997</v>
      </c>
    </row>
    <row r="495" spans="1:21" x14ac:dyDescent="0.35">
      <c r="A495">
        <v>1436</v>
      </c>
      <c r="B495" t="s">
        <v>3130</v>
      </c>
      <c r="C495" s="4">
        <v>44367</v>
      </c>
      <c r="D495" s="4">
        <v>44374</v>
      </c>
      <c r="E495" t="s">
        <v>48</v>
      </c>
      <c r="F495" t="s">
        <v>3131</v>
      </c>
      <c r="G495" t="s">
        <v>3132</v>
      </c>
      <c r="H495" t="s">
        <v>51</v>
      </c>
      <c r="I495" t="s">
        <v>40</v>
      </c>
      <c r="J495" t="s">
        <v>3133</v>
      </c>
      <c r="K495" t="s">
        <v>2268</v>
      </c>
      <c r="L495" t="s">
        <v>3134</v>
      </c>
      <c r="M495" t="s">
        <v>6</v>
      </c>
      <c r="N495" t="s">
        <v>3135</v>
      </c>
      <c r="O495" t="s">
        <v>12</v>
      </c>
      <c r="P495" t="s">
        <v>123</v>
      </c>
      <c r="Q495" t="s">
        <v>3136</v>
      </c>
      <c r="R495">
        <v>31.103999999999999</v>
      </c>
      <c r="S495">
        <v>6</v>
      </c>
      <c r="T495">
        <v>0.2</v>
      </c>
      <c r="U495">
        <v>10.8864</v>
      </c>
    </row>
    <row r="496" spans="1:21" x14ac:dyDescent="0.35">
      <c r="A496">
        <v>1459</v>
      </c>
      <c r="B496" t="s">
        <v>3137</v>
      </c>
      <c r="C496" s="4">
        <v>44099</v>
      </c>
      <c r="D496" s="4">
        <v>44105</v>
      </c>
      <c r="E496" t="s">
        <v>48</v>
      </c>
      <c r="F496" t="s">
        <v>730</v>
      </c>
      <c r="G496" t="s">
        <v>731</v>
      </c>
      <c r="H496" t="s">
        <v>39</v>
      </c>
      <c r="I496" t="s">
        <v>40</v>
      </c>
      <c r="J496" t="s">
        <v>3138</v>
      </c>
      <c r="K496" t="s">
        <v>2250</v>
      </c>
      <c r="L496" t="s">
        <v>3139</v>
      </c>
      <c r="M496" t="s">
        <v>5</v>
      </c>
      <c r="N496" t="s">
        <v>3140</v>
      </c>
      <c r="O496" t="s">
        <v>12</v>
      </c>
      <c r="P496" t="s">
        <v>45</v>
      </c>
      <c r="Q496" t="s">
        <v>3141</v>
      </c>
      <c r="R496">
        <v>15.936</v>
      </c>
      <c r="S496">
        <v>4</v>
      </c>
      <c r="T496">
        <v>0.2</v>
      </c>
      <c r="U496">
        <v>5.1791999999999998</v>
      </c>
    </row>
    <row r="497" spans="1:21" x14ac:dyDescent="0.35">
      <c r="A497">
        <v>1478</v>
      </c>
      <c r="B497" t="s">
        <v>3142</v>
      </c>
      <c r="C497" s="4">
        <v>44148</v>
      </c>
      <c r="D497" s="4">
        <v>44152</v>
      </c>
      <c r="E497" t="s">
        <v>48</v>
      </c>
      <c r="F497" t="s">
        <v>3143</v>
      </c>
      <c r="G497" t="s">
        <v>3144</v>
      </c>
      <c r="H497" t="s">
        <v>51</v>
      </c>
      <c r="I497" t="s">
        <v>40</v>
      </c>
      <c r="J497" t="s">
        <v>3145</v>
      </c>
      <c r="K497" t="s">
        <v>2397</v>
      </c>
      <c r="L497" t="s">
        <v>3146</v>
      </c>
      <c r="M497" t="s">
        <v>7</v>
      </c>
      <c r="N497" t="s">
        <v>1180</v>
      </c>
      <c r="O497" t="s">
        <v>12</v>
      </c>
      <c r="P497" t="s">
        <v>970</v>
      </c>
      <c r="Q497" t="s">
        <v>1181</v>
      </c>
      <c r="R497">
        <v>52.136000000000003</v>
      </c>
      <c r="S497">
        <v>7</v>
      </c>
      <c r="T497">
        <v>0.2</v>
      </c>
      <c r="U497">
        <v>5.8653000000000004</v>
      </c>
    </row>
    <row r="498" spans="1:21" x14ac:dyDescent="0.35">
      <c r="A498">
        <v>1496</v>
      </c>
      <c r="B498" t="s">
        <v>3147</v>
      </c>
      <c r="C498" s="4">
        <v>44443</v>
      </c>
      <c r="D498" s="4">
        <v>44447</v>
      </c>
      <c r="E498" t="s">
        <v>48</v>
      </c>
      <c r="F498" t="s">
        <v>3148</v>
      </c>
      <c r="G498" t="s">
        <v>3149</v>
      </c>
      <c r="H498" t="s">
        <v>51</v>
      </c>
      <c r="I498" t="s">
        <v>40</v>
      </c>
      <c r="J498" t="s">
        <v>3150</v>
      </c>
      <c r="K498" t="s">
        <v>2250</v>
      </c>
      <c r="L498" t="s">
        <v>3151</v>
      </c>
      <c r="M498" t="s">
        <v>5</v>
      </c>
      <c r="N498" t="s">
        <v>625</v>
      </c>
      <c r="O498" t="s">
        <v>12</v>
      </c>
      <c r="P498" t="s">
        <v>72</v>
      </c>
      <c r="Q498" t="s">
        <v>626</v>
      </c>
      <c r="R498">
        <v>10.192</v>
      </c>
      <c r="S498">
        <v>7</v>
      </c>
      <c r="T498">
        <v>0.2</v>
      </c>
      <c r="U498">
        <v>3.1850000000000001</v>
      </c>
    </row>
    <row r="499" spans="1:21" x14ac:dyDescent="0.35">
      <c r="A499">
        <v>1527</v>
      </c>
      <c r="B499" t="s">
        <v>3152</v>
      </c>
      <c r="C499" s="4">
        <v>44034</v>
      </c>
      <c r="D499" s="4">
        <v>44039</v>
      </c>
      <c r="E499" t="s">
        <v>48</v>
      </c>
      <c r="F499" t="s">
        <v>377</v>
      </c>
      <c r="G499" t="s">
        <v>378</v>
      </c>
      <c r="H499" t="s">
        <v>51</v>
      </c>
      <c r="I499" t="s">
        <v>40</v>
      </c>
      <c r="J499" t="s">
        <v>3153</v>
      </c>
      <c r="K499" t="s">
        <v>2284</v>
      </c>
      <c r="L499" t="s">
        <v>3154</v>
      </c>
      <c r="M499" t="s">
        <v>6</v>
      </c>
      <c r="N499" t="s">
        <v>3155</v>
      </c>
      <c r="O499" t="s">
        <v>12</v>
      </c>
      <c r="P499" t="s">
        <v>72</v>
      </c>
      <c r="Q499" t="s">
        <v>3156</v>
      </c>
      <c r="R499">
        <v>4.16</v>
      </c>
      <c r="S499">
        <v>2</v>
      </c>
      <c r="T499">
        <v>0.2</v>
      </c>
      <c r="U499">
        <v>0.36399999999999999</v>
      </c>
    </row>
    <row r="500" spans="1:21" x14ac:dyDescent="0.35">
      <c r="A500">
        <v>1532</v>
      </c>
      <c r="B500" t="s">
        <v>3157</v>
      </c>
      <c r="C500" s="4">
        <v>44439</v>
      </c>
      <c r="D500" s="4">
        <v>44444</v>
      </c>
      <c r="E500" t="s">
        <v>48</v>
      </c>
      <c r="F500" t="s">
        <v>1183</v>
      </c>
      <c r="G500" t="s">
        <v>1184</v>
      </c>
      <c r="H500" t="s">
        <v>51</v>
      </c>
      <c r="I500" t="s">
        <v>40</v>
      </c>
      <c r="J500" t="s">
        <v>3158</v>
      </c>
      <c r="K500" t="s">
        <v>2272</v>
      </c>
      <c r="L500" t="s">
        <v>3159</v>
      </c>
      <c r="M500" t="s">
        <v>8</v>
      </c>
      <c r="N500" t="s">
        <v>3160</v>
      </c>
      <c r="O500" t="s">
        <v>12</v>
      </c>
      <c r="P500" t="s">
        <v>56</v>
      </c>
      <c r="Q500" t="s">
        <v>3161</v>
      </c>
      <c r="R500">
        <v>10.744</v>
      </c>
      <c r="S500">
        <v>1</v>
      </c>
      <c r="T500">
        <v>0.2</v>
      </c>
      <c r="U500">
        <v>0.80579999999999996</v>
      </c>
    </row>
    <row r="501" spans="1:21" x14ac:dyDescent="0.35">
      <c r="A501">
        <v>1591</v>
      </c>
      <c r="B501" t="s">
        <v>3162</v>
      </c>
      <c r="C501" s="4">
        <v>43936</v>
      </c>
      <c r="D501" s="4">
        <v>43940</v>
      </c>
      <c r="E501" t="s">
        <v>48</v>
      </c>
      <c r="F501" t="s">
        <v>780</v>
      </c>
      <c r="G501" t="s">
        <v>781</v>
      </c>
      <c r="H501" t="s">
        <v>39</v>
      </c>
      <c r="I501" t="s">
        <v>40</v>
      </c>
      <c r="J501" t="s">
        <v>3163</v>
      </c>
      <c r="K501" t="s">
        <v>2250</v>
      </c>
      <c r="L501" t="s">
        <v>3164</v>
      </c>
      <c r="M501" t="s">
        <v>5</v>
      </c>
      <c r="N501" t="s">
        <v>3165</v>
      </c>
      <c r="O501" t="s">
        <v>12</v>
      </c>
      <c r="P501" t="s">
        <v>72</v>
      </c>
      <c r="Q501" t="s">
        <v>3166</v>
      </c>
      <c r="R501">
        <v>33.488</v>
      </c>
      <c r="S501">
        <v>7</v>
      </c>
      <c r="T501">
        <v>0.2</v>
      </c>
      <c r="U501">
        <v>5.8604000000000003</v>
      </c>
    </row>
    <row r="502" spans="1:21" x14ac:dyDescent="0.35">
      <c r="A502">
        <v>1603</v>
      </c>
      <c r="B502" t="s">
        <v>3167</v>
      </c>
      <c r="C502" s="4">
        <v>44176</v>
      </c>
      <c r="D502" s="4">
        <v>44182</v>
      </c>
      <c r="E502" t="s">
        <v>48</v>
      </c>
      <c r="F502" t="s">
        <v>3168</v>
      </c>
      <c r="G502" t="s">
        <v>3169</v>
      </c>
      <c r="H502" t="s">
        <v>51</v>
      </c>
      <c r="I502" t="s">
        <v>40</v>
      </c>
      <c r="J502" t="s">
        <v>706</v>
      </c>
      <c r="K502" t="s">
        <v>2324</v>
      </c>
      <c r="L502" t="s">
        <v>3170</v>
      </c>
      <c r="M502" t="s">
        <v>7</v>
      </c>
      <c r="N502" t="s">
        <v>3171</v>
      </c>
      <c r="O502" t="s">
        <v>12</v>
      </c>
      <c r="P502" t="s">
        <v>72</v>
      </c>
      <c r="Q502" t="s">
        <v>3172</v>
      </c>
      <c r="R502">
        <v>6.6719999999999997</v>
      </c>
      <c r="S502">
        <v>3</v>
      </c>
      <c r="T502">
        <v>0.2</v>
      </c>
      <c r="U502">
        <v>1.6679999999999999</v>
      </c>
    </row>
    <row r="503" spans="1:21" x14ac:dyDescent="0.35">
      <c r="A503">
        <v>1636</v>
      </c>
      <c r="B503" t="s">
        <v>3173</v>
      </c>
      <c r="C503" s="4">
        <v>43430</v>
      </c>
      <c r="D503" s="4">
        <v>43436</v>
      </c>
      <c r="E503" t="s">
        <v>48</v>
      </c>
      <c r="F503" t="s">
        <v>1333</v>
      </c>
      <c r="G503" t="s">
        <v>1334</v>
      </c>
      <c r="H503" t="s">
        <v>51</v>
      </c>
      <c r="I503" t="s">
        <v>40</v>
      </c>
      <c r="J503" t="s">
        <v>3174</v>
      </c>
      <c r="K503" t="s">
        <v>2524</v>
      </c>
      <c r="L503" t="s">
        <v>3175</v>
      </c>
      <c r="M503" t="s">
        <v>8</v>
      </c>
      <c r="N503" t="s">
        <v>3176</v>
      </c>
      <c r="O503" t="s">
        <v>12</v>
      </c>
      <c r="P503" t="s">
        <v>123</v>
      </c>
      <c r="Q503" t="s">
        <v>3177</v>
      </c>
      <c r="R503">
        <v>15.552</v>
      </c>
      <c r="S503">
        <v>3</v>
      </c>
      <c r="T503">
        <v>0.2</v>
      </c>
      <c r="U503">
        <v>5.4432</v>
      </c>
    </row>
    <row r="504" spans="1:21" x14ac:dyDescent="0.35">
      <c r="A504">
        <v>1643</v>
      </c>
      <c r="B504" t="s">
        <v>3178</v>
      </c>
      <c r="C504" s="4">
        <v>43433</v>
      </c>
      <c r="D504" s="4">
        <v>43438</v>
      </c>
      <c r="E504" t="s">
        <v>48</v>
      </c>
      <c r="F504" t="s">
        <v>3179</v>
      </c>
      <c r="G504" t="s">
        <v>3180</v>
      </c>
      <c r="H504" t="s">
        <v>39</v>
      </c>
      <c r="I504" t="s">
        <v>40</v>
      </c>
      <c r="J504" t="s">
        <v>3181</v>
      </c>
      <c r="K504" t="s">
        <v>2263</v>
      </c>
      <c r="L504" t="s">
        <v>3182</v>
      </c>
      <c r="M504" t="s">
        <v>5</v>
      </c>
      <c r="N504" t="s">
        <v>3080</v>
      </c>
      <c r="O504" t="s">
        <v>12</v>
      </c>
      <c r="P504" t="s">
        <v>106</v>
      </c>
      <c r="Q504" t="s">
        <v>1058</v>
      </c>
      <c r="R504">
        <v>12.624000000000001</v>
      </c>
      <c r="S504">
        <v>2</v>
      </c>
      <c r="T504">
        <v>0.2</v>
      </c>
      <c r="U504">
        <v>3.9449999999999998</v>
      </c>
    </row>
    <row r="505" spans="1:21" x14ac:dyDescent="0.35">
      <c r="A505">
        <v>1731</v>
      </c>
      <c r="B505" t="s">
        <v>3183</v>
      </c>
      <c r="C505" s="4">
        <v>43371</v>
      </c>
      <c r="D505" s="4">
        <v>43376</v>
      </c>
      <c r="E505" t="s">
        <v>48</v>
      </c>
      <c r="F505" t="s">
        <v>3184</v>
      </c>
      <c r="G505" t="s">
        <v>3185</v>
      </c>
      <c r="H505" t="s">
        <v>39</v>
      </c>
      <c r="I505" t="s">
        <v>40</v>
      </c>
      <c r="J505" t="s">
        <v>413</v>
      </c>
      <c r="K505" t="s">
        <v>2397</v>
      </c>
      <c r="L505" t="s">
        <v>3186</v>
      </c>
      <c r="M505" t="s">
        <v>7</v>
      </c>
      <c r="N505" t="s">
        <v>3187</v>
      </c>
      <c r="O505" t="s">
        <v>12</v>
      </c>
      <c r="P505" t="s">
        <v>123</v>
      </c>
      <c r="Q505" t="s">
        <v>3188</v>
      </c>
      <c r="R505">
        <v>96.256</v>
      </c>
      <c r="S505">
        <v>8</v>
      </c>
      <c r="T505">
        <v>0.2</v>
      </c>
      <c r="U505">
        <v>31.283200000000001</v>
      </c>
    </row>
    <row r="506" spans="1:21" x14ac:dyDescent="0.35">
      <c r="A506">
        <v>1894</v>
      </c>
      <c r="B506" t="s">
        <v>3189</v>
      </c>
      <c r="C506" s="4">
        <v>44159</v>
      </c>
      <c r="D506" s="4">
        <v>44164</v>
      </c>
      <c r="E506" t="s">
        <v>48</v>
      </c>
      <c r="F506" t="s">
        <v>3190</v>
      </c>
      <c r="G506" t="s">
        <v>3191</v>
      </c>
      <c r="H506" t="s">
        <v>51</v>
      </c>
      <c r="I506" t="s">
        <v>40</v>
      </c>
      <c r="J506" t="s">
        <v>3192</v>
      </c>
      <c r="K506" t="s">
        <v>2524</v>
      </c>
      <c r="L506" t="s">
        <v>3193</v>
      </c>
      <c r="M506" t="s">
        <v>8</v>
      </c>
      <c r="N506" t="s">
        <v>3194</v>
      </c>
      <c r="O506" t="s">
        <v>12</v>
      </c>
      <c r="P506" t="s">
        <v>123</v>
      </c>
      <c r="Q506" t="s">
        <v>3195</v>
      </c>
      <c r="R506">
        <v>24.783999999999999</v>
      </c>
      <c r="S506">
        <v>1</v>
      </c>
      <c r="T506">
        <v>0.2</v>
      </c>
      <c r="U506">
        <v>7.7450000000000001</v>
      </c>
    </row>
    <row r="507" spans="1:21" x14ac:dyDescent="0.35">
      <c r="A507">
        <v>1896</v>
      </c>
      <c r="B507" t="s">
        <v>3196</v>
      </c>
      <c r="C507" s="4">
        <v>43830</v>
      </c>
      <c r="D507" s="4">
        <v>43834</v>
      </c>
      <c r="E507" t="s">
        <v>48</v>
      </c>
      <c r="F507" t="s">
        <v>3197</v>
      </c>
      <c r="G507" t="s">
        <v>3198</v>
      </c>
      <c r="H507" t="s">
        <v>51</v>
      </c>
      <c r="I507" t="s">
        <v>40</v>
      </c>
      <c r="J507" t="s">
        <v>3199</v>
      </c>
      <c r="K507" t="s">
        <v>857</v>
      </c>
      <c r="L507" t="s">
        <v>3200</v>
      </c>
      <c r="M507" t="s">
        <v>8</v>
      </c>
      <c r="N507" t="s">
        <v>3201</v>
      </c>
      <c r="O507" t="s">
        <v>12</v>
      </c>
      <c r="P507" t="s">
        <v>97</v>
      </c>
      <c r="Q507" t="s">
        <v>3202</v>
      </c>
      <c r="R507">
        <v>487.98399999999998</v>
      </c>
      <c r="S507">
        <v>2</v>
      </c>
      <c r="T507">
        <v>0.2</v>
      </c>
      <c r="U507">
        <v>152.495</v>
      </c>
    </row>
    <row r="508" spans="1:21" x14ac:dyDescent="0.35">
      <c r="A508">
        <v>1922</v>
      </c>
      <c r="B508" t="s">
        <v>3203</v>
      </c>
      <c r="C508" s="4">
        <v>43741</v>
      </c>
      <c r="D508" s="4">
        <v>43747</v>
      </c>
      <c r="E508" t="s">
        <v>48</v>
      </c>
      <c r="F508" t="s">
        <v>240</v>
      </c>
      <c r="G508" t="s">
        <v>241</v>
      </c>
      <c r="H508" t="s">
        <v>39</v>
      </c>
      <c r="I508" t="s">
        <v>40</v>
      </c>
      <c r="J508" t="s">
        <v>3204</v>
      </c>
      <c r="K508" t="s">
        <v>2284</v>
      </c>
      <c r="L508" t="s">
        <v>3205</v>
      </c>
      <c r="M508" t="s">
        <v>6</v>
      </c>
      <c r="N508" t="s">
        <v>3206</v>
      </c>
      <c r="O508" t="s">
        <v>12</v>
      </c>
      <c r="P508" t="s">
        <v>56</v>
      </c>
      <c r="Q508" t="s">
        <v>3207</v>
      </c>
      <c r="R508">
        <v>15.007999999999999</v>
      </c>
      <c r="S508">
        <v>2</v>
      </c>
      <c r="T508">
        <v>0.2</v>
      </c>
      <c r="U508">
        <v>1.5007999999999999</v>
      </c>
    </row>
    <row r="509" spans="1:21" x14ac:dyDescent="0.35">
      <c r="A509">
        <v>2009</v>
      </c>
      <c r="B509" t="s">
        <v>3208</v>
      </c>
      <c r="C509" s="4">
        <v>43419</v>
      </c>
      <c r="D509" s="4">
        <v>43425</v>
      </c>
      <c r="E509" t="s">
        <v>48</v>
      </c>
      <c r="F509" t="s">
        <v>3209</v>
      </c>
      <c r="G509" t="s">
        <v>3210</v>
      </c>
      <c r="H509" t="s">
        <v>51</v>
      </c>
      <c r="I509" t="s">
        <v>40</v>
      </c>
      <c r="J509" t="s">
        <v>3211</v>
      </c>
      <c r="K509" t="s">
        <v>2324</v>
      </c>
      <c r="L509" t="s">
        <v>3212</v>
      </c>
      <c r="M509" t="s">
        <v>7</v>
      </c>
      <c r="N509" t="s">
        <v>763</v>
      </c>
      <c r="O509" t="s">
        <v>12</v>
      </c>
      <c r="P509" t="s">
        <v>72</v>
      </c>
      <c r="Q509" t="s">
        <v>764</v>
      </c>
      <c r="R509">
        <v>4.2240000000000002</v>
      </c>
      <c r="S509">
        <v>3</v>
      </c>
      <c r="T509">
        <v>0.2</v>
      </c>
      <c r="U509">
        <v>0.47520000000000001</v>
      </c>
    </row>
    <row r="510" spans="1:21" x14ac:dyDescent="0.35">
      <c r="A510">
        <v>2017</v>
      </c>
      <c r="B510" t="s">
        <v>3213</v>
      </c>
      <c r="C510" s="4">
        <v>43543</v>
      </c>
      <c r="D510" s="4">
        <v>43547</v>
      </c>
      <c r="E510" t="s">
        <v>48</v>
      </c>
      <c r="F510" t="s">
        <v>3214</v>
      </c>
      <c r="G510" t="s">
        <v>3215</v>
      </c>
      <c r="H510" t="s">
        <v>51</v>
      </c>
      <c r="I510" t="s">
        <v>40</v>
      </c>
      <c r="J510" t="s">
        <v>3216</v>
      </c>
      <c r="K510" t="s">
        <v>42</v>
      </c>
      <c r="L510" t="s">
        <v>3217</v>
      </c>
      <c r="M510" t="s">
        <v>8</v>
      </c>
      <c r="N510" t="s">
        <v>3218</v>
      </c>
      <c r="O510" t="s">
        <v>12</v>
      </c>
      <c r="P510" t="s">
        <v>97</v>
      </c>
      <c r="Q510" t="s">
        <v>3219</v>
      </c>
      <c r="R510">
        <v>17.568000000000001</v>
      </c>
      <c r="S510">
        <v>2</v>
      </c>
      <c r="T510">
        <v>0.2</v>
      </c>
      <c r="U510">
        <v>6.3684000000000003</v>
      </c>
    </row>
    <row r="511" spans="1:21" x14ac:dyDescent="0.35">
      <c r="A511">
        <v>2039</v>
      </c>
      <c r="B511" t="s">
        <v>3220</v>
      </c>
      <c r="C511" s="4">
        <v>43634</v>
      </c>
      <c r="D511" s="4">
        <v>43639</v>
      </c>
      <c r="E511" t="s">
        <v>48</v>
      </c>
      <c r="F511" t="s">
        <v>3221</v>
      </c>
      <c r="G511" t="s">
        <v>3222</v>
      </c>
      <c r="H511" t="s">
        <v>202</v>
      </c>
      <c r="I511" t="s">
        <v>40</v>
      </c>
      <c r="J511" t="s">
        <v>3223</v>
      </c>
      <c r="K511" t="s">
        <v>2272</v>
      </c>
      <c r="L511" t="s">
        <v>3224</v>
      </c>
      <c r="M511" t="s">
        <v>8</v>
      </c>
      <c r="N511" t="s">
        <v>3225</v>
      </c>
      <c r="O511" t="s">
        <v>12</v>
      </c>
      <c r="P511" t="s">
        <v>123</v>
      </c>
      <c r="Q511" t="s">
        <v>3226</v>
      </c>
      <c r="R511">
        <v>11.952</v>
      </c>
      <c r="S511">
        <v>3</v>
      </c>
      <c r="T511">
        <v>0.2</v>
      </c>
      <c r="U511">
        <v>4.3326000000000002</v>
      </c>
    </row>
    <row r="512" spans="1:21" x14ac:dyDescent="0.35">
      <c r="A512">
        <v>2044</v>
      </c>
      <c r="B512" t="s">
        <v>3227</v>
      </c>
      <c r="C512" s="4">
        <v>44518</v>
      </c>
      <c r="D512" s="4">
        <v>44523</v>
      </c>
      <c r="E512" t="s">
        <v>48</v>
      </c>
      <c r="F512" t="s">
        <v>3228</v>
      </c>
      <c r="G512" t="s">
        <v>3229</v>
      </c>
      <c r="H512" t="s">
        <v>39</v>
      </c>
      <c r="I512" t="s">
        <v>40</v>
      </c>
      <c r="J512" t="s">
        <v>319</v>
      </c>
      <c r="K512" t="s">
        <v>2268</v>
      </c>
      <c r="L512" t="s">
        <v>3230</v>
      </c>
      <c r="M512" t="s">
        <v>6</v>
      </c>
      <c r="N512" t="s">
        <v>3231</v>
      </c>
      <c r="O512" t="s">
        <v>12</v>
      </c>
      <c r="P512" t="s">
        <v>72</v>
      </c>
      <c r="Q512" t="s">
        <v>3232</v>
      </c>
      <c r="R512">
        <v>38.863999999999997</v>
      </c>
      <c r="S512">
        <v>7</v>
      </c>
      <c r="T512">
        <v>0.2</v>
      </c>
      <c r="U512">
        <v>7.7728000000000002</v>
      </c>
    </row>
    <row r="513" spans="1:21" x14ac:dyDescent="0.35">
      <c r="A513">
        <v>2197</v>
      </c>
      <c r="B513" t="s">
        <v>3233</v>
      </c>
      <c r="C513" s="4">
        <v>44166</v>
      </c>
      <c r="D513" s="4">
        <v>44171</v>
      </c>
      <c r="E513" t="s">
        <v>48</v>
      </c>
      <c r="F513" t="s">
        <v>3234</v>
      </c>
      <c r="G513" t="s">
        <v>3235</v>
      </c>
      <c r="H513" t="s">
        <v>51</v>
      </c>
      <c r="I513" t="s">
        <v>40</v>
      </c>
      <c r="J513" t="s">
        <v>3236</v>
      </c>
      <c r="K513" t="s">
        <v>2324</v>
      </c>
      <c r="L513" t="s">
        <v>3237</v>
      </c>
      <c r="M513" t="s">
        <v>7</v>
      </c>
      <c r="N513" t="s">
        <v>3238</v>
      </c>
      <c r="O513" t="s">
        <v>12</v>
      </c>
      <c r="P513" t="s">
        <v>72</v>
      </c>
      <c r="Q513" t="s">
        <v>3239</v>
      </c>
      <c r="R513">
        <v>4.7039999999999997</v>
      </c>
      <c r="S513">
        <v>2</v>
      </c>
      <c r="T513">
        <v>0.2</v>
      </c>
      <c r="U513">
        <v>0.41160000000000002</v>
      </c>
    </row>
    <row r="514" spans="1:21" x14ac:dyDescent="0.35">
      <c r="A514">
        <v>2335</v>
      </c>
      <c r="B514" t="s">
        <v>3240</v>
      </c>
      <c r="C514" s="4">
        <v>43373</v>
      </c>
      <c r="D514" s="4">
        <v>43377</v>
      </c>
      <c r="E514" t="s">
        <v>48</v>
      </c>
      <c r="F514" t="s">
        <v>1238</v>
      </c>
      <c r="G514" t="s">
        <v>1239</v>
      </c>
      <c r="H514" t="s">
        <v>51</v>
      </c>
      <c r="I514" t="s">
        <v>40</v>
      </c>
      <c r="J514" t="s">
        <v>3241</v>
      </c>
      <c r="K514" t="s">
        <v>2324</v>
      </c>
      <c r="L514" t="s">
        <v>3242</v>
      </c>
      <c r="M514" t="s">
        <v>7</v>
      </c>
      <c r="N514" t="s">
        <v>3243</v>
      </c>
      <c r="O514" t="s">
        <v>12</v>
      </c>
      <c r="P514" t="s">
        <v>139</v>
      </c>
      <c r="Q514" t="s">
        <v>3244</v>
      </c>
      <c r="R514">
        <v>69.215999999999994</v>
      </c>
      <c r="S514">
        <v>6</v>
      </c>
      <c r="T514">
        <v>0.2</v>
      </c>
      <c r="U514">
        <v>11.2476</v>
      </c>
    </row>
    <row r="515" spans="1:21" x14ac:dyDescent="0.35">
      <c r="A515">
        <v>2422</v>
      </c>
      <c r="B515" t="s">
        <v>3245</v>
      </c>
      <c r="C515" s="4">
        <v>43939</v>
      </c>
      <c r="D515" s="4">
        <v>43944</v>
      </c>
      <c r="E515" t="s">
        <v>48</v>
      </c>
      <c r="F515" t="s">
        <v>3246</v>
      </c>
      <c r="G515" t="s">
        <v>3247</v>
      </c>
      <c r="H515" t="s">
        <v>202</v>
      </c>
      <c r="I515" t="s">
        <v>40</v>
      </c>
      <c r="J515" t="s">
        <v>3248</v>
      </c>
      <c r="K515" t="s">
        <v>2263</v>
      </c>
      <c r="L515" t="s">
        <v>3249</v>
      </c>
      <c r="M515" t="s">
        <v>5</v>
      </c>
      <c r="N515" t="s">
        <v>190</v>
      </c>
      <c r="O515" t="s">
        <v>12</v>
      </c>
      <c r="P515" t="s">
        <v>56</v>
      </c>
      <c r="Q515" t="s">
        <v>191</v>
      </c>
      <c r="R515">
        <v>230.376</v>
      </c>
      <c r="S515">
        <v>3</v>
      </c>
      <c r="T515">
        <v>0.2</v>
      </c>
      <c r="U515">
        <v>-48.954900000000002</v>
      </c>
    </row>
    <row r="516" spans="1:21" x14ac:dyDescent="0.35">
      <c r="A516">
        <v>2516</v>
      </c>
      <c r="B516" t="s">
        <v>3250</v>
      </c>
      <c r="C516" s="4">
        <v>43348</v>
      </c>
      <c r="D516" s="4">
        <v>43353</v>
      </c>
      <c r="E516" t="s">
        <v>48</v>
      </c>
      <c r="F516" t="s">
        <v>2452</v>
      </c>
      <c r="G516" t="s">
        <v>2453</v>
      </c>
      <c r="H516" t="s">
        <v>51</v>
      </c>
      <c r="I516" t="s">
        <v>40</v>
      </c>
      <c r="J516" t="s">
        <v>1836</v>
      </c>
      <c r="K516" t="s">
        <v>2268</v>
      </c>
      <c r="L516" t="s">
        <v>3251</v>
      </c>
      <c r="M516" t="s">
        <v>6</v>
      </c>
      <c r="N516" t="s">
        <v>444</v>
      </c>
      <c r="O516" t="s">
        <v>12</v>
      </c>
      <c r="P516" t="s">
        <v>56</v>
      </c>
      <c r="Q516" t="s">
        <v>445</v>
      </c>
      <c r="R516">
        <v>264.32</v>
      </c>
      <c r="S516">
        <v>2</v>
      </c>
      <c r="T516">
        <v>0.2</v>
      </c>
      <c r="U516">
        <v>19.824000000000002</v>
      </c>
    </row>
    <row r="517" spans="1:21" x14ac:dyDescent="0.35">
      <c r="A517">
        <v>2562</v>
      </c>
      <c r="B517" t="s">
        <v>3252</v>
      </c>
      <c r="C517" s="4">
        <v>43824</v>
      </c>
      <c r="D517" s="4">
        <v>43830</v>
      </c>
      <c r="E517" t="s">
        <v>48</v>
      </c>
      <c r="F517" t="s">
        <v>1328</v>
      </c>
      <c r="G517" t="s">
        <v>1329</v>
      </c>
      <c r="H517" t="s">
        <v>51</v>
      </c>
      <c r="I517" t="s">
        <v>40</v>
      </c>
      <c r="J517" t="s">
        <v>3253</v>
      </c>
      <c r="K517" t="s">
        <v>2324</v>
      </c>
      <c r="L517" t="s">
        <v>3254</v>
      </c>
      <c r="M517" t="s">
        <v>7</v>
      </c>
      <c r="N517" t="s">
        <v>3255</v>
      </c>
      <c r="O517" t="s">
        <v>12</v>
      </c>
      <c r="P517" t="s">
        <v>45</v>
      </c>
      <c r="Q517" t="s">
        <v>3256</v>
      </c>
      <c r="R517">
        <v>9.2159999999999993</v>
      </c>
      <c r="S517">
        <v>4</v>
      </c>
      <c r="T517">
        <v>0.2</v>
      </c>
      <c r="U517">
        <v>3.3408000000000002</v>
      </c>
    </row>
    <row r="518" spans="1:21" x14ac:dyDescent="0.35">
      <c r="A518">
        <v>2572</v>
      </c>
      <c r="B518" t="s">
        <v>3257</v>
      </c>
      <c r="C518" s="4">
        <v>44393</v>
      </c>
      <c r="D518" s="4">
        <v>44398</v>
      </c>
      <c r="E518" t="s">
        <v>48</v>
      </c>
      <c r="F518" t="s">
        <v>247</v>
      </c>
      <c r="G518" t="s">
        <v>248</v>
      </c>
      <c r="H518" t="s">
        <v>202</v>
      </c>
      <c r="I518" t="s">
        <v>40</v>
      </c>
      <c r="J518" t="s">
        <v>1445</v>
      </c>
      <c r="K518" t="s">
        <v>2263</v>
      </c>
      <c r="L518" t="s">
        <v>3258</v>
      </c>
      <c r="M518" t="s">
        <v>5</v>
      </c>
      <c r="N518" t="s">
        <v>625</v>
      </c>
      <c r="O518" t="s">
        <v>12</v>
      </c>
      <c r="P518" t="s">
        <v>72</v>
      </c>
      <c r="Q518" t="s">
        <v>626</v>
      </c>
      <c r="R518">
        <v>2.9119999999999999</v>
      </c>
      <c r="S518">
        <v>2</v>
      </c>
      <c r="T518">
        <v>0.2</v>
      </c>
      <c r="U518">
        <v>0.91</v>
      </c>
    </row>
    <row r="519" spans="1:21" x14ac:dyDescent="0.35">
      <c r="A519">
        <v>2586</v>
      </c>
      <c r="B519" t="s">
        <v>3259</v>
      </c>
      <c r="C519" s="4">
        <v>43772</v>
      </c>
      <c r="D519" s="4">
        <v>43779</v>
      </c>
      <c r="E519" t="s">
        <v>48</v>
      </c>
      <c r="F519" t="s">
        <v>489</v>
      </c>
      <c r="G519" t="s">
        <v>490</v>
      </c>
      <c r="H519" t="s">
        <v>39</v>
      </c>
      <c r="I519" t="s">
        <v>40</v>
      </c>
      <c r="J519" t="s">
        <v>3260</v>
      </c>
      <c r="K519" t="s">
        <v>2250</v>
      </c>
      <c r="L519" t="s">
        <v>3261</v>
      </c>
      <c r="M519" t="s">
        <v>5</v>
      </c>
      <c r="N519" t="s">
        <v>3262</v>
      </c>
      <c r="O519" t="s">
        <v>12</v>
      </c>
      <c r="P519" t="s">
        <v>229</v>
      </c>
      <c r="Q519" t="s">
        <v>3263</v>
      </c>
      <c r="R519">
        <v>6.6079999999999997</v>
      </c>
      <c r="S519">
        <v>2</v>
      </c>
      <c r="T519">
        <v>0.2</v>
      </c>
      <c r="U519">
        <v>2.1476000000000002</v>
      </c>
    </row>
    <row r="520" spans="1:21" x14ac:dyDescent="0.35">
      <c r="A520">
        <v>2692</v>
      </c>
      <c r="B520" t="s">
        <v>3264</v>
      </c>
      <c r="C520" s="4">
        <v>44071</v>
      </c>
      <c r="D520" s="4">
        <v>44076</v>
      </c>
      <c r="E520" t="s">
        <v>48</v>
      </c>
      <c r="F520" t="s">
        <v>3042</v>
      </c>
      <c r="G520" t="s">
        <v>3043</v>
      </c>
      <c r="H520" t="s">
        <v>51</v>
      </c>
      <c r="I520" t="s">
        <v>40</v>
      </c>
      <c r="J520" t="s">
        <v>3265</v>
      </c>
      <c r="K520" t="s">
        <v>2303</v>
      </c>
      <c r="L520" t="s">
        <v>3266</v>
      </c>
      <c r="M520" t="s">
        <v>8</v>
      </c>
      <c r="N520" t="s">
        <v>3267</v>
      </c>
      <c r="O520" t="s">
        <v>12</v>
      </c>
      <c r="P520" t="s">
        <v>123</v>
      </c>
      <c r="Q520" t="s">
        <v>3268</v>
      </c>
      <c r="R520">
        <v>15.48</v>
      </c>
      <c r="S520">
        <v>3</v>
      </c>
      <c r="T520">
        <v>0.2</v>
      </c>
      <c r="U520">
        <v>5.6115000000000004</v>
      </c>
    </row>
    <row r="521" spans="1:21" x14ac:dyDescent="0.35">
      <c r="A521">
        <v>2863</v>
      </c>
      <c r="B521" t="s">
        <v>3269</v>
      </c>
      <c r="C521" s="4">
        <v>44420</v>
      </c>
      <c r="D521" s="4">
        <v>44425</v>
      </c>
      <c r="E521" t="s">
        <v>48</v>
      </c>
      <c r="F521" t="s">
        <v>3270</v>
      </c>
      <c r="G521" t="s">
        <v>3271</v>
      </c>
      <c r="H521" t="s">
        <v>51</v>
      </c>
      <c r="I521" t="s">
        <v>40</v>
      </c>
      <c r="J521" t="s">
        <v>3272</v>
      </c>
      <c r="K521" t="s">
        <v>2344</v>
      </c>
      <c r="L521" t="s">
        <v>3273</v>
      </c>
      <c r="M521" t="s">
        <v>7</v>
      </c>
      <c r="N521" t="s">
        <v>3274</v>
      </c>
      <c r="O521" t="s">
        <v>12</v>
      </c>
      <c r="P521" t="s">
        <v>123</v>
      </c>
      <c r="Q521" t="s">
        <v>3275</v>
      </c>
      <c r="R521">
        <v>20.736000000000001</v>
      </c>
      <c r="S521">
        <v>4</v>
      </c>
      <c r="T521">
        <v>0.2</v>
      </c>
      <c r="U521">
        <v>7.2576000000000001</v>
      </c>
    </row>
    <row r="522" spans="1:21" x14ac:dyDescent="0.35">
      <c r="A522">
        <v>2904</v>
      </c>
      <c r="B522" t="s">
        <v>3276</v>
      </c>
      <c r="C522" s="4">
        <v>44009</v>
      </c>
      <c r="D522" s="4">
        <v>44013</v>
      </c>
      <c r="E522" t="s">
        <v>48</v>
      </c>
      <c r="F522" t="s">
        <v>1834</v>
      </c>
      <c r="G522" t="s">
        <v>1835</v>
      </c>
      <c r="H522" t="s">
        <v>39</v>
      </c>
      <c r="I522" t="s">
        <v>40</v>
      </c>
      <c r="J522" t="s">
        <v>3277</v>
      </c>
      <c r="K522" t="s">
        <v>2263</v>
      </c>
      <c r="L522" t="s">
        <v>3278</v>
      </c>
      <c r="M522" t="s">
        <v>5</v>
      </c>
      <c r="N522" t="s">
        <v>777</v>
      </c>
      <c r="O522" t="s">
        <v>12</v>
      </c>
      <c r="P522" t="s">
        <v>123</v>
      </c>
      <c r="Q522" t="s">
        <v>778</v>
      </c>
      <c r="R522">
        <v>37.463999999999999</v>
      </c>
      <c r="S522">
        <v>7</v>
      </c>
      <c r="T522">
        <v>0.2</v>
      </c>
      <c r="U522">
        <v>12.175800000000001</v>
      </c>
    </row>
    <row r="523" spans="1:21" x14ac:dyDescent="0.35">
      <c r="A523">
        <v>3017</v>
      </c>
      <c r="B523" t="s">
        <v>3279</v>
      </c>
      <c r="C523" s="4">
        <v>44066</v>
      </c>
      <c r="D523" s="4">
        <v>44073</v>
      </c>
      <c r="E523" t="s">
        <v>48</v>
      </c>
      <c r="F523" t="s">
        <v>3280</v>
      </c>
      <c r="G523" t="s">
        <v>3281</v>
      </c>
      <c r="H523" t="s">
        <v>202</v>
      </c>
      <c r="I523" t="s">
        <v>40</v>
      </c>
      <c r="J523" t="s">
        <v>3282</v>
      </c>
      <c r="K523" t="s">
        <v>2250</v>
      </c>
      <c r="L523" t="s">
        <v>3283</v>
      </c>
      <c r="M523" t="s">
        <v>5</v>
      </c>
      <c r="N523" t="s">
        <v>3284</v>
      </c>
      <c r="O523" t="s">
        <v>12</v>
      </c>
      <c r="P523" t="s">
        <v>56</v>
      </c>
      <c r="Q523" t="s">
        <v>3285</v>
      </c>
      <c r="R523">
        <v>727.29600000000005</v>
      </c>
      <c r="S523">
        <v>8</v>
      </c>
      <c r="T523">
        <v>0.2</v>
      </c>
      <c r="U523">
        <v>-172.7328</v>
      </c>
    </row>
    <row r="524" spans="1:21" x14ac:dyDescent="0.35">
      <c r="A524">
        <v>3211</v>
      </c>
      <c r="B524" t="s">
        <v>3286</v>
      </c>
      <c r="C524" s="4">
        <v>44461</v>
      </c>
      <c r="D524" s="4">
        <v>44466</v>
      </c>
      <c r="E524" t="s">
        <v>48</v>
      </c>
      <c r="F524" t="s">
        <v>2890</v>
      </c>
      <c r="G524" t="s">
        <v>2891</v>
      </c>
      <c r="H524" t="s">
        <v>39</v>
      </c>
      <c r="I524" t="s">
        <v>40</v>
      </c>
      <c r="J524" t="s">
        <v>3287</v>
      </c>
      <c r="K524" t="s">
        <v>2250</v>
      </c>
      <c r="L524" t="s">
        <v>3288</v>
      </c>
      <c r="M524" t="s">
        <v>5</v>
      </c>
      <c r="N524" t="s">
        <v>3289</v>
      </c>
      <c r="O524" t="s">
        <v>12</v>
      </c>
      <c r="P524" t="s">
        <v>229</v>
      </c>
      <c r="Q524" t="s">
        <v>230</v>
      </c>
      <c r="R524">
        <v>13.391999999999999</v>
      </c>
      <c r="S524">
        <v>3</v>
      </c>
      <c r="T524">
        <v>0.2</v>
      </c>
      <c r="U524">
        <v>5.0220000000000002</v>
      </c>
    </row>
    <row r="525" spans="1:21" x14ac:dyDescent="0.35">
      <c r="A525">
        <v>3576</v>
      </c>
      <c r="B525" t="s">
        <v>3290</v>
      </c>
      <c r="C525" s="4">
        <v>43543</v>
      </c>
      <c r="D525" s="4">
        <v>43548</v>
      </c>
      <c r="E525" t="s">
        <v>48</v>
      </c>
      <c r="F525" t="s">
        <v>664</v>
      </c>
      <c r="G525" t="s">
        <v>665</v>
      </c>
      <c r="H525" t="s">
        <v>51</v>
      </c>
      <c r="I525" t="s">
        <v>40</v>
      </c>
      <c r="J525" t="s">
        <v>3291</v>
      </c>
      <c r="K525" t="s">
        <v>2344</v>
      </c>
      <c r="L525" t="s">
        <v>3292</v>
      </c>
      <c r="M525" t="s">
        <v>7</v>
      </c>
      <c r="N525" t="s">
        <v>3293</v>
      </c>
      <c r="O525" t="s">
        <v>12</v>
      </c>
      <c r="P525" t="s">
        <v>123</v>
      </c>
      <c r="Q525" t="s">
        <v>3294</v>
      </c>
      <c r="R525">
        <v>14.496</v>
      </c>
      <c r="S525">
        <v>3</v>
      </c>
      <c r="T525">
        <v>0.2</v>
      </c>
      <c r="U525">
        <v>4.8924000000000003</v>
      </c>
    </row>
    <row r="526" spans="1:21" x14ac:dyDescent="0.35">
      <c r="A526">
        <v>3658</v>
      </c>
      <c r="B526" t="s">
        <v>3295</v>
      </c>
      <c r="C526" s="4">
        <v>43536</v>
      </c>
      <c r="D526" s="4">
        <v>43541</v>
      </c>
      <c r="E526" t="s">
        <v>48</v>
      </c>
      <c r="F526" t="s">
        <v>965</v>
      </c>
      <c r="G526" t="s">
        <v>966</v>
      </c>
      <c r="H526" t="s">
        <v>39</v>
      </c>
      <c r="I526" t="s">
        <v>40</v>
      </c>
      <c r="J526" t="s">
        <v>3296</v>
      </c>
      <c r="K526" t="s">
        <v>2344</v>
      </c>
      <c r="L526" t="s">
        <v>3297</v>
      </c>
      <c r="M526" t="s">
        <v>7</v>
      </c>
      <c r="N526" t="s">
        <v>3298</v>
      </c>
      <c r="O526" t="s">
        <v>12</v>
      </c>
      <c r="P526" t="s">
        <v>229</v>
      </c>
      <c r="Q526" t="s">
        <v>3299</v>
      </c>
      <c r="R526">
        <v>8.6880000000000006</v>
      </c>
      <c r="S526">
        <v>3</v>
      </c>
      <c r="T526">
        <v>0.2</v>
      </c>
      <c r="U526">
        <v>2.9321999999999999</v>
      </c>
    </row>
    <row r="527" spans="1:21" x14ac:dyDescent="0.35">
      <c r="A527">
        <v>3899</v>
      </c>
      <c r="B527" t="s">
        <v>3300</v>
      </c>
      <c r="C527" s="4">
        <v>44530</v>
      </c>
      <c r="D527" s="4">
        <v>44534</v>
      </c>
      <c r="E527" t="s">
        <v>48</v>
      </c>
      <c r="F527" t="s">
        <v>3301</v>
      </c>
      <c r="G527" t="s">
        <v>3302</v>
      </c>
      <c r="H527" t="s">
        <v>51</v>
      </c>
      <c r="I527" t="s">
        <v>40</v>
      </c>
      <c r="J527" t="s">
        <v>3303</v>
      </c>
      <c r="K527" t="s">
        <v>2250</v>
      </c>
      <c r="L527" t="s">
        <v>3304</v>
      </c>
      <c r="M527" t="s">
        <v>5</v>
      </c>
      <c r="N527" t="s">
        <v>3305</v>
      </c>
      <c r="O527" t="s">
        <v>12</v>
      </c>
      <c r="P527" t="s">
        <v>106</v>
      </c>
      <c r="Q527" t="s">
        <v>3306</v>
      </c>
      <c r="R527">
        <v>2.3679999999999999</v>
      </c>
      <c r="S527">
        <v>2</v>
      </c>
      <c r="T527">
        <v>0.2</v>
      </c>
      <c r="U527">
        <v>0.82879999999999998</v>
      </c>
    </row>
    <row r="528" spans="1:21" x14ac:dyDescent="0.35">
      <c r="A528">
        <v>3901</v>
      </c>
      <c r="B528" t="s">
        <v>3307</v>
      </c>
      <c r="C528" s="4">
        <v>43468</v>
      </c>
      <c r="D528" s="4">
        <v>43473</v>
      </c>
      <c r="E528" t="s">
        <v>48</v>
      </c>
      <c r="F528" t="s">
        <v>1626</v>
      </c>
      <c r="G528" t="s">
        <v>1627</v>
      </c>
      <c r="H528" t="s">
        <v>39</v>
      </c>
      <c r="I528" t="s">
        <v>40</v>
      </c>
      <c r="J528" t="s">
        <v>3308</v>
      </c>
      <c r="K528" t="s">
        <v>2250</v>
      </c>
      <c r="L528" t="s">
        <v>3309</v>
      </c>
      <c r="M528" t="s">
        <v>5</v>
      </c>
      <c r="N528" t="s">
        <v>2442</v>
      </c>
      <c r="O528" t="s">
        <v>12</v>
      </c>
      <c r="P528" t="s">
        <v>123</v>
      </c>
      <c r="Q528" t="s">
        <v>2443</v>
      </c>
      <c r="R528">
        <v>10.368</v>
      </c>
      <c r="S528">
        <v>2</v>
      </c>
      <c r="T528">
        <v>0.2</v>
      </c>
      <c r="U528">
        <v>3.6288</v>
      </c>
    </row>
    <row r="529" spans="1:21" x14ac:dyDescent="0.35">
      <c r="A529">
        <v>4132</v>
      </c>
      <c r="B529" t="s">
        <v>3310</v>
      </c>
      <c r="C529" s="4">
        <v>43648</v>
      </c>
      <c r="D529" s="4">
        <v>43655</v>
      </c>
      <c r="E529" t="s">
        <v>48</v>
      </c>
      <c r="F529" t="s">
        <v>148</v>
      </c>
      <c r="G529" t="s">
        <v>149</v>
      </c>
      <c r="H529" t="s">
        <v>51</v>
      </c>
      <c r="I529" t="s">
        <v>40</v>
      </c>
      <c r="J529" t="s">
        <v>3311</v>
      </c>
      <c r="K529" t="s">
        <v>2344</v>
      </c>
      <c r="L529" t="s">
        <v>3312</v>
      </c>
      <c r="M529" t="s">
        <v>7</v>
      </c>
      <c r="N529" t="s">
        <v>3313</v>
      </c>
      <c r="O529" t="s">
        <v>12</v>
      </c>
      <c r="P529" t="s">
        <v>123</v>
      </c>
      <c r="Q529" t="s">
        <v>716</v>
      </c>
      <c r="R529">
        <v>11.952</v>
      </c>
      <c r="S529">
        <v>3</v>
      </c>
      <c r="T529">
        <v>0.2</v>
      </c>
      <c r="U529">
        <v>4.0338000000000003</v>
      </c>
    </row>
    <row r="530" spans="1:21" x14ac:dyDescent="0.35">
      <c r="A530">
        <v>4336</v>
      </c>
      <c r="B530" t="s">
        <v>3314</v>
      </c>
      <c r="C530" s="4">
        <v>43819</v>
      </c>
      <c r="D530" s="4">
        <v>43823</v>
      </c>
      <c r="E530" t="s">
        <v>48</v>
      </c>
      <c r="F530" t="s">
        <v>2909</v>
      </c>
      <c r="G530" t="s">
        <v>2910</v>
      </c>
      <c r="H530" t="s">
        <v>51</v>
      </c>
      <c r="I530" t="s">
        <v>40</v>
      </c>
      <c r="J530" t="s">
        <v>3315</v>
      </c>
      <c r="K530" t="s">
        <v>2272</v>
      </c>
      <c r="L530" t="s">
        <v>3316</v>
      </c>
      <c r="M530" t="s">
        <v>8</v>
      </c>
      <c r="N530" t="s">
        <v>3317</v>
      </c>
      <c r="O530" t="s">
        <v>12</v>
      </c>
      <c r="P530" t="s">
        <v>229</v>
      </c>
      <c r="Q530" t="s">
        <v>3318</v>
      </c>
      <c r="R530">
        <v>7.92</v>
      </c>
      <c r="S530">
        <v>1</v>
      </c>
      <c r="T530">
        <v>0.2</v>
      </c>
      <c r="U530">
        <v>2.7719999999999998</v>
      </c>
    </row>
    <row r="531" spans="1:21" x14ac:dyDescent="0.35">
      <c r="A531">
        <v>4422</v>
      </c>
      <c r="B531" t="s">
        <v>3319</v>
      </c>
      <c r="C531" s="4">
        <v>43163</v>
      </c>
      <c r="D531" s="4">
        <v>43168</v>
      </c>
      <c r="E531" t="s">
        <v>48</v>
      </c>
      <c r="F531" t="s">
        <v>2750</v>
      </c>
      <c r="G531" t="s">
        <v>2751</v>
      </c>
      <c r="H531" t="s">
        <v>51</v>
      </c>
      <c r="I531" t="s">
        <v>40</v>
      </c>
      <c r="J531" t="s">
        <v>3320</v>
      </c>
      <c r="K531" t="s">
        <v>2344</v>
      </c>
      <c r="L531" t="s">
        <v>3321</v>
      </c>
      <c r="M531" t="s">
        <v>7</v>
      </c>
      <c r="N531" t="s">
        <v>3322</v>
      </c>
      <c r="O531" t="s">
        <v>12</v>
      </c>
      <c r="P531" t="s">
        <v>72</v>
      </c>
      <c r="Q531" t="s">
        <v>3323</v>
      </c>
      <c r="R531">
        <v>15.552</v>
      </c>
      <c r="S531">
        <v>3</v>
      </c>
      <c r="T531">
        <v>0.2</v>
      </c>
      <c r="U531">
        <v>2.3328000000000002</v>
      </c>
    </row>
    <row r="532" spans="1:21" x14ac:dyDescent="0.35">
      <c r="A532">
        <v>4578</v>
      </c>
      <c r="B532" t="s">
        <v>3324</v>
      </c>
      <c r="C532" s="4">
        <v>43201</v>
      </c>
      <c r="D532" s="4">
        <v>43206</v>
      </c>
      <c r="E532" t="s">
        <v>48</v>
      </c>
      <c r="F532" t="s">
        <v>3325</v>
      </c>
      <c r="G532" t="s">
        <v>3326</v>
      </c>
      <c r="H532" t="s">
        <v>51</v>
      </c>
      <c r="I532" t="s">
        <v>40</v>
      </c>
      <c r="J532" t="s">
        <v>1190</v>
      </c>
      <c r="K532" t="s">
        <v>1986</v>
      </c>
      <c r="L532" t="s">
        <v>3327</v>
      </c>
      <c r="M532" t="s">
        <v>8</v>
      </c>
      <c r="N532" t="s">
        <v>3328</v>
      </c>
      <c r="O532" t="s">
        <v>12</v>
      </c>
      <c r="P532" t="s">
        <v>97</v>
      </c>
      <c r="Q532" t="s">
        <v>3329</v>
      </c>
      <c r="R532">
        <v>9.5839999999999996</v>
      </c>
      <c r="S532">
        <v>1</v>
      </c>
      <c r="T532">
        <v>0.2</v>
      </c>
      <c r="U532">
        <v>3.3544</v>
      </c>
    </row>
    <row r="533" spans="1:21" x14ac:dyDescent="0.35">
      <c r="A533">
        <v>4677</v>
      </c>
      <c r="B533" t="s">
        <v>3330</v>
      </c>
      <c r="C533" s="4">
        <v>43173</v>
      </c>
      <c r="D533" s="4">
        <v>43178</v>
      </c>
      <c r="E533" t="s">
        <v>48</v>
      </c>
      <c r="F533" t="s">
        <v>3331</v>
      </c>
      <c r="G533" t="s">
        <v>3332</v>
      </c>
      <c r="H533" t="s">
        <v>51</v>
      </c>
      <c r="I533" t="s">
        <v>40</v>
      </c>
      <c r="J533" t="s">
        <v>3333</v>
      </c>
      <c r="K533" t="s">
        <v>62</v>
      </c>
      <c r="L533" t="s">
        <v>3334</v>
      </c>
      <c r="M533" t="s">
        <v>8</v>
      </c>
      <c r="N533" t="s">
        <v>3335</v>
      </c>
      <c r="O533" t="s">
        <v>12</v>
      </c>
      <c r="P533" t="s">
        <v>97</v>
      </c>
      <c r="Q533" t="s">
        <v>3336</v>
      </c>
      <c r="R533">
        <v>33.088000000000001</v>
      </c>
      <c r="S533">
        <v>4</v>
      </c>
      <c r="T533">
        <v>0.2</v>
      </c>
      <c r="U533">
        <v>11.167199999999999</v>
      </c>
    </row>
    <row r="534" spans="1:21" x14ac:dyDescent="0.35">
      <c r="A534">
        <v>4860</v>
      </c>
      <c r="B534" t="s">
        <v>3337</v>
      </c>
      <c r="C534" s="4">
        <v>44545</v>
      </c>
      <c r="D534" s="4">
        <v>44549</v>
      </c>
      <c r="E534" t="s">
        <v>48</v>
      </c>
      <c r="F534" t="s">
        <v>369</v>
      </c>
      <c r="G534" t="s">
        <v>370</v>
      </c>
      <c r="H534" t="s">
        <v>39</v>
      </c>
      <c r="I534" t="s">
        <v>40</v>
      </c>
      <c r="J534" t="s">
        <v>2126</v>
      </c>
      <c r="K534" t="s">
        <v>2263</v>
      </c>
      <c r="L534" t="s">
        <v>3338</v>
      </c>
      <c r="M534" t="s">
        <v>5</v>
      </c>
      <c r="N534" t="s">
        <v>3339</v>
      </c>
      <c r="O534" t="s">
        <v>12</v>
      </c>
      <c r="P534" t="s">
        <v>72</v>
      </c>
      <c r="Q534" t="s">
        <v>3340</v>
      </c>
      <c r="R534">
        <v>10.192</v>
      </c>
      <c r="S534">
        <v>7</v>
      </c>
      <c r="T534">
        <v>0.2</v>
      </c>
      <c r="U534">
        <v>1.0192000000000001</v>
      </c>
    </row>
    <row r="535" spans="1:21" x14ac:dyDescent="0.35">
      <c r="A535">
        <v>5412</v>
      </c>
      <c r="B535" t="s">
        <v>3341</v>
      </c>
      <c r="C535" s="4">
        <v>44457</v>
      </c>
      <c r="D535" s="4">
        <v>44461</v>
      </c>
      <c r="E535" t="s">
        <v>48</v>
      </c>
      <c r="F535" t="s">
        <v>3342</v>
      </c>
      <c r="G535" t="s">
        <v>3343</v>
      </c>
      <c r="H535" t="s">
        <v>51</v>
      </c>
      <c r="I535" t="s">
        <v>40</v>
      </c>
      <c r="J535" t="s">
        <v>3344</v>
      </c>
      <c r="K535" t="s">
        <v>226</v>
      </c>
      <c r="L535" t="s">
        <v>3345</v>
      </c>
      <c r="M535" t="s">
        <v>8</v>
      </c>
      <c r="N535" t="s">
        <v>3346</v>
      </c>
      <c r="O535" t="s">
        <v>12</v>
      </c>
      <c r="P535" t="s">
        <v>97</v>
      </c>
      <c r="Q535" t="s">
        <v>3347</v>
      </c>
      <c r="R535">
        <v>10.08</v>
      </c>
      <c r="S535">
        <v>7</v>
      </c>
      <c r="T535">
        <v>0.2</v>
      </c>
      <c r="U535">
        <v>3.528</v>
      </c>
    </row>
    <row r="536" spans="1:21" x14ac:dyDescent="0.35">
      <c r="A536">
        <v>5530</v>
      </c>
      <c r="B536" t="s">
        <v>3348</v>
      </c>
      <c r="C536" s="4">
        <v>44414</v>
      </c>
      <c r="D536" s="4">
        <v>44419</v>
      </c>
      <c r="E536" t="s">
        <v>48</v>
      </c>
      <c r="F536" t="s">
        <v>1148</v>
      </c>
      <c r="G536" t="s">
        <v>1149</v>
      </c>
      <c r="H536" t="s">
        <v>39</v>
      </c>
      <c r="I536" t="s">
        <v>40</v>
      </c>
      <c r="J536" t="s">
        <v>3349</v>
      </c>
      <c r="K536" t="s">
        <v>2250</v>
      </c>
      <c r="L536" t="s">
        <v>3350</v>
      </c>
      <c r="M536" t="s">
        <v>5</v>
      </c>
      <c r="N536" t="s">
        <v>3351</v>
      </c>
      <c r="O536" t="s">
        <v>12</v>
      </c>
      <c r="P536" t="s">
        <v>123</v>
      </c>
      <c r="Q536" t="s">
        <v>3352</v>
      </c>
      <c r="R536">
        <v>115.29600000000001</v>
      </c>
      <c r="S536">
        <v>3</v>
      </c>
      <c r="T536">
        <v>0.2</v>
      </c>
      <c r="U536">
        <v>40.3536</v>
      </c>
    </row>
    <row r="537" spans="1:21" x14ac:dyDescent="0.35">
      <c r="A537">
        <v>5636</v>
      </c>
      <c r="B537" t="s">
        <v>3353</v>
      </c>
      <c r="C537" s="4">
        <v>44442</v>
      </c>
      <c r="D537" s="4">
        <v>44447</v>
      </c>
      <c r="E537" t="s">
        <v>48</v>
      </c>
      <c r="F537" t="s">
        <v>1697</v>
      </c>
      <c r="G537" t="s">
        <v>1698</v>
      </c>
      <c r="H537" t="s">
        <v>202</v>
      </c>
      <c r="I537" t="s">
        <v>40</v>
      </c>
      <c r="J537" t="s">
        <v>3354</v>
      </c>
      <c r="K537" t="s">
        <v>42</v>
      </c>
      <c r="L537" t="s">
        <v>3355</v>
      </c>
      <c r="M537" t="s">
        <v>8</v>
      </c>
      <c r="N537" t="s">
        <v>3356</v>
      </c>
      <c r="O537" t="s">
        <v>12</v>
      </c>
      <c r="P537" t="s">
        <v>97</v>
      </c>
      <c r="Q537" t="s">
        <v>3357</v>
      </c>
      <c r="R537">
        <v>82.56</v>
      </c>
      <c r="S537">
        <v>5</v>
      </c>
      <c r="T537">
        <v>0.2</v>
      </c>
      <c r="U537">
        <v>28.896000000000001</v>
      </c>
    </row>
    <row r="538" spans="1:21" x14ac:dyDescent="0.35">
      <c r="A538">
        <v>6067</v>
      </c>
      <c r="B538" t="s">
        <v>3358</v>
      </c>
      <c r="C538" s="4">
        <v>43482</v>
      </c>
      <c r="D538" s="4">
        <v>43488</v>
      </c>
      <c r="E538" t="s">
        <v>48</v>
      </c>
      <c r="F538" t="s">
        <v>3359</v>
      </c>
      <c r="G538" t="s">
        <v>3360</v>
      </c>
      <c r="H538" t="s">
        <v>51</v>
      </c>
      <c r="I538" t="s">
        <v>40</v>
      </c>
      <c r="J538" t="s">
        <v>3361</v>
      </c>
      <c r="K538" t="s">
        <v>2324</v>
      </c>
      <c r="L538" t="s">
        <v>3362</v>
      </c>
      <c r="M538" t="s">
        <v>7</v>
      </c>
      <c r="N538" t="s">
        <v>1440</v>
      </c>
      <c r="O538" t="s">
        <v>12</v>
      </c>
      <c r="P538" t="s">
        <v>970</v>
      </c>
      <c r="Q538" t="s">
        <v>1441</v>
      </c>
      <c r="R538">
        <v>88.96</v>
      </c>
      <c r="S538">
        <v>8</v>
      </c>
      <c r="T538">
        <v>0.2</v>
      </c>
      <c r="U538">
        <v>10.007999999999999</v>
      </c>
    </row>
    <row r="539" spans="1:21" x14ac:dyDescent="0.35">
      <c r="A539">
        <v>6116</v>
      </c>
      <c r="B539" t="s">
        <v>3363</v>
      </c>
      <c r="C539" s="4">
        <v>43904</v>
      </c>
      <c r="D539" s="4">
        <v>43910</v>
      </c>
      <c r="E539" t="s">
        <v>48</v>
      </c>
      <c r="F539" t="s">
        <v>193</v>
      </c>
      <c r="G539" t="s">
        <v>194</v>
      </c>
      <c r="H539" t="s">
        <v>39</v>
      </c>
      <c r="I539" t="s">
        <v>40</v>
      </c>
      <c r="J539" t="s">
        <v>3364</v>
      </c>
      <c r="K539" t="s">
        <v>42</v>
      </c>
      <c r="L539" t="s">
        <v>3365</v>
      </c>
      <c r="M539" t="s">
        <v>8</v>
      </c>
      <c r="N539" t="s">
        <v>3366</v>
      </c>
      <c r="O539" t="s">
        <v>12</v>
      </c>
      <c r="P539" t="s">
        <v>97</v>
      </c>
      <c r="Q539" t="s">
        <v>3367</v>
      </c>
      <c r="R539">
        <v>41.904000000000003</v>
      </c>
      <c r="S539">
        <v>6</v>
      </c>
      <c r="T539">
        <v>0.2</v>
      </c>
      <c r="U539">
        <v>14.1426</v>
      </c>
    </row>
    <row r="540" spans="1:21" x14ac:dyDescent="0.35">
      <c r="A540">
        <v>6133</v>
      </c>
      <c r="B540" t="s">
        <v>3368</v>
      </c>
      <c r="C540" s="4">
        <v>44454</v>
      </c>
      <c r="D540" s="4">
        <v>44459</v>
      </c>
      <c r="E540" t="s">
        <v>48</v>
      </c>
      <c r="F540" t="s">
        <v>2407</v>
      </c>
      <c r="G540" t="s">
        <v>2408</v>
      </c>
      <c r="H540" t="s">
        <v>51</v>
      </c>
      <c r="I540" t="s">
        <v>40</v>
      </c>
      <c r="J540" t="s">
        <v>3369</v>
      </c>
      <c r="K540" t="s">
        <v>2324</v>
      </c>
      <c r="L540" t="s">
        <v>3370</v>
      </c>
      <c r="M540" t="s">
        <v>7</v>
      </c>
      <c r="N540" t="s">
        <v>3371</v>
      </c>
      <c r="O540" t="s">
        <v>12</v>
      </c>
      <c r="P540" t="s">
        <v>123</v>
      </c>
      <c r="Q540" t="s">
        <v>3372</v>
      </c>
      <c r="R540">
        <v>163.96</v>
      </c>
      <c r="S540">
        <v>5</v>
      </c>
      <c r="T540">
        <v>0.2</v>
      </c>
      <c r="U540">
        <v>59.435499999999998</v>
      </c>
    </row>
    <row r="541" spans="1:21" x14ac:dyDescent="0.35">
      <c r="A541">
        <v>6363</v>
      </c>
      <c r="B541" t="s">
        <v>3373</v>
      </c>
      <c r="C541" s="4">
        <v>44521</v>
      </c>
      <c r="D541" s="4">
        <v>44525</v>
      </c>
      <c r="E541" t="s">
        <v>48</v>
      </c>
      <c r="F541" t="s">
        <v>996</v>
      </c>
      <c r="G541" t="s">
        <v>997</v>
      </c>
      <c r="H541" t="s">
        <v>51</v>
      </c>
      <c r="I541" t="s">
        <v>40</v>
      </c>
      <c r="J541" t="s">
        <v>3374</v>
      </c>
      <c r="K541" t="s">
        <v>204</v>
      </c>
      <c r="L541" t="s">
        <v>3375</v>
      </c>
      <c r="M541" t="s">
        <v>8</v>
      </c>
      <c r="N541" t="s">
        <v>3376</v>
      </c>
      <c r="O541" t="s">
        <v>12</v>
      </c>
      <c r="P541" t="s">
        <v>97</v>
      </c>
      <c r="Q541" t="s">
        <v>3377</v>
      </c>
      <c r="R541">
        <v>150.80000000000001</v>
      </c>
      <c r="S541">
        <v>5</v>
      </c>
      <c r="T541">
        <v>0.2</v>
      </c>
      <c r="U541">
        <v>56.55</v>
      </c>
    </row>
    <row r="542" spans="1:21" x14ac:dyDescent="0.35">
      <c r="A542">
        <v>6807</v>
      </c>
      <c r="B542" t="s">
        <v>3378</v>
      </c>
      <c r="C542" s="4">
        <v>44555</v>
      </c>
      <c r="D542" s="4">
        <v>44559</v>
      </c>
      <c r="E542" t="s">
        <v>48</v>
      </c>
      <c r="F542" t="s">
        <v>3379</v>
      </c>
      <c r="G542" t="s">
        <v>3380</v>
      </c>
      <c r="H542" t="s">
        <v>39</v>
      </c>
      <c r="I542" t="s">
        <v>40</v>
      </c>
      <c r="J542" t="s">
        <v>1786</v>
      </c>
      <c r="K542" t="s">
        <v>204</v>
      </c>
      <c r="L542" t="s">
        <v>3381</v>
      </c>
      <c r="M542" t="s">
        <v>8</v>
      </c>
      <c r="N542" t="s">
        <v>3382</v>
      </c>
      <c r="O542" t="s">
        <v>12</v>
      </c>
      <c r="P542" t="s">
        <v>97</v>
      </c>
      <c r="Q542" t="s">
        <v>3383</v>
      </c>
      <c r="R542">
        <v>3.8559999999999999</v>
      </c>
      <c r="S542">
        <v>1</v>
      </c>
      <c r="T542">
        <v>0.2</v>
      </c>
      <c r="U542">
        <v>1.3977999999999999</v>
      </c>
    </row>
    <row r="543" spans="1:21" x14ac:dyDescent="0.35">
      <c r="A543">
        <v>7318</v>
      </c>
      <c r="B543" t="s">
        <v>3384</v>
      </c>
      <c r="C543" s="4">
        <v>44517</v>
      </c>
      <c r="D543" s="4">
        <v>44521</v>
      </c>
      <c r="E543" t="s">
        <v>48</v>
      </c>
      <c r="F543" t="s">
        <v>1834</v>
      </c>
      <c r="G543" t="s">
        <v>1835</v>
      </c>
      <c r="H543" t="s">
        <v>39</v>
      </c>
      <c r="I543" t="s">
        <v>40</v>
      </c>
      <c r="J543" t="s">
        <v>3385</v>
      </c>
      <c r="K543" t="s">
        <v>2524</v>
      </c>
      <c r="L543" t="s">
        <v>3386</v>
      </c>
      <c r="M543" t="s">
        <v>8</v>
      </c>
      <c r="N543" t="s">
        <v>3387</v>
      </c>
      <c r="O543" t="s">
        <v>12</v>
      </c>
      <c r="P543" t="s">
        <v>123</v>
      </c>
      <c r="Q543" t="s">
        <v>3388</v>
      </c>
      <c r="R543">
        <v>19.608000000000001</v>
      </c>
      <c r="S543">
        <v>3</v>
      </c>
      <c r="T543">
        <v>0.2</v>
      </c>
      <c r="U543">
        <v>6.6177000000000001</v>
      </c>
    </row>
    <row r="544" spans="1:21" x14ac:dyDescent="0.35">
      <c r="A544">
        <v>8783</v>
      </c>
      <c r="B544" t="s">
        <v>3389</v>
      </c>
      <c r="C544" s="4">
        <v>44089</v>
      </c>
      <c r="D544" s="4">
        <v>44094</v>
      </c>
      <c r="E544" t="s">
        <v>48</v>
      </c>
      <c r="F544" t="s">
        <v>3390</v>
      </c>
      <c r="G544" t="s">
        <v>3391</v>
      </c>
      <c r="H544" t="s">
        <v>39</v>
      </c>
      <c r="I544" t="s">
        <v>40</v>
      </c>
      <c r="J544" t="s">
        <v>3392</v>
      </c>
      <c r="K544" t="s">
        <v>1986</v>
      </c>
      <c r="L544" t="s">
        <v>3393</v>
      </c>
      <c r="M544" t="s">
        <v>8</v>
      </c>
      <c r="N544" t="s">
        <v>3394</v>
      </c>
      <c r="O544" t="s">
        <v>12</v>
      </c>
      <c r="P544" t="s">
        <v>97</v>
      </c>
      <c r="Q544" t="s">
        <v>3395</v>
      </c>
      <c r="R544">
        <v>20.416</v>
      </c>
      <c r="S544">
        <v>4</v>
      </c>
      <c r="T544">
        <v>0.2</v>
      </c>
      <c r="U544">
        <v>6.6352000000000002</v>
      </c>
    </row>
    <row r="545" spans="1:21" x14ac:dyDescent="0.35">
      <c r="A545">
        <v>9400</v>
      </c>
      <c r="B545" t="s">
        <v>3396</v>
      </c>
      <c r="C545" s="4">
        <v>44146</v>
      </c>
      <c r="D545" s="4">
        <v>44150</v>
      </c>
      <c r="E545" t="s">
        <v>48</v>
      </c>
      <c r="F545" t="s">
        <v>3397</v>
      </c>
      <c r="G545" t="s">
        <v>3398</v>
      </c>
      <c r="H545" t="s">
        <v>51</v>
      </c>
      <c r="I545" t="s">
        <v>40</v>
      </c>
      <c r="J545" t="s">
        <v>3399</v>
      </c>
      <c r="K545" t="s">
        <v>2263</v>
      </c>
      <c r="L545" t="s">
        <v>3400</v>
      </c>
      <c r="M545" t="s">
        <v>5</v>
      </c>
      <c r="N545" t="s">
        <v>437</v>
      </c>
      <c r="O545" t="s">
        <v>12</v>
      </c>
      <c r="P545" t="s">
        <v>72</v>
      </c>
      <c r="Q545" t="s">
        <v>438</v>
      </c>
      <c r="R545">
        <v>14.112</v>
      </c>
      <c r="S545">
        <v>6</v>
      </c>
      <c r="T545">
        <v>0.2</v>
      </c>
      <c r="U545">
        <v>1.2347999999999999</v>
      </c>
    </row>
    <row r="546" spans="1:21" x14ac:dyDescent="0.35">
      <c r="A546">
        <v>9479</v>
      </c>
      <c r="B546" t="s">
        <v>3401</v>
      </c>
      <c r="C546" s="4">
        <v>43350</v>
      </c>
      <c r="D546" s="4">
        <v>43357</v>
      </c>
      <c r="E546" t="s">
        <v>48</v>
      </c>
      <c r="F546" t="s">
        <v>3402</v>
      </c>
      <c r="G546" t="s">
        <v>3403</v>
      </c>
      <c r="H546" t="s">
        <v>51</v>
      </c>
      <c r="I546" t="s">
        <v>40</v>
      </c>
      <c r="J546" t="s">
        <v>3404</v>
      </c>
      <c r="K546" t="s">
        <v>2263</v>
      </c>
      <c r="L546" t="s">
        <v>3405</v>
      </c>
      <c r="M546" t="s">
        <v>5</v>
      </c>
      <c r="N546" t="s">
        <v>3406</v>
      </c>
      <c r="O546" t="s">
        <v>12</v>
      </c>
      <c r="P546" t="s">
        <v>106</v>
      </c>
      <c r="Q546" t="s">
        <v>3407</v>
      </c>
      <c r="R546">
        <v>13.16</v>
      </c>
      <c r="S546">
        <v>5</v>
      </c>
      <c r="T546">
        <v>0.2</v>
      </c>
      <c r="U546">
        <v>4.1124999999999998</v>
      </c>
    </row>
    <row r="547" spans="1:21" x14ac:dyDescent="0.35">
      <c r="A547">
        <v>9668</v>
      </c>
      <c r="B547" t="s">
        <v>3408</v>
      </c>
      <c r="C547" s="4">
        <v>43944</v>
      </c>
      <c r="D547" s="4">
        <v>43948</v>
      </c>
      <c r="E547" t="s">
        <v>48</v>
      </c>
      <c r="F547" t="s">
        <v>1926</v>
      </c>
      <c r="G547" t="s">
        <v>1927</v>
      </c>
      <c r="H547" t="s">
        <v>51</v>
      </c>
      <c r="I547" t="s">
        <v>40</v>
      </c>
      <c r="J547" t="s">
        <v>3409</v>
      </c>
      <c r="K547" t="s">
        <v>42</v>
      </c>
      <c r="L547" t="s">
        <v>3410</v>
      </c>
      <c r="M547" t="s">
        <v>8</v>
      </c>
      <c r="N547" t="s">
        <v>3411</v>
      </c>
      <c r="O547" t="s">
        <v>12</v>
      </c>
      <c r="P547" t="s">
        <v>97</v>
      </c>
      <c r="Q547" t="s">
        <v>3412</v>
      </c>
      <c r="R547">
        <v>18.088000000000001</v>
      </c>
      <c r="S547">
        <v>7</v>
      </c>
      <c r="T547">
        <v>0.2</v>
      </c>
      <c r="U547">
        <v>6.5568999999999997</v>
      </c>
    </row>
    <row r="548" spans="1:21" x14ac:dyDescent="0.35">
      <c r="A548">
        <v>4</v>
      </c>
      <c r="B548" t="s">
        <v>3413</v>
      </c>
      <c r="C548" s="4">
        <v>43749</v>
      </c>
      <c r="D548" s="4">
        <v>43756</v>
      </c>
      <c r="E548" t="s">
        <v>48</v>
      </c>
      <c r="F548" t="s">
        <v>2681</v>
      </c>
      <c r="G548" t="s">
        <v>2682</v>
      </c>
      <c r="H548" t="s">
        <v>51</v>
      </c>
      <c r="I548" t="s">
        <v>40</v>
      </c>
      <c r="J548" t="s">
        <v>3414</v>
      </c>
      <c r="K548" t="s">
        <v>2344</v>
      </c>
      <c r="L548" t="s">
        <v>3415</v>
      </c>
      <c r="M548" t="s">
        <v>7</v>
      </c>
      <c r="N548" t="s">
        <v>1469</v>
      </c>
      <c r="O548" t="s">
        <v>11</v>
      </c>
      <c r="P548" t="s">
        <v>1470</v>
      </c>
      <c r="Q548" t="s">
        <v>1471</v>
      </c>
      <c r="R548">
        <v>957.57749999999999</v>
      </c>
      <c r="S548">
        <v>5</v>
      </c>
      <c r="T548">
        <v>0.45</v>
      </c>
      <c r="U548">
        <v>-383.03100000000001</v>
      </c>
    </row>
    <row r="549" spans="1:21" x14ac:dyDescent="0.35">
      <c r="A549">
        <v>15</v>
      </c>
      <c r="B549" t="s">
        <v>3416</v>
      </c>
      <c r="C549" s="4">
        <v>43791</v>
      </c>
      <c r="D549" s="4">
        <v>43795</v>
      </c>
      <c r="E549" t="s">
        <v>48</v>
      </c>
      <c r="F549" t="s">
        <v>3417</v>
      </c>
      <c r="G549" t="s">
        <v>3418</v>
      </c>
      <c r="H549" t="s">
        <v>202</v>
      </c>
      <c r="I549" t="s">
        <v>40</v>
      </c>
      <c r="J549" t="s">
        <v>3419</v>
      </c>
      <c r="K549" t="s">
        <v>2250</v>
      </c>
      <c r="L549" t="s">
        <v>3420</v>
      </c>
      <c r="M549" t="s">
        <v>5</v>
      </c>
      <c r="N549" t="s">
        <v>811</v>
      </c>
      <c r="O549" t="s">
        <v>12</v>
      </c>
      <c r="P549" t="s">
        <v>139</v>
      </c>
      <c r="Q549" t="s">
        <v>812</v>
      </c>
      <c r="R549">
        <v>68.81</v>
      </c>
      <c r="S549">
        <v>5</v>
      </c>
      <c r="T549">
        <v>0.8</v>
      </c>
      <c r="U549">
        <v>-123.858</v>
      </c>
    </row>
    <row r="550" spans="1:21" x14ac:dyDescent="0.35">
      <c r="A550">
        <v>24</v>
      </c>
      <c r="B550" t="s">
        <v>3421</v>
      </c>
      <c r="C550" s="4">
        <v>44393</v>
      </c>
      <c r="D550" s="4">
        <v>44395</v>
      </c>
      <c r="E550" t="s">
        <v>36</v>
      </c>
      <c r="F550" t="s">
        <v>1371</v>
      </c>
      <c r="G550" t="s">
        <v>1372</v>
      </c>
      <c r="H550" t="s">
        <v>51</v>
      </c>
      <c r="I550" t="s">
        <v>40</v>
      </c>
      <c r="J550" t="s">
        <v>2283</v>
      </c>
      <c r="K550" t="s">
        <v>2284</v>
      </c>
      <c r="L550" t="s">
        <v>3422</v>
      </c>
      <c r="M550" t="s">
        <v>6</v>
      </c>
      <c r="N550" t="s">
        <v>3423</v>
      </c>
      <c r="O550" t="s">
        <v>11</v>
      </c>
      <c r="P550" t="s">
        <v>1491</v>
      </c>
      <c r="Q550" t="s">
        <v>3424</v>
      </c>
      <c r="R550">
        <v>71.372</v>
      </c>
      <c r="S550">
        <v>2</v>
      </c>
      <c r="T550">
        <v>0.3</v>
      </c>
      <c r="U550">
        <v>-1.0196000000000001</v>
      </c>
    </row>
    <row r="551" spans="1:21" x14ac:dyDescent="0.35">
      <c r="A551">
        <v>67</v>
      </c>
      <c r="B551" t="s">
        <v>3425</v>
      </c>
      <c r="C551" s="4">
        <v>43585</v>
      </c>
      <c r="D551" s="4">
        <v>43590</v>
      </c>
      <c r="E551" t="s">
        <v>48</v>
      </c>
      <c r="F551" t="s">
        <v>3426</v>
      </c>
      <c r="G551" t="s">
        <v>3427</v>
      </c>
      <c r="H551" t="s">
        <v>202</v>
      </c>
      <c r="I551" t="s">
        <v>40</v>
      </c>
      <c r="J551" t="s">
        <v>2262</v>
      </c>
      <c r="K551" t="s">
        <v>2263</v>
      </c>
      <c r="L551" t="s">
        <v>3428</v>
      </c>
      <c r="M551" t="s">
        <v>5</v>
      </c>
      <c r="N551" t="s">
        <v>3429</v>
      </c>
      <c r="O551" t="s">
        <v>11</v>
      </c>
      <c r="P551" t="s">
        <v>1491</v>
      </c>
      <c r="Q551" t="s">
        <v>3430</v>
      </c>
      <c r="R551">
        <v>213.11500000000001</v>
      </c>
      <c r="S551">
        <v>5</v>
      </c>
      <c r="T551">
        <v>0.3</v>
      </c>
      <c r="U551">
        <v>-15.2225</v>
      </c>
    </row>
    <row r="552" spans="1:21" x14ac:dyDescent="0.35">
      <c r="A552">
        <v>79</v>
      </c>
      <c r="B552" t="s">
        <v>3431</v>
      </c>
      <c r="C552" s="4">
        <v>43430</v>
      </c>
      <c r="D552" s="4">
        <v>43435</v>
      </c>
      <c r="E552" t="s">
        <v>36</v>
      </c>
      <c r="F552" t="s">
        <v>1684</v>
      </c>
      <c r="G552" t="s">
        <v>1685</v>
      </c>
      <c r="H552" t="s">
        <v>51</v>
      </c>
      <c r="I552" t="s">
        <v>40</v>
      </c>
      <c r="J552" t="s">
        <v>2249</v>
      </c>
      <c r="K552" t="s">
        <v>2250</v>
      </c>
      <c r="L552" t="s">
        <v>3432</v>
      </c>
      <c r="M552" t="s">
        <v>5</v>
      </c>
      <c r="N552" t="s">
        <v>3433</v>
      </c>
      <c r="O552" t="s">
        <v>11</v>
      </c>
      <c r="P552" t="s">
        <v>1462</v>
      </c>
      <c r="Q552" t="s">
        <v>3434</v>
      </c>
      <c r="R552">
        <v>19.3</v>
      </c>
      <c r="S552">
        <v>5</v>
      </c>
      <c r="T552">
        <v>0.6</v>
      </c>
      <c r="U552">
        <v>-14.475</v>
      </c>
    </row>
    <row r="553" spans="1:21" x14ac:dyDescent="0.35">
      <c r="A553">
        <v>96</v>
      </c>
      <c r="B553" t="s">
        <v>3435</v>
      </c>
      <c r="C553" s="4">
        <v>44506</v>
      </c>
      <c r="D553" s="4">
        <v>44512</v>
      </c>
      <c r="E553" t="s">
        <v>48</v>
      </c>
      <c r="F553" t="s">
        <v>3436</v>
      </c>
      <c r="G553" t="s">
        <v>3437</v>
      </c>
      <c r="H553" t="s">
        <v>202</v>
      </c>
      <c r="I553" t="s">
        <v>40</v>
      </c>
      <c r="J553" t="s">
        <v>3438</v>
      </c>
      <c r="K553" t="s">
        <v>2524</v>
      </c>
      <c r="L553" t="s">
        <v>3439</v>
      </c>
      <c r="M553" t="s">
        <v>8</v>
      </c>
      <c r="N553" t="s">
        <v>1166</v>
      </c>
      <c r="O553" t="s">
        <v>12</v>
      </c>
      <c r="P553" t="s">
        <v>97</v>
      </c>
      <c r="Q553" t="s">
        <v>1167</v>
      </c>
      <c r="R553">
        <v>5.6820000000000004</v>
      </c>
      <c r="S553">
        <v>1</v>
      </c>
      <c r="T553">
        <v>0.7</v>
      </c>
      <c r="U553">
        <v>-3.7879999999999998</v>
      </c>
    </row>
    <row r="554" spans="1:21" x14ac:dyDescent="0.35">
      <c r="A554">
        <v>119</v>
      </c>
      <c r="B554" t="s">
        <v>3440</v>
      </c>
      <c r="C554" s="4">
        <v>43560</v>
      </c>
      <c r="D554" s="4">
        <v>43565</v>
      </c>
      <c r="E554" t="s">
        <v>48</v>
      </c>
      <c r="F554" t="s">
        <v>606</v>
      </c>
      <c r="G554" t="s">
        <v>607</v>
      </c>
      <c r="H554" t="s">
        <v>39</v>
      </c>
      <c r="I554" t="s">
        <v>40</v>
      </c>
      <c r="J554" t="s">
        <v>809</v>
      </c>
      <c r="K554" t="s">
        <v>2324</v>
      </c>
      <c r="L554" t="s">
        <v>3441</v>
      </c>
      <c r="M554" t="s">
        <v>7</v>
      </c>
      <c r="N554" t="s">
        <v>3442</v>
      </c>
      <c r="O554" t="s">
        <v>12</v>
      </c>
      <c r="P554" t="s">
        <v>97</v>
      </c>
      <c r="Q554" t="s">
        <v>3443</v>
      </c>
      <c r="R554">
        <v>157.79400000000001</v>
      </c>
      <c r="S554">
        <v>1</v>
      </c>
      <c r="T554">
        <v>0.7</v>
      </c>
      <c r="U554">
        <v>-115.71559999999999</v>
      </c>
    </row>
    <row r="555" spans="1:21" x14ac:dyDescent="0.35">
      <c r="A555">
        <v>126</v>
      </c>
      <c r="B555" t="s">
        <v>3444</v>
      </c>
      <c r="C555" s="4">
        <v>43363</v>
      </c>
      <c r="D555" s="4">
        <v>43368</v>
      </c>
      <c r="E555" t="s">
        <v>48</v>
      </c>
      <c r="F555" t="s">
        <v>1715</v>
      </c>
      <c r="G555" t="s">
        <v>1716</v>
      </c>
      <c r="H555" t="s">
        <v>51</v>
      </c>
      <c r="I555" t="s">
        <v>40</v>
      </c>
      <c r="J555" t="s">
        <v>2042</v>
      </c>
      <c r="K555" t="s">
        <v>2263</v>
      </c>
      <c r="L555" t="s">
        <v>3445</v>
      </c>
      <c r="M555" t="s">
        <v>5</v>
      </c>
      <c r="N555" t="s">
        <v>3446</v>
      </c>
      <c r="O555" t="s">
        <v>11</v>
      </c>
      <c r="P555" t="s">
        <v>1470</v>
      </c>
      <c r="Q555" t="s">
        <v>3447</v>
      </c>
      <c r="R555">
        <v>617.70000000000005</v>
      </c>
      <c r="S555">
        <v>6</v>
      </c>
      <c r="T555">
        <v>0.5</v>
      </c>
      <c r="U555">
        <v>-407.68200000000002</v>
      </c>
    </row>
    <row r="556" spans="1:21" x14ac:dyDescent="0.35">
      <c r="A556">
        <v>127</v>
      </c>
      <c r="B556" t="s">
        <v>3448</v>
      </c>
      <c r="C556" s="4">
        <v>44505</v>
      </c>
      <c r="D556" s="4">
        <v>44512</v>
      </c>
      <c r="E556" t="s">
        <v>48</v>
      </c>
      <c r="F556" t="s">
        <v>2610</v>
      </c>
      <c r="G556" t="s">
        <v>2611</v>
      </c>
      <c r="H556" t="s">
        <v>51</v>
      </c>
      <c r="I556" t="s">
        <v>40</v>
      </c>
      <c r="J556" t="s">
        <v>3449</v>
      </c>
      <c r="K556" t="s">
        <v>2272</v>
      </c>
      <c r="L556" t="s">
        <v>3450</v>
      </c>
      <c r="M556" t="s">
        <v>8</v>
      </c>
      <c r="N556" t="s">
        <v>3451</v>
      </c>
      <c r="O556" t="s">
        <v>12</v>
      </c>
      <c r="P556" t="s">
        <v>97</v>
      </c>
      <c r="Q556" t="s">
        <v>3452</v>
      </c>
      <c r="R556">
        <v>2.3879999999999999</v>
      </c>
      <c r="S556">
        <v>2</v>
      </c>
      <c r="T556">
        <v>0.7</v>
      </c>
      <c r="U556">
        <v>-1.8308</v>
      </c>
    </row>
    <row r="557" spans="1:21" x14ac:dyDescent="0.35">
      <c r="A557">
        <v>177</v>
      </c>
      <c r="B557" t="s">
        <v>3453</v>
      </c>
      <c r="C557" s="4">
        <v>44307</v>
      </c>
      <c r="D557" s="4">
        <v>44311</v>
      </c>
      <c r="E557" t="s">
        <v>36</v>
      </c>
      <c r="F557" t="s">
        <v>2005</v>
      </c>
      <c r="G557" t="s">
        <v>2006</v>
      </c>
      <c r="H557" t="s">
        <v>51</v>
      </c>
      <c r="I557" t="s">
        <v>40</v>
      </c>
      <c r="J557" t="s">
        <v>2249</v>
      </c>
      <c r="K557" t="s">
        <v>2250</v>
      </c>
      <c r="L557" t="s">
        <v>3454</v>
      </c>
      <c r="M557" t="s">
        <v>5</v>
      </c>
      <c r="N557" t="s">
        <v>3455</v>
      </c>
      <c r="O557" t="s">
        <v>12</v>
      </c>
      <c r="P557" t="s">
        <v>139</v>
      </c>
      <c r="Q557" t="s">
        <v>3456</v>
      </c>
      <c r="R557">
        <v>97.263999999999996</v>
      </c>
      <c r="S557">
        <v>4</v>
      </c>
      <c r="T557">
        <v>0.8</v>
      </c>
      <c r="U557">
        <v>-243.16</v>
      </c>
    </row>
    <row r="558" spans="1:21" x14ac:dyDescent="0.35">
      <c r="A558">
        <v>199</v>
      </c>
      <c r="B558" t="s">
        <v>3457</v>
      </c>
      <c r="C558" s="4">
        <v>44383</v>
      </c>
      <c r="D558" s="4">
        <v>44390</v>
      </c>
      <c r="E558" t="s">
        <v>48</v>
      </c>
      <c r="F558" t="s">
        <v>3458</v>
      </c>
      <c r="G558" t="s">
        <v>3459</v>
      </c>
      <c r="H558" t="s">
        <v>39</v>
      </c>
      <c r="I558" t="s">
        <v>40</v>
      </c>
      <c r="J558" t="s">
        <v>2283</v>
      </c>
      <c r="K558" t="s">
        <v>2284</v>
      </c>
      <c r="L558" t="s">
        <v>3460</v>
      </c>
      <c r="M558" t="s">
        <v>6</v>
      </c>
      <c r="N558" t="s">
        <v>851</v>
      </c>
      <c r="O558" t="s">
        <v>12</v>
      </c>
      <c r="P558" t="s">
        <v>97</v>
      </c>
      <c r="Q558" t="s">
        <v>852</v>
      </c>
      <c r="R558">
        <v>2.9460000000000002</v>
      </c>
      <c r="S558">
        <v>2</v>
      </c>
      <c r="T558">
        <v>0.7</v>
      </c>
      <c r="U558">
        <v>-2.2585999999999999</v>
      </c>
    </row>
    <row r="559" spans="1:21" x14ac:dyDescent="0.35">
      <c r="A559">
        <v>202</v>
      </c>
      <c r="B559" t="s">
        <v>3461</v>
      </c>
      <c r="C559" s="4">
        <v>43315</v>
      </c>
      <c r="D559" s="4">
        <v>43317</v>
      </c>
      <c r="E559" t="s">
        <v>109</v>
      </c>
      <c r="F559" t="s">
        <v>3462</v>
      </c>
      <c r="G559" t="s">
        <v>3463</v>
      </c>
      <c r="H559" t="s">
        <v>51</v>
      </c>
      <c r="I559" t="s">
        <v>40</v>
      </c>
      <c r="J559" t="s">
        <v>3464</v>
      </c>
      <c r="K559" t="s">
        <v>2303</v>
      </c>
      <c r="L559" t="s">
        <v>3465</v>
      </c>
      <c r="M559" t="s">
        <v>8</v>
      </c>
      <c r="N559" t="s">
        <v>3466</v>
      </c>
      <c r="O559" t="s">
        <v>11</v>
      </c>
      <c r="P559" t="s">
        <v>1470</v>
      </c>
      <c r="Q559" t="s">
        <v>3467</v>
      </c>
      <c r="R559">
        <v>218.75</v>
      </c>
      <c r="S559">
        <v>2</v>
      </c>
      <c r="T559">
        <v>0.5</v>
      </c>
      <c r="U559">
        <v>-161.875</v>
      </c>
    </row>
    <row r="560" spans="1:21" x14ac:dyDescent="0.35">
      <c r="A560">
        <v>204</v>
      </c>
      <c r="B560" t="s">
        <v>3468</v>
      </c>
      <c r="C560" s="4">
        <v>44547</v>
      </c>
      <c r="D560" s="4">
        <v>44551</v>
      </c>
      <c r="E560" t="s">
        <v>36</v>
      </c>
      <c r="F560" t="s">
        <v>3469</v>
      </c>
      <c r="G560" t="s">
        <v>3470</v>
      </c>
      <c r="H560" t="s">
        <v>51</v>
      </c>
      <c r="I560" t="s">
        <v>40</v>
      </c>
      <c r="J560" t="s">
        <v>2359</v>
      </c>
      <c r="K560" t="s">
        <v>2250</v>
      </c>
      <c r="L560" t="s">
        <v>3471</v>
      </c>
      <c r="M560" t="s">
        <v>5</v>
      </c>
      <c r="N560" t="s">
        <v>3472</v>
      </c>
      <c r="O560" t="s">
        <v>12</v>
      </c>
      <c r="P560" t="s">
        <v>139</v>
      </c>
      <c r="Q560" t="s">
        <v>3473</v>
      </c>
      <c r="R560">
        <v>66.284000000000006</v>
      </c>
      <c r="S560">
        <v>2</v>
      </c>
      <c r="T560">
        <v>0.8</v>
      </c>
      <c r="U560">
        <v>-178.96680000000001</v>
      </c>
    </row>
    <row r="561" spans="1:21" x14ac:dyDescent="0.35">
      <c r="A561">
        <v>232</v>
      </c>
      <c r="B561" t="s">
        <v>3474</v>
      </c>
      <c r="C561" s="4">
        <v>44293</v>
      </c>
      <c r="D561" s="4">
        <v>44298</v>
      </c>
      <c r="E561" t="s">
        <v>48</v>
      </c>
      <c r="F561" t="s">
        <v>2260</v>
      </c>
      <c r="G561" t="s">
        <v>2261</v>
      </c>
      <c r="H561" t="s">
        <v>202</v>
      </c>
      <c r="I561" t="s">
        <v>40</v>
      </c>
      <c r="J561" t="s">
        <v>3475</v>
      </c>
      <c r="K561" t="s">
        <v>2344</v>
      </c>
      <c r="L561" t="s">
        <v>3476</v>
      </c>
      <c r="M561" t="s">
        <v>7</v>
      </c>
      <c r="N561" t="s">
        <v>3477</v>
      </c>
      <c r="O561" t="s">
        <v>11</v>
      </c>
      <c r="P561" t="s">
        <v>1470</v>
      </c>
      <c r="Q561" t="s">
        <v>3478</v>
      </c>
      <c r="R561">
        <v>233.86</v>
      </c>
      <c r="S561">
        <v>2</v>
      </c>
      <c r="T561">
        <v>0.45</v>
      </c>
      <c r="U561">
        <v>-102.048</v>
      </c>
    </row>
    <row r="562" spans="1:21" x14ac:dyDescent="0.35">
      <c r="A562">
        <v>262</v>
      </c>
      <c r="B562" t="s">
        <v>3479</v>
      </c>
      <c r="C562" s="4">
        <v>44355</v>
      </c>
      <c r="D562" s="4">
        <v>44359</v>
      </c>
      <c r="E562" t="s">
        <v>48</v>
      </c>
      <c r="F562" t="s">
        <v>3480</v>
      </c>
      <c r="G562" t="s">
        <v>3481</v>
      </c>
      <c r="H562" t="s">
        <v>39</v>
      </c>
      <c r="I562" t="s">
        <v>40</v>
      </c>
      <c r="J562" t="s">
        <v>188</v>
      </c>
      <c r="K562" t="s">
        <v>2250</v>
      </c>
      <c r="L562" t="s">
        <v>3482</v>
      </c>
      <c r="M562" t="s">
        <v>5</v>
      </c>
      <c r="N562" t="s">
        <v>3483</v>
      </c>
      <c r="O562" t="s">
        <v>12</v>
      </c>
      <c r="P562" t="s">
        <v>139</v>
      </c>
      <c r="Q562" t="s">
        <v>3484</v>
      </c>
      <c r="R562">
        <v>1.6240000000000001</v>
      </c>
      <c r="S562">
        <v>2</v>
      </c>
      <c r="T562">
        <v>0.8</v>
      </c>
      <c r="U562">
        <v>-4.4660000000000002</v>
      </c>
    </row>
    <row r="563" spans="1:21" x14ac:dyDescent="0.35">
      <c r="A563">
        <v>287</v>
      </c>
      <c r="B563" t="s">
        <v>3485</v>
      </c>
      <c r="C563" s="4">
        <v>44183</v>
      </c>
      <c r="D563" s="4">
        <v>44185</v>
      </c>
      <c r="E563" t="s">
        <v>36</v>
      </c>
      <c r="F563" t="s">
        <v>3486</v>
      </c>
      <c r="G563" t="s">
        <v>3487</v>
      </c>
      <c r="H563" t="s">
        <v>39</v>
      </c>
      <c r="I563" t="s">
        <v>40</v>
      </c>
      <c r="J563" t="s">
        <v>3488</v>
      </c>
      <c r="K563" t="s">
        <v>2344</v>
      </c>
      <c r="L563" t="s">
        <v>3489</v>
      </c>
      <c r="M563" t="s">
        <v>7</v>
      </c>
      <c r="N563" t="s">
        <v>3490</v>
      </c>
      <c r="O563" t="s">
        <v>12</v>
      </c>
      <c r="P563" t="s">
        <v>97</v>
      </c>
      <c r="Q563" t="s">
        <v>3491</v>
      </c>
      <c r="R563">
        <v>254.05799999999999</v>
      </c>
      <c r="S563">
        <v>7</v>
      </c>
      <c r="T563">
        <v>0.7</v>
      </c>
      <c r="U563">
        <v>-169.37200000000001</v>
      </c>
    </row>
    <row r="564" spans="1:21" x14ac:dyDescent="0.35">
      <c r="A564">
        <v>373</v>
      </c>
      <c r="B564" t="s">
        <v>3492</v>
      </c>
      <c r="C564" s="4">
        <v>43304</v>
      </c>
      <c r="D564" s="4">
        <v>43308</v>
      </c>
      <c r="E564" t="s">
        <v>48</v>
      </c>
      <c r="F564" t="s">
        <v>1176</v>
      </c>
      <c r="G564" t="s">
        <v>1177</v>
      </c>
      <c r="H564" t="s">
        <v>51</v>
      </c>
      <c r="I564" t="s">
        <v>40</v>
      </c>
      <c r="J564" t="s">
        <v>3493</v>
      </c>
      <c r="K564" t="s">
        <v>2272</v>
      </c>
      <c r="L564" t="s">
        <v>3494</v>
      </c>
      <c r="M564" t="s">
        <v>8</v>
      </c>
      <c r="N564" t="s">
        <v>3495</v>
      </c>
      <c r="O564" t="s">
        <v>12</v>
      </c>
      <c r="P564" t="s">
        <v>97</v>
      </c>
      <c r="Q564" t="s">
        <v>3496</v>
      </c>
      <c r="R564">
        <v>8.16</v>
      </c>
      <c r="S564">
        <v>5</v>
      </c>
      <c r="T564">
        <v>0.7</v>
      </c>
      <c r="U564">
        <v>-5.7119999999999997</v>
      </c>
    </row>
    <row r="565" spans="1:21" x14ac:dyDescent="0.35">
      <c r="A565">
        <v>378</v>
      </c>
      <c r="B565" t="s">
        <v>3497</v>
      </c>
      <c r="C565" s="4">
        <v>44435</v>
      </c>
      <c r="D565" s="4">
        <v>44440</v>
      </c>
      <c r="E565" t="s">
        <v>48</v>
      </c>
      <c r="F565" t="s">
        <v>2103</v>
      </c>
      <c r="G565" t="s">
        <v>2104</v>
      </c>
      <c r="H565" t="s">
        <v>39</v>
      </c>
      <c r="I565" t="s">
        <v>40</v>
      </c>
      <c r="J565" t="s">
        <v>1511</v>
      </c>
      <c r="K565" t="s">
        <v>348</v>
      </c>
      <c r="L565" t="s">
        <v>3498</v>
      </c>
      <c r="M565" t="s">
        <v>6</v>
      </c>
      <c r="N565" t="s">
        <v>3499</v>
      </c>
      <c r="O565" t="s">
        <v>11</v>
      </c>
      <c r="P565" t="s">
        <v>1470</v>
      </c>
      <c r="Q565" t="s">
        <v>3500</v>
      </c>
      <c r="R565">
        <v>1488.424</v>
      </c>
      <c r="S565">
        <v>7</v>
      </c>
      <c r="T565">
        <v>0.3</v>
      </c>
      <c r="U565">
        <v>-297.6848</v>
      </c>
    </row>
    <row r="566" spans="1:21" x14ac:dyDescent="0.35">
      <c r="A566">
        <v>385</v>
      </c>
      <c r="B566" t="s">
        <v>3501</v>
      </c>
      <c r="C566" s="4">
        <v>43796</v>
      </c>
      <c r="D566" s="4">
        <v>43801</v>
      </c>
      <c r="E566" t="s">
        <v>48</v>
      </c>
      <c r="F566" t="s">
        <v>3502</v>
      </c>
      <c r="G566" t="s">
        <v>3503</v>
      </c>
      <c r="H566" t="s">
        <v>51</v>
      </c>
      <c r="I566" t="s">
        <v>40</v>
      </c>
      <c r="J566" t="s">
        <v>3504</v>
      </c>
      <c r="K566" t="s">
        <v>2344</v>
      </c>
      <c r="L566" t="s">
        <v>3505</v>
      </c>
      <c r="M566" t="s">
        <v>7</v>
      </c>
      <c r="N566" t="s">
        <v>3506</v>
      </c>
      <c r="O566" t="s">
        <v>11</v>
      </c>
      <c r="P566" t="s">
        <v>1470</v>
      </c>
      <c r="Q566" t="s">
        <v>3507</v>
      </c>
      <c r="R566">
        <v>375.45749999999998</v>
      </c>
      <c r="S566">
        <v>3</v>
      </c>
      <c r="T566">
        <v>0.45</v>
      </c>
      <c r="U566">
        <v>-157.0095</v>
      </c>
    </row>
    <row r="567" spans="1:21" x14ac:dyDescent="0.35">
      <c r="A567">
        <v>394</v>
      </c>
      <c r="B567" t="s">
        <v>3508</v>
      </c>
      <c r="C567" s="4">
        <v>43258</v>
      </c>
      <c r="D567" s="4">
        <v>43261</v>
      </c>
      <c r="E567" t="s">
        <v>36</v>
      </c>
      <c r="F567" t="s">
        <v>3509</v>
      </c>
      <c r="G567" t="s">
        <v>3510</v>
      </c>
      <c r="H567" t="s">
        <v>39</v>
      </c>
      <c r="I567" t="s">
        <v>40</v>
      </c>
      <c r="J567" t="s">
        <v>3223</v>
      </c>
      <c r="K567" t="s">
        <v>2263</v>
      </c>
      <c r="L567" t="s">
        <v>3511</v>
      </c>
      <c r="M567" t="s">
        <v>5</v>
      </c>
      <c r="N567" t="s">
        <v>3512</v>
      </c>
      <c r="O567" t="s">
        <v>12</v>
      </c>
      <c r="P567" t="s">
        <v>97</v>
      </c>
      <c r="Q567" t="s">
        <v>3513</v>
      </c>
      <c r="R567">
        <v>12.462</v>
      </c>
      <c r="S567">
        <v>3</v>
      </c>
      <c r="T567">
        <v>0.8</v>
      </c>
      <c r="U567">
        <v>-20.5623</v>
      </c>
    </row>
    <row r="568" spans="1:21" x14ac:dyDescent="0.35">
      <c r="A568">
        <v>430</v>
      </c>
      <c r="B568" t="s">
        <v>3514</v>
      </c>
      <c r="C568" s="4">
        <v>43936</v>
      </c>
      <c r="D568" s="4">
        <v>43942</v>
      </c>
      <c r="E568" t="s">
        <v>48</v>
      </c>
      <c r="F568" t="s">
        <v>3515</v>
      </c>
      <c r="G568" t="s">
        <v>3516</v>
      </c>
      <c r="H568" t="s">
        <v>202</v>
      </c>
      <c r="I568" t="s">
        <v>40</v>
      </c>
      <c r="J568" t="s">
        <v>3517</v>
      </c>
      <c r="K568" t="s">
        <v>2397</v>
      </c>
      <c r="L568" t="s">
        <v>3518</v>
      </c>
      <c r="M568" t="s">
        <v>7</v>
      </c>
      <c r="N568" t="s">
        <v>3519</v>
      </c>
      <c r="O568" t="s">
        <v>12</v>
      </c>
      <c r="P568" t="s">
        <v>97</v>
      </c>
      <c r="Q568" t="s">
        <v>3520</v>
      </c>
      <c r="R568">
        <v>189.58799999999999</v>
      </c>
      <c r="S568">
        <v>2</v>
      </c>
      <c r="T568">
        <v>0.7</v>
      </c>
      <c r="U568">
        <v>-145.35079999999999</v>
      </c>
    </row>
    <row r="569" spans="1:21" x14ac:dyDescent="0.35">
      <c r="A569">
        <v>435</v>
      </c>
      <c r="B569" t="s">
        <v>3521</v>
      </c>
      <c r="C569" s="4">
        <v>43453</v>
      </c>
      <c r="D569" s="4">
        <v>43459</v>
      </c>
      <c r="E569" t="s">
        <v>48</v>
      </c>
      <c r="F569" t="s">
        <v>952</v>
      </c>
      <c r="G569" t="s">
        <v>953</v>
      </c>
      <c r="H569" t="s">
        <v>51</v>
      </c>
      <c r="I569" t="s">
        <v>40</v>
      </c>
      <c r="J569" t="s">
        <v>3115</v>
      </c>
      <c r="K569" t="s">
        <v>2344</v>
      </c>
      <c r="L569" t="s">
        <v>3522</v>
      </c>
      <c r="M569" t="s">
        <v>7</v>
      </c>
      <c r="N569" t="s">
        <v>3523</v>
      </c>
      <c r="O569" t="s">
        <v>12</v>
      </c>
      <c r="P569" t="s">
        <v>97</v>
      </c>
      <c r="Q569" t="s">
        <v>3524</v>
      </c>
      <c r="R569">
        <v>4.8120000000000003</v>
      </c>
      <c r="S569">
        <v>2</v>
      </c>
      <c r="T569">
        <v>0.7</v>
      </c>
      <c r="U569">
        <v>-3.6892</v>
      </c>
    </row>
    <row r="570" spans="1:21" x14ac:dyDescent="0.35">
      <c r="A570">
        <v>468</v>
      </c>
      <c r="B570" t="s">
        <v>3525</v>
      </c>
      <c r="C570" s="4">
        <v>43482</v>
      </c>
      <c r="D570" s="4">
        <v>43489</v>
      </c>
      <c r="E570" t="s">
        <v>48</v>
      </c>
      <c r="F570" t="s">
        <v>752</v>
      </c>
      <c r="G570" t="s">
        <v>753</v>
      </c>
      <c r="H570" t="s">
        <v>202</v>
      </c>
      <c r="I570" t="s">
        <v>40</v>
      </c>
      <c r="J570" t="s">
        <v>3526</v>
      </c>
      <c r="K570" t="s">
        <v>2263</v>
      </c>
      <c r="L570" t="s">
        <v>3527</v>
      </c>
      <c r="M570" t="s">
        <v>5</v>
      </c>
      <c r="N570" t="s">
        <v>3528</v>
      </c>
      <c r="O570" t="s">
        <v>11</v>
      </c>
      <c r="P570" t="s">
        <v>1462</v>
      </c>
      <c r="Q570" t="s">
        <v>3529</v>
      </c>
      <c r="R570">
        <v>254.744</v>
      </c>
      <c r="S570">
        <v>7</v>
      </c>
      <c r="T570">
        <v>0.6</v>
      </c>
      <c r="U570">
        <v>-312.06139999999999</v>
      </c>
    </row>
    <row r="571" spans="1:21" x14ac:dyDescent="0.35">
      <c r="A571">
        <v>469</v>
      </c>
      <c r="B571" t="s">
        <v>3530</v>
      </c>
      <c r="C571" s="4">
        <v>44286</v>
      </c>
      <c r="D571" s="4">
        <v>44290</v>
      </c>
      <c r="E571" t="s">
        <v>48</v>
      </c>
      <c r="F571" t="s">
        <v>262</v>
      </c>
      <c r="G571" t="s">
        <v>263</v>
      </c>
      <c r="H571" t="s">
        <v>39</v>
      </c>
      <c r="I571" t="s">
        <v>40</v>
      </c>
      <c r="J571" t="s">
        <v>3531</v>
      </c>
      <c r="K571" t="s">
        <v>2250</v>
      </c>
      <c r="L571" t="s">
        <v>3532</v>
      </c>
      <c r="M571" t="s">
        <v>5</v>
      </c>
      <c r="N571" t="s">
        <v>1916</v>
      </c>
      <c r="O571" t="s">
        <v>11</v>
      </c>
      <c r="P571" t="s">
        <v>1455</v>
      </c>
      <c r="Q571" t="s">
        <v>1917</v>
      </c>
      <c r="R571">
        <v>205.33279999999999</v>
      </c>
      <c r="S571">
        <v>2</v>
      </c>
      <c r="T571">
        <v>0.32</v>
      </c>
      <c r="U571">
        <v>-36.235199999999999</v>
      </c>
    </row>
    <row r="572" spans="1:21" x14ac:dyDescent="0.35">
      <c r="A572">
        <v>501</v>
      </c>
      <c r="B572" t="s">
        <v>3533</v>
      </c>
      <c r="C572" s="4">
        <v>43981</v>
      </c>
      <c r="D572" s="4">
        <v>43986</v>
      </c>
      <c r="E572" t="s">
        <v>48</v>
      </c>
      <c r="F572" t="s">
        <v>869</v>
      </c>
      <c r="G572" t="s">
        <v>870</v>
      </c>
      <c r="H572" t="s">
        <v>39</v>
      </c>
      <c r="I572" t="s">
        <v>40</v>
      </c>
      <c r="J572" t="s">
        <v>3534</v>
      </c>
      <c r="K572" t="s">
        <v>2303</v>
      </c>
      <c r="L572" t="s">
        <v>3535</v>
      </c>
      <c r="M572" t="s">
        <v>8</v>
      </c>
      <c r="N572" t="s">
        <v>3376</v>
      </c>
      <c r="O572" t="s">
        <v>12</v>
      </c>
      <c r="P572" t="s">
        <v>97</v>
      </c>
      <c r="Q572" t="s">
        <v>3377</v>
      </c>
      <c r="R572">
        <v>22.62</v>
      </c>
      <c r="S572">
        <v>2</v>
      </c>
      <c r="T572">
        <v>0.7</v>
      </c>
      <c r="U572">
        <v>-15.08</v>
      </c>
    </row>
    <row r="573" spans="1:21" x14ac:dyDescent="0.35">
      <c r="A573">
        <v>537</v>
      </c>
      <c r="B573" t="s">
        <v>3536</v>
      </c>
      <c r="C573" s="4">
        <v>44442</v>
      </c>
      <c r="D573" s="4">
        <v>44447</v>
      </c>
      <c r="E573" t="s">
        <v>36</v>
      </c>
      <c r="F573" t="s">
        <v>1998</v>
      </c>
      <c r="G573" t="s">
        <v>1999</v>
      </c>
      <c r="H573" t="s">
        <v>51</v>
      </c>
      <c r="I573" t="s">
        <v>40</v>
      </c>
      <c r="J573" t="s">
        <v>2262</v>
      </c>
      <c r="K573" t="s">
        <v>2263</v>
      </c>
      <c r="L573" t="s">
        <v>3537</v>
      </c>
      <c r="M573" t="s">
        <v>5</v>
      </c>
      <c r="N573" t="s">
        <v>3538</v>
      </c>
      <c r="O573" t="s">
        <v>12</v>
      </c>
      <c r="P573" t="s">
        <v>97</v>
      </c>
      <c r="Q573" t="s">
        <v>3539</v>
      </c>
      <c r="R573">
        <v>42.616</v>
      </c>
      <c r="S573">
        <v>7</v>
      </c>
      <c r="T573">
        <v>0.8</v>
      </c>
      <c r="U573">
        <v>-68.185599999999994</v>
      </c>
    </row>
    <row r="574" spans="1:21" x14ac:dyDescent="0.35">
      <c r="A574">
        <v>615</v>
      </c>
      <c r="B574" t="s">
        <v>3540</v>
      </c>
      <c r="C574" s="4">
        <v>44514</v>
      </c>
      <c r="D574" s="4">
        <v>44517</v>
      </c>
      <c r="E574" t="s">
        <v>36</v>
      </c>
      <c r="F574" t="s">
        <v>1196</v>
      </c>
      <c r="G574" t="s">
        <v>1197</v>
      </c>
      <c r="H574" t="s">
        <v>51</v>
      </c>
      <c r="I574" t="s">
        <v>40</v>
      </c>
      <c r="J574" t="s">
        <v>3541</v>
      </c>
      <c r="K574" t="s">
        <v>2268</v>
      </c>
      <c r="L574" t="s">
        <v>3542</v>
      </c>
      <c r="M574" t="s">
        <v>6</v>
      </c>
      <c r="N574" t="s">
        <v>3543</v>
      </c>
      <c r="O574" t="s">
        <v>13</v>
      </c>
      <c r="P574" t="s">
        <v>1514</v>
      </c>
      <c r="Q574" t="s">
        <v>3544</v>
      </c>
      <c r="R574">
        <v>119.94</v>
      </c>
      <c r="S574">
        <v>10</v>
      </c>
      <c r="T574">
        <v>0.4</v>
      </c>
      <c r="U574">
        <v>15.992000000000001</v>
      </c>
    </row>
    <row r="575" spans="1:21" x14ac:dyDescent="0.35">
      <c r="A575">
        <v>658</v>
      </c>
      <c r="B575" t="s">
        <v>3545</v>
      </c>
      <c r="C575" s="4">
        <v>44093</v>
      </c>
      <c r="D575" s="4">
        <v>44093</v>
      </c>
      <c r="E575" t="s">
        <v>361</v>
      </c>
      <c r="F575" t="s">
        <v>1363</v>
      </c>
      <c r="G575" t="s">
        <v>1364</v>
      </c>
      <c r="H575" t="s">
        <v>202</v>
      </c>
      <c r="I575" t="s">
        <v>40</v>
      </c>
      <c r="J575" t="s">
        <v>2707</v>
      </c>
      <c r="K575" t="s">
        <v>2263</v>
      </c>
      <c r="L575" t="s">
        <v>3546</v>
      </c>
      <c r="M575" t="s">
        <v>5</v>
      </c>
      <c r="N575" t="s">
        <v>2887</v>
      </c>
      <c r="O575" t="s">
        <v>11</v>
      </c>
      <c r="P575" t="s">
        <v>1491</v>
      </c>
      <c r="Q575" t="s">
        <v>2888</v>
      </c>
      <c r="R575">
        <v>701.37199999999996</v>
      </c>
      <c r="S575">
        <v>2</v>
      </c>
      <c r="T575">
        <v>0.3</v>
      </c>
      <c r="U575">
        <v>-50.097999999999999</v>
      </c>
    </row>
    <row r="576" spans="1:21" x14ac:dyDescent="0.35">
      <c r="A576">
        <v>677</v>
      </c>
      <c r="B576" t="s">
        <v>3547</v>
      </c>
      <c r="C576" s="4">
        <v>44273</v>
      </c>
      <c r="D576" s="4">
        <v>44278</v>
      </c>
      <c r="E576" t="s">
        <v>48</v>
      </c>
      <c r="F576" t="s">
        <v>3190</v>
      </c>
      <c r="G576" t="s">
        <v>3191</v>
      </c>
      <c r="H576" t="s">
        <v>51</v>
      </c>
      <c r="I576" t="s">
        <v>40</v>
      </c>
      <c r="J576" t="s">
        <v>3548</v>
      </c>
      <c r="K576" t="s">
        <v>2250</v>
      </c>
      <c r="L576" t="s">
        <v>3549</v>
      </c>
      <c r="M576" t="s">
        <v>5</v>
      </c>
      <c r="N576" t="s">
        <v>3550</v>
      </c>
      <c r="O576" t="s">
        <v>12</v>
      </c>
      <c r="P576" t="s">
        <v>139</v>
      </c>
      <c r="Q576" t="s">
        <v>3551</v>
      </c>
      <c r="R576">
        <v>2.6880000000000002</v>
      </c>
      <c r="S576">
        <v>3</v>
      </c>
      <c r="T576">
        <v>0.8</v>
      </c>
      <c r="U576">
        <v>-7.3920000000000003</v>
      </c>
    </row>
    <row r="577" spans="1:21" x14ac:dyDescent="0.35">
      <c r="A577">
        <v>684</v>
      </c>
      <c r="B577" t="s">
        <v>3552</v>
      </c>
      <c r="C577" s="4">
        <v>44504</v>
      </c>
      <c r="D577" s="4">
        <v>44504</v>
      </c>
      <c r="E577" t="s">
        <v>361</v>
      </c>
      <c r="F577" t="s">
        <v>3553</v>
      </c>
      <c r="G577" t="s">
        <v>3554</v>
      </c>
      <c r="H577" t="s">
        <v>39</v>
      </c>
      <c r="I577" t="s">
        <v>40</v>
      </c>
      <c r="J577" t="s">
        <v>574</v>
      </c>
      <c r="K577" t="s">
        <v>2397</v>
      </c>
      <c r="L577" t="s">
        <v>3555</v>
      </c>
      <c r="M577" t="s">
        <v>7</v>
      </c>
      <c r="N577" t="s">
        <v>3556</v>
      </c>
      <c r="O577" t="s">
        <v>13</v>
      </c>
      <c r="P577" t="s">
        <v>1565</v>
      </c>
      <c r="Q577" t="s">
        <v>3557</v>
      </c>
      <c r="R577">
        <v>7999.98</v>
      </c>
      <c r="S577">
        <v>4</v>
      </c>
      <c r="T577">
        <v>0.5</v>
      </c>
      <c r="U577">
        <v>-3839.9904000000001</v>
      </c>
    </row>
    <row r="578" spans="1:21" x14ac:dyDescent="0.35">
      <c r="A578">
        <v>869</v>
      </c>
      <c r="B578" t="s">
        <v>3558</v>
      </c>
      <c r="C578" s="4">
        <v>43196</v>
      </c>
      <c r="D578" s="4">
        <v>43200</v>
      </c>
      <c r="E578" t="s">
        <v>48</v>
      </c>
      <c r="F578" t="s">
        <v>847</v>
      </c>
      <c r="G578" t="s">
        <v>848</v>
      </c>
      <c r="H578" t="s">
        <v>39</v>
      </c>
      <c r="I578" t="s">
        <v>40</v>
      </c>
      <c r="J578" t="s">
        <v>2391</v>
      </c>
      <c r="K578" t="s">
        <v>2284</v>
      </c>
      <c r="L578" t="s">
        <v>3559</v>
      </c>
      <c r="M578" t="s">
        <v>6</v>
      </c>
      <c r="N578" t="s">
        <v>3560</v>
      </c>
      <c r="O578" t="s">
        <v>12</v>
      </c>
      <c r="P578" t="s">
        <v>97</v>
      </c>
      <c r="Q578" t="s">
        <v>3561</v>
      </c>
      <c r="R578">
        <v>44.91</v>
      </c>
      <c r="S578">
        <v>6</v>
      </c>
      <c r="T578">
        <v>0.7</v>
      </c>
      <c r="U578">
        <v>-35.927999999999997</v>
      </c>
    </row>
    <row r="579" spans="1:21" x14ac:dyDescent="0.35">
      <c r="A579">
        <v>1046</v>
      </c>
      <c r="B579" t="s">
        <v>3562</v>
      </c>
      <c r="C579" s="4">
        <v>44481</v>
      </c>
      <c r="D579" s="4">
        <v>44485</v>
      </c>
      <c r="E579" t="s">
        <v>48</v>
      </c>
      <c r="F579" t="s">
        <v>1098</v>
      </c>
      <c r="G579" t="s">
        <v>1099</v>
      </c>
      <c r="H579" t="s">
        <v>202</v>
      </c>
      <c r="I579" t="s">
        <v>40</v>
      </c>
      <c r="J579" t="s">
        <v>3563</v>
      </c>
      <c r="K579" t="s">
        <v>2263</v>
      </c>
      <c r="L579" t="s">
        <v>3564</v>
      </c>
      <c r="M579" t="s">
        <v>5</v>
      </c>
      <c r="N579" t="s">
        <v>1968</v>
      </c>
      <c r="O579" t="s">
        <v>11</v>
      </c>
      <c r="P579" t="s">
        <v>1491</v>
      </c>
      <c r="Q579" t="s">
        <v>1969</v>
      </c>
      <c r="R579">
        <v>254.60400000000001</v>
      </c>
      <c r="S579">
        <v>14</v>
      </c>
      <c r="T579">
        <v>0.3</v>
      </c>
      <c r="U579">
        <v>-18.186</v>
      </c>
    </row>
    <row r="580" spans="1:21" x14ac:dyDescent="0.35">
      <c r="A580">
        <v>1083</v>
      </c>
      <c r="B580" t="s">
        <v>3565</v>
      </c>
      <c r="C580" s="4">
        <v>43891</v>
      </c>
      <c r="D580" s="4">
        <v>43895</v>
      </c>
      <c r="E580" t="s">
        <v>48</v>
      </c>
      <c r="F580" t="s">
        <v>117</v>
      </c>
      <c r="G580" t="s">
        <v>118</v>
      </c>
      <c r="H580" t="s">
        <v>51</v>
      </c>
      <c r="I580" t="s">
        <v>40</v>
      </c>
      <c r="J580" t="s">
        <v>3566</v>
      </c>
      <c r="K580" t="s">
        <v>103</v>
      </c>
      <c r="L580" t="s">
        <v>3567</v>
      </c>
      <c r="M580" t="s">
        <v>6</v>
      </c>
      <c r="N580" t="s">
        <v>1731</v>
      </c>
      <c r="O580" t="s">
        <v>11</v>
      </c>
      <c r="P580" t="s">
        <v>1470</v>
      </c>
      <c r="Q580" t="s">
        <v>1732</v>
      </c>
      <c r="R580">
        <v>836.59199999999998</v>
      </c>
      <c r="S580">
        <v>8</v>
      </c>
      <c r="T580">
        <v>0.4</v>
      </c>
      <c r="U580">
        <v>-264.92079999999999</v>
      </c>
    </row>
    <row r="581" spans="1:21" x14ac:dyDescent="0.35">
      <c r="A581">
        <v>1147</v>
      </c>
      <c r="B581" t="s">
        <v>3568</v>
      </c>
      <c r="C581" s="4">
        <v>43559</v>
      </c>
      <c r="D581" s="4">
        <v>43559</v>
      </c>
      <c r="E581" t="s">
        <v>361</v>
      </c>
      <c r="F581" t="s">
        <v>1133</v>
      </c>
      <c r="G581" t="s">
        <v>1134</v>
      </c>
      <c r="H581" t="s">
        <v>51</v>
      </c>
      <c r="I581" t="s">
        <v>40</v>
      </c>
      <c r="J581" t="s">
        <v>3569</v>
      </c>
      <c r="K581" t="s">
        <v>86</v>
      </c>
      <c r="L581" t="s">
        <v>3570</v>
      </c>
      <c r="M581" t="s">
        <v>5</v>
      </c>
      <c r="N581" t="s">
        <v>3571</v>
      </c>
      <c r="O581" t="s">
        <v>12</v>
      </c>
      <c r="P581" t="s">
        <v>139</v>
      </c>
      <c r="Q581" t="s">
        <v>3572</v>
      </c>
      <c r="R581">
        <v>644.07600000000002</v>
      </c>
      <c r="S581">
        <v>2</v>
      </c>
      <c r="T581">
        <v>0.1</v>
      </c>
      <c r="U581">
        <v>107.346</v>
      </c>
    </row>
    <row r="582" spans="1:21" x14ac:dyDescent="0.35">
      <c r="A582">
        <v>1262</v>
      </c>
      <c r="B582" t="s">
        <v>3573</v>
      </c>
      <c r="C582" s="4">
        <v>44132</v>
      </c>
      <c r="D582" s="4">
        <v>44139</v>
      </c>
      <c r="E582" t="s">
        <v>48</v>
      </c>
      <c r="F582" t="s">
        <v>1027</v>
      </c>
      <c r="G582" t="s">
        <v>1028</v>
      </c>
      <c r="H582" t="s">
        <v>39</v>
      </c>
      <c r="I582" t="s">
        <v>40</v>
      </c>
      <c r="J582" t="s">
        <v>3574</v>
      </c>
      <c r="K582" t="s">
        <v>2397</v>
      </c>
      <c r="L582" t="s">
        <v>3575</v>
      </c>
      <c r="M582" t="s">
        <v>7</v>
      </c>
      <c r="N582" t="s">
        <v>3576</v>
      </c>
      <c r="O582" t="s">
        <v>12</v>
      </c>
      <c r="P582" t="s">
        <v>97</v>
      </c>
      <c r="Q582" t="s">
        <v>3577</v>
      </c>
      <c r="R582">
        <v>17.616</v>
      </c>
      <c r="S582">
        <v>4</v>
      </c>
      <c r="T582">
        <v>0.7</v>
      </c>
      <c r="U582">
        <v>-14.0928</v>
      </c>
    </row>
    <row r="583" spans="1:21" x14ac:dyDescent="0.35">
      <c r="A583">
        <v>1462</v>
      </c>
      <c r="B583" t="s">
        <v>3578</v>
      </c>
      <c r="C583" s="4">
        <v>43901</v>
      </c>
      <c r="D583" s="4">
        <v>43905</v>
      </c>
      <c r="E583" t="s">
        <v>48</v>
      </c>
      <c r="F583" t="s">
        <v>3579</v>
      </c>
      <c r="G583" t="s">
        <v>3580</v>
      </c>
      <c r="H583" t="s">
        <v>51</v>
      </c>
      <c r="I583" t="s">
        <v>40</v>
      </c>
      <c r="J583" t="s">
        <v>3581</v>
      </c>
      <c r="K583" t="s">
        <v>250</v>
      </c>
      <c r="L583" t="s">
        <v>3582</v>
      </c>
      <c r="M583" t="s">
        <v>6</v>
      </c>
      <c r="N583" t="s">
        <v>1731</v>
      </c>
      <c r="O583" t="s">
        <v>11</v>
      </c>
      <c r="P583" t="s">
        <v>1470</v>
      </c>
      <c r="Q583" t="s">
        <v>1732</v>
      </c>
      <c r="R583">
        <v>244.006</v>
      </c>
      <c r="S583">
        <v>2</v>
      </c>
      <c r="T583">
        <v>0.3</v>
      </c>
      <c r="U583">
        <v>-31.372199999999999</v>
      </c>
    </row>
    <row r="584" spans="1:21" x14ac:dyDescent="0.35">
      <c r="A584">
        <v>1535</v>
      </c>
      <c r="B584" t="s">
        <v>3583</v>
      </c>
      <c r="C584" s="4">
        <v>44237</v>
      </c>
      <c r="D584" s="4">
        <v>44241</v>
      </c>
      <c r="E584" t="s">
        <v>48</v>
      </c>
      <c r="F584" t="s">
        <v>3584</v>
      </c>
      <c r="G584" t="s">
        <v>3585</v>
      </c>
      <c r="H584" t="s">
        <v>202</v>
      </c>
      <c r="I584" t="s">
        <v>40</v>
      </c>
      <c r="J584" t="s">
        <v>3586</v>
      </c>
      <c r="K584" t="s">
        <v>42</v>
      </c>
      <c r="L584" t="s">
        <v>3587</v>
      </c>
      <c r="M584" t="s">
        <v>8</v>
      </c>
      <c r="N584" t="s">
        <v>3588</v>
      </c>
      <c r="O584" t="s">
        <v>11</v>
      </c>
      <c r="P584" t="s">
        <v>1455</v>
      </c>
      <c r="Q584" t="s">
        <v>3589</v>
      </c>
      <c r="R584">
        <v>203.983</v>
      </c>
      <c r="S584">
        <v>2</v>
      </c>
      <c r="T584">
        <v>0.15</v>
      </c>
      <c r="U584">
        <v>16.7986</v>
      </c>
    </row>
    <row r="585" spans="1:21" x14ac:dyDescent="0.35">
      <c r="A585">
        <v>1768</v>
      </c>
      <c r="B585" t="s">
        <v>3590</v>
      </c>
      <c r="C585" s="4">
        <v>43181</v>
      </c>
      <c r="D585" s="4">
        <v>43185</v>
      </c>
      <c r="E585" t="s">
        <v>48</v>
      </c>
      <c r="F585" t="s">
        <v>3591</v>
      </c>
      <c r="G585" t="s">
        <v>3592</v>
      </c>
      <c r="H585" t="s">
        <v>51</v>
      </c>
      <c r="I585" t="s">
        <v>40</v>
      </c>
      <c r="J585" t="s">
        <v>3593</v>
      </c>
      <c r="K585" t="s">
        <v>2397</v>
      </c>
      <c r="L585" t="s">
        <v>3594</v>
      </c>
      <c r="M585" t="s">
        <v>7</v>
      </c>
      <c r="N585" t="s">
        <v>96</v>
      </c>
      <c r="O585" t="s">
        <v>12</v>
      </c>
      <c r="P585" t="s">
        <v>97</v>
      </c>
      <c r="Q585" t="s">
        <v>98</v>
      </c>
      <c r="R585">
        <v>7.6440000000000001</v>
      </c>
      <c r="S585">
        <v>4</v>
      </c>
      <c r="T585">
        <v>0.7</v>
      </c>
      <c r="U585">
        <v>-5.8604000000000003</v>
      </c>
    </row>
    <row r="586" spans="1:21" x14ac:dyDescent="0.35">
      <c r="A586">
        <v>1825</v>
      </c>
      <c r="B586" t="s">
        <v>3595</v>
      </c>
      <c r="C586" s="4">
        <v>44187</v>
      </c>
      <c r="D586" s="4">
        <v>44193</v>
      </c>
      <c r="E586" t="s">
        <v>48</v>
      </c>
      <c r="F586" t="s">
        <v>502</v>
      </c>
      <c r="G586" t="s">
        <v>503</v>
      </c>
      <c r="H586" t="s">
        <v>51</v>
      </c>
      <c r="I586" t="s">
        <v>40</v>
      </c>
      <c r="J586" t="s">
        <v>2081</v>
      </c>
      <c r="K586" t="s">
        <v>2524</v>
      </c>
      <c r="L586" t="s">
        <v>3596</v>
      </c>
      <c r="M586" t="s">
        <v>8</v>
      </c>
      <c r="N586" t="s">
        <v>3597</v>
      </c>
      <c r="O586" t="s">
        <v>12</v>
      </c>
      <c r="P586" t="s">
        <v>97</v>
      </c>
      <c r="Q586" t="s">
        <v>3598</v>
      </c>
      <c r="R586">
        <v>31.32</v>
      </c>
      <c r="S586">
        <v>10</v>
      </c>
      <c r="T586">
        <v>0.7</v>
      </c>
      <c r="U586">
        <v>-25.056000000000001</v>
      </c>
    </row>
    <row r="587" spans="1:21" x14ac:dyDescent="0.35">
      <c r="A587">
        <v>1907</v>
      </c>
      <c r="B587" t="s">
        <v>3599</v>
      </c>
      <c r="C587" s="4">
        <v>43968</v>
      </c>
      <c r="D587" s="4">
        <v>43972</v>
      </c>
      <c r="E587" t="s">
        <v>48</v>
      </c>
      <c r="F587" t="s">
        <v>1807</v>
      </c>
      <c r="G587" t="s">
        <v>1808</v>
      </c>
      <c r="H587" t="s">
        <v>39</v>
      </c>
      <c r="I587" t="s">
        <v>40</v>
      </c>
      <c r="J587" t="s">
        <v>3600</v>
      </c>
      <c r="K587" t="s">
        <v>2344</v>
      </c>
      <c r="L587" t="s">
        <v>3601</v>
      </c>
      <c r="M587" t="s">
        <v>7</v>
      </c>
      <c r="N587" t="s">
        <v>3602</v>
      </c>
      <c r="O587" t="s">
        <v>12</v>
      </c>
      <c r="P587" t="s">
        <v>97</v>
      </c>
      <c r="Q587" t="s">
        <v>3603</v>
      </c>
      <c r="R587">
        <v>2.952</v>
      </c>
      <c r="S587">
        <v>2</v>
      </c>
      <c r="T587">
        <v>0.7</v>
      </c>
      <c r="U587">
        <v>-2.1648000000000001</v>
      </c>
    </row>
    <row r="588" spans="1:21" x14ac:dyDescent="0.35">
      <c r="A588">
        <v>1938</v>
      </c>
      <c r="B588" t="s">
        <v>3604</v>
      </c>
      <c r="C588" s="4">
        <v>44020</v>
      </c>
      <c r="D588" s="4">
        <v>44024</v>
      </c>
      <c r="E588" t="s">
        <v>48</v>
      </c>
      <c r="F588" t="s">
        <v>959</v>
      </c>
      <c r="G588" t="s">
        <v>960</v>
      </c>
      <c r="H588" t="s">
        <v>51</v>
      </c>
      <c r="I588" t="s">
        <v>40</v>
      </c>
      <c r="J588" t="s">
        <v>3605</v>
      </c>
      <c r="K588" t="s">
        <v>2303</v>
      </c>
      <c r="L588" t="s">
        <v>3606</v>
      </c>
      <c r="M588" t="s">
        <v>8</v>
      </c>
      <c r="N588" t="s">
        <v>3607</v>
      </c>
      <c r="O588" t="s">
        <v>12</v>
      </c>
      <c r="P588" t="s">
        <v>97</v>
      </c>
      <c r="Q588" t="s">
        <v>3608</v>
      </c>
      <c r="R588">
        <v>19.968</v>
      </c>
      <c r="S588">
        <v>2</v>
      </c>
      <c r="T588">
        <v>0.7</v>
      </c>
      <c r="U588">
        <v>-13.311999999999999</v>
      </c>
    </row>
    <row r="589" spans="1:21" x14ac:dyDescent="0.35">
      <c r="A589">
        <v>2005</v>
      </c>
      <c r="B589" t="s">
        <v>3609</v>
      </c>
      <c r="C589" s="4">
        <v>44297</v>
      </c>
      <c r="D589" s="4">
        <v>44304</v>
      </c>
      <c r="E589" t="s">
        <v>48</v>
      </c>
      <c r="F589" t="s">
        <v>1697</v>
      </c>
      <c r="G589" t="s">
        <v>1698</v>
      </c>
      <c r="H589" t="s">
        <v>202</v>
      </c>
      <c r="I589" t="s">
        <v>40</v>
      </c>
      <c r="J589" t="s">
        <v>3610</v>
      </c>
      <c r="K589" t="s">
        <v>2250</v>
      </c>
      <c r="L589" t="s">
        <v>3611</v>
      </c>
      <c r="M589" t="s">
        <v>5</v>
      </c>
      <c r="N589" t="s">
        <v>1166</v>
      </c>
      <c r="O589" t="s">
        <v>12</v>
      </c>
      <c r="P589" t="s">
        <v>97</v>
      </c>
      <c r="Q589" t="s">
        <v>1167</v>
      </c>
      <c r="R589">
        <v>11.364000000000001</v>
      </c>
      <c r="S589">
        <v>3</v>
      </c>
      <c r="T589">
        <v>0.8</v>
      </c>
      <c r="U589">
        <v>-17.045999999999999</v>
      </c>
    </row>
    <row r="590" spans="1:21" x14ac:dyDescent="0.35">
      <c r="A590">
        <v>2107</v>
      </c>
      <c r="B590" t="s">
        <v>3612</v>
      </c>
      <c r="C590" s="4">
        <v>43369</v>
      </c>
      <c r="D590" s="4">
        <v>43369</v>
      </c>
      <c r="E590" t="s">
        <v>361</v>
      </c>
      <c r="F590" t="s">
        <v>3613</v>
      </c>
      <c r="G590" t="s">
        <v>3614</v>
      </c>
      <c r="H590" t="s">
        <v>39</v>
      </c>
      <c r="I590" t="s">
        <v>40</v>
      </c>
      <c r="J590" t="s">
        <v>3615</v>
      </c>
      <c r="K590" t="s">
        <v>2250</v>
      </c>
      <c r="L590" t="s">
        <v>3616</v>
      </c>
      <c r="M590" t="s">
        <v>5</v>
      </c>
      <c r="N590" t="s">
        <v>3617</v>
      </c>
      <c r="O590" t="s">
        <v>12</v>
      </c>
      <c r="P590" t="s">
        <v>97</v>
      </c>
      <c r="Q590" t="s">
        <v>3618</v>
      </c>
      <c r="R590">
        <v>0.876</v>
      </c>
      <c r="S590">
        <v>1</v>
      </c>
      <c r="T590">
        <v>0.8</v>
      </c>
      <c r="U590">
        <v>-1.4016</v>
      </c>
    </row>
    <row r="591" spans="1:21" x14ac:dyDescent="0.35">
      <c r="A591">
        <v>2121</v>
      </c>
      <c r="B591" t="s">
        <v>3619</v>
      </c>
      <c r="C591" s="4">
        <v>44203</v>
      </c>
      <c r="D591" s="4">
        <v>44209</v>
      </c>
      <c r="E591" t="s">
        <v>48</v>
      </c>
      <c r="F591" t="s">
        <v>3620</v>
      </c>
      <c r="G591" t="s">
        <v>3621</v>
      </c>
      <c r="H591" t="s">
        <v>51</v>
      </c>
      <c r="I591" t="s">
        <v>40</v>
      </c>
      <c r="J591" t="s">
        <v>3622</v>
      </c>
      <c r="K591" t="s">
        <v>2344</v>
      </c>
      <c r="L591" t="s">
        <v>3623</v>
      </c>
      <c r="M591" t="s">
        <v>7</v>
      </c>
      <c r="N591" t="s">
        <v>3624</v>
      </c>
      <c r="O591" t="s">
        <v>12</v>
      </c>
      <c r="P591" t="s">
        <v>97</v>
      </c>
      <c r="Q591" t="s">
        <v>3625</v>
      </c>
      <c r="R591">
        <v>2.8079999999999998</v>
      </c>
      <c r="S591">
        <v>3</v>
      </c>
      <c r="T591">
        <v>0.7</v>
      </c>
      <c r="U591">
        <v>-1.9656</v>
      </c>
    </row>
    <row r="592" spans="1:21" x14ac:dyDescent="0.35">
      <c r="A592">
        <v>2146</v>
      </c>
      <c r="B592" t="s">
        <v>3626</v>
      </c>
      <c r="C592" s="4">
        <v>44007</v>
      </c>
      <c r="D592" s="4">
        <v>44011</v>
      </c>
      <c r="E592" t="s">
        <v>48</v>
      </c>
      <c r="F592" t="s">
        <v>2019</v>
      </c>
      <c r="G592" t="s">
        <v>2020</v>
      </c>
      <c r="H592" t="s">
        <v>39</v>
      </c>
      <c r="I592" t="s">
        <v>40</v>
      </c>
      <c r="J592" t="s">
        <v>3627</v>
      </c>
      <c r="K592" t="s">
        <v>2284</v>
      </c>
      <c r="L592" t="s">
        <v>3628</v>
      </c>
      <c r="M592" t="s">
        <v>6</v>
      </c>
      <c r="N592" t="s">
        <v>3629</v>
      </c>
      <c r="O592" t="s">
        <v>11</v>
      </c>
      <c r="P592" t="s">
        <v>1491</v>
      </c>
      <c r="Q592" t="s">
        <v>3630</v>
      </c>
      <c r="R592">
        <v>422.05799999999999</v>
      </c>
      <c r="S592">
        <v>3</v>
      </c>
      <c r="T592">
        <v>0.3</v>
      </c>
      <c r="U592">
        <v>-18.088200000000001</v>
      </c>
    </row>
    <row r="593" spans="1:21" x14ac:dyDescent="0.35">
      <c r="A593">
        <v>2151</v>
      </c>
      <c r="B593" t="s">
        <v>3631</v>
      </c>
      <c r="C593" s="4">
        <v>44519</v>
      </c>
      <c r="D593" s="4">
        <v>44526</v>
      </c>
      <c r="E593" t="s">
        <v>48</v>
      </c>
      <c r="F593" t="s">
        <v>1926</v>
      </c>
      <c r="G593" t="s">
        <v>1927</v>
      </c>
      <c r="H593" t="s">
        <v>51</v>
      </c>
      <c r="I593" t="s">
        <v>40</v>
      </c>
      <c r="J593" t="s">
        <v>3632</v>
      </c>
      <c r="K593" t="s">
        <v>2250</v>
      </c>
      <c r="L593" t="s">
        <v>3633</v>
      </c>
      <c r="M593" t="s">
        <v>5</v>
      </c>
      <c r="N593" t="s">
        <v>3634</v>
      </c>
      <c r="O593" t="s">
        <v>11</v>
      </c>
      <c r="P593" t="s">
        <v>1491</v>
      </c>
      <c r="Q593" t="s">
        <v>3635</v>
      </c>
      <c r="R593">
        <v>233.05799999999999</v>
      </c>
      <c r="S593">
        <v>3</v>
      </c>
      <c r="T593">
        <v>0.3</v>
      </c>
      <c r="U593">
        <v>-53.270400000000002</v>
      </c>
    </row>
    <row r="594" spans="1:21" x14ac:dyDescent="0.35">
      <c r="A594">
        <v>2172</v>
      </c>
      <c r="B594" t="s">
        <v>3636</v>
      </c>
      <c r="C594" s="4">
        <v>44519</v>
      </c>
      <c r="D594" s="4">
        <v>44525</v>
      </c>
      <c r="E594" t="s">
        <v>48</v>
      </c>
      <c r="F594" t="s">
        <v>2693</v>
      </c>
      <c r="G594" t="s">
        <v>2694</v>
      </c>
      <c r="H594" t="s">
        <v>39</v>
      </c>
      <c r="I594" t="s">
        <v>40</v>
      </c>
      <c r="J594" t="s">
        <v>3637</v>
      </c>
      <c r="K594" t="s">
        <v>2250</v>
      </c>
      <c r="L594" t="s">
        <v>3638</v>
      </c>
      <c r="M594" t="s">
        <v>5</v>
      </c>
      <c r="N594" t="s">
        <v>3639</v>
      </c>
      <c r="O594" t="s">
        <v>11</v>
      </c>
      <c r="P594" t="s">
        <v>1491</v>
      </c>
      <c r="Q594" t="s">
        <v>3640</v>
      </c>
      <c r="R594">
        <v>305.31200000000001</v>
      </c>
      <c r="S594">
        <v>2</v>
      </c>
      <c r="T594">
        <v>0.3</v>
      </c>
      <c r="U594">
        <v>-8.7232000000000003</v>
      </c>
    </row>
    <row r="595" spans="1:21" x14ac:dyDescent="0.35">
      <c r="A595">
        <v>2212</v>
      </c>
      <c r="B595" t="s">
        <v>3641</v>
      </c>
      <c r="C595" s="4">
        <v>44162</v>
      </c>
      <c r="D595" s="4">
        <v>44165</v>
      </c>
      <c r="E595" t="s">
        <v>109</v>
      </c>
      <c r="F595" t="s">
        <v>353</v>
      </c>
      <c r="G595" t="s">
        <v>354</v>
      </c>
      <c r="H595" t="s">
        <v>39</v>
      </c>
      <c r="I595" t="s">
        <v>40</v>
      </c>
      <c r="J595" t="s">
        <v>3642</v>
      </c>
      <c r="K595" t="s">
        <v>86</v>
      </c>
      <c r="L595" t="s">
        <v>3643</v>
      </c>
      <c r="M595" t="s">
        <v>5</v>
      </c>
      <c r="N595" t="s">
        <v>3644</v>
      </c>
      <c r="O595" t="s">
        <v>12</v>
      </c>
      <c r="P595" t="s">
        <v>139</v>
      </c>
      <c r="Q595" t="s">
        <v>3645</v>
      </c>
      <c r="R595">
        <v>167.292</v>
      </c>
      <c r="S595">
        <v>6</v>
      </c>
      <c r="T595">
        <v>0.1</v>
      </c>
      <c r="U595">
        <v>29.7408</v>
      </c>
    </row>
    <row r="596" spans="1:21" x14ac:dyDescent="0.35">
      <c r="A596">
        <v>2222</v>
      </c>
      <c r="B596" t="s">
        <v>3646</v>
      </c>
      <c r="C596" s="4">
        <v>43805</v>
      </c>
      <c r="D596" s="4">
        <v>43805</v>
      </c>
      <c r="E596" t="s">
        <v>361</v>
      </c>
      <c r="F596" t="s">
        <v>3647</v>
      </c>
      <c r="G596" t="s">
        <v>3648</v>
      </c>
      <c r="H596" t="s">
        <v>51</v>
      </c>
      <c r="I596" t="s">
        <v>40</v>
      </c>
      <c r="J596" t="s">
        <v>1401</v>
      </c>
      <c r="K596" t="s">
        <v>2268</v>
      </c>
      <c r="L596" t="s">
        <v>3649</v>
      </c>
      <c r="M596" t="s">
        <v>6</v>
      </c>
      <c r="N596" t="s">
        <v>3650</v>
      </c>
      <c r="O596" t="s">
        <v>13</v>
      </c>
      <c r="P596" t="s">
        <v>1514</v>
      </c>
      <c r="Q596" t="s">
        <v>3651</v>
      </c>
      <c r="R596">
        <v>485.94</v>
      </c>
      <c r="S596">
        <v>2</v>
      </c>
      <c r="T596">
        <v>0.4</v>
      </c>
      <c r="U596">
        <v>-89.088999999999999</v>
      </c>
    </row>
    <row r="597" spans="1:21" x14ac:dyDescent="0.35">
      <c r="A597">
        <v>2226</v>
      </c>
      <c r="B597" t="s">
        <v>3652</v>
      </c>
      <c r="C597" s="4">
        <v>43909</v>
      </c>
      <c r="D597" s="4">
        <v>43911</v>
      </c>
      <c r="E597" t="s">
        <v>36</v>
      </c>
      <c r="F597" t="s">
        <v>3653</v>
      </c>
      <c r="G597" t="s">
        <v>3654</v>
      </c>
      <c r="H597" t="s">
        <v>51</v>
      </c>
      <c r="I597" t="s">
        <v>40</v>
      </c>
      <c r="J597" t="s">
        <v>3655</v>
      </c>
      <c r="K597" t="s">
        <v>2303</v>
      </c>
      <c r="L597" t="s">
        <v>3656</v>
      </c>
      <c r="M597" t="s">
        <v>8</v>
      </c>
      <c r="N597" t="s">
        <v>3657</v>
      </c>
      <c r="O597" t="s">
        <v>11</v>
      </c>
      <c r="P597" t="s">
        <v>1455</v>
      </c>
      <c r="Q597" t="s">
        <v>3658</v>
      </c>
      <c r="R597">
        <v>72.293999999999997</v>
      </c>
      <c r="S597">
        <v>1</v>
      </c>
      <c r="T597">
        <v>0.7</v>
      </c>
      <c r="U597">
        <v>-98.8018</v>
      </c>
    </row>
    <row r="598" spans="1:21" x14ac:dyDescent="0.35">
      <c r="A598">
        <v>2591</v>
      </c>
      <c r="B598" t="s">
        <v>3659</v>
      </c>
      <c r="C598" s="4">
        <v>44082</v>
      </c>
      <c r="D598" s="4">
        <v>44088</v>
      </c>
      <c r="E598" t="s">
        <v>48</v>
      </c>
      <c r="F598" t="s">
        <v>3325</v>
      </c>
      <c r="G598" t="s">
        <v>3326</v>
      </c>
      <c r="H598" t="s">
        <v>51</v>
      </c>
      <c r="I598" t="s">
        <v>40</v>
      </c>
      <c r="J598" t="s">
        <v>1365</v>
      </c>
      <c r="K598" t="s">
        <v>2263</v>
      </c>
      <c r="L598" t="s">
        <v>3660</v>
      </c>
      <c r="M598" t="s">
        <v>5</v>
      </c>
      <c r="N598" t="s">
        <v>3661</v>
      </c>
      <c r="O598" t="s">
        <v>11</v>
      </c>
      <c r="P598" t="s">
        <v>1462</v>
      </c>
      <c r="Q598" t="s">
        <v>3662</v>
      </c>
      <c r="R598">
        <v>14.135999999999999</v>
      </c>
      <c r="S598">
        <v>2</v>
      </c>
      <c r="T598">
        <v>0.6</v>
      </c>
      <c r="U598">
        <v>-7.7747999999999999</v>
      </c>
    </row>
    <row r="599" spans="1:21" x14ac:dyDescent="0.35">
      <c r="A599">
        <v>2778</v>
      </c>
      <c r="B599" t="s">
        <v>3663</v>
      </c>
      <c r="C599" s="4">
        <v>43663</v>
      </c>
      <c r="D599" s="4">
        <v>43665</v>
      </c>
      <c r="E599" t="s">
        <v>36</v>
      </c>
      <c r="F599" t="s">
        <v>3664</v>
      </c>
      <c r="G599" t="s">
        <v>3665</v>
      </c>
      <c r="H599" t="s">
        <v>51</v>
      </c>
      <c r="I599" t="s">
        <v>40</v>
      </c>
      <c r="J599" t="s">
        <v>3666</v>
      </c>
      <c r="K599" t="s">
        <v>42</v>
      </c>
      <c r="L599" t="s">
        <v>3667</v>
      </c>
      <c r="M599" t="s">
        <v>8</v>
      </c>
      <c r="N599" t="s">
        <v>3668</v>
      </c>
      <c r="O599" t="s">
        <v>11</v>
      </c>
      <c r="P599" t="s">
        <v>1455</v>
      </c>
      <c r="Q599" t="s">
        <v>3669</v>
      </c>
      <c r="R599">
        <v>195.46600000000001</v>
      </c>
      <c r="S599">
        <v>2</v>
      </c>
      <c r="T599">
        <v>0.15</v>
      </c>
      <c r="U599">
        <v>-13.797599999999999</v>
      </c>
    </row>
    <row r="600" spans="1:21" x14ac:dyDescent="0.35">
      <c r="A600">
        <v>2785</v>
      </c>
      <c r="B600" t="s">
        <v>3670</v>
      </c>
      <c r="C600" s="4">
        <v>44113</v>
      </c>
      <c r="D600" s="4">
        <v>44119</v>
      </c>
      <c r="E600" t="s">
        <v>48</v>
      </c>
      <c r="F600" t="s">
        <v>1545</v>
      </c>
      <c r="G600" t="s">
        <v>1546</v>
      </c>
      <c r="H600" t="s">
        <v>39</v>
      </c>
      <c r="I600" t="s">
        <v>40</v>
      </c>
      <c r="J600" t="s">
        <v>112</v>
      </c>
      <c r="K600" t="s">
        <v>2268</v>
      </c>
      <c r="L600" t="s">
        <v>3671</v>
      </c>
      <c r="M600" t="s">
        <v>6</v>
      </c>
      <c r="N600" t="s">
        <v>1824</v>
      </c>
      <c r="O600" t="s">
        <v>13</v>
      </c>
      <c r="P600" t="s">
        <v>1514</v>
      </c>
      <c r="Q600" t="s">
        <v>1825</v>
      </c>
      <c r="R600">
        <v>23.975999999999999</v>
      </c>
      <c r="S600">
        <v>4</v>
      </c>
      <c r="T600">
        <v>0.4</v>
      </c>
      <c r="U600">
        <v>-15.5844</v>
      </c>
    </row>
    <row r="601" spans="1:21" x14ac:dyDescent="0.35">
      <c r="A601">
        <v>2788</v>
      </c>
      <c r="B601" t="s">
        <v>3672</v>
      </c>
      <c r="C601" s="4">
        <v>43436</v>
      </c>
      <c r="D601" s="4">
        <v>43440</v>
      </c>
      <c r="E601" t="s">
        <v>48</v>
      </c>
      <c r="F601" t="s">
        <v>2226</v>
      </c>
      <c r="G601" t="s">
        <v>2227</v>
      </c>
      <c r="H601" t="s">
        <v>39</v>
      </c>
      <c r="I601" t="s">
        <v>40</v>
      </c>
      <c r="J601" t="s">
        <v>3673</v>
      </c>
      <c r="K601" t="s">
        <v>2250</v>
      </c>
      <c r="L601" t="s">
        <v>3674</v>
      </c>
      <c r="M601" t="s">
        <v>5</v>
      </c>
      <c r="N601" t="s">
        <v>1542</v>
      </c>
      <c r="O601" t="s">
        <v>11</v>
      </c>
      <c r="P601" t="s">
        <v>1462</v>
      </c>
      <c r="Q601" t="s">
        <v>1543</v>
      </c>
      <c r="R601">
        <v>58.36</v>
      </c>
      <c r="S601">
        <v>5</v>
      </c>
      <c r="T601">
        <v>0.6</v>
      </c>
      <c r="U601">
        <v>-24.803000000000001</v>
      </c>
    </row>
    <row r="602" spans="1:21" x14ac:dyDescent="0.35">
      <c r="A602">
        <v>3193</v>
      </c>
      <c r="B602" t="s">
        <v>3675</v>
      </c>
      <c r="C602" s="4">
        <v>44351</v>
      </c>
      <c r="D602" s="4">
        <v>44355</v>
      </c>
      <c r="E602" t="s">
        <v>48</v>
      </c>
      <c r="F602" t="s">
        <v>1919</v>
      </c>
      <c r="G602" t="s">
        <v>1920</v>
      </c>
      <c r="H602" t="s">
        <v>39</v>
      </c>
      <c r="I602" t="s">
        <v>40</v>
      </c>
      <c r="J602" t="s">
        <v>3676</v>
      </c>
      <c r="K602" t="s">
        <v>2250</v>
      </c>
      <c r="L602" t="s">
        <v>3677</v>
      </c>
      <c r="M602" t="s">
        <v>5</v>
      </c>
      <c r="N602" t="s">
        <v>3678</v>
      </c>
      <c r="O602" t="s">
        <v>12</v>
      </c>
      <c r="P602" t="s">
        <v>97</v>
      </c>
      <c r="Q602" t="s">
        <v>3679</v>
      </c>
      <c r="R602">
        <v>6.37</v>
      </c>
      <c r="S602">
        <v>7</v>
      </c>
      <c r="T602">
        <v>0.8</v>
      </c>
      <c r="U602">
        <v>-9.5549999999999997</v>
      </c>
    </row>
    <row r="603" spans="1:21" x14ac:dyDescent="0.35">
      <c r="A603">
        <v>3403</v>
      </c>
      <c r="B603" t="s">
        <v>3680</v>
      </c>
      <c r="C603" s="4">
        <v>43589</v>
      </c>
      <c r="D603" s="4">
        <v>43590</v>
      </c>
      <c r="E603" t="s">
        <v>109</v>
      </c>
      <c r="F603" t="s">
        <v>1902</v>
      </c>
      <c r="G603" t="s">
        <v>1903</v>
      </c>
      <c r="H603" t="s">
        <v>39</v>
      </c>
      <c r="I603" t="s">
        <v>40</v>
      </c>
      <c r="J603" t="s">
        <v>3681</v>
      </c>
      <c r="K603" t="s">
        <v>2263</v>
      </c>
      <c r="L603" t="s">
        <v>3682</v>
      </c>
      <c r="M603" t="s">
        <v>5</v>
      </c>
      <c r="N603" t="s">
        <v>3683</v>
      </c>
      <c r="O603" t="s">
        <v>11</v>
      </c>
      <c r="P603" t="s">
        <v>1462</v>
      </c>
      <c r="Q603" t="s">
        <v>3684</v>
      </c>
      <c r="R603">
        <v>22.288</v>
      </c>
      <c r="S603">
        <v>7</v>
      </c>
      <c r="T603">
        <v>0.6</v>
      </c>
      <c r="U603">
        <v>-8.9152000000000005</v>
      </c>
    </row>
    <row r="604" spans="1:21" x14ac:dyDescent="0.35">
      <c r="A604">
        <v>3489</v>
      </c>
      <c r="B604" t="s">
        <v>3685</v>
      </c>
      <c r="C604" s="4">
        <v>43648</v>
      </c>
      <c r="D604" s="4">
        <v>43652</v>
      </c>
      <c r="E604" t="s">
        <v>48</v>
      </c>
      <c r="F604" t="s">
        <v>1884</v>
      </c>
      <c r="G604" t="s">
        <v>1885</v>
      </c>
      <c r="H604" t="s">
        <v>51</v>
      </c>
      <c r="I604" t="s">
        <v>40</v>
      </c>
      <c r="J604" t="s">
        <v>3686</v>
      </c>
      <c r="K604" t="s">
        <v>2263</v>
      </c>
      <c r="L604" t="s">
        <v>3687</v>
      </c>
      <c r="M604" t="s">
        <v>5</v>
      </c>
      <c r="N604" t="s">
        <v>3688</v>
      </c>
      <c r="O604" t="s">
        <v>11</v>
      </c>
      <c r="P604" t="s">
        <v>1491</v>
      </c>
      <c r="Q604" t="s">
        <v>3689</v>
      </c>
      <c r="R604">
        <v>408.42200000000003</v>
      </c>
      <c r="S604">
        <v>2</v>
      </c>
      <c r="T604">
        <v>0.3</v>
      </c>
      <c r="U604">
        <v>-5.8346</v>
      </c>
    </row>
    <row r="605" spans="1:21" x14ac:dyDescent="0.35">
      <c r="A605">
        <v>3688</v>
      </c>
      <c r="B605" t="s">
        <v>3690</v>
      </c>
      <c r="C605" s="4">
        <v>43971</v>
      </c>
      <c r="D605" s="4">
        <v>43975</v>
      </c>
      <c r="E605" t="s">
        <v>48</v>
      </c>
      <c r="F605" t="s">
        <v>1854</v>
      </c>
      <c r="G605" t="s">
        <v>1855</v>
      </c>
      <c r="H605" t="s">
        <v>51</v>
      </c>
      <c r="I605" t="s">
        <v>40</v>
      </c>
      <c r="J605" t="s">
        <v>3691</v>
      </c>
      <c r="K605" t="s">
        <v>2344</v>
      </c>
      <c r="L605" t="s">
        <v>3692</v>
      </c>
      <c r="M605" t="s">
        <v>7</v>
      </c>
      <c r="N605" t="s">
        <v>3693</v>
      </c>
      <c r="O605" t="s">
        <v>12</v>
      </c>
      <c r="P605" t="s">
        <v>97</v>
      </c>
      <c r="Q605" t="s">
        <v>1272</v>
      </c>
      <c r="R605">
        <v>2.694</v>
      </c>
      <c r="S605">
        <v>2</v>
      </c>
      <c r="T605">
        <v>0.7</v>
      </c>
      <c r="U605">
        <v>-2.2450000000000001</v>
      </c>
    </row>
    <row r="606" spans="1:21" x14ac:dyDescent="0.35">
      <c r="A606">
        <v>3792</v>
      </c>
      <c r="B606" t="s">
        <v>3694</v>
      </c>
      <c r="C606" s="4">
        <v>43523</v>
      </c>
      <c r="D606" s="4">
        <v>43524</v>
      </c>
      <c r="E606" t="s">
        <v>109</v>
      </c>
      <c r="F606" t="s">
        <v>2199</v>
      </c>
      <c r="G606" t="s">
        <v>2200</v>
      </c>
      <c r="H606" t="s">
        <v>39</v>
      </c>
      <c r="I606" t="s">
        <v>40</v>
      </c>
      <c r="J606" t="s">
        <v>3695</v>
      </c>
      <c r="K606" t="s">
        <v>2284</v>
      </c>
      <c r="L606" t="s">
        <v>3696</v>
      </c>
      <c r="M606" t="s">
        <v>6</v>
      </c>
      <c r="N606" t="s">
        <v>851</v>
      </c>
      <c r="O606" t="s">
        <v>12</v>
      </c>
      <c r="P606" t="s">
        <v>97</v>
      </c>
      <c r="Q606" t="s">
        <v>852</v>
      </c>
      <c r="R606">
        <v>4.4189999999999996</v>
      </c>
      <c r="S606">
        <v>3</v>
      </c>
      <c r="T606">
        <v>0.7</v>
      </c>
      <c r="U606">
        <v>-3.3879000000000001</v>
      </c>
    </row>
    <row r="607" spans="1:21" x14ac:dyDescent="0.35">
      <c r="A607">
        <v>3865</v>
      </c>
      <c r="B607" t="s">
        <v>3697</v>
      </c>
      <c r="C607" s="4">
        <v>43797</v>
      </c>
      <c r="D607" s="4">
        <v>43802</v>
      </c>
      <c r="E607" t="s">
        <v>48</v>
      </c>
      <c r="F607" t="s">
        <v>171</v>
      </c>
      <c r="G607" t="s">
        <v>172</v>
      </c>
      <c r="H607" t="s">
        <v>51</v>
      </c>
      <c r="I607" t="s">
        <v>40</v>
      </c>
      <c r="J607" t="s">
        <v>3698</v>
      </c>
      <c r="K607" t="s">
        <v>2263</v>
      </c>
      <c r="L607" t="s">
        <v>3699</v>
      </c>
      <c r="M607" t="s">
        <v>5</v>
      </c>
      <c r="N607" t="s">
        <v>3700</v>
      </c>
      <c r="O607" t="s">
        <v>11</v>
      </c>
      <c r="P607" t="s">
        <v>1462</v>
      </c>
      <c r="Q607" t="s">
        <v>3701</v>
      </c>
      <c r="R607">
        <v>151.96</v>
      </c>
      <c r="S607">
        <v>5</v>
      </c>
      <c r="T607">
        <v>0.6</v>
      </c>
      <c r="U607">
        <v>-182.352</v>
      </c>
    </row>
    <row r="608" spans="1:21" x14ac:dyDescent="0.35">
      <c r="A608">
        <v>3986</v>
      </c>
      <c r="B608" t="s">
        <v>3702</v>
      </c>
      <c r="C608" s="4">
        <v>43938</v>
      </c>
      <c r="D608" s="4">
        <v>43942</v>
      </c>
      <c r="E608" t="s">
        <v>48</v>
      </c>
      <c r="F608" t="s">
        <v>3664</v>
      </c>
      <c r="G608" t="s">
        <v>3665</v>
      </c>
      <c r="H608" t="s">
        <v>51</v>
      </c>
      <c r="I608" t="s">
        <v>40</v>
      </c>
      <c r="J608" t="s">
        <v>319</v>
      </c>
      <c r="K608" t="s">
        <v>42</v>
      </c>
      <c r="L608" t="s">
        <v>3703</v>
      </c>
      <c r="M608" t="s">
        <v>8</v>
      </c>
      <c r="N608" t="s">
        <v>3704</v>
      </c>
      <c r="O608" t="s">
        <v>11</v>
      </c>
      <c r="P608" t="s">
        <v>1455</v>
      </c>
      <c r="Q608" t="s">
        <v>3705</v>
      </c>
      <c r="R608">
        <v>257.49900000000002</v>
      </c>
      <c r="S608">
        <v>3</v>
      </c>
      <c r="T608">
        <v>0.15</v>
      </c>
      <c r="U608">
        <v>24.235199999999999</v>
      </c>
    </row>
    <row r="609" spans="1:21" x14ac:dyDescent="0.35">
      <c r="A609">
        <v>4139</v>
      </c>
      <c r="B609" t="s">
        <v>3706</v>
      </c>
      <c r="C609" s="4">
        <v>44195</v>
      </c>
      <c r="D609" s="4">
        <v>44197</v>
      </c>
      <c r="E609" t="s">
        <v>109</v>
      </c>
      <c r="F609" t="s">
        <v>3184</v>
      </c>
      <c r="G609" t="s">
        <v>3185</v>
      </c>
      <c r="H609" t="s">
        <v>39</v>
      </c>
      <c r="I609" t="s">
        <v>40</v>
      </c>
      <c r="J609" t="s">
        <v>3707</v>
      </c>
      <c r="K609" t="s">
        <v>2250</v>
      </c>
      <c r="L609" t="s">
        <v>3708</v>
      </c>
      <c r="M609" t="s">
        <v>5</v>
      </c>
      <c r="N609" t="s">
        <v>2984</v>
      </c>
      <c r="O609" t="s">
        <v>12</v>
      </c>
      <c r="P609" t="s">
        <v>97</v>
      </c>
      <c r="Q609" t="s">
        <v>2985</v>
      </c>
      <c r="R609">
        <v>6.9240000000000004</v>
      </c>
      <c r="S609">
        <v>6</v>
      </c>
      <c r="T609">
        <v>0.8</v>
      </c>
      <c r="U609">
        <v>-10.385999999999999</v>
      </c>
    </row>
    <row r="610" spans="1:21" x14ac:dyDescent="0.35">
      <c r="A610">
        <v>4187</v>
      </c>
      <c r="B610" t="s">
        <v>3709</v>
      </c>
      <c r="C610" s="4">
        <v>44334</v>
      </c>
      <c r="D610" s="4">
        <v>44339</v>
      </c>
      <c r="E610" t="s">
        <v>48</v>
      </c>
      <c r="F610" t="s">
        <v>3710</v>
      </c>
      <c r="G610" t="s">
        <v>3711</v>
      </c>
      <c r="H610" t="s">
        <v>39</v>
      </c>
      <c r="I610" t="s">
        <v>40</v>
      </c>
      <c r="J610" t="s">
        <v>3712</v>
      </c>
      <c r="K610" t="s">
        <v>2250</v>
      </c>
      <c r="L610" t="s">
        <v>3713</v>
      </c>
      <c r="M610" t="s">
        <v>5</v>
      </c>
      <c r="N610" t="s">
        <v>3714</v>
      </c>
      <c r="O610" t="s">
        <v>12</v>
      </c>
      <c r="P610" t="s">
        <v>97</v>
      </c>
      <c r="Q610" t="s">
        <v>3715</v>
      </c>
      <c r="R610">
        <v>6.8739999999999997</v>
      </c>
      <c r="S610">
        <v>7</v>
      </c>
      <c r="T610">
        <v>0.8</v>
      </c>
      <c r="U610">
        <v>-10.6547</v>
      </c>
    </row>
    <row r="611" spans="1:21" x14ac:dyDescent="0.35">
      <c r="A611">
        <v>4285</v>
      </c>
      <c r="B611" t="s">
        <v>3716</v>
      </c>
      <c r="C611" s="4">
        <v>43790</v>
      </c>
      <c r="D611" s="4">
        <v>43795</v>
      </c>
      <c r="E611" t="s">
        <v>36</v>
      </c>
      <c r="F611" t="s">
        <v>1385</v>
      </c>
      <c r="G611" t="s">
        <v>1386</v>
      </c>
      <c r="H611" t="s">
        <v>39</v>
      </c>
      <c r="I611" t="s">
        <v>40</v>
      </c>
      <c r="J611" t="s">
        <v>3717</v>
      </c>
      <c r="K611" t="s">
        <v>2250</v>
      </c>
      <c r="L611" t="s">
        <v>3718</v>
      </c>
      <c r="M611" t="s">
        <v>5</v>
      </c>
      <c r="N611" t="s">
        <v>3719</v>
      </c>
      <c r="O611" t="s">
        <v>11</v>
      </c>
      <c r="P611" t="s">
        <v>1455</v>
      </c>
      <c r="Q611" t="s">
        <v>3720</v>
      </c>
      <c r="R611">
        <v>246.1328</v>
      </c>
      <c r="S611">
        <v>2</v>
      </c>
      <c r="T611">
        <v>0.32</v>
      </c>
      <c r="U611">
        <v>-76.011600000000001</v>
      </c>
    </row>
    <row r="612" spans="1:21" x14ac:dyDescent="0.35">
      <c r="A612">
        <v>4472</v>
      </c>
      <c r="B612" t="s">
        <v>3721</v>
      </c>
      <c r="C612" s="4">
        <v>44468</v>
      </c>
      <c r="D612" s="4">
        <v>44468</v>
      </c>
      <c r="E612" t="s">
        <v>361</v>
      </c>
      <c r="F612" t="s">
        <v>2722</v>
      </c>
      <c r="G612" t="s">
        <v>2723</v>
      </c>
      <c r="H612" t="s">
        <v>202</v>
      </c>
      <c r="I612" t="s">
        <v>40</v>
      </c>
      <c r="J612" t="s">
        <v>3722</v>
      </c>
      <c r="K612" t="s">
        <v>2268</v>
      </c>
      <c r="L612" t="s">
        <v>3723</v>
      </c>
      <c r="M612" t="s">
        <v>6</v>
      </c>
      <c r="N612" t="s">
        <v>3724</v>
      </c>
      <c r="O612" t="s">
        <v>11</v>
      </c>
      <c r="P612" t="s">
        <v>1491</v>
      </c>
      <c r="Q612" t="s">
        <v>3725</v>
      </c>
      <c r="R612">
        <v>63.686</v>
      </c>
      <c r="S612">
        <v>1</v>
      </c>
      <c r="T612">
        <v>0.3</v>
      </c>
      <c r="U612">
        <v>-15.4666</v>
      </c>
    </row>
    <row r="613" spans="1:21" x14ac:dyDescent="0.35">
      <c r="A613">
        <v>4758</v>
      </c>
      <c r="B613" t="s">
        <v>3726</v>
      </c>
      <c r="C613" s="4">
        <v>44316</v>
      </c>
      <c r="D613" s="4">
        <v>44321</v>
      </c>
      <c r="E613" t="s">
        <v>48</v>
      </c>
      <c r="F613" t="s">
        <v>3727</v>
      </c>
      <c r="G613" t="s">
        <v>3728</v>
      </c>
      <c r="H613" t="s">
        <v>202</v>
      </c>
      <c r="I613" t="s">
        <v>40</v>
      </c>
      <c r="J613" t="s">
        <v>1171</v>
      </c>
      <c r="K613" t="s">
        <v>2263</v>
      </c>
      <c r="L613" t="s">
        <v>3729</v>
      </c>
      <c r="M613" t="s">
        <v>5</v>
      </c>
      <c r="N613" t="s">
        <v>3730</v>
      </c>
      <c r="O613" t="s">
        <v>12</v>
      </c>
      <c r="P613" t="s">
        <v>97</v>
      </c>
      <c r="Q613" t="s">
        <v>3731</v>
      </c>
      <c r="R613">
        <v>43.372</v>
      </c>
      <c r="S613">
        <v>7</v>
      </c>
      <c r="T613">
        <v>0.8</v>
      </c>
      <c r="U613">
        <v>-69.395200000000003</v>
      </c>
    </row>
    <row r="614" spans="1:21" x14ac:dyDescent="0.35">
      <c r="A614">
        <v>4823</v>
      </c>
      <c r="B614" t="s">
        <v>3732</v>
      </c>
      <c r="C614" s="4">
        <v>44022</v>
      </c>
      <c r="D614" s="4">
        <v>44023</v>
      </c>
      <c r="E614" t="s">
        <v>361</v>
      </c>
      <c r="F614" t="s">
        <v>1983</v>
      </c>
      <c r="G614" t="s">
        <v>1984</v>
      </c>
      <c r="H614" t="s">
        <v>202</v>
      </c>
      <c r="I614" t="s">
        <v>40</v>
      </c>
      <c r="J614" t="s">
        <v>3733</v>
      </c>
      <c r="K614" t="s">
        <v>2272</v>
      </c>
      <c r="L614" t="s">
        <v>3734</v>
      </c>
      <c r="M614" t="s">
        <v>8</v>
      </c>
      <c r="N614" t="s">
        <v>3735</v>
      </c>
      <c r="O614" t="s">
        <v>12</v>
      </c>
      <c r="P614" t="s">
        <v>97</v>
      </c>
      <c r="Q614" t="s">
        <v>3736</v>
      </c>
      <c r="R614">
        <v>44.856000000000002</v>
      </c>
      <c r="S614">
        <v>6</v>
      </c>
      <c r="T614">
        <v>0.7</v>
      </c>
      <c r="U614">
        <v>-35.884799999999998</v>
      </c>
    </row>
    <row r="615" spans="1:21" x14ac:dyDescent="0.35">
      <c r="A615">
        <v>4879</v>
      </c>
      <c r="B615" t="s">
        <v>3737</v>
      </c>
      <c r="C615" s="4">
        <v>44041</v>
      </c>
      <c r="D615" s="4">
        <v>44043</v>
      </c>
      <c r="E615" t="s">
        <v>109</v>
      </c>
      <c r="F615" t="s">
        <v>3738</v>
      </c>
      <c r="G615" t="s">
        <v>3739</v>
      </c>
      <c r="H615" t="s">
        <v>51</v>
      </c>
      <c r="I615" t="s">
        <v>40</v>
      </c>
      <c r="J615" t="s">
        <v>3740</v>
      </c>
      <c r="K615" t="s">
        <v>2344</v>
      </c>
      <c r="L615" t="s">
        <v>3741</v>
      </c>
      <c r="M615" t="s">
        <v>7</v>
      </c>
      <c r="N615" t="s">
        <v>3742</v>
      </c>
      <c r="O615" t="s">
        <v>12</v>
      </c>
      <c r="P615" t="s">
        <v>97</v>
      </c>
      <c r="Q615" t="s">
        <v>3743</v>
      </c>
      <c r="R615">
        <v>2.214</v>
      </c>
      <c r="S615">
        <v>3</v>
      </c>
      <c r="T615">
        <v>0.7</v>
      </c>
      <c r="U615">
        <v>-1.476</v>
      </c>
    </row>
    <row r="616" spans="1:21" x14ac:dyDescent="0.35">
      <c r="A616">
        <v>5175</v>
      </c>
      <c r="B616" t="s">
        <v>3744</v>
      </c>
      <c r="C616" s="4">
        <v>44488</v>
      </c>
      <c r="D616" s="4">
        <v>44493</v>
      </c>
      <c r="E616" t="s">
        <v>48</v>
      </c>
      <c r="F616" t="s">
        <v>1765</v>
      </c>
      <c r="G616" t="s">
        <v>1766</v>
      </c>
      <c r="H616" t="s">
        <v>51</v>
      </c>
      <c r="I616" t="s">
        <v>40</v>
      </c>
      <c r="J616" t="s">
        <v>3745</v>
      </c>
      <c r="K616" t="s">
        <v>2250</v>
      </c>
      <c r="L616" t="s">
        <v>3746</v>
      </c>
      <c r="M616" t="s">
        <v>5</v>
      </c>
      <c r="N616" t="s">
        <v>2569</v>
      </c>
      <c r="O616" t="s">
        <v>12</v>
      </c>
      <c r="P616" t="s">
        <v>97</v>
      </c>
      <c r="Q616" t="s">
        <v>2570</v>
      </c>
      <c r="R616">
        <v>2.0720000000000001</v>
      </c>
      <c r="S616">
        <v>2</v>
      </c>
      <c r="T616">
        <v>0.8</v>
      </c>
      <c r="U616">
        <v>-3.5224000000000002</v>
      </c>
    </row>
    <row r="617" spans="1:21" x14ac:dyDescent="0.35">
      <c r="A617">
        <v>5248</v>
      </c>
      <c r="B617" t="s">
        <v>3747</v>
      </c>
      <c r="C617" s="4">
        <v>43606</v>
      </c>
      <c r="D617" s="4">
        <v>43612</v>
      </c>
      <c r="E617" t="s">
        <v>48</v>
      </c>
      <c r="F617" t="s">
        <v>1684</v>
      </c>
      <c r="G617" t="s">
        <v>1685</v>
      </c>
      <c r="H617" t="s">
        <v>51</v>
      </c>
      <c r="I617" t="s">
        <v>40</v>
      </c>
      <c r="J617" t="s">
        <v>3748</v>
      </c>
      <c r="K617" t="s">
        <v>2263</v>
      </c>
      <c r="L617" t="s">
        <v>3749</v>
      </c>
      <c r="M617" t="s">
        <v>5</v>
      </c>
      <c r="N617" t="s">
        <v>160</v>
      </c>
      <c r="O617" t="s">
        <v>12</v>
      </c>
      <c r="P617" t="s">
        <v>139</v>
      </c>
      <c r="Q617" t="s">
        <v>161</v>
      </c>
      <c r="R617">
        <v>20.768000000000001</v>
      </c>
      <c r="S617">
        <v>8</v>
      </c>
      <c r="T617">
        <v>0.8</v>
      </c>
      <c r="U617">
        <v>-52.958399999999997</v>
      </c>
    </row>
    <row r="618" spans="1:21" x14ac:dyDescent="0.35">
      <c r="A618">
        <v>5255</v>
      </c>
      <c r="B618" t="s">
        <v>3750</v>
      </c>
      <c r="C618" s="4">
        <v>43529</v>
      </c>
      <c r="D618" s="4">
        <v>43531</v>
      </c>
      <c r="E618" t="s">
        <v>36</v>
      </c>
      <c r="F618" t="s">
        <v>3486</v>
      </c>
      <c r="G618" t="s">
        <v>3487</v>
      </c>
      <c r="H618" t="s">
        <v>39</v>
      </c>
      <c r="I618" t="s">
        <v>40</v>
      </c>
      <c r="J618" t="s">
        <v>3751</v>
      </c>
      <c r="K618" t="s">
        <v>2284</v>
      </c>
      <c r="L618" t="s">
        <v>3752</v>
      </c>
      <c r="M618" t="s">
        <v>6</v>
      </c>
      <c r="N618" t="s">
        <v>2771</v>
      </c>
      <c r="O618" t="s">
        <v>11</v>
      </c>
      <c r="P618" t="s">
        <v>1491</v>
      </c>
      <c r="Q618" t="s">
        <v>2772</v>
      </c>
      <c r="R618">
        <v>99.372</v>
      </c>
      <c r="S618">
        <v>2</v>
      </c>
      <c r="T618">
        <v>0.3</v>
      </c>
      <c r="U618">
        <v>-7.0979999999999999</v>
      </c>
    </row>
    <row r="619" spans="1:21" x14ac:dyDescent="0.35">
      <c r="A619">
        <v>5751</v>
      </c>
      <c r="B619" t="s">
        <v>3753</v>
      </c>
      <c r="C619" s="4">
        <v>43250</v>
      </c>
      <c r="D619" s="4">
        <v>43256</v>
      </c>
      <c r="E619" t="s">
        <v>48</v>
      </c>
      <c r="F619" t="s">
        <v>3402</v>
      </c>
      <c r="G619" t="s">
        <v>3403</v>
      </c>
      <c r="H619" t="s">
        <v>51</v>
      </c>
      <c r="I619" t="s">
        <v>40</v>
      </c>
      <c r="J619" t="s">
        <v>3754</v>
      </c>
      <c r="K619" t="s">
        <v>2263</v>
      </c>
      <c r="L619" t="s">
        <v>3755</v>
      </c>
      <c r="M619" t="s">
        <v>5</v>
      </c>
      <c r="N619" t="s">
        <v>3756</v>
      </c>
      <c r="O619" t="s">
        <v>11</v>
      </c>
      <c r="P619" t="s">
        <v>1470</v>
      </c>
      <c r="Q619" t="s">
        <v>3757</v>
      </c>
      <c r="R619">
        <v>355.45499999999998</v>
      </c>
      <c r="S619">
        <v>3</v>
      </c>
      <c r="T619">
        <v>0.5</v>
      </c>
      <c r="U619">
        <v>-184.8366</v>
      </c>
    </row>
    <row r="620" spans="1:21" x14ac:dyDescent="0.35">
      <c r="A620">
        <v>6625</v>
      </c>
      <c r="B620" t="s">
        <v>3758</v>
      </c>
      <c r="C620" s="4">
        <v>43484</v>
      </c>
      <c r="D620" s="4">
        <v>43488</v>
      </c>
      <c r="E620" t="s">
        <v>48</v>
      </c>
      <c r="F620" t="s">
        <v>3759</v>
      </c>
      <c r="G620" t="s">
        <v>3760</v>
      </c>
      <c r="H620" t="s">
        <v>51</v>
      </c>
      <c r="I620" t="s">
        <v>40</v>
      </c>
      <c r="J620" t="s">
        <v>3761</v>
      </c>
      <c r="K620" t="s">
        <v>2250</v>
      </c>
      <c r="L620" t="s">
        <v>3762</v>
      </c>
      <c r="M620" t="s">
        <v>5</v>
      </c>
      <c r="N620" t="s">
        <v>3763</v>
      </c>
      <c r="O620" t="s">
        <v>11</v>
      </c>
      <c r="P620" t="s">
        <v>1470</v>
      </c>
      <c r="Q620" t="s">
        <v>3764</v>
      </c>
      <c r="R620">
        <v>102.438</v>
      </c>
      <c r="S620">
        <v>1</v>
      </c>
      <c r="T620">
        <v>0.3</v>
      </c>
      <c r="U620">
        <v>-13.1706</v>
      </c>
    </row>
    <row r="621" spans="1:21" x14ac:dyDescent="0.35">
      <c r="A621">
        <v>6630</v>
      </c>
      <c r="B621" t="s">
        <v>3765</v>
      </c>
      <c r="C621" s="4">
        <v>43740</v>
      </c>
      <c r="D621" s="4">
        <v>43744</v>
      </c>
      <c r="E621" t="s">
        <v>48</v>
      </c>
      <c r="F621" t="s">
        <v>723</v>
      </c>
      <c r="G621" t="s">
        <v>724</v>
      </c>
      <c r="H621" t="s">
        <v>202</v>
      </c>
      <c r="I621" t="s">
        <v>40</v>
      </c>
      <c r="J621" t="s">
        <v>3766</v>
      </c>
      <c r="K621" t="s">
        <v>2397</v>
      </c>
      <c r="L621" t="s">
        <v>3767</v>
      </c>
      <c r="M621" t="s">
        <v>7</v>
      </c>
      <c r="N621" t="s">
        <v>3602</v>
      </c>
      <c r="O621" t="s">
        <v>12</v>
      </c>
      <c r="P621" t="s">
        <v>97</v>
      </c>
      <c r="Q621" t="s">
        <v>3603</v>
      </c>
      <c r="R621">
        <v>7.38</v>
      </c>
      <c r="S621">
        <v>5</v>
      </c>
      <c r="T621">
        <v>0.7</v>
      </c>
      <c r="U621">
        <v>-5.4119999999999999</v>
      </c>
    </row>
    <row r="622" spans="1:21" x14ac:dyDescent="0.35">
      <c r="A622">
        <v>6874</v>
      </c>
      <c r="B622" t="s">
        <v>3768</v>
      </c>
      <c r="C622" s="4">
        <v>43390</v>
      </c>
      <c r="D622" s="4">
        <v>43395</v>
      </c>
      <c r="E622" t="s">
        <v>36</v>
      </c>
      <c r="F622" t="s">
        <v>126</v>
      </c>
      <c r="G622" t="s">
        <v>127</v>
      </c>
      <c r="H622" t="s">
        <v>51</v>
      </c>
      <c r="I622" t="s">
        <v>40</v>
      </c>
      <c r="J622" t="s">
        <v>3769</v>
      </c>
      <c r="K622" t="s">
        <v>2250</v>
      </c>
      <c r="L622" t="s">
        <v>3770</v>
      </c>
      <c r="M622" t="s">
        <v>5</v>
      </c>
      <c r="N622" t="s">
        <v>1264</v>
      </c>
      <c r="O622" t="s">
        <v>12</v>
      </c>
      <c r="P622" t="s">
        <v>97</v>
      </c>
      <c r="Q622" t="s">
        <v>1265</v>
      </c>
      <c r="R622">
        <v>10.78</v>
      </c>
      <c r="S622">
        <v>5</v>
      </c>
      <c r="T622">
        <v>0.8</v>
      </c>
      <c r="U622">
        <v>-17.248000000000001</v>
      </c>
    </row>
    <row r="623" spans="1:21" x14ac:dyDescent="0.35">
      <c r="A623">
        <v>6990</v>
      </c>
      <c r="B623" t="s">
        <v>3771</v>
      </c>
      <c r="C623" s="4">
        <v>44541</v>
      </c>
      <c r="D623" s="4">
        <v>44543</v>
      </c>
      <c r="E623" t="s">
        <v>109</v>
      </c>
      <c r="F623" t="s">
        <v>3647</v>
      </c>
      <c r="G623" t="s">
        <v>3648</v>
      </c>
      <c r="H623" t="s">
        <v>51</v>
      </c>
      <c r="I623" t="s">
        <v>40</v>
      </c>
      <c r="J623" t="s">
        <v>3772</v>
      </c>
      <c r="K623" t="s">
        <v>2250</v>
      </c>
      <c r="L623" t="s">
        <v>3773</v>
      </c>
      <c r="M623" t="s">
        <v>5</v>
      </c>
      <c r="N623" t="s">
        <v>3774</v>
      </c>
      <c r="O623" t="s">
        <v>12</v>
      </c>
      <c r="P623" t="s">
        <v>139</v>
      </c>
      <c r="Q623" t="s">
        <v>3775</v>
      </c>
      <c r="R623">
        <v>1.3919999999999999</v>
      </c>
      <c r="S623">
        <v>2</v>
      </c>
      <c r="T623">
        <v>0.8</v>
      </c>
      <c r="U623">
        <v>-3.7584</v>
      </c>
    </row>
    <row r="624" spans="1:21" x14ac:dyDescent="0.35">
      <c r="A624">
        <v>7002</v>
      </c>
      <c r="B624" t="s">
        <v>3776</v>
      </c>
      <c r="C624" s="4">
        <v>43554</v>
      </c>
      <c r="D624" s="4">
        <v>43558</v>
      </c>
      <c r="E624" t="s">
        <v>48</v>
      </c>
      <c r="F624" t="s">
        <v>3777</v>
      </c>
      <c r="G624" t="s">
        <v>3778</v>
      </c>
      <c r="H624" t="s">
        <v>202</v>
      </c>
      <c r="I624" t="s">
        <v>40</v>
      </c>
      <c r="J624" t="s">
        <v>3779</v>
      </c>
      <c r="K624" t="s">
        <v>2263</v>
      </c>
      <c r="L624" t="s">
        <v>3780</v>
      </c>
      <c r="M624" t="s">
        <v>5</v>
      </c>
      <c r="N624" t="s">
        <v>3781</v>
      </c>
      <c r="O624" t="s">
        <v>11</v>
      </c>
      <c r="P624" t="s">
        <v>1491</v>
      </c>
      <c r="Q624" t="s">
        <v>3782</v>
      </c>
      <c r="R624">
        <v>366.74400000000003</v>
      </c>
      <c r="S624">
        <v>4</v>
      </c>
      <c r="T624">
        <v>0.3</v>
      </c>
      <c r="U624">
        <v>-110.0232</v>
      </c>
    </row>
    <row r="625" spans="1:21" x14ac:dyDescent="0.35">
      <c r="A625">
        <v>7204</v>
      </c>
      <c r="B625" t="s">
        <v>3783</v>
      </c>
      <c r="C625" s="4">
        <v>43463</v>
      </c>
      <c r="D625" s="4">
        <v>43467</v>
      </c>
      <c r="E625" t="s">
        <v>48</v>
      </c>
      <c r="F625" t="s">
        <v>1274</v>
      </c>
      <c r="G625" t="s">
        <v>1275</v>
      </c>
      <c r="H625" t="s">
        <v>202</v>
      </c>
      <c r="I625" t="s">
        <v>40</v>
      </c>
      <c r="J625" t="s">
        <v>2184</v>
      </c>
      <c r="K625" t="s">
        <v>2263</v>
      </c>
      <c r="L625" t="s">
        <v>3784</v>
      </c>
      <c r="M625" t="s">
        <v>5</v>
      </c>
      <c r="N625" t="s">
        <v>3785</v>
      </c>
      <c r="O625" t="s">
        <v>11</v>
      </c>
      <c r="P625" t="s">
        <v>1462</v>
      </c>
      <c r="Q625" t="s">
        <v>3786</v>
      </c>
      <c r="R625">
        <v>8.7360000000000007</v>
      </c>
      <c r="S625">
        <v>3</v>
      </c>
      <c r="T625">
        <v>0.6</v>
      </c>
      <c r="U625">
        <v>-4.8048000000000002</v>
      </c>
    </row>
    <row r="626" spans="1:21" x14ac:dyDescent="0.35">
      <c r="A626">
        <v>8564</v>
      </c>
      <c r="B626" t="s">
        <v>3787</v>
      </c>
      <c r="C626" s="4">
        <v>44316</v>
      </c>
      <c r="D626" s="4">
        <v>44320</v>
      </c>
      <c r="E626" t="s">
        <v>48</v>
      </c>
      <c r="F626" t="s">
        <v>3280</v>
      </c>
      <c r="G626" t="s">
        <v>3281</v>
      </c>
      <c r="H626" t="s">
        <v>202</v>
      </c>
      <c r="I626" t="s">
        <v>40</v>
      </c>
      <c r="J626" t="s">
        <v>3788</v>
      </c>
      <c r="K626" t="s">
        <v>2344</v>
      </c>
      <c r="L626" t="s">
        <v>3789</v>
      </c>
      <c r="M626" t="s">
        <v>7</v>
      </c>
      <c r="N626" t="s">
        <v>3790</v>
      </c>
      <c r="O626" t="s">
        <v>12</v>
      </c>
      <c r="P626" t="s">
        <v>97</v>
      </c>
      <c r="Q626" t="s">
        <v>3791</v>
      </c>
      <c r="R626">
        <v>4.8419999999999996</v>
      </c>
      <c r="S626">
        <v>3</v>
      </c>
      <c r="T626">
        <v>0.7</v>
      </c>
      <c r="U626">
        <v>-3.5508000000000002</v>
      </c>
    </row>
    <row r="627" spans="1:21" x14ac:dyDescent="0.35">
      <c r="A627">
        <v>8581</v>
      </c>
      <c r="B627" t="s">
        <v>3792</v>
      </c>
      <c r="C627" s="4">
        <v>43240</v>
      </c>
      <c r="D627" s="4">
        <v>43242</v>
      </c>
      <c r="E627" t="s">
        <v>36</v>
      </c>
      <c r="F627" t="s">
        <v>862</v>
      </c>
      <c r="G627" t="s">
        <v>863</v>
      </c>
      <c r="H627" t="s">
        <v>39</v>
      </c>
      <c r="I627" t="s">
        <v>40</v>
      </c>
      <c r="J627" t="s">
        <v>3793</v>
      </c>
      <c r="K627" t="s">
        <v>2250</v>
      </c>
      <c r="L627" t="s">
        <v>3794</v>
      </c>
      <c r="M627" t="s">
        <v>5</v>
      </c>
      <c r="N627" t="s">
        <v>3795</v>
      </c>
      <c r="O627" t="s">
        <v>11</v>
      </c>
      <c r="P627" t="s">
        <v>1462</v>
      </c>
      <c r="Q627" t="s">
        <v>3796</v>
      </c>
      <c r="R627">
        <v>10.332000000000001</v>
      </c>
      <c r="S627">
        <v>3</v>
      </c>
      <c r="T627">
        <v>0.6</v>
      </c>
      <c r="U627">
        <v>-5.9409000000000001</v>
      </c>
    </row>
    <row r="628" spans="1:21" x14ac:dyDescent="0.35">
      <c r="A628">
        <v>8678</v>
      </c>
      <c r="B628" t="s">
        <v>3797</v>
      </c>
      <c r="C628" s="4">
        <v>44493</v>
      </c>
      <c r="D628" s="4">
        <v>44495</v>
      </c>
      <c r="E628" t="s">
        <v>109</v>
      </c>
      <c r="F628" t="s">
        <v>572</v>
      </c>
      <c r="G628" t="s">
        <v>573</v>
      </c>
      <c r="H628" t="s">
        <v>51</v>
      </c>
      <c r="I628" t="s">
        <v>40</v>
      </c>
      <c r="J628" t="s">
        <v>3798</v>
      </c>
      <c r="K628" t="s">
        <v>2250</v>
      </c>
      <c r="L628" t="s">
        <v>3799</v>
      </c>
      <c r="M628" t="s">
        <v>5</v>
      </c>
      <c r="N628" t="s">
        <v>3800</v>
      </c>
      <c r="O628" t="s">
        <v>11</v>
      </c>
      <c r="P628" t="s">
        <v>1470</v>
      </c>
      <c r="Q628" t="s">
        <v>3801</v>
      </c>
      <c r="R628">
        <v>517.40499999999997</v>
      </c>
      <c r="S628">
        <v>5</v>
      </c>
      <c r="T628">
        <v>0.3</v>
      </c>
      <c r="U628">
        <v>-81.3065</v>
      </c>
    </row>
    <row r="629" spans="1:21" x14ac:dyDescent="0.35">
      <c r="A629">
        <v>8716</v>
      </c>
      <c r="B629" t="s">
        <v>3802</v>
      </c>
      <c r="C629" s="4">
        <v>44516</v>
      </c>
      <c r="D629" s="4">
        <v>44520</v>
      </c>
      <c r="E629" t="s">
        <v>36</v>
      </c>
      <c r="F629" t="s">
        <v>3803</v>
      </c>
      <c r="G629" t="s">
        <v>3804</v>
      </c>
      <c r="H629" t="s">
        <v>39</v>
      </c>
      <c r="I629" t="s">
        <v>40</v>
      </c>
      <c r="J629" t="s">
        <v>3805</v>
      </c>
      <c r="K629" t="s">
        <v>2268</v>
      </c>
      <c r="L629" t="s">
        <v>3806</v>
      </c>
      <c r="M629" t="s">
        <v>6</v>
      </c>
      <c r="N629" t="s">
        <v>3807</v>
      </c>
      <c r="O629" t="s">
        <v>12</v>
      </c>
      <c r="P629" t="s">
        <v>97</v>
      </c>
      <c r="Q629" t="s">
        <v>3808</v>
      </c>
      <c r="R629">
        <v>1.8240000000000001</v>
      </c>
      <c r="S629">
        <v>1</v>
      </c>
      <c r="T629">
        <v>0.7</v>
      </c>
      <c r="U629">
        <v>-1.3984000000000001</v>
      </c>
    </row>
    <row r="630" spans="1:21" x14ac:dyDescent="0.35">
      <c r="A630">
        <v>8981</v>
      </c>
      <c r="B630" t="s">
        <v>3809</v>
      </c>
      <c r="C630" s="4">
        <v>43137</v>
      </c>
      <c r="D630" s="4">
        <v>43141</v>
      </c>
      <c r="E630" t="s">
        <v>36</v>
      </c>
      <c r="F630" t="s">
        <v>3810</v>
      </c>
      <c r="G630" t="s">
        <v>3811</v>
      </c>
      <c r="H630" t="s">
        <v>51</v>
      </c>
      <c r="I630" t="s">
        <v>40</v>
      </c>
      <c r="J630" t="s">
        <v>3812</v>
      </c>
      <c r="K630" t="s">
        <v>2263</v>
      </c>
      <c r="L630" t="s">
        <v>3813</v>
      </c>
      <c r="M630" t="s">
        <v>5</v>
      </c>
      <c r="N630" t="s">
        <v>3814</v>
      </c>
      <c r="O630" t="s">
        <v>12</v>
      </c>
      <c r="P630" t="s">
        <v>97</v>
      </c>
      <c r="Q630" t="s">
        <v>3815</v>
      </c>
      <c r="R630">
        <v>8.952</v>
      </c>
      <c r="S630">
        <v>2</v>
      </c>
      <c r="T630">
        <v>0.8</v>
      </c>
      <c r="U630">
        <v>-14.770799999999999</v>
      </c>
    </row>
    <row r="631" spans="1:21" x14ac:dyDescent="0.35">
      <c r="A631">
        <v>9224</v>
      </c>
      <c r="B631" t="s">
        <v>3816</v>
      </c>
      <c r="C631" s="4">
        <v>44504</v>
      </c>
      <c r="D631" s="4">
        <v>44504</v>
      </c>
      <c r="E631" t="s">
        <v>361</v>
      </c>
      <c r="F631" t="s">
        <v>3817</v>
      </c>
      <c r="G631" t="s">
        <v>3818</v>
      </c>
      <c r="H631" t="s">
        <v>202</v>
      </c>
      <c r="I631" t="s">
        <v>40</v>
      </c>
      <c r="J631" t="s">
        <v>3819</v>
      </c>
      <c r="K631" t="s">
        <v>2250</v>
      </c>
      <c r="L631" t="s">
        <v>3820</v>
      </c>
      <c r="M631" t="s">
        <v>5</v>
      </c>
      <c r="N631" t="s">
        <v>2556</v>
      </c>
      <c r="O631" t="s">
        <v>12</v>
      </c>
      <c r="P631" t="s">
        <v>97</v>
      </c>
      <c r="Q631" t="s">
        <v>2557</v>
      </c>
      <c r="R631">
        <v>7.5359999999999996</v>
      </c>
      <c r="S631">
        <v>6</v>
      </c>
      <c r="T631">
        <v>0.8</v>
      </c>
      <c r="U631">
        <v>-13.188000000000001</v>
      </c>
    </row>
    <row r="632" spans="1:21" x14ac:dyDescent="0.35">
      <c r="A632">
        <v>9835</v>
      </c>
      <c r="B632" t="s">
        <v>3821</v>
      </c>
      <c r="C632" s="4">
        <v>44114</v>
      </c>
      <c r="D632" s="4">
        <v>44116</v>
      </c>
      <c r="E632" t="s">
        <v>109</v>
      </c>
      <c r="F632" t="s">
        <v>3822</v>
      </c>
      <c r="G632" t="s">
        <v>3823</v>
      </c>
      <c r="H632" t="s">
        <v>51</v>
      </c>
      <c r="I632" t="s">
        <v>40</v>
      </c>
      <c r="J632" t="s">
        <v>615</v>
      </c>
      <c r="K632" t="s">
        <v>2250</v>
      </c>
      <c r="L632" t="s">
        <v>3824</v>
      </c>
      <c r="M632" t="s">
        <v>5</v>
      </c>
      <c r="N632" t="s">
        <v>3825</v>
      </c>
      <c r="O632" t="s">
        <v>11</v>
      </c>
      <c r="P632" t="s">
        <v>1462</v>
      </c>
      <c r="Q632" t="s">
        <v>3826</v>
      </c>
      <c r="R632">
        <v>14</v>
      </c>
      <c r="S632">
        <v>4</v>
      </c>
      <c r="T632">
        <v>0.6</v>
      </c>
      <c r="U632">
        <v>-6.3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D45D305A-A4C3-4B5E-A4DB-4A77415E0C35}">
  <ds:schemaRefs/>
</ds:datastoreItem>
</file>

<file path=customXml/itemProps2.xml><?xml version="1.0" encoding="utf-8"?>
<ds:datastoreItem xmlns:ds="http://schemas.openxmlformats.org/officeDocument/2006/customXml" ds:itemID="{0E5517DC-4B85-4B52-A690-21139F7ECDEC}">
  <ds:schemaRefs/>
</ds:datastoreItem>
</file>

<file path=customXml/itemProps3.xml><?xml version="1.0" encoding="utf-8"?>
<ds:datastoreItem xmlns:ds="http://schemas.openxmlformats.org/officeDocument/2006/customXml" ds:itemID="{8838A3CB-398A-4600-92DF-AA8D1B43EAA1}">
  <ds:schemaRefs/>
</ds:datastoreItem>
</file>

<file path=customXml/itemProps4.xml><?xml version="1.0" encoding="utf-8"?>
<ds:datastoreItem xmlns:ds="http://schemas.openxmlformats.org/officeDocument/2006/customXml" ds:itemID="{246B144E-6EDE-40DE-996D-FAB25F1D3466}">
  <ds:schemaRefs/>
</ds:datastoreItem>
</file>

<file path=customXml/itemProps5.xml><?xml version="1.0" encoding="utf-8"?>
<ds:datastoreItem xmlns:ds="http://schemas.openxmlformats.org/officeDocument/2006/customXml" ds:itemID="{BEF8B45D-4F28-4568-A058-A3386F36AE32}">
  <ds:schemaRefs/>
</ds:datastoreItem>
</file>

<file path=customXml/itemProps6.xml><?xml version="1.0" encoding="utf-8"?>
<ds:datastoreItem xmlns:ds="http://schemas.openxmlformats.org/officeDocument/2006/customXml" ds:itemID="{D8717818-2290-4FF2-BFBA-0F01C50AAFED}">
  <ds:schemaRefs/>
</ds:datastoreItem>
</file>

<file path=customXml/itemProps7.xml><?xml version="1.0" encoding="utf-8"?>
<ds:datastoreItem xmlns:ds="http://schemas.openxmlformats.org/officeDocument/2006/customXml" ds:itemID="{D5B12A8A-DEDE-4379-B737-D5012394E9EC}">
  <ds:schemaRefs/>
</ds:datastoreItem>
</file>

<file path=customXml/itemProps8.xml><?xml version="1.0" encoding="utf-8"?>
<ds:datastoreItem xmlns:ds="http://schemas.openxmlformats.org/officeDocument/2006/customXml" ds:itemID="{0EA6A8E7-24F4-4C65-AC22-66E02E2D1F4B}">
  <ds:schemaRefs/>
</ds:datastoreItem>
</file>

<file path=customXml/itemProps9.xml><?xml version="1.0" encoding="utf-8"?>
<ds:datastoreItem xmlns:ds="http://schemas.openxmlformats.org/officeDocument/2006/customXml" ds:itemID="{1CFA652F-A796-4115-9706-6B53647515F0}">
  <ds:schemaRefs/>
</ds:datastoreItem>
</file>

<file path=customXml/itemProps10.xml><?xml version="1.0" encoding="utf-8"?>
<ds:datastoreItem xmlns:ds="http://schemas.openxmlformats.org/officeDocument/2006/customXml" ds:itemID="{E04CB7BC-C858-465B-9DFB-9C0225A34B1A}">
  <ds:schemaRefs/>
</ds:datastoreItem>
</file>

<file path=customXml/itemProps11.xml><?xml version="1.0" encoding="utf-8"?>
<ds:datastoreItem xmlns:ds="http://schemas.openxmlformats.org/officeDocument/2006/customXml" ds:itemID="{476BF2E6-C0CA-46B7-BC11-F1F93BA8804C}">
  <ds:schemaRefs/>
</ds:datastoreItem>
</file>

<file path=customXml/itemProps12.xml><?xml version="1.0" encoding="utf-8"?>
<ds:datastoreItem xmlns:ds="http://schemas.openxmlformats.org/officeDocument/2006/customXml" ds:itemID="{F9669852-25CA-4187-BD04-0B43A4D4C362}">
  <ds:schemaRefs/>
</ds:datastoreItem>
</file>

<file path=customXml/itemProps13.xml><?xml version="1.0" encoding="utf-8"?>
<ds:datastoreItem xmlns:ds="http://schemas.openxmlformats.org/officeDocument/2006/customXml" ds:itemID="{AE2102CF-2053-468C-A363-21B96A0541CD}">
  <ds:schemaRefs/>
</ds:datastoreItem>
</file>

<file path=customXml/itemProps14.xml><?xml version="1.0" encoding="utf-8"?>
<ds:datastoreItem xmlns:ds="http://schemas.openxmlformats.org/officeDocument/2006/customXml" ds:itemID="{5B0F6A6C-250C-44D1-BBDB-F8DA6C108B9E}">
  <ds:schemaRefs/>
</ds:datastoreItem>
</file>

<file path=customXml/itemProps15.xml><?xml version="1.0" encoding="utf-8"?>
<ds:datastoreItem xmlns:ds="http://schemas.openxmlformats.org/officeDocument/2006/customXml" ds:itemID="{286C0BED-6804-45A5-AB51-67EAA130ACC2}">
  <ds:schemaRefs/>
</ds:datastoreItem>
</file>

<file path=customXml/itemProps16.xml><?xml version="1.0" encoding="utf-8"?>
<ds:datastoreItem xmlns:ds="http://schemas.openxmlformats.org/officeDocument/2006/customXml" ds:itemID="{A6C3B6B9-9B6D-4564-84E9-CBF22585EE3B}">
  <ds:schemaRefs/>
</ds:datastoreItem>
</file>

<file path=customXml/itemProps17.xml><?xml version="1.0" encoding="utf-8"?>
<ds:datastoreItem xmlns:ds="http://schemas.openxmlformats.org/officeDocument/2006/customXml" ds:itemID="{8D2FBDD2-E931-4936-8E84-253D0677BEAB}">
  <ds:schemaRefs/>
</ds:datastoreItem>
</file>

<file path=customXml/itemProps18.xml><?xml version="1.0" encoding="utf-8"?>
<ds:datastoreItem xmlns:ds="http://schemas.openxmlformats.org/officeDocument/2006/customXml" ds:itemID="{1500B563-C218-4124-8CF8-131AAA855DAD}">
  <ds:schemaRefs/>
</ds:datastoreItem>
</file>

<file path=customXml/itemProps19.xml><?xml version="1.0" encoding="utf-8"?>
<ds:datastoreItem xmlns:ds="http://schemas.openxmlformats.org/officeDocument/2006/customXml" ds:itemID="{F268EBDA-99FD-4C5F-BBCA-6632C98D12A6}">
  <ds:schemaRefs/>
</ds:datastoreItem>
</file>

<file path=customXml/itemProps20.xml><?xml version="1.0" encoding="utf-8"?>
<ds:datastoreItem xmlns:ds="http://schemas.openxmlformats.org/officeDocument/2006/customXml" ds:itemID="{A94F67A9-AA3A-4566-B1ED-C72582F80AC9}">
  <ds:schemaRefs/>
</ds:datastoreItem>
</file>

<file path=customXml/itemProps21.xml><?xml version="1.0" encoding="utf-8"?>
<ds:datastoreItem xmlns:ds="http://schemas.openxmlformats.org/officeDocument/2006/customXml" ds:itemID="{0EADA32A-392A-4A9A-BC42-352F353C070D}">
  <ds:schemaRefs/>
</ds:datastoreItem>
</file>

<file path=customXml/itemProps22.xml><?xml version="1.0" encoding="utf-8"?>
<ds:datastoreItem xmlns:ds="http://schemas.openxmlformats.org/officeDocument/2006/customXml" ds:itemID="{5E1A3013-C6C3-4F36-A9F5-E3A8B257C7F3}">
  <ds:schemaRefs/>
</ds:datastoreItem>
</file>

<file path=customXml/itemProps23.xml><?xml version="1.0" encoding="utf-8"?>
<ds:datastoreItem xmlns:ds="http://schemas.openxmlformats.org/officeDocument/2006/customXml" ds:itemID="{B3D3CD5A-9DC8-4CFA-B54D-21B1B2A24E3D}">
  <ds:schemaRefs/>
</ds:datastoreItem>
</file>

<file path=customXml/itemProps24.xml><?xml version="1.0" encoding="utf-8"?>
<ds:datastoreItem xmlns:ds="http://schemas.openxmlformats.org/officeDocument/2006/customXml" ds:itemID="{B57FB1C9-447E-4BB9-B403-DE51CEB227D0}">
  <ds:schemaRefs/>
</ds:datastoreItem>
</file>

<file path=customXml/itemProps25.xml><?xml version="1.0" encoding="utf-8"?>
<ds:datastoreItem xmlns:ds="http://schemas.openxmlformats.org/officeDocument/2006/customXml" ds:itemID="{6EAE4E14-3CA6-4D2A-B450-71766C89A6FB}">
  <ds:schemaRefs/>
</ds:datastoreItem>
</file>

<file path=customXml/itemProps26.xml><?xml version="1.0" encoding="utf-8"?>
<ds:datastoreItem xmlns:ds="http://schemas.openxmlformats.org/officeDocument/2006/customXml" ds:itemID="{7A51DC14-A07A-4453-B791-D36341EFEF74}">
  <ds:schemaRefs/>
</ds:datastoreItem>
</file>

<file path=customXml/itemProps27.xml><?xml version="1.0" encoding="utf-8"?>
<ds:datastoreItem xmlns:ds="http://schemas.openxmlformats.org/officeDocument/2006/customXml" ds:itemID="{3D36F3CC-02E4-4371-AAD6-905E71432125}">
  <ds:schemaRefs/>
</ds:datastoreItem>
</file>

<file path=customXml/itemProps28.xml><?xml version="1.0" encoding="utf-8"?>
<ds:datastoreItem xmlns:ds="http://schemas.openxmlformats.org/officeDocument/2006/customXml" ds:itemID="{914CFC26-C503-4C44-8800-C6312D5E6EDA}">
  <ds:schemaRefs/>
</ds:datastoreItem>
</file>

<file path=customXml/itemProps29.xml><?xml version="1.0" encoding="utf-8"?>
<ds:datastoreItem xmlns:ds="http://schemas.openxmlformats.org/officeDocument/2006/customXml" ds:itemID="{4BB092DF-8D88-4DD6-B1C3-F34061B711FD}">
  <ds:schemaRefs/>
</ds:datastoreItem>
</file>

<file path=customXml/itemProps30.xml><?xml version="1.0" encoding="utf-8"?>
<ds:datastoreItem xmlns:ds="http://schemas.openxmlformats.org/officeDocument/2006/customXml" ds:itemID="{8CDDE620-5694-4029-A14A-E9CD395724A0}">
  <ds:schemaRefs/>
</ds:datastoreItem>
</file>

<file path=customXml/itemProps31.xml><?xml version="1.0" encoding="utf-8"?>
<ds:datastoreItem xmlns:ds="http://schemas.openxmlformats.org/officeDocument/2006/customXml" ds:itemID="{8E48C8FE-B9E6-427B-BC94-1317AF4CEAC8}">
  <ds:schemaRefs/>
</ds:datastoreItem>
</file>

<file path=customXml/itemProps32.xml><?xml version="1.0" encoding="utf-8"?>
<ds:datastoreItem xmlns:ds="http://schemas.openxmlformats.org/officeDocument/2006/customXml" ds:itemID="{61ED460C-3117-4A01-816F-8D810B521184}">
  <ds:schemaRefs/>
</ds:datastoreItem>
</file>

<file path=customXml/itemProps33.xml><?xml version="1.0" encoding="utf-8"?>
<ds:datastoreItem xmlns:ds="http://schemas.openxmlformats.org/officeDocument/2006/customXml" ds:itemID="{6893569F-5C15-4AF7-AB0D-6F8042F516B5}">
  <ds:schemaRefs/>
</ds:datastoreItem>
</file>

<file path=customXml/itemProps34.xml><?xml version="1.0" encoding="utf-8"?>
<ds:datastoreItem xmlns:ds="http://schemas.openxmlformats.org/officeDocument/2006/customXml" ds:itemID="{5BDD63D1-6DC5-4DB1-ADCE-AB133BAC4230}">
  <ds:schemaRefs/>
</ds:datastoreItem>
</file>

<file path=customXml/itemProps35.xml><?xml version="1.0" encoding="utf-8"?>
<ds:datastoreItem xmlns:ds="http://schemas.openxmlformats.org/officeDocument/2006/customXml" ds:itemID="{2ACA4472-4D11-4E56-8FE1-00A777217BAA}">
  <ds:schemaRefs/>
</ds:datastoreItem>
</file>

<file path=customXml/itemProps36.xml><?xml version="1.0" encoding="utf-8"?>
<ds:datastoreItem xmlns:ds="http://schemas.openxmlformats.org/officeDocument/2006/customXml" ds:itemID="{71115706-5BA4-42E7-B37F-1FAF68ECEFD0}">
  <ds:schemaRefs/>
</ds:datastoreItem>
</file>

<file path=customXml/itemProps37.xml><?xml version="1.0" encoding="utf-8"?>
<ds:datastoreItem xmlns:ds="http://schemas.openxmlformats.org/officeDocument/2006/customXml" ds:itemID="{06A11CAF-1733-469F-B935-D0567FC95602}">
  <ds:schemaRefs>
    <ds:schemaRef ds:uri="http://schemas.microsoft.com/DataMashup"/>
  </ds:schemaRefs>
</ds:datastoreItem>
</file>

<file path=customXml/itemProps38.xml><?xml version="1.0" encoding="utf-8"?>
<ds:datastoreItem xmlns:ds="http://schemas.openxmlformats.org/officeDocument/2006/customXml" ds:itemID="{DBE30899-D04F-4E79-BDFD-C13996AC216A}">
  <ds:schemaRefs/>
</ds:datastoreItem>
</file>

<file path=customXml/itemProps39.xml><?xml version="1.0" encoding="utf-8"?>
<ds:datastoreItem xmlns:ds="http://schemas.openxmlformats.org/officeDocument/2006/customXml" ds:itemID="{3FFA1E3D-B47D-4355-B3DC-6EDB0C147E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Executive Summary</vt:lpstr>
      <vt:lpstr>Cover</vt:lpstr>
      <vt:lpstr>Dashboard</vt:lpstr>
      <vt:lpstr>ForeCast</vt:lpstr>
      <vt:lpstr>Whatif_Senario</vt:lpstr>
      <vt:lpstr>Dynamic_List</vt:lpstr>
      <vt:lpstr>Pivot_Data</vt:lpstr>
      <vt:lpstr>Calendar_Raw</vt:lpstr>
      <vt:lpstr>Forecast_Source</vt:lpstr>
      <vt:lpstr>Sales_Table_Data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23-NTU-CS-FL-1027</dc:creator>
  <cp:lastModifiedBy>23-NTU-CS-FL-1027</cp:lastModifiedBy>
  <cp:lastPrinted>2026-08-12T12:17:04Z</cp:lastPrinted>
  <dcterms:created xsi:type="dcterms:W3CDTF">2026-08-11T06:14:53Z</dcterms:created>
  <dcterms:modified xsi:type="dcterms:W3CDTF">2026-09-12T07:00:31Z</dcterms:modified>
</cp:coreProperties>
</file>