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fileSharing readOnlyRecommended="1"/>
  <workbookPr codeName="ThisWorkbook" defaultThemeVersion="166925"/>
  <mc:AlternateContent xmlns:mc="http://schemas.openxmlformats.org/markup-compatibility/2006">
    <mc:Choice Requires="x15">
      <x15ac:absPath xmlns:x15ac="http://schemas.microsoft.com/office/spreadsheetml/2010/11/ac" url="https://d.docs.live.net/bfe50aac5fca9c74/Documents/"/>
    </mc:Choice>
  </mc:AlternateContent>
  <xr:revisionPtr revIDLastSave="0" documentId="8_{F6404932-7499-41FA-B938-0034E2A43CB9}" xr6:coauthVersionLast="47" xr6:coauthVersionMax="47" xr10:uidLastSave="{00000000-0000-0000-0000-000000000000}"/>
  <bookViews>
    <workbookView xWindow="-108" yWindow="-108" windowWidth="23256" windowHeight="12456" xr2:uid="{836114F8-DE8F-40E0-BDAF-D7C8A77065AA}"/>
  </bookViews>
  <sheets>
    <sheet name="Dashboard" sheetId="5" r:id="rId1"/>
    <sheet name="Sheet1" sheetId="1" r:id="rId2"/>
  </sheets>
  <definedNames>
    <definedName name="search" localSheetId="1">Sheet1!#REF!</definedName>
    <definedName name="Slicer_Region1">#N/A</definedName>
    <definedName name="Slicer_Sales_Representative">#N/A</definedName>
    <definedName name="tutorials" localSheetId="1">Sheet1!#REF!</definedName>
  </definedNames>
  <calcPr calcId="191029"/>
  <pivotCaches>
    <pivotCache cacheId="0" r:id="rId3"/>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1" l="1"/>
  <c r="P3" i="1"/>
  <c r="P4" i="1"/>
  <c r="P5" i="1"/>
  <c r="P6" i="1"/>
  <c r="P7" i="1"/>
  <c r="P8" i="1"/>
  <c r="P9" i="1"/>
  <c r="P10" i="1"/>
  <c r="P11" i="1"/>
  <c r="P12" i="1"/>
  <c r="P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2" i="1"/>
  <c r="L10" i="1"/>
  <c r="L2" i="1"/>
</calcChain>
</file>

<file path=xl/sharedStrings.xml><?xml version="1.0" encoding="utf-8"?>
<sst xmlns="http://schemas.openxmlformats.org/spreadsheetml/2006/main" count="186" uniqueCount="41">
  <si>
    <t>Region</t>
  </si>
  <si>
    <t>Item</t>
  </si>
  <si>
    <t>Units</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</si>
  <si>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</si>
  <si>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</si>
  <si>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</si>
  <si>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</si>
  <si>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</si>
  <si>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</si>
  <si>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</si>
  <si>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</si>
  <si>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</si>
  <si>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</si>
  <si>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</si>
  <si>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</si>
  <si>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</si>
  <si>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</si>
  <si>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</si>
  <si>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</si>
  <si>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</si>
  <si>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</si>
  <si>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</si>
  <si>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</si>
  <si>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Unit Cost</t>
  </si>
  <si>
    <t>Sales Representative</t>
  </si>
  <si>
    <t>Row Labels</t>
  </si>
  <si>
    <t>Sum of Total</t>
  </si>
  <si>
    <t>Avg. unit cost of each item</t>
  </si>
  <si>
    <t>Average of Unit Cost</t>
  </si>
  <si>
    <t>Select item</t>
  </si>
  <si>
    <t>Total Orders made per region</t>
  </si>
  <si>
    <t>Select region</t>
  </si>
  <si>
    <t>Count of Region</t>
  </si>
  <si>
    <t>Sum of Units</t>
  </si>
  <si>
    <t>Discounts Alloted</t>
  </si>
  <si>
    <t>Representatives</t>
  </si>
  <si>
    <t>Pencil sold by each Rep.</t>
  </si>
  <si>
    <t>Total orders made per region</t>
  </si>
  <si>
    <t>Top Sales Representatives</t>
  </si>
  <si>
    <t>TOTAL</t>
  </si>
  <si>
    <t>Profit(20%)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</si>
</sst>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4009]\ * #,##0.00_ ;_ [$₹-4009]\ * \-#,##0.00_ ;_ [$₹-4009]\ * &quot;-&quot;??_ ;_ @_ "/>
  </numFmts>
  <fonts count="10" x14ac:knownFonts="1">
    <font>
      <sz val="11"/>
      <color theme="1"/>
      <name val="Calibri"/>
      <family val="2"/>
      <scheme val="minor"/>
    </font>
    <font>
      <sz val="12"/>
      <color rgb="FF333333"/>
      <name val="Georgia"/>
      <family val="1"/>
    </font>
    <font>
      <b/>
      <sz val="12"/>
      <color rgb="FF333333"/>
      <name val="Georgia"/>
      <family val="1"/>
    </font>
    <font>
      <b/>
      <u/>
      <sz val="11"/>
      <color theme="1"/>
      <name val="Calibri"/>
      <family val="2"/>
      <scheme val="minor"/>
    </font>
    <font>
      <sz val="14"/>
      <color theme="1"/>
      <name val="Calibri"/>
      <family val="2"/>
      <scheme val="minor"/>
    </font>
    <font>
      <sz val="14"/>
      <color rgb="FFFFFFFF"/>
      <name val="Calibri"/>
      <family val="2"/>
      <scheme val="minor"/>
    </font>
    <font>
      <b/>
      <i/>
      <u/>
      <sz val="16"/>
      <color rgb="FFFFFFFF"/>
      <name val="Calibri"/>
      <family val="2"/>
      <scheme val="minor"/>
    </font>
    <font>
      <sz val="11"/>
      <color rgb="FFFFFFFF"/>
      <name val="Calibri"/>
      <family val="2"/>
      <scheme val="minor"/>
    </font>
    <font>
      <b/>
      <i/>
      <u/>
      <sz val="16"/>
      <color theme="0"/>
      <name val="Calibri"/>
      <family val="2"/>
      <scheme val="minor"/>
    </font>
    <font>
      <sz val="16"/>
      <color theme="0"/>
      <name val="Calibri"/>
      <family val="2"/>
      <scheme val="minor"/>
    </font>
  </fonts>
  <fills count="1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000000"/>
        <bgColor indexed="64"/>
      </patternFill>
    </fill>
    <fill>
      <patternFill patternType="solid">
        <fgColor theme="9" tint="0.79998168889431442"/>
        <bgColor indexed="64"/>
      </patternFill>
    </fill>
    <fill>
      <patternFill patternType="solid">
        <fgColor rgb="FFA665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rgb="FFC88800"/>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right" vertical="center" wrapText="1"/>
    </xf>
    <xf numFmtId="0" fontId="0" fillId="0" borderId="0" xfId="0" applyAlignment="1">
      <alignment horizontal="center"/>
    </xf>
    <xf numFmtId="0" fontId="0" fillId="0" borderId="1" xfId="0" applyBorder="1"/>
    <xf numFmtId="0" fontId="0" fillId="3" borderId="1" xfId="0" applyFill="1" applyBorder="1" applyAlignment="1">
      <alignment horizontal="center"/>
    </xf>
    <xf numFmtId="0" fontId="1" fillId="4" borderId="1"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3" fillId="4" borderId="3" xfId="0" applyFont="1" applyFill="1" applyBorder="1"/>
    <xf numFmtId="0" fontId="0" fillId="4" borderId="3" xfId="0" applyFill="1" applyBorder="1"/>
    <xf numFmtId="0" fontId="0" fillId="5" borderId="0" xfId="0" applyFill="1"/>
    <xf numFmtId="0" fontId="4" fillId="5" borderId="1" xfId="0" applyFont="1" applyFill="1" applyBorder="1" applyAlignment="1">
      <alignment horizontal="left"/>
    </xf>
    <xf numFmtId="0" fontId="0" fillId="6" borderId="0" xfId="0" applyFill="1"/>
    <xf numFmtId="0" fontId="5" fillId="7" borderId="1" xfId="0" applyFont="1" applyFill="1" applyBorder="1"/>
    <xf numFmtId="0" fontId="4" fillId="8" borderId="1" xfId="0" applyFont="1" applyFill="1" applyBorder="1" applyAlignment="1">
      <alignment horizontal="left"/>
    </xf>
    <xf numFmtId="0" fontId="4" fillId="10" borderId="1" xfId="0" applyFont="1" applyFill="1" applyBorder="1" applyAlignment="1">
      <alignment horizontal="left"/>
    </xf>
    <xf numFmtId="0" fontId="4" fillId="11" borderId="1" xfId="0" applyFont="1" applyFill="1" applyBorder="1" applyAlignment="1">
      <alignment horizontal="left"/>
    </xf>
    <xf numFmtId="0" fontId="5" fillId="12" borderId="1" xfId="0" applyFont="1" applyFill="1" applyBorder="1"/>
    <xf numFmtId="0" fontId="4" fillId="13" borderId="1" xfId="0" applyFont="1" applyFill="1" applyBorder="1" applyAlignment="1">
      <alignment horizontal="left"/>
    </xf>
    <xf numFmtId="0" fontId="0" fillId="14" borderId="1" xfId="0" applyFill="1" applyBorder="1" applyAlignment="1">
      <alignment horizontal="left"/>
    </xf>
    <xf numFmtId="0" fontId="6" fillId="15" borderId="0" xfId="0" applyFont="1" applyFill="1"/>
    <xf numFmtId="0" fontId="7" fillId="15" borderId="0" xfId="0" applyFont="1" applyFill="1"/>
    <xf numFmtId="0" fontId="4" fillId="0" borderId="0" xfId="0" pivotButton="1" applyFont="1"/>
    <xf numFmtId="0" fontId="4" fillId="0" borderId="0" xfId="0" applyFont="1"/>
    <xf numFmtId="0" fontId="8" fillId="9" borderId="0" xfId="0" applyFont="1" applyFill="1"/>
    <xf numFmtId="0" fontId="9" fillId="9" borderId="0" xfId="0" applyFont="1" applyFill="1"/>
    <xf numFmtId="0" fontId="4" fillId="14" borderId="1" xfId="0" applyFont="1" applyFill="1" applyBorder="1" applyAlignment="1">
      <alignment horizontal="left"/>
    </xf>
    <xf numFmtId="0" fontId="2" fillId="16" borderId="0" xfId="0" applyFont="1" applyFill="1" applyAlignment="1">
      <alignment horizontal="center" vertical="center" wrapText="1"/>
    </xf>
    <xf numFmtId="0" fontId="3" fillId="17" borderId="5" xfId="0" applyFont="1" applyFill="1" applyBorder="1" applyAlignment="1">
      <alignment vertical="center"/>
    </xf>
    <xf numFmtId="0" fontId="3" fillId="17" borderId="1" xfId="0" applyFont="1" applyFill="1" applyBorder="1" applyAlignment="1">
      <alignment vertical="center"/>
    </xf>
    <xf numFmtId="0" fontId="1" fillId="17" borderId="3" xfId="0" applyFont="1" applyFill="1" applyBorder="1" applyAlignment="1">
      <alignment horizontal="center" vertical="center" wrapText="1"/>
    </xf>
    <xf numFmtId="0" fontId="0" fillId="17" borderId="6" xfId="0" applyFill="1" applyBorder="1"/>
    <xf numFmtId="0" fontId="0" fillId="17" borderId="3" xfId="0" applyFill="1" applyBorder="1"/>
    <xf numFmtId="0" fontId="2" fillId="18" borderId="1" xfId="0" applyFont="1" applyFill="1" applyBorder="1" applyAlignment="1">
      <alignment horizontal="center" vertical="center" wrapText="1"/>
    </xf>
    <xf numFmtId="0" fontId="2" fillId="18" borderId="1" xfId="0" applyFont="1" applyFill="1" applyBorder="1" applyAlignment="1">
      <alignment horizontal="right" vertical="center" wrapText="1"/>
    </xf>
    <xf numFmtId="0" fontId="2" fillId="18" borderId="2" xfId="0" applyFont="1" applyFill="1" applyBorder="1" applyAlignment="1">
      <alignment horizontal="center" vertical="center" wrapText="1"/>
    </xf>
    <xf numFmtId="0" fontId="0" fillId="3" borderId="1" xfId="0" applyFill="1" applyBorder="1"/>
    <xf numFmtId="0" fontId="3" fillId="10" borderId="3" xfId="0" applyFont="1" applyFill="1" applyBorder="1" applyAlignment="1">
      <alignment vertical="center"/>
    </xf>
    <xf numFmtId="0" fontId="0" fillId="10" borderId="3" xfId="0" applyFill="1" applyBorder="1"/>
    <xf numFmtId="0" fontId="1" fillId="10" borderId="4" xfId="0" applyFont="1" applyFill="1" applyBorder="1" applyAlignment="1">
      <alignment horizontal="center" vertical="center" wrapText="1"/>
    </xf>
    <xf numFmtId="0" fontId="1" fillId="10"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0" fillId="0" borderId="1" xfId="0" applyNumberFormat="1" applyBorder="1" applyAlignment="1">
      <alignment horizontal="center"/>
    </xf>
    <xf numFmtId="0" fontId="4" fillId="5" borderId="1" xfId="0" applyFont="1" applyFill="1" applyBorder="1"/>
    <xf numFmtId="0" fontId="4" fillId="8" borderId="1" xfId="0" applyFont="1" applyFill="1" applyBorder="1"/>
    <xf numFmtId="0" fontId="4" fillId="14" borderId="1" xfId="0" applyFont="1" applyFill="1" applyBorder="1"/>
    <xf numFmtId="0" fontId="4" fillId="13" borderId="1" xfId="0" applyFont="1" applyFill="1" applyBorder="1"/>
    <xf numFmtId="0" fontId="0" fillId="14" borderId="1" xfId="0" applyFill="1" applyBorder="1"/>
    <xf numFmtId="0" fontId="4" fillId="10" borderId="1" xfId="0" applyFont="1" applyFill="1" applyBorder="1"/>
    <xf numFmtId="0" fontId="4" fillId="11" borderId="1" xfId="0" applyFont="1" applyFill="1" applyBorder="1"/>
  </cellXfs>
  <cellStyles count="1">
    <cellStyle name="Normal" xfId="0" builtinId="0"/>
  </cellStyles>
  <dxfs count="108">
    <dxf>
      <fill>
        <patternFill>
          <bgColor theme="9" tint="0.39994506668294322"/>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1"/>
        </patternFill>
      </fill>
    </dxf>
    <dxf>
      <fill>
        <patternFill>
          <bgColor theme="1"/>
        </patternFill>
      </fill>
    </dxf>
    <dxf>
      <font>
        <color rgb="FFFFFFFF"/>
      </font>
    </dxf>
    <dxf>
      <font>
        <color rgb="FFFFFFFF"/>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sz val="14"/>
      </font>
    </dxf>
    <dxf>
      <font>
        <sz val="14"/>
      </font>
    </dxf>
    <dxf>
      <fill>
        <patternFill patternType="solid">
          <bgColor theme="0" tint="-0.499984740745262"/>
        </patternFill>
      </fill>
    </dxf>
    <dxf>
      <fill>
        <patternFill patternType="solid">
          <bgColor theme="0"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79998168889431442"/>
        </patternFill>
      </fill>
    </dxf>
    <dxf>
      <fill>
        <patternFill>
          <bgColor theme="7" tint="0.79998168889431442"/>
        </patternFill>
      </fill>
    </dxf>
    <dxf>
      <fill>
        <patternFill>
          <bgColor theme="7" tint="0.59999389629810485"/>
        </patternFill>
      </fill>
    </dxf>
    <dxf>
      <fill>
        <patternFill>
          <bgColor theme="7" tint="0.59999389629810485"/>
        </patternFill>
      </fill>
    </dxf>
    <dxf>
      <fill>
        <patternFill>
          <bgColor theme="7" tint="0.79998168889431442"/>
        </patternFill>
      </fill>
    </dxf>
    <dxf>
      <fill>
        <patternFill>
          <bgColor theme="7" tint="0.79998168889431442"/>
        </patternFill>
      </fill>
    </dxf>
    <dxf>
      <fill>
        <patternFill>
          <bgColor theme="7" tint="0.59999389629810485"/>
        </patternFill>
      </fill>
    </dxf>
    <dxf>
      <fill>
        <patternFill>
          <bgColor theme="7" tint="0.59999389629810485"/>
        </patternFill>
      </fill>
    </dxf>
    <dxf>
      <fill>
        <patternFill>
          <bgColor rgb="FF000000"/>
        </patternFill>
      </fill>
    </dxf>
    <dxf>
      <fill>
        <patternFill>
          <bgColor rgb="FF000000"/>
        </patternFill>
      </fill>
    </dxf>
    <dxf>
      <font>
        <color rgb="FFFFFFFF"/>
      </font>
    </dxf>
    <dxf>
      <font>
        <color rgb="FFFFFFFF"/>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0000"/>
        </patternFill>
      </fill>
    </dxf>
    <dxf>
      <fill>
        <patternFill>
          <bgColor rgb="FF000000"/>
        </patternFill>
      </fill>
    </dxf>
    <dxf>
      <font>
        <color rgb="FFFFFFFF"/>
      </font>
    </dxf>
    <dxf>
      <font>
        <color rgb="FFFFFFFF"/>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rgb="FF66CCFF"/>
        </patternFill>
      </fill>
    </dxf>
    <dxf>
      <fill>
        <patternFill>
          <bgColor theme="1" tint="0.24994659260841701"/>
        </patternFill>
      </fill>
    </dxf>
    <dxf>
      <fill>
        <patternFill>
          <bgColor rgb="FF4BD0FF"/>
        </patternFill>
      </fill>
    </dxf>
    <dxf>
      <fill>
        <patternFill>
          <bgColor theme="1" tint="0.24994659260841701"/>
        </patternFill>
      </fill>
    </dxf>
    <dxf>
      <fill>
        <patternFill>
          <bgColor theme="1"/>
        </patternFill>
      </fill>
    </dxf>
  </dxfs>
  <tableStyles count="3" defaultTableStyle="TableStyleMedium2" defaultPivotStyle="PivotStyleLight16">
    <tableStyle name="Slicer Style 1" pivot="0" table="0" count="1" xr9:uid="{D3AAF134-E1D1-4D41-B6A3-03AC8527726B}">
      <tableStyleElement type="wholeTable" dxfId="107"/>
    </tableStyle>
    <tableStyle name="Slicer Style 2" pivot="0" table="0" count="6" xr9:uid="{602E0B60-A2EC-447D-AF62-B607F5EFD30D}">
      <tableStyleElement type="wholeTable" dxfId="106"/>
      <tableStyleElement type="headerRow" dxfId="105"/>
    </tableStyle>
    <tableStyle name="Slicer Style 3" pivot="0" table="0" count="6" xr9:uid="{6CFA836B-29A9-48D6-A259-376A657B9BCA}">
      <tableStyleElement type="wholeTable" dxfId="104"/>
      <tableStyleElement type="headerRow" dxfId="103"/>
    </tableStyle>
  </tableStyles>
  <colors>
    <mruColors>
      <color rgb="FF4BD0FF"/>
      <color rgb="FFCCCCFF"/>
      <color rgb="FFCC99FF"/>
      <color rgb="FFEAEAEA"/>
      <color rgb="FFFFCCFF"/>
      <color rgb="FFFFFFCC"/>
      <color rgb="FFCCFFFF"/>
      <color rgb="FFCCECFF"/>
      <color rgb="FFFFFFFF"/>
      <color rgb="FFCC66FF"/>
    </mruColors>
  </colors>
  <extLst>
    <ext xmlns:x14="http://schemas.microsoft.com/office/spreadsheetml/2009/9/main" uri="{46F421CA-312F-682f-3DD2-61675219B42D}">
      <x14:dxfs count="8">
        <dxf>
          <fill>
            <patternFill>
              <bgColor rgb="FFFFCCFF"/>
            </patternFill>
          </fill>
        </dxf>
        <dxf>
          <fill>
            <patternFill>
              <bgColor theme="8" tint="0.79998168889431442"/>
            </patternFill>
          </fill>
        </dxf>
        <dxf>
          <fill>
            <patternFill patternType="solid">
              <bgColor rgb="FFCC66FF"/>
            </patternFill>
          </fill>
        </dxf>
        <dxf>
          <fill>
            <patternFill>
              <bgColor theme="9" tint="0.59996337778862885"/>
            </patternFill>
          </fill>
        </dxf>
        <dxf>
          <fill>
            <patternFill>
              <bgColor rgb="FFFFCCFF"/>
            </patternFill>
          </fill>
        </dxf>
        <dxf>
          <fill>
            <patternFill patternType="solid">
              <bgColor rgb="FFCCECFF"/>
            </patternFill>
          </fill>
        </dxf>
        <dxf>
          <fill>
            <patternFill>
              <bgColor rgb="FFFFFF00"/>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Slicer Style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Project_By^.Fizza.xlsx]Dashboard!PivotTable2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Dashboard!$B$14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F3-4676-A257-C792149F732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DF3-4676-A257-C792149F732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DF3-4676-A257-C792149F732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DF3-4676-A257-C792149F732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DF3-4676-A257-C792149F73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Dashboard!$A$15:$A$17</c:f>
              <c:strCache>
                <c:ptCount val="3"/>
                <c:pt idx="0">
                  <c:v>Parent</c:v>
                </c:pt>
                <c:pt idx="1">
                  <c:v>Jones</c:v>
                </c:pt>
                <c:pt idx="2">
                  <c:v>Howard</c:v>
                </c:pt>
              </c:strCache>
            </c:strRef>
          </c:cat>
          <c:val>
            <c:numRef>
              <c:f>Dashboard!$B$15:$B$17</c:f>
              <c:numCache>
                <c:formatCode>General</c:formatCode>
                <c:ptCount val="3"/>
                <c:pt idx="0">
                  <c:v>3102.3</c:v>
                </c:pt>
                <c:pt idx="1">
                  <c:v>2363.04</c:v>
                </c:pt>
                <c:pt idx="2">
                  <c:v>536.75</c:v>
                </c:pt>
              </c:numCache>
            </c:numRef>
          </c:val>
          <c:extLst>
            <c:ext xmlns:c16="http://schemas.microsoft.com/office/drawing/2014/chart" uri="{C3380CC4-5D6E-409C-BE32-E72D297353CC}">
              <c16:uniqueId val="{00000000-8C57-491A-B09A-45F99453957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Project_By^.Fizza.xlsx]Dashboard!PivotTable5</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Dashboard!$I$10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Dashboard!$H$11:$H$13</c:f>
              <c:strCache>
                <c:ptCount val="3"/>
                <c:pt idx="0">
                  <c:v>Binder</c:v>
                </c:pt>
                <c:pt idx="1">
                  <c:v>Pen</c:v>
                </c:pt>
                <c:pt idx="2">
                  <c:v>Pencil</c:v>
                </c:pt>
              </c:strCache>
            </c:strRef>
          </c:cat>
          <c:val>
            <c:numRef>
              <c:f>Dashboard!$I$11:$I$13</c:f>
              <c:numCache>
                <c:formatCode>General</c:formatCode>
                <c:ptCount val="3"/>
                <c:pt idx="0">
                  <c:v>8.99</c:v>
                </c:pt>
                <c:pt idx="1">
                  <c:v>19.989999999999998</c:v>
                </c:pt>
                <c:pt idx="2">
                  <c:v>1.29</c:v>
                </c:pt>
              </c:numCache>
            </c:numRef>
          </c:val>
          <c:extLst>
            <c:ext xmlns:c16="http://schemas.microsoft.com/office/drawing/2014/chart" uri="{C3380CC4-5D6E-409C-BE32-E72D297353CC}">
              <c16:uniqueId val="{00000000-7FEA-4FE9-8FE4-47E6E58504E6}"/>
            </c:ext>
          </c:extLst>
        </c:ser>
        <c:dLbls>
          <c:showLegendKey val="0"/>
          <c:showVal val="1"/>
          <c:showCatName val="0"/>
          <c:showSerName val="0"/>
          <c:showPercent val="0"/>
          <c:showBubbleSize val="0"/>
        </c:dLbls>
        <c:gapWidth val="150"/>
        <c:shape val="box"/>
        <c:axId val="1015407071"/>
        <c:axId val="1015401791"/>
        <c:axId val="1760284176"/>
      </c:bar3DChart>
      <c:catAx>
        <c:axId val="10154070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401791"/>
        <c:crosses val="autoZero"/>
        <c:auto val="1"/>
        <c:lblAlgn val="ctr"/>
        <c:lblOffset val="100"/>
        <c:noMultiLvlLbl val="0"/>
      </c:catAx>
      <c:valAx>
        <c:axId val="1015401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407071"/>
        <c:crosses val="autoZero"/>
        <c:crossBetween val="between"/>
      </c:valAx>
      <c:serAx>
        <c:axId val="1760284176"/>
        <c:scaling>
          <c:orientation val="minMax"/>
        </c:scaling>
        <c:delete val="1"/>
        <c:axPos val="b"/>
        <c:majorTickMark val="out"/>
        <c:minorTickMark val="none"/>
        <c:tickLblPos val="nextTo"/>
        <c:crossAx val="1015401791"/>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Project_By^.Fizza.xlsx]Dashboard!PivotTable7</c:name>
    <c:fmtId val="5"/>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Dashboard!$F$10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Dashboard!$E$11:$E$14</c:f>
              <c:strCache>
                <c:ptCount val="4"/>
                <c:pt idx="0">
                  <c:v>Binder</c:v>
                </c:pt>
                <c:pt idx="1">
                  <c:v>Pen</c:v>
                </c:pt>
                <c:pt idx="2">
                  <c:v>Pen Set</c:v>
                </c:pt>
                <c:pt idx="3">
                  <c:v>Pencil</c:v>
                </c:pt>
              </c:strCache>
            </c:strRef>
          </c:cat>
          <c:val>
            <c:numRef>
              <c:f>Dashboard!$F$11:$F$14</c:f>
              <c:numCache>
                <c:formatCode>General</c:formatCode>
                <c:ptCount val="4"/>
                <c:pt idx="0">
                  <c:v>234</c:v>
                </c:pt>
                <c:pt idx="1">
                  <c:v>175</c:v>
                </c:pt>
                <c:pt idx="2">
                  <c:v>152</c:v>
                </c:pt>
                <c:pt idx="3">
                  <c:v>130</c:v>
                </c:pt>
              </c:numCache>
            </c:numRef>
          </c:val>
          <c:extLst>
            <c:ext xmlns:c16="http://schemas.microsoft.com/office/drawing/2014/chart" uri="{C3380CC4-5D6E-409C-BE32-E72D297353CC}">
              <c16:uniqueId val="{00000000-36C1-4C57-8E16-598C31EF9466}"/>
            </c:ext>
          </c:extLst>
        </c:ser>
        <c:dLbls>
          <c:dLblPos val="inEnd"/>
          <c:showLegendKey val="0"/>
          <c:showVal val="1"/>
          <c:showCatName val="0"/>
          <c:showSerName val="0"/>
          <c:showPercent val="0"/>
          <c:showBubbleSize val="0"/>
        </c:dLbls>
        <c:gapWidth val="65"/>
        <c:axId val="1188937327"/>
        <c:axId val="1188922927"/>
      </c:barChart>
      <c:catAx>
        <c:axId val="11889373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8922927"/>
        <c:crosses val="autoZero"/>
        <c:auto val="1"/>
        <c:lblAlgn val="ctr"/>
        <c:lblOffset val="100"/>
        <c:noMultiLvlLbl val="0"/>
      </c:catAx>
      <c:valAx>
        <c:axId val="118892292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893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175260</xdr:colOff>
      <xdr:row>14</xdr:row>
      <xdr:rowOff>53340</xdr:rowOff>
    </xdr:from>
    <xdr:to>
      <xdr:col>8</xdr:col>
      <xdr:colOff>495300</xdr:colOff>
      <xdr:row>30</xdr:row>
      <xdr:rowOff>45720</xdr:rowOff>
    </xdr:to>
    <mc:AlternateContent xmlns:mc="http://schemas.openxmlformats.org/markup-compatibility/2006" xmlns:a14="http://schemas.microsoft.com/office/drawing/2010/main">
      <mc:Choice Requires="a14">
        <xdr:graphicFrame macro="">
          <xdr:nvGraphicFramePr>
            <xdr:cNvPr id="7" name="Sales Representative">
              <a:extLst>
                <a:ext uri="{FF2B5EF4-FFF2-40B4-BE49-F238E27FC236}">
                  <a16:creationId xmlns:a16="http://schemas.microsoft.com/office/drawing/2014/main" id="{6D981FA5-982D-DA1C-EF0F-07AC0F72B530}"/>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7139940" y="1501140"/>
              <a:ext cx="1356360" cy="3284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20</xdr:row>
      <xdr:rowOff>15240</xdr:rowOff>
    </xdr:from>
    <xdr:to>
      <xdr:col>2</xdr:col>
      <xdr:colOff>716280</xdr:colOff>
      <xdr:row>30</xdr:row>
      <xdr:rowOff>38100</xdr:rowOff>
    </xdr:to>
    <xdr:graphicFrame macro="">
      <xdr:nvGraphicFramePr>
        <xdr:cNvPr id="8" name="Chart 7">
          <a:extLst>
            <a:ext uri="{FF2B5EF4-FFF2-40B4-BE49-F238E27FC236}">
              <a16:creationId xmlns:a16="http://schemas.microsoft.com/office/drawing/2014/main" id="{9825104D-CA5C-38C1-858F-110AF90CC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520080</xdr:colOff>
      <xdr:row>14</xdr:row>
      <xdr:rowOff>53340</xdr:rowOff>
    </xdr:from>
    <xdr:to>
      <xdr:col>10</xdr:col>
      <xdr:colOff>266700</xdr:colOff>
      <xdr:row>30</xdr:row>
      <xdr:rowOff>38100</xdr:rowOff>
    </xdr:to>
    <xdr:graphicFrame macro="">
      <xdr:nvGraphicFramePr>
        <xdr:cNvPr id="11" name="Chart 10">
          <a:extLst>
            <a:ext uri="{FF2B5EF4-FFF2-40B4-BE49-F238E27FC236}">
              <a16:creationId xmlns:a16="http://schemas.microsoft.com/office/drawing/2014/main" id="{EFAED610-BD3B-1ADB-6A0C-80D4481A8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15</xdr:row>
      <xdr:rowOff>76200</xdr:rowOff>
    </xdr:from>
    <xdr:to>
      <xdr:col>6</xdr:col>
      <xdr:colOff>792480</xdr:colOff>
      <xdr:row>21</xdr:row>
      <xdr:rowOff>121920</xdr:rowOff>
    </xdr:to>
    <xdr:graphicFrame macro="">
      <xdr:nvGraphicFramePr>
        <xdr:cNvPr id="13" name="Chart 12">
          <a:extLst>
            <a:ext uri="{FF2B5EF4-FFF2-40B4-BE49-F238E27FC236}">
              <a16:creationId xmlns:a16="http://schemas.microsoft.com/office/drawing/2014/main" id="{68D552B3-8FAB-E8A9-4D1B-7CD369CB8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9</xdr:row>
      <xdr:rowOff>0</xdr:rowOff>
    </xdr:from>
    <xdr:to>
      <xdr:col>2</xdr:col>
      <xdr:colOff>678180</xdr:colOff>
      <xdr:row>12</xdr:row>
      <xdr:rowOff>30480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B6137979-8213-4088-AFC0-E595CCD572F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8580" y="68580"/>
              <a:ext cx="262890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91440</xdr:colOff>
      <xdr:row>0</xdr:row>
      <xdr:rowOff>0</xdr:rowOff>
    </xdr:from>
    <xdr:to>
      <xdr:col>8</xdr:col>
      <xdr:colOff>1417320</xdr:colOff>
      <xdr:row>8</xdr:row>
      <xdr:rowOff>38100</xdr:rowOff>
    </xdr:to>
    <xdr:sp macro="" textlink="">
      <xdr:nvSpPr>
        <xdr:cNvPr id="5" name="TextBox 4">
          <a:extLst>
            <a:ext uri="{FF2B5EF4-FFF2-40B4-BE49-F238E27FC236}">
              <a16:creationId xmlns:a16="http://schemas.microsoft.com/office/drawing/2014/main" id="{748A6A6D-6154-A542-3B8A-07B7B25A0A46}"/>
            </a:ext>
          </a:extLst>
        </xdr:cNvPr>
        <xdr:cNvSpPr txBox="1"/>
      </xdr:nvSpPr>
      <xdr:spPr>
        <a:xfrm>
          <a:off x="4145280" y="0"/>
          <a:ext cx="4579620" cy="150114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endParaRPr lang="en-IN" sz="1100"/>
        </a:p>
        <a:p>
          <a:r>
            <a:rPr lang="en-IN" sz="1100"/>
            <a:t>Created by: </a:t>
          </a:r>
          <a:r>
            <a:rPr lang="en-IN" sz="1100" i="1" u="sng"/>
            <a:t>Fizza Hasan Taqvi</a:t>
          </a:r>
        </a:p>
        <a:p>
          <a:r>
            <a:rPr lang="en-IN" sz="1100" b="1"/>
            <a:t>Summary:-</a:t>
          </a:r>
        </a:p>
        <a:p>
          <a:r>
            <a:rPr lang="en-IN"/>
            <a:t>• Analyzed insights</a:t>
          </a:r>
          <a:r>
            <a:rPr lang="en-IN" baseline="0"/>
            <a:t> </a:t>
          </a:r>
          <a:r>
            <a:rPr lang="en-IN"/>
            <a:t>using PivotTables and slicers  </a:t>
          </a:r>
        </a:p>
        <a:p>
          <a:r>
            <a:rPr lang="en-IN"/>
            <a:t>• Applied SUM, AVERAGEIF, COUNTIF, IF(AND), and COUNTIFS formulas    </a:t>
          </a:r>
        </a:p>
        <a:p>
          <a:r>
            <a:rPr lang="en-IN"/>
            <a:t>• Visualized data using Pie, Column, and Bar charts  </a:t>
          </a:r>
        </a:p>
        <a:p>
          <a:r>
            <a:rPr lang="en-IN"/>
            <a:t>• Highlighted Top-5</a:t>
          </a:r>
          <a:r>
            <a:rPr lang="en-IN" baseline="0"/>
            <a:t> Sales Rep.</a:t>
          </a:r>
          <a:r>
            <a:rPr lang="en-IN"/>
            <a:t> with conditional formatting and clean layout.</a:t>
          </a:r>
        </a:p>
      </xdr:txBody>
    </xdr:sp>
    <xdr:clientData/>
  </xdr:twoCellAnchor>
  <xdr:twoCellAnchor>
    <xdr:from>
      <xdr:col>5</xdr:col>
      <xdr:colOff>937260</xdr:colOff>
      <xdr:row>0</xdr:row>
      <xdr:rowOff>38100</xdr:rowOff>
    </xdr:from>
    <xdr:to>
      <xdr:col>8</xdr:col>
      <xdr:colOff>647700</xdr:colOff>
      <xdr:row>1</xdr:row>
      <xdr:rowOff>68580</xdr:rowOff>
    </xdr:to>
    <xdr:sp macro="" textlink="">
      <xdr:nvSpPr>
        <xdr:cNvPr id="14" name="Rectangle: Rounded Corners 13">
          <a:extLst>
            <a:ext uri="{FF2B5EF4-FFF2-40B4-BE49-F238E27FC236}">
              <a16:creationId xmlns:a16="http://schemas.microsoft.com/office/drawing/2014/main" id="{E4044146-D047-5C8D-FD33-46799ADE594E}"/>
            </a:ext>
          </a:extLst>
        </xdr:cNvPr>
        <xdr:cNvSpPr/>
      </xdr:nvSpPr>
      <xdr:spPr>
        <a:xfrm>
          <a:off x="4991100" y="38100"/>
          <a:ext cx="2964180" cy="213360"/>
        </a:xfrm>
        <a:prstGeom prst="roundRect">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647700</xdr:colOff>
      <xdr:row>0</xdr:row>
      <xdr:rowOff>30480</xdr:rowOff>
    </xdr:from>
    <xdr:to>
      <xdr:col>6</xdr:col>
      <xdr:colOff>853440</xdr:colOff>
      <xdr:row>1</xdr:row>
      <xdr:rowOff>53340</xdr:rowOff>
    </xdr:to>
    <xdr:pic>
      <xdr:nvPicPr>
        <xdr:cNvPr id="23" name="Graphic 22" descr="Bar graph with downward trend with solid fill">
          <a:extLst>
            <a:ext uri="{FF2B5EF4-FFF2-40B4-BE49-F238E27FC236}">
              <a16:creationId xmlns:a16="http://schemas.microsoft.com/office/drawing/2014/main" id="{3E32EBC2-4B4C-F199-C4B1-64D82120C93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707380" y="30480"/>
          <a:ext cx="205740" cy="205740"/>
        </a:xfrm>
        <a:prstGeom prst="rect">
          <a:avLst/>
        </a:prstGeom>
      </xdr:spPr>
    </xdr:pic>
    <xdr:clientData/>
  </xdr:twoCellAnchor>
  <xdr:twoCellAnchor>
    <xdr:from>
      <xdr:col>6</xdr:col>
      <xdr:colOff>845820</xdr:colOff>
      <xdr:row>0</xdr:row>
      <xdr:rowOff>38100</xdr:rowOff>
    </xdr:from>
    <xdr:to>
      <xdr:col>7</xdr:col>
      <xdr:colOff>822960</xdr:colOff>
      <xdr:row>1</xdr:row>
      <xdr:rowOff>60960</xdr:rowOff>
    </xdr:to>
    <xdr:sp macro="" textlink="">
      <xdr:nvSpPr>
        <xdr:cNvPr id="1026" name="Text Box 2">
          <a:extLst>
            <a:ext uri="{FF2B5EF4-FFF2-40B4-BE49-F238E27FC236}">
              <a16:creationId xmlns:a16="http://schemas.microsoft.com/office/drawing/2014/main" id="{D3729BD4-1669-AA5A-E4A0-B203992DBA29}"/>
            </a:ext>
          </a:extLst>
        </xdr:cNvPr>
        <xdr:cNvSpPr txBox="1">
          <a:spLocks noChangeArrowheads="1"/>
        </xdr:cNvSpPr>
      </xdr:nvSpPr>
      <xdr:spPr bwMode="auto">
        <a:xfrm>
          <a:off x="5905500" y="38100"/>
          <a:ext cx="1188720" cy="205740"/>
        </a:xfrm>
        <a:prstGeom prst="rect">
          <a:avLst/>
        </a:prstGeom>
        <a:solidFill>
          <a:schemeClr val="tx1">
            <a:lumMod val="50000"/>
            <a:lumOff val="50000"/>
          </a:schemeClr>
        </a:solidFill>
        <a:ln w="9525">
          <a:solidFill>
            <a:srgbClr val="000000"/>
          </a:solidFill>
          <a:miter lim="800000"/>
          <a:headEnd/>
          <a:tailEnd/>
        </a:ln>
      </xdr:spPr>
      <xdr:txBody>
        <a:bodyPr vertOverflow="clip" wrap="square" lIns="36576" tIns="32004" rIns="0" bIns="0" anchor="ctr" upright="1"/>
        <a:lstStyle/>
        <a:p>
          <a:pPr algn="ctr" rtl="0">
            <a:defRPr sz="1000"/>
          </a:pPr>
          <a:r>
            <a:rPr lang="en-IN" sz="1200" b="1" i="0" u="sng" strike="noStrike" baseline="0">
              <a:solidFill>
                <a:srgbClr val="000000"/>
              </a:solidFill>
              <a:latin typeface="Calibri"/>
              <a:ea typeface="Calibri"/>
              <a:cs typeface="Calibri"/>
            </a:rPr>
            <a:t>Sales Project Summary</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by%20Fizza%20(version%201).xlsb.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Excel%20Project%20by%20Fizza%20(version%201).xlsb.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jmul Hasan Taqvi" refreshedDate="45823.566257638886" createdVersion="8" refreshedVersion="8" minRefreshableVersion="3" recordCount="43" xr:uid="{7CE94CAA-ED8E-4D82-8151-89A601FAFEE6}">
  <cacheSource type="worksheet">
    <worksheetSource ref="A1:E44" sheet="Sheet1" r:id="rId2"/>
  </cacheSource>
  <cacheFields count="6">
    <cacheField name="OrderDate" numFmtId="0">
      <sharedItems containsDate="1" containsMixedTypes="1" minDate="2024-01-04T00:00:00" maxDate="2025-10-10T00:00:00"/>
    </cacheField>
    <cacheField name="Region" numFmtId="0">
      <sharedItems/>
    </cacheField>
    <cacheField name="Sales Representative"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0">
      <sharedItems containsSemiMixedTypes="0" containsString="0" containsNumber="1" minValue="1.29" maxValue="275" count="12">
        <n v="1.99"/>
        <n v="19.989999999999998"/>
        <n v="4.99"/>
        <n v="2.99"/>
        <n v="8.99"/>
        <n v="125"/>
        <n v="15.99"/>
        <n v="1.29"/>
        <n v="15"/>
        <n v="12.49"/>
        <n v="23.95"/>
        <n v="275"/>
      </sharedItems>
    </cacheField>
  </cacheFields>
  <extLst>
    <ext xmlns:x14="http://schemas.microsoft.com/office/spreadsheetml/2009/9/main" uri="{725AE2AE-9491-48be-B2B4-4EB974FC3084}">
      <x14:pivotCacheDefinition pivotCacheId="7613595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jmul Hasan Taqvi" refreshedDate="45825.037524305553" createdVersion="8" refreshedVersion="8" minRefreshableVersion="3" recordCount="43" xr:uid="{D39714F5-FB53-4E67-8D59-83B026AFFFC2}">
  <cacheSource type="worksheet">
    <worksheetSource ref="A1:F44" sheet="Sheet1" r:id="rId2"/>
  </cacheSource>
  <cacheFields count="6">
    <cacheField name="Region" numFmtId="0">
      <sharedItems count="3">
        <s v="East"/>
        <s v="Central"/>
        <s v="West"/>
      </sharedItems>
    </cacheField>
    <cacheField name="Sales Representative"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s>
  <extLst>
    <ext xmlns:x14="http://schemas.microsoft.com/office/spreadsheetml/2009/9/main" uri="{725AE2AE-9491-48be-B2B4-4EB974FC3084}">
      <x14:pivotCacheDefinition pivotCacheId="1819495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4-06-01T00:00:00"/>
    <s v="East"/>
    <x v="0"/>
    <x v="0"/>
    <x v="0"/>
    <x v="0"/>
  </r>
  <r>
    <s v="1/23/2024"/>
    <s v="Central"/>
    <x v="1"/>
    <x v="1"/>
    <x v="1"/>
    <x v="1"/>
  </r>
  <r>
    <d v="2024-09-02T00:00:00"/>
    <s v="Central"/>
    <x v="2"/>
    <x v="0"/>
    <x v="2"/>
    <x v="2"/>
  </r>
  <r>
    <s v="2/26/2024"/>
    <s v="Central"/>
    <x v="3"/>
    <x v="2"/>
    <x v="3"/>
    <x v="1"/>
  </r>
  <r>
    <s v="3/15/2024"/>
    <s v="West"/>
    <x v="4"/>
    <x v="0"/>
    <x v="4"/>
    <x v="3"/>
  </r>
  <r>
    <d v="2024-01-04T00:00:00"/>
    <s v="East"/>
    <x v="0"/>
    <x v="1"/>
    <x v="5"/>
    <x v="2"/>
  </r>
  <r>
    <s v="4/18/2024"/>
    <s v="Central"/>
    <x v="5"/>
    <x v="0"/>
    <x v="6"/>
    <x v="0"/>
  </r>
  <r>
    <d v="2024-05-05T00:00:00"/>
    <s v="Central"/>
    <x v="2"/>
    <x v="0"/>
    <x v="7"/>
    <x v="2"/>
  </r>
  <r>
    <s v="5/22/2024"/>
    <s v="West"/>
    <x v="6"/>
    <x v="0"/>
    <x v="8"/>
    <x v="0"/>
  </r>
  <r>
    <d v="2024-08-06T00:00:00"/>
    <s v="East"/>
    <x v="0"/>
    <x v="1"/>
    <x v="5"/>
    <x v="4"/>
  </r>
  <r>
    <s v="6/25/2024"/>
    <s v="Central"/>
    <x v="7"/>
    <x v="0"/>
    <x v="7"/>
    <x v="2"/>
  </r>
  <r>
    <d v="2024-12-07T00:00:00"/>
    <s v="East"/>
    <x v="8"/>
    <x v="1"/>
    <x v="9"/>
    <x v="0"/>
  </r>
  <r>
    <s v="7/29/2024"/>
    <s v="East"/>
    <x v="9"/>
    <x v="1"/>
    <x v="10"/>
    <x v="1"/>
  </r>
  <r>
    <s v="8/15/2024"/>
    <s v="East"/>
    <x v="0"/>
    <x v="0"/>
    <x v="11"/>
    <x v="2"/>
  </r>
  <r>
    <d v="2024-01-09T00:00:00"/>
    <s v="Central"/>
    <x v="10"/>
    <x v="3"/>
    <x v="12"/>
    <x v="5"/>
  </r>
  <r>
    <s v="9/18/2024"/>
    <s v="East"/>
    <x v="0"/>
    <x v="4"/>
    <x v="13"/>
    <x v="6"/>
  </r>
  <r>
    <d v="2024-05-10T00:00:00"/>
    <s v="Central"/>
    <x v="7"/>
    <x v="1"/>
    <x v="14"/>
    <x v="4"/>
  </r>
  <r>
    <s v="10/22/2024"/>
    <s v="East"/>
    <x v="0"/>
    <x v="2"/>
    <x v="15"/>
    <x v="4"/>
  </r>
  <r>
    <d v="2024-08-11T00:00:00"/>
    <s v="East"/>
    <x v="9"/>
    <x v="2"/>
    <x v="16"/>
    <x v="1"/>
  </r>
  <r>
    <s v="11/25/2024"/>
    <s v="Central"/>
    <x v="1"/>
    <x v="4"/>
    <x v="17"/>
    <x v="2"/>
  </r>
  <r>
    <d v="2024-12-12T00:00:00"/>
    <s v="Central"/>
    <x v="10"/>
    <x v="0"/>
    <x v="18"/>
    <x v="7"/>
  </r>
  <r>
    <s v="12/29/2024"/>
    <s v="East"/>
    <x v="9"/>
    <x v="4"/>
    <x v="19"/>
    <x v="6"/>
  </r>
  <r>
    <s v="1/15/2025"/>
    <s v="Central"/>
    <x v="3"/>
    <x v="1"/>
    <x v="20"/>
    <x v="4"/>
  </r>
  <r>
    <d v="2025-01-02T00:00:00"/>
    <s v="Central"/>
    <x v="10"/>
    <x v="1"/>
    <x v="21"/>
    <x v="8"/>
  </r>
  <r>
    <s v="2/18/2025"/>
    <s v="East"/>
    <x v="0"/>
    <x v="1"/>
    <x v="22"/>
    <x v="2"/>
  </r>
  <r>
    <d v="2025-07-03T00:00:00"/>
    <s v="West"/>
    <x v="4"/>
    <x v="1"/>
    <x v="23"/>
    <x v="1"/>
  </r>
  <r>
    <s v="3/24/2025"/>
    <s v="Central"/>
    <x v="2"/>
    <x v="4"/>
    <x v="1"/>
    <x v="2"/>
  </r>
  <r>
    <d v="2025-10-04T00:00:00"/>
    <s v="Central"/>
    <x v="5"/>
    <x v="0"/>
    <x v="24"/>
    <x v="0"/>
  </r>
  <r>
    <s v="4/27/2025"/>
    <s v="East"/>
    <x v="8"/>
    <x v="2"/>
    <x v="17"/>
    <x v="2"/>
  </r>
  <r>
    <s v="5/14/2025"/>
    <s v="Central"/>
    <x v="3"/>
    <x v="0"/>
    <x v="25"/>
    <x v="7"/>
  </r>
  <r>
    <s v="5/31/2025"/>
    <s v="Central"/>
    <x v="3"/>
    <x v="1"/>
    <x v="26"/>
    <x v="4"/>
  </r>
  <r>
    <s v="6/17/2025"/>
    <s v="Central"/>
    <x v="1"/>
    <x v="3"/>
    <x v="27"/>
    <x v="5"/>
  </r>
  <r>
    <d v="2025-04-07T00:00:00"/>
    <s v="East"/>
    <x v="0"/>
    <x v="4"/>
    <x v="28"/>
    <x v="2"/>
  </r>
  <r>
    <s v="7/21/2025"/>
    <s v="Central"/>
    <x v="7"/>
    <x v="4"/>
    <x v="29"/>
    <x v="9"/>
  </r>
  <r>
    <d v="2025-07-08T00:00:00"/>
    <s v="Central"/>
    <x v="1"/>
    <x v="4"/>
    <x v="30"/>
    <x v="10"/>
  </r>
  <r>
    <s v="8/24/2025"/>
    <s v="West"/>
    <x v="4"/>
    <x v="3"/>
    <x v="31"/>
    <x v="11"/>
  </r>
  <r>
    <d v="2025-10-09T00:00:00"/>
    <s v="Central"/>
    <x v="3"/>
    <x v="0"/>
    <x v="23"/>
    <x v="7"/>
  </r>
  <r>
    <s v="9/27/2025"/>
    <s v="West"/>
    <x v="4"/>
    <x v="2"/>
    <x v="32"/>
    <x v="0"/>
  </r>
  <r>
    <s v="10/14/2025"/>
    <s v="West"/>
    <x v="6"/>
    <x v="1"/>
    <x v="33"/>
    <x v="1"/>
  </r>
  <r>
    <s v="10/31/2025"/>
    <s v="Central"/>
    <x v="5"/>
    <x v="0"/>
    <x v="34"/>
    <x v="7"/>
  </r>
  <r>
    <s v="11/17/2025"/>
    <s v="Central"/>
    <x v="2"/>
    <x v="1"/>
    <x v="35"/>
    <x v="2"/>
  </r>
  <r>
    <d v="2025-04-12T00:00:00"/>
    <s v="Central"/>
    <x v="2"/>
    <x v="1"/>
    <x v="36"/>
    <x v="1"/>
  </r>
  <r>
    <s v="12/21/2025"/>
    <s v="Central"/>
    <x v="5"/>
    <x v="1"/>
    <x v="1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n v="95"/>
    <n v="1.99"/>
    <n v="189.05"/>
  </r>
  <r>
    <x v="1"/>
    <x v="1"/>
    <x v="1"/>
    <n v="50"/>
    <n v="19.989999999999998"/>
    <n v="999.5"/>
  </r>
  <r>
    <x v="1"/>
    <x v="2"/>
    <x v="0"/>
    <n v="36"/>
    <n v="4.99"/>
    <n v="179.64"/>
  </r>
  <r>
    <x v="1"/>
    <x v="3"/>
    <x v="2"/>
    <n v="27"/>
    <n v="19.989999999999998"/>
    <n v="539.73"/>
  </r>
  <r>
    <x v="2"/>
    <x v="4"/>
    <x v="0"/>
    <n v="56"/>
    <n v="2.99"/>
    <n v="167.44"/>
  </r>
  <r>
    <x v="0"/>
    <x v="0"/>
    <x v="1"/>
    <n v="60"/>
    <n v="4.99"/>
    <n v="299.39999999999998"/>
  </r>
  <r>
    <x v="1"/>
    <x v="5"/>
    <x v="0"/>
    <n v="75"/>
    <n v="1.99"/>
    <n v="149.25"/>
  </r>
  <r>
    <x v="1"/>
    <x v="2"/>
    <x v="0"/>
    <n v="90"/>
    <n v="4.99"/>
    <n v="449.1"/>
  </r>
  <r>
    <x v="2"/>
    <x v="6"/>
    <x v="0"/>
    <n v="32"/>
    <n v="1.99"/>
    <n v="63.68"/>
  </r>
  <r>
    <x v="0"/>
    <x v="0"/>
    <x v="1"/>
    <n v="60"/>
    <n v="8.99"/>
    <n v="539.4"/>
  </r>
  <r>
    <x v="1"/>
    <x v="7"/>
    <x v="0"/>
    <n v="90"/>
    <n v="4.99"/>
    <n v="449.1"/>
  </r>
  <r>
    <x v="0"/>
    <x v="8"/>
    <x v="1"/>
    <n v="29"/>
    <n v="1.99"/>
    <n v="57.71"/>
  </r>
  <r>
    <x v="0"/>
    <x v="9"/>
    <x v="1"/>
    <n v="81"/>
    <n v="19.989999999999998"/>
    <n v="1619.19"/>
  </r>
  <r>
    <x v="0"/>
    <x v="0"/>
    <x v="0"/>
    <n v="35"/>
    <n v="4.99"/>
    <n v="174.65"/>
  </r>
  <r>
    <x v="1"/>
    <x v="10"/>
    <x v="3"/>
    <n v="2"/>
    <n v="125"/>
    <n v="250"/>
  </r>
  <r>
    <x v="0"/>
    <x v="0"/>
    <x v="4"/>
    <n v="16"/>
    <n v="15.99"/>
    <n v="255.84"/>
  </r>
  <r>
    <x v="1"/>
    <x v="7"/>
    <x v="1"/>
    <n v="28"/>
    <n v="8.99"/>
    <n v="251.72"/>
  </r>
  <r>
    <x v="0"/>
    <x v="0"/>
    <x v="2"/>
    <n v="64"/>
    <n v="8.99"/>
    <n v="575.36"/>
  </r>
  <r>
    <x v="0"/>
    <x v="9"/>
    <x v="2"/>
    <n v="15"/>
    <n v="19.989999999999998"/>
    <n v="299.85000000000002"/>
  </r>
  <r>
    <x v="1"/>
    <x v="1"/>
    <x v="4"/>
    <n v="96"/>
    <n v="4.99"/>
    <n v="479.04"/>
  </r>
  <r>
    <x v="1"/>
    <x v="10"/>
    <x v="0"/>
    <n v="67"/>
    <n v="1.29"/>
    <n v="86.43"/>
  </r>
  <r>
    <x v="0"/>
    <x v="9"/>
    <x v="4"/>
    <n v="74"/>
    <n v="15.99"/>
    <n v="1183.26"/>
  </r>
  <r>
    <x v="1"/>
    <x v="3"/>
    <x v="1"/>
    <n v="46"/>
    <n v="8.99"/>
    <n v="413.54"/>
  </r>
  <r>
    <x v="1"/>
    <x v="10"/>
    <x v="1"/>
    <n v="87"/>
    <n v="15"/>
    <n v="1305"/>
  </r>
  <r>
    <x v="0"/>
    <x v="0"/>
    <x v="1"/>
    <n v="4"/>
    <n v="4.99"/>
    <n v="19.96"/>
  </r>
  <r>
    <x v="2"/>
    <x v="4"/>
    <x v="1"/>
    <n v="7"/>
    <n v="19.989999999999998"/>
    <n v="139.93"/>
  </r>
  <r>
    <x v="1"/>
    <x v="2"/>
    <x v="4"/>
    <n v="50"/>
    <n v="4.99"/>
    <n v="249.5"/>
  </r>
  <r>
    <x v="1"/>
    <x v="5"/>
    <x v="0"/>
    <n v="66"/>
    <n v="1.99"/>
    <n v="131.34"/>
  </r>
  <r>
    <x v="0"/>
    <x v="8"/>
    <x v="2"/>
    <n v="96"/>
    <n v="4.99"/>
    <n v="479.04"/>
  </r>
  <r>
    <x v="1"/>
    <x v="3"/>
    <x v="0"/>
    <n v="53"/>
    <n v="1.29"/>
    <n v="68.37"/>
  </r>
  <r>
    <x v="1"/>
    <x v="3"/>
    <x v="1"/>
    <n v="80"/>
    <n v="8.99"/>
    <n v="719.2"/>
  </r>
  <r>
    <x v="1"/>
    <x v="1"/>
    <x v="3"/>
    <n v="5"/>
    <n v="125"/>
    <n v="625"/>
  </r>
  <r>
    <x v="0"/>
    <x v="0"/>
    <x v="4"/>
    <n v="62"/>
    <n v="4.99"/>
    <n v="309.38"/>
  </r>
  <r>
    <x v="1"/>
    <x v="7"/>
    <x v="4"/>
    <n v="55"/>
    <n v="12.49"/>
    <n v="686.95"/>
  </r>
  <r>
    <x v="1"/>
    <x v="1"/>
    <x v="4"/>
    <n v="42"/>
    <n v="23.95"/>
    <n v="1005.9"/>
  </r>
  <r>
    <x v="2"/>
    <x v="4"/>
    <x v="3"/>
    <n v="3"/>
    <n v="275"/>
    <n v="825"/>
  </r>
  <r>
    <x v="1"/>
    <x v="3"/>
    <x v="0"/>
    <n v="7"/>
    <n v="1.29"/>
    <n v="9.0299999999999994"/>
  </r>
  <r>
    <x v="2"/>
    <x v="4"/>
    <x v="2"/>
    <n v="76"/>
    <n v="1.99"/>
    <n v="151.24"/>
  </r>
  <r>
    <x v="2"/>
    <x v="6"/>
    <x v="1"/>
    <n v="57"/>
    <n v="19.989999999999998"/>
    <n v="1139.43"/>
  </r>
  <r>
    <x v="1"/>
    <x v="5"/>
    <x v="0"/>
    <n v="14"/>
    <n v="1.29"/>
    <n v="18.059999999999999"/>
  </r>
  <r>
    <x v="1"/>
    <x v="2"/>
    <x v="1"/>
    <n v="11"/>
    <n v="4.99"/>
    <n v="54.89"/>
  </r>
  <r>
    <x v="1"/>
    <x v="2"/>
    <x v="1"/>
    <n v="94"/>
    <n v="19.989999999999998"/>
    <n v="1879.06"/>
  </r>
  <r>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B4FB5-BEC4-44F0-8793-675086C98A8A}"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E10:F14" firstHeaderRow="1" firstDataRow="1" firstDataCol="1"/>
  <pivotFields count="6">
    <pivotField showAll="0">
      <items count="4">
        <item h="1" x="1"/>
        <item x="0"/>
        <item h="1" x="2"/>
        <item t="default"/>
      </items>
    </pivotField>
    <pivotField showAll="0"/>
    <pivotField axis="axisRow" showAll="0">
      <items count="6">
        <item x="1"/>
        <item x="3"/>
        <item x="2"/>
        <item x="4"/>
        <item x="0"/>
        <item t="default"/>
      </items>
    </pivotField>
    <pivotField dataField="1" showAll="0"/>
    <pivotField showAll="0"/>
    <pivotField showAll="0"/>
  </pivotFields>
  <rowFields count="1">
    <field x="2"/>
  </rowFields>
  <rowItems count="4">
    <i>
      <x/>
    </i>
    <i>
      <x v="2"/>
    </i>
    <i>
      <x v="3"/>
    </i>
    <i>
      <x v="4"/>
    </i>
  </rowItems>
  <colItems count="1">
    <i/>
  </colItems>
  <dataFields count="1">
    <dataField name="Sum of Units" fld="3" baseField="0" baseItem="0"/>
  </dataFields>
  <formats count="27">
    <format dxfId="30">
      <pivotArea type="all" dataOnly="0" outline="0" fieldPosition="0"/>
    </format>
    <format dxfId="29">
      <pivotArea outline="0" collapsedLevelsAreSubtotals="1" fieldPosition="0"/>
    </format>
    <format dxfId="28">
      <pivotArea field="2" type="button" dataOnly="0" labelOnly="1" outline="0" axis="axisRow" fieldPosition="0"/>
    </format>
    <format dxfId="27">
      <pivotArea dataOnly="0" labelOnly="1" fieldPosition="0">
        <references count="1">
          <reference field="2" count="0"/>
        </references>
      </pivotArea>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outline="0" axis="axisValues" fieldPosition="0"/>
    </format>
    <format dxfId="15">
      <pivotArea field="2" type="button" dataOnly="0" labelOnly="1" outline="0" axis="axisRow" fieldPosition="0"/>
    </format>
    <format dxfId="14">
      <pivotArea dataOnly="0" labelOnly="1" outline="0" axis="axisValues" fieldPosition="0"/>
    </format>
    <format dxfId="13">
      <pivotArea field="2" type="button" dataOnly="0" labelOnly="1" outline="0" axis="axisRow" fieldPosition="0"/>
    </format>
    <format dxfId="12">
      <pivotArea dataOnly="0" labelOnly="1" outline="0" axis="axisValues" fieldPosition="0"/>
    </format>
    <format dxfId="11">
      <pivotArea collapsedLevelsAreSubtotals="1" fieldPosition="0">
        <references count="1">
          <reference field="2" count="1">
            <x v="1"/>
          </reference>
        </references>
      </pivotArea>
    </format>
    <format dxfId="10">
      <pivotArea dataOnly="0" labelOnly="1" fieldPosition="0">
        <references count="1">
          <reference field="2" count="1">
            <x v="1"/>
          </reference>
        </references>
      </pivotArea>
    </format>
    <format dxfId="9">
      <pivotArea collapsedLevelsAreSubtotals="1" fieldPosition="0">
        <references count="1">
          <reference field="2" count="1">
            <x v="3"/>
          </reference>
        </references>
      </pivotArea>
    </format>
    <format dxfId="8">
      <pivotArea dataOnly="0" labelOnly="1" fieldPosition="0">
        <references count="1">
          <reference field="2" count="1">
            <x v="3"/>
          </reference>
        </references>
      </pivotArea>
    </format>
    <format dxfId="7">
      <pivotArea collapsedLevelsAreSubtotals="1" fieldPosition="0">
        <references count="1">
          <reference field="2" count="1">
            <x v="2"/>
          </reference>
        </references>
      </pivotArea>
    </format>
    <format dxfId="6">
      <pivotArea dataOnly="0" labelOnly="1" fieldPosition="0">
        <references count="1">
          <reference field="2" count="1">
            <x v="2"/>
          </reference>
        </references>
      </pivotArea>
    </format>
    <format dxfId="5">
      <pivotArea collapsedLevelsAreSubtotals="1" fieldPosition="0">
        <references count="1">
          <reference field="2" count="1">
            <x v="4"/>
          </reference>
        </references>
      </pivotArea>
    </format>
    <format dxfId="4">
      <pivotArea dataOnly="0" labelOnly="1" fieldPosition="0">
        <references count="1">
          <reference field="2" count="1">
            <x v="4"/>
          </reference>
        </references>
      </pivotArea>
    </format>
  </formats>
  <chartFormats count="2">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08FCD-C8ED-448C-8A75-EB28CDD4C135}"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F26:G27" firstHeaderRow="1" firstDataRow="1" firstDataCol="1"/>
  <pivotFields count="6">
    <pivotField axis="axisRow" dataField="1" showAll="0">
      <items count="4">
        <item h="1" x="1"/>
        <item x="0"/>
        <item h="1" x="2"/>
        <item t="default"/>
      </items>
    </pivotField>
    <pivotField showAll="0"/>
    <pivotField showAll="0"/>
    <pivotField showAll="0"/>
    <pivotField showAll="0"/>
    <pivotField showAll="0"/>
  </pivotFields>
  <rowFields count="1">
    <field x="0"/>
  </rowFields>
  <rowItems count="1">
    <i>
      <x v="1"/>
    </i>
  </rowItems>
  <colItems count="1">
    <i/>
  </colItems>
  <dataFields count="1">
    <dataField name="Count of Region" fld="0" subtotal="count" baseField="0" baseItem="0"/>
  </dataFields>
  <formats count="6">
    <format dxfId="36">
      <pivotArea outline="0" collapsedLevelsAreSubtotals="1" fieldPosition="0"/>
    </format>
    <format dxfId="35">
      <pivotArea dataOnly="0" labelOnly="1" fieldPosition="0">
        <references count="1">
          <reference field="0" count="0"/>
        </references>
      </pivotArea>
    </format>
    <format dxfId="34">
      <pivotArea collapsedLevelsAreSubtotals="1" fieldPosition="0">
        <references count="1">
          <reference field="0" count="1">
            <x v="1"/>
          </reference>
        </references>
      </pivotArea>
    </format>
    <format dxfId="33">
      <pivotArea dataOnly="0" labelOnly="1" fieldPosition="0">
        <references count="1">
          <reference field="0" count="1">
            <x v="1"/>
          </reference>
        </references>
      </pivotArea>
    </format>
    <format dxfId="32">
      <pivotArea field="0" type="button" dataOnly="0" labelOnly="1" outline="0" axis="axisRow" fieldPosition="0"/>
    </format>
    <format dxfId="31">
      <pivotArea dataOnly="0" labelOnly="1" outline="0" axis="axisValues" fieldPosition="0"/>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4B12A-C72B-4CD3-A25D-0AC6E701FBA4}"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H10:I13" firstHeaderRow="1" firstDataRow="1" firstDataCol="1"/>
  <pivotFields count="6">
    <pivotField showAll="0"/>
    <pivotField showAll="0"/>
    <pivotField showAll="0">
      <items count="12">
        <item h="1" x="5"/>
        <item x="3"/>
        <item h="1" x="8"/>
        <item h="1" x="2"/>
        <item h="1" x="0"/>
        <item h="1" x="1"/>
        <item h="1" x="7"/>
        <item h="1" x="9"/>
        <item h="1" x="10"/>
        <item h="1" x="4"/>
        <item h="1" x="6"/>
        <item t="default"/>
      </items>
    </pivotField>
    <pivotField axis="axisRow" showAll="0">
      <items count="6">
        <item x="1"/>
        <item x="3"/>
        <item x="2"/>
        <item x="4"/>
        <item x="0"/>
        <item t="default"/>
      </items>
    </pivotField>
    <pivotField showAll="0"/>
    <pivotField dataField="1" showAll="0"/>
  </pivotFields>
  <rowFields count="1">
    <field x="3"/>
  </rowFields>
  <rowItems count="3">
    <i>
      <x/>
    </i>
    <i>
      <x v="2"/>
    </i>
    <i>
      <x v="4"/>
    </i>
  </rowItems>
  <colItems count="1">
    <i/>
  </colItems>
  <dataFields count="1">
    <dataField name="Average of Unit Cost" fld="5" subtotal="average" baseField="3" baseItem="0"/>
  </dataFields>
  <formats count="27">
    <format dxfId="63">
      <pivotArea type="all" dataOnly="0" outline="0" fieldPosition="0"/>
    </format>
    <format dxfId="62">
      <pivotArea outline="0" collapsedLevelsAreSubtotals="1" fieldPosition="0"/>
    </format>
    <format dxfId="61">
      <pivotArea field="3" type="button" dataOnly="0" labelOnly="1" outline="0" axis="axisRow" fieldPosition="0"/>
    </format>
    <format dxfId="60">
      <pivotArea dataOnly="0" labelOnly="1" fieldPosition="0">
        <references count="1">
          <reference field="3" count="0"/>
        </references>
      </pivotArea>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3" type="button" dataOnly="0" labelOnly="1" outline="0" axis="axisRow" fieldPosition="0"/>
    </format>
    <format dxfId="55">
      <pivotArea dataOnly="0" labelOnly="1" fieldPosition="0">
        <references count="1">
          <reference field="3" count="2">
            <x v="0"/>
            <x v="4"/>
          </reference>
        </references>
      </pivotArea>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3" type="button" dataOnly="0" labelOnly="1" outline="0" axis="axisRow" fieldPosition="0"/>
    </format>
    <format dxfId="50">
      <pivotArea dataOnly="0" labelOnly="1" fieldPosition="0">
        <references count="1">
          <reference field="3" count="2">
            <x v="0"/>
            <x v="4"/>
          </reference>
        </references>
      </pivotArea>
    </format>
    <format dxfId="49">
      <pivotArea dataOnly="0" labelOnly="1" outline="0" axis="axisValues" fieldPosition="0"/>
    </format>
    <format dxfId="48">
      <pivotArea field="3" type="button" dataOnly="0" labelOnly="1" outline="0" axis="axisRow" fieldPosition="0"/>
    </format>
    <format dxfId="47">
      <pivotArea dataOnly="0" labelOnly="1" outline="0" axis="axisValues" fieldPosition="0"/>
    </format>
    <format dxfId="46">
      <pivotArea field="3" type="button" dataOnly="0" labelOnly="1" outline="0" axis="axisRow" fieldPosition="0"/>
    </format>
    <format dxfId="45">
      <pivotArea dataOnly="0" labelOnly="1" outline="0" axis="axisValues" fieldPosition="0"/>
    </format>
    <format dxfId="44">
      <pivotArea collapsedLevelsAreSubtotals="1" fieldPosition="0">
        <references count="1">
          <reference field="3" count="1">
            <x v="0"/>
          </reference>
        </references>
      </pivotArea>
    </format>
    <format dxfId="43">
      <pivotArea dataOnly="0" labelOnly="1" fieldPosition="0">
        <references count="1">
          <reference field="3" count="1">
            <x v="0"/>
          </reference>
        </references>
      </pivotArea>
    </format>
    <format dxfId="42">
      <pivotArea collapsedLevelsAreSubtotals="1" fieldPosition="0">
        <references count="1">
          <reference field="3" count="1">
            <x v="2"/>
          </reference>
        </references>
      </pivotArea>
    </format>
    <format dxfId="41">
      <pivotArea dataOnly="0" labelOnly="1" fieldPosition="0">
        <references count="1">
          <reference field="3" count="1">
            <x v="2"/>
          </reference>
        </references>
      </pivotArea>
    </format>
    <format dxfId="40">
      <pivotArea collapsedLevelsAreSubtotals="1" fieldPosition="0">
        <references count="1">
          <reference field="3" count="1">
            <x v="3"/>
          </reference>
        </references>
      </pivotArea>
    </format>
    <format dxfId="39">
      <pivotArea dataOnly="0" labelOnly="1" fieldPosition="0">
        <references count="1">
          <reference field="3" count="1">
            <x v="3"/>
          </reference>
        </references>
      </pivotArea>
    </format>
    <format dxfId="38">
      <pivotArea collapsedLevelsAreSubtotals="1" fieldPosition="0">
        <references count="1">
          <reference field="3" count="1">
            <x v="4"/>
          </reference>
        </references>
      </pivotArea>
    </format>
    <format dxfId="37">
      <pivotArea dataOnly="0" labelOnly="1" fieldPosition="0">
        <references count="1">
          <reference field="3" count="1">
            <x v="4"/>
          </reference>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2832CE-58FE-4EB9-A453-92FB4CD9F287}"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4:B17" firstHeaderRow="1" firstDataRow="1" firstDataCol="1"/>
  <pivotFields count="6">
    <pivotField showAll="0">
      <items count="4">
        <item h="1" x="1"/>
        <item x="0"/>
        <item h="1" x="2"/>
        <item t="default"/>
      </items>
    </pivotField>
    <pivotField axis="axisRow" showAll="0" measureFilter="1" sortType="descending">
      <items count="12">
        <item x="6"/>
        <item x="4"/>
        <item x="10"/>
        <item x="9"/>
        <item x="7"/>
        <item x="1"/>
        <item x="0"/>
        <item x="2"/>
        <item x="8"/>
        <item x="3"/>
        <item x="5"/>
        <item t="default"/>
      </items>
    </pivotField>
    <pivotField showAll="0"/>
    <pivotField showAll="0"/>
    <pivotField showAll="0"/>
    <pivotField dataField="1" showAll="0"/>
  </pivotFields>
  <rowFields count="1">
    <field x="1"/>
  </rowFields>
  <rowItems count="3">
    <i>
      <x v="3"/>
    </i>
    <i>
      <x v="6"/>
    </i>
    <i>
      <x v="8"/>
    </i>
  </rowItems>
  <colItems count="1">
    <i/>
  </colItems>
  <dataFields count="1">
    <dataField name="Sum of Total" fld="5" baseField="0" baseItem="0"/>
  </dataFields>
  <formats count="39">
    <format dxfId="102">
      <pivotArea type="all" dataOnly="0" outline="0" fieldPosition="0"/>
    </format>
    <format dxfId="101">
      <pivotArea outline="0" collapsedLevelsAreSubtotals="1" fieldPosition="0"/>
    </format>
    <format dxfId="100">
      <pivotArea field="1" type="button" dataOnly="0" labelOnly="1" outline="0" axis="axisRow" fieldPosition="0"/>
    </format>
    <format dxfId="99">
      <pivotArea dataOnly="0" labelOnly="1" fieldPosition="0">
        <references count="1">
          <reference field="1" count="5">
            <x v="2"/>
            <x v="4"/>
            <x v="5"/>
            <x v="7"/>
            <x v="9"/>
          </reference>
        </references>
      </pivotArea>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field="1" type="button" dataOnly="0" labelOnly="1" outline="0" axis="axisRow" fieldPosition="0"/>
    </format>
    <format dxfId="94">
      <pivotArea dataOnly="0" labelOnly="1" fieldPosition="0">
        <references count="1">
          <reference field="1" count="5">
            <x v="3"/>
            <x v="5"/>
            <x v="6"/>
            <x v="7"/>
            <x v="9"/>
          </reference>
        </references>
      </pivotArea>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field="1" type="button" dataOnly="0" labelOnly="1" outline="0" axis="axisRow" fieldPosition="0"/>
    </format>
    <format dxfId="89">
      <pivotArea dataOnly="0" labelOnly="1" fieldPosition="0">
        <references count="1">
          <reference field="1" count="5">
            <x v="3"/>
            <x v="5"/>
            <x v="6"/>
            <x v="7"/>
            <x v="9"/>
          </reference>
        </references>
      </pivotArea>
    </format>
    <format dxfId="88">
      <pivotArea dataOnly="0" labelOnly="1" outline="0" axis="axisValues" fieldPosition="0"/>
    </format>
    <format dxfId="87">
      <pivotArea field="1" type="button" dataOnly="0" labelOnly="1" outline="0" axis="axisRow" fieldPosition="0"/>
    </format>
    <format dxfId="86">
      <pivotArea dataOnly="0" labelOnly="1" outline="0" axis="axisValues" fieldPosition="0"/>
    </format>
    <format dxfId="85">
      <pivotArea field="1" type="button" dataOnly="0" labelOnly="1" outline="0" axis="axisRow" fieldPosition="0"/>
    </format>
    <format dxfId="84">
      <pivotArea dataOnly="0" labelOnly="1" outline="0" axis="axisValues" fieldPosition="0"/>
    </format>
    <format dxfId="83">
      <pivotArea collapsedLevelsAreSubtotals="1" fieldPosition="0">
        <references count="1">
          <reference field="1" count="1">
            <x v="7"/>
          </reference>
        </references>
      </pivotArea>
    </format>
    <format dxfId="82">
      <pivotArea dataOnly="0" labelOnly="1" fieldPosition="0">
        <references count="1">
          <reference field="1" count="1">
            <x v="7"/>
          </reference>
        </references>
      </pivotArea>
    </format>
    <format dxfId="81">
      <pivotArea collapsedLevelsAreSubtotals="1" fieldPosition="0">
        <references count="1">
          <reference field="1" count="1">
            <x v="4"/>
          </reference>
        </references>
      </pivotArea>
    </format>
    <format dxfId="80">
      <pivotArea dataOnly="0" labelOnly="1" fieldPosition="0">
        <references count="1">
          <reference field="1" count="1">
            <x v="4"/>
          </reference>
        </references>
      </pivotArea>
    </format>
    <format dxfId="79">
      <pivotArea collapsedLevelsAreSubtotals="1" fieldPosition="0">
        <references count="1">
          <reference field="1" count="1">
            <x v="6"/>
          </reference>
        </references>
      </pivotArea>
    </format>
    <format dxfId="78">
      <pivotArea dataOnly="0" labelOnly="1" fieldPosition="0">
        <references count="1">
          <reference field="1" count="1">
            <x v="6"/>
          </reference>
        </references>
      </pivotArea>
    </format>
    <format dxfId="77">
      <pivotArea collapsedLevelsAreSubtotals="1" fieldPosition="0">
        <references count="1">
          <reference field="1" count="1">
            <x v="1"/>
          </reference>
        </references>
      </pivotArea>
    </format>
    <format dxfId="76">
      <pivotArea dataOnly="0" labelOnly="1" fieldPosition="0">
        <references count="1">
          <reference field="1" count="1">
            <x v="1"/>
          </reference>
        </references>
      </pivotArea>
    </format>
    <format dxfId="75">
      <pivotArea collapsedLevelsAreSubtotals="1" fieldPosition="0">
        <references count="1">
          <reference field="1" count="1">
            <x v="0"/>
          </reference>
        </references>
      </pivotArea>
    </format>
    <format dxfId="74">
      <pivotArea dataOnly="0" labelOnly="1" fieldPosition="0">
        <references count="1">
          <reference field="1" count="1">
            <x v="0"/>
          </reference>
        </references>
      </pivotArea>
    </format>
    <format dxfId="73">
      <pivotArea collapsedLevelsAreSubtotals="1" fieldPosition="0">
        <references count="1">
          <reference field="1" count="1">
            <x v="2"/>
          </reference>
        </references>
      </pivotArea>
    </format>
    <format dxfId="72">
      <pivotArea dataOnly="0" labelOnly="1" fieldPosition="0">
        <references count="1">
          <reference field="1" count="1">
            <x v="2"/>
          </reference>
        </references>
      </pivotArea>
    </format>
    <format dxfId="71">
      <pivotArea collapsedLevelsAreSubtotals="1" fieldPosition="0">
        <references count="1">
          <reference field="1" count="1">
            <x v="5"/>
          </reference>
        </references>
      </pivotArea>
    </format>
    <format dxfId="70">
      <pivotArea dataOnly="0" labelOnly="1" fieldPosition="0">
        <references count="1">
          <reference field="1" count="1">
            <x v="5"/>
          </reference>
        </references>
      </pivotArea>
    </format>
    <format dxfId="69">
      <pivotArea collapsedLevelsAreSubtotals="1" fieldPosition="0">
        <references count="1">
          <reference field="1" count="1">
            <x v="9"/>
          </reference>
        </references>
      </pivotArea>
    </format>
    <format dxfId="68">
      <pivotArea dataOnly="0" labelOnly="1" fieldPosition="0">
        <references count="1">
          <reference field="1" count="1">
            <x v="9"/>
          </reference>
        </references>
      </pivotArea>
    </format>
    <format dxfId="67">
      <pivotArea collapsedLevelsAreSubtotals="1" fieldPosition="0">
        <references count="1">
          <reference field="1" count="1">
            <x v="3"/>
          </reference>
        </references>
      </pivotArea>
    </format>
    <format dxfId="66">
      <pivotArea dataOnly="0" labelOnly="1" fieldPosition="0">
        <references count="1">
          <reference field="1" count="1">
            <x v="3"/>
          </reference>
        </references>
      </pivotArea>
    </format>
    <format dxfId="65">
      <pivotArea collapsedLevelsAreSubtotals="1" fieldPosition="0">
        <references count="1">
          <reference field="1" count="1">
            <x v="8"/>
          </reference>
        </references>
      </pivotArea>
    </format>
    <format dxfId="64">
      <pivotArea dataOnly="0" labelOnly="1" fieldPosition="0">
        <references count="1">
          <reference field="1" count="1">
            <x v="8"/>
          </reference>
        </references>
      </pivotArea>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9"/>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6"/>
          </reference>
        </references>
      </pivotArea>
    </chartFormat>
    <chartFormat chart="0" format="10">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6938F634-22FC-4486-B856-22CC7FC4FA34}" sourceName="Sales Representative">
  <pivotTables>
    <pivotTable tabId="5" name="PivotTable5"/>
  </pivotTables>
  <data>
    <tabular pivotCacheId="761359562">
      <items count="11">
        <i x="5"/>
        <i x="3" s="1"/>
        <i x="8"/>
        <i x="2"/>
        <i x="0"/>
        <i x="1"/>
        <i x="7"/>
        <i x="9"/>
        <i x="10"/>
        <i x="4"/>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08AD3C6-FF1C-4F74-A08A-C36AFB94AA48}" sourceName="Region">
  <pivotTables>
    <pivotTable tabId="5" name="PivotTable2"/>
    <pivotTable tabId="5" name="PivotTable7"/>
    <pivotTable tabId="5" name="PivotTable3"/>
  </pivotTables>
  <data>
    <tabular pivotCacheId="1819495771">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resentative" xr10:uid="{5184FD21-BCA9-47B4-8A3C-2123A15D672A}" cache="Slicer_Sales_Representative" caption="Sales Representative" style="Slicer Style 3" rowHeight="234950"/>
  <slicer name="Region 1" xr10:uid="{4ACDCE28-26E5-4A17-AA69-28528083A19F}" cache="Slicer_Region1" caption="Region" columnCount="3"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F360-9A5E-4DC1-A9BA-5B2CE41BDA87}">
  <sheetPr codeName="Sheet1"/>
  <dimension ref="A1:O36"/>
  <sheetViews>
    <sheetView tabSelected="1" topLeftCell="A13" zoomScaleNormal="100" workbookViewId="0">
      <selection activeCell="E12" sqref="E12:F12"/>
    </sheetView>
  </sheetViews>
  <sheetFormatPr defaultRowHeight="14.4" x14ac:dyDescent="0.3"/>
  <cols>
    <col min="1" max="1" width="15.109375" bestFit="1" customWidth="1"/>
    <col min="2" max="2" width="14.33203125" customWidth="1"/>
    <col min="3" max="3" width="12.109375" customWidth="1"/>
    <col min="4" max="4" width="2.44140625" customWidth="1"/>
    <col min="5" max="5" width="15.109375" bestFit="1" customWidth="1"/>
    <col min="6" max="6" width="14.6640625" bestFit="1" customWidth="1"/>
    <col min="7" max="7" width="17.6640625" bestFit="1" customWidth="1"/>
    <col min="8" max="8" width="15.109375" bestFit="1" customWidth="1"/>
    <col min="9" max="9" width="23" bestFit="1" customWidth="1"/>
    <col min="10" max="10" width="14.6640625" bestFit="1" customWidth="1"/>
    <col min="11" max="11" width="13.77734375" customWidth="1"/>
    <col min="12" max="12" width="18.33203125" customWidth="1"/>
  </cols>
  <sheetData>
    <row r="1" spans="1:15" x14ac:dyDescent="0.3">
      <c r="A1" s="12"/>
      <c r="B1" s="12"/>
      <c r="C1" s="12"/>
      <c r="D1" s="12"/>
      <c r="E1" s="12"/>
      <c r="F1" s="12"/>
      <c r="G1" s="12"/>
      <c r="H1" s="12"/>
      <c r="I1" s="12"/>
      <c r="J1" s="12"/>
      <c r="K1" s="12"/>
      <c r="L1" s="12"/>
      <c r="M1" s="12"/>
      <c r="N1" s="12"/>
      <c r="O1" s="12"/>
    </row>
    <row r="2" spans="1:15" x14ac:dyDescent="0.3">
      <c r="A2" s="12"/>
      <c r="B2" s="12"/>
      <c r="C2" s="12"/>
      <c r="D2" s="12"/>
      <c r="E2" s="12"/>
      <c r="F2" s="12"/>
      <c r="G2" s="12"/>
      <c r="H2" s="12"/>
      <c r="I2" s="12"/>
      <c r="J2" s="12"/>
      <c r="K2" s="12"/>
      <c r="L2" s="12"/>
      <c r="M2" s="12"/>
      <c r="N2" s="12"/>
      <c r="O2" s="12"/>
    </row>
    <row r="3" spans="1:15" x14ac:dyDescent="0.3">
      <c r="A3" s="12"/>
      <c r="B3" s="12"/>
      <c r="C3" s="12"/>
      <c r="D3" s="12"/>
      <c r="E3" s="12"/>
      <c r="F3" s="12"/>
      <c r="G3" s="12"/>
      <c r="H3" s="12"/>
      <c r="I3" s="12"/>
      <c r="J3" s="12"/>
      <c r="K3" s="12"/>
      <c r="L3" s="12"/>
      <c r="M3" s="12"/>
      <c r="N3" s="12"/>
      <c r="O3" s="12"/>
    </row>
    <row r="4" spans="1:15" x14ac:dyDescent="0.3">
      <c r="A4" s="12"/>
      <c r="B4" s="12"/>
      <c r="C4" s="12"/>
      <c r="D4" s="12"/>
      <c r="E4" s="12"/>
      <c r="F4" s="12"/>
      <c r="G4" s="12"/>
      <c r="H4" s="12"/>
      <c r="I4" s="12"/>
      <c r="J4" s="12"/>
      <c r="K4" s="12"/>
      <c r="L4" s="12"/>
      <c r="M4" s="12"/>
      <c r="N4" s="12"/>
      <c r="O4" s="12"/>
    </row>
    <row r="5" spans="1:15" x14ac:dyDescent="0.3">
      <c r="A5" s="12"/>
      <c r="B5" s="12"/>
      <c r="C5" s="12"/>
      <c r="D5" s="12"/>
      <c r="E5" s="12"/>
      <c r="F5" s="12"/>
      <c r="G5" s="12"/>
      <c r="H5" s="12"/>
      <c r="I5" s="12"/>
      <c r="J5" s="12"/>
      <c r="K5" s="12"/>
      <c r="L5" s="12"/>
      <c r="M5" s="12"/>
      <c r="N5" s="12"/>
      <c r="O5" s="12"/>
    </row>
    <row r="6" spans="1:15" x14ac:dyDescent="0.3">
      <c r="A6" s="12"/>
      <c r="B6" s="12"/>
      <c r="C6" s="12"/>
      <c r="D6" s="12"/>
      <c r="E6" s="12"/>
      <c r="F6" s="12"/>
      <c r="G6" s="12"/>
      <c r="H6" s="12"/>
      <c r="I6" s="12"/>
      <c r="J6" s="12"/>
      <c r="K6" s="12"/>
      <c r="L6" s="12"/>
      <c r="M6" s="12"/>
      <c r="N6" s="12"/>
      <c r="O6" s="12"/>
    </row>
    <row r="7" spans="1:15" x14ac:dyDescent="0.3">
      <c r="A7" s="12"/>
      <c r="B7" s="12"/>
      <c r="C7" s="12"/>
      <c r="D7" s="12"/>
      <c r="E7" s="12"/>
      <c r="F7" s="12"/>
      <c r="G7" s="12"/>
      <c r="H7" s="12"/>
      <c r="I7" s="12"/>
      <c r="J7" s="12"/>
      <c r="K7" s="12"/>
      <c r="L7" s="12"/>
      <c r="M7" s="12"/>
      <c r="N7" s="12"/>
      <c r="O7" s="12"/>
    </row>
    <row r="8" spans="1:15" x14ac:dyDescent="0.3">
      <c r="A8" s="12"/>
      <c r="B8" s="12"/>
      <c r="C8" s="12"/>
      <c r="D8" s="12"/>
      <c r="E8" s="12"/>
      <c r="F8" s="12"/>
      <c r="G8" s="12"/>
      <c r="H8" s="12"/>
      <c r="I8" s="12"/>
      <c r="J8" s="12"/>
      <c r="K8" s="12"/>
      <c r="L8" s="12"/>
      <c r="M8" s="12"/>
      <c r="N8" s="12"/>
      <c r="O8" s="12"/>
    </row>
    <row r="9" spans="1:15" x14ac:dyDescent="0.3">
      <c r="A9" s="12"/>
      <c r="B9" s="12"/>
      <c r="C9" s="12"/>
      <c r="D9" s="12"/>
      <c r="E9" s="12"/>
      <c r="F9" s="12"/>
      <c r="G9" s="12"/>
      <c r="H9" s="12"/>
      <c r="I9" s="12"/>
      <c r="J9" s="12"/>
      <c r="K9" s="12"/>
      <c r="L9" s="12"/>
      <c r="M9" s="12"/>
      <c r="N9" s="12"/>
      <c r="O9" s="12"/>
    </row>
    <row r="10" spans="1:15" ht="18" x14ac:dyDescent="0.35">
      <c r="A10" s="12"/>
      <c r="B10" s="12"/>
      <c r="C10" s="12"/>
      <c r="D10" s="12"/>
      <c r="E10" s="17" t="s">
        <v>25</v>
      </c>
      <c r="F10" s="17" t="s">
        <v>33</v>
      </c>
      <c r="G10" s="12"/>
      <c r="H10" s="13" t="s">
        <v>25</v>
      </c>
      <c r="I10" s="13" t="s">
        <v>28</v>
      </c>
      <c r="J10" s="12"/>
      <c r="K10" s="12"/>
      <c r="L10" s="12"/>
      <c r="M10" s="12"/>
      <c r="N10" s="12"/>
      <c r="O10" s="12"/>
    </row>
    <row r="11" spans="1:15" ht="18" x14ac:dyDescent="0.35">
      <c r="A11" s="12"/>
      <c r="B11" s="12"/>
      <c r="C11" s="12"/>
      <c r="D11" s="12"/>
      <c r="E11" s="11" t="s">
        <v>9</v>
      </c>
      <c r="F11" s="43">
        <v>234</v>
      </c>
      <c r="G11" s="12"/>
      <c r="H11" s="15" t="s">
        <v>9</v>
      </c>
      <c r="I11" s="48">
        <v>8.99</v>
      </c>
      <c r="J11" s="12"/>
      <c r="K11" s="12"/>
      <c r="L11" s="12"/>
      <c r="M11" s="12"/>
      <c r="N11" s="12"/>
      <c r="O11" s="12"/>
    </row>
    <row r="12" spans="1:15" ht="18" x14ac:dyDescent="0.35">
      <c r="A12" s="12"/>
      <c r="B12" s="12"/>
      <c r="C12" s="12"/>
      <c r="D12" s="12"/>
      <c r="E12" s="11" t="s">
        <v>12</v>
      </c>
      <c r="F12" s="43">
        <v>175</v>
      </c>
      <c r="G12" s="12"/>
      <c r="H12" s="16" t="s">
        <v>12</v>
      </c>
      <c r="I12" s="49">
        <v>19.989999999999998</v>
      </c>
      <c r="J12" s="12"/>
      <c r="K12" s="12"/>
      <c r="L12" s="12"/>
      <c r="M12" s="12"/>
      <c r="N12" s="12"/>
      <c r="O12" s="12"/>
    </row>
    <row r="13" spans="1:15" ht="21" x14ac:dyDescent="0.4">
      <c r="A13" s="20" t="s">
        <v>38</v>
      </c>
      <c r="B13" s="20"/>
      <c r="C13" s="21"/>
      <c r="D13" s="12"/>
      <c r="E13" s="18" t="s">
        <v>22</v>
      </c>
      <c r="F13" s="46">
        <v>152</v>
      </c>
      <c r="G13" s="12"/>
      <c r="H13" s="16" t="s">
        <v>6</v>
      </c>
      <c r="I13" s="49">
        <v>1.29</v>
      </c>
      <c r="J13" s="12"/>
      <c r="K13" s="12"/>
      <c r="L13" s="12"/>
      <c r="M13" s="12"/>
      <c r="N13" s="12"/>
      <c r="O13" s="12"/>
    </row>
    <row r="14" spans="1:15" ht="18" x14ac:dyDescent="0.35">
      <c r="A14" s="13" t="s">
        <v>25</v>
      </c>
      <c r="B14" s="13" t="s">
        <v>26</v>
      </c>
      <c r="C14" s="12"/>
      <c r="D14" s="12"/>
      <c r="E14" s="11" t="s">
        <v>6</v>
      </c>
      <c r="F14" s="43">
        <v>130</v>
      </c>
      <c r="G14" s="12"/>
      <c r="J14" s="12"/>
      <c r="K14" s="12"/>
      <c r="L14" s="12"/>
      <c r="M14" s="12"/>
      <c r="N14" s="12"/>
      <c r="O14" s="12"/>
    </row>
    <row r="15" spans="1:15" ht="18" x14ac:dyDescent="0.35">
      <c r="A15" s="26" t="s">
        <v>19</v>
      </c>
      <c r="B15" s="45">
        <v>3102.3</v>
      </c>
      <c r="C15" s="12"/>
      <c r="D15" s="12"/>
      <c r="G15" s="12"/>
      <c r="H15" s="12"/>
      <c r="I15" s="12"/>
      <c r="K15" s="12"/>
      <c r="L15" s="12"/>
      <c r="M15" s="12"/>
      <c r="N15" s="12"/>
      <c r="O15" s="12"/>
    </row>
    <row r="16" spans="1:15" ht="18" x14ac:dyDescent="0.35">
      <c r="A16" s="14" t="s">
        <v>5</v>
      </c>
      <c r="B16" s="44">
        <v>2363.04</v>
      </c>
      <c r="C16" s="12"/>
      <c r="D16" s="12"/>
      <c r="E16" s="12"/>
      <c r="F16" s="12"/>
      <c r="G16" s="12"/>
      <c r="H16" s="12"/>
      <c r="I16" s="12"/>
      <c r="J16" s="12"/>
      <c r="K16" s="12"/>
      <c r="L16" s="12"/>
      <c r="M16" s="12"/>
      <c r="N16" s="12"/>
      <c r="O16" s="12"/>
    </row>
    <row r="17" spans="1:15" ht="18" x14ac:dyDescent="0.35">
      <c r="A17" s="26" t="s">
        <v>18</v>
      </c>
      <c r="B17" s="45">
        <v>536.75</v>
      </c>
      <c r="C17" s="12"/>
      <c r="D17" s="12"/>
      <c r="G17" s="12"/>
      <c r="H17" s="12"/>
      <c r="I17" s="12"/>
      <c r="J17" s="12"/>
      <c r="K17" s="12"/>
      <c r="L17" s="12"/>
      <c r="M17" s="12"/>
      <c r="N17" s="12"/>
      <c r="O17" s="12"/>
    </row>
    <row r="18" spans="1:15" ht="18" x14ac:dyDescent="0.35">
      <c r="C18" s="12"/>
      <c r="D18" s="12"/>
      <c r="G18" s="12"/>
      <c r="H18" s="12"/>
      <c r="I18" s="12"/>
      <c r="J18" s="12"/>
      <c r="K18" s="12"/>
      <c r="L18" s="12"/>
      <c r="M18" s="12"/>
      <c r="N18" s="12"/>
      <c r="O18" s="12"/>
    </row>
    <row r="19" spans="1:15" ht="18" x14ac:dyDescent="0.35">
      <c r="C19" s="12"/>
      <c r="D19" s="12"/>
      <c r="G19" s="12"/>
      <c r="H19" s="12"/>
      <c r="I19" s="12"/>
      <c r="J19" s="12"/>
      <c r="K19" s="12"/>
      <c r="L19" s="12"/>
      <c r="M19" s="12"/>
      <c r="N19" s="12"/>
      <c r="O19" s="12"/>
    </row>
    <row r="20" spans="1:15" x14ac:dyDescent="0.3">
      <c r="A20" s="12"/>
      <c r="B20" s="12"/>
      <c r="C20" s="12"/>
      <c r="D20" s="12"/>
      <c r="G20" s="12"/>
      <c r="H20" s="12"/>
      <c r="I20" s="12"/>
      <c r="J20" s="12"/>
      <c r="K20" s="12"/>
      <c r="L20" s="12"/>
      <c r="M20" s="12"/>
      <c r="N20" s="12"/>
      <c r="O20" s="12"/>
    </row>
    <row r="21" spans="1:15" x14ac:dyDescent="0.3">
      <c r="A21" s="10"/>
      <c r="B21" s="10"/>
      <c r="C21" s="12"/>
      <c r="D21" s="12"/>
      <c r="E21" s="12"/>
      <c r="F21" s="12"/>
      <c r="G21" s="12"/>
      <c r="H21" s="12"/>
      <c r="I21" s="12"/>
      <c r="J21" s="12"/>
      <c r="K21" s="12"/>
      <c r="L21" s="12"/>
      <c r="M21" s="12"/>
      <c r="N21" s="12"/>
      <c r="O21" s="12"/>
    </row>
    <row r="22" spans="1:15" x14ac:dyDescent="0.3">
      <c r="A22" s="10"/>
      <c r="B22" s="10"/>
      <c r="C22" s="12"/>
      <c r="D22" s="12"/>
      <c r="E22" s="12"/>
      <c r="F22" s="12"/>
      <c r="G22" s="12"/>
      <c r="H22" s="12"/>
      <c r="I22" s="12"/>
      <c r="J22" s="12"/>
      <c r="K22" s="12"/>
      <c r="L22" s="12"/>
      <c r="M22" s="12"/>
      <c r="N22" s="12"/>
      <c r="O22" s="12"/>
    </row>
    <row r="23" spans="1:15" x14ac:dyDescent="0.3">
      <c r="A23" s="10"/>
      <c r="B23" s="10"/>
      <c r="C23" s="12"/>
      <c r="D23" s="12"/>
      <c r="E23" s="12"/>
      <c r="F23" s="12"/>
      <c r="G23" s="12"/>
      <c r="H23" s="12"/>
      <c r="K23" s="12"/>
      <c r="L23" s="12"/>
      <c r="M23" s="12"/>
      <c r="N23" s="12"/>
      <c r="O23" s="12"/>
    </row>
    <row r="24" spans="1:15" x14ac:dyDescent="0.3">
      <c r="A24" s="10"/>
      <c r="B24" s="10"/>
      <c r="C24" s="12"/>
      <c r="D24" s="12"/>
      <c r="E24" s="12"/>
      <c r="F24" s="12"/>
      <c r="G24" s="12"/>
      <c r="H24" s="12"/>
      <c r="K24" s="12"/>
      <c r="L24" s="12"/>
      <c r="M24" s="12"/>
      <c r="N24" s="12"/>
      <c r="O24" s="12"/>
    </row>
    <row r="25" spans="1:15" ht="21" x14ac:dyDescent="0.4">
      <c r="A25" s="10"/>
      <c r="B25" s="10"/>
      <c r="C25" s="12"/>
      <c r="D25" s="12"/>
      <c r="E25" s="12"/>
      <c r="F25" s="24" t="s">
        <v>37</v>
      </c>
      <c r="G25" s="25"/>
      <c r="H25" s="12"/>
      <c r="K25" s="12"/>
      <c r="L25" s="12"/>
      <c r="M25" s="12"/>
      <c r="N25" s="12"/>
      <c r="O25" s="12"/>
    </row>
    <row r="26" spans="1:15" ht="18" x14ac:dyDescent="0.35">
      <c r="A26" s="10"/>
      <c r="B26" s="10"/>
      <c r="C26" s="12"/>
      <c r="D26" s="12"/>
      <c r="E26" s="12"/>
      <c r="F26" s="22" t="s">
        <v>25</v>
      </c>
      <c r="G26" s="23" t="s">
        <v>32</v>
      </c>
      <c r="H26" s="12"/>
      <c r="K26" s="12"/>
      <c r="L26" s="12"/>
      <c r="M26" s="12"/>
      <c r="N26" s="12"/>
      <c r="O26" s="12"/>
    </row>
    <row r="27" spans="1:15" x14ac:dyDescent="0.3">
      <c r="A27" s="10"/>
      <c r="B27" s="10"/>
      <c r="C27" s="12"/>
      <c r="D27" s="12"/>
      <c r="E27" s="12"/>
      <c r="F27" s="19" t="s">
        <v>4</v>
      </c>
      <c r="G27" s="47">
        <v>13</v>
      </c>
      <c r="H27" s="12"/>
      <c r="I27" s="12"/>
      <c r="J27" s="12"/>
      <c r="K27" s="12"/>
      <c r="L27" s="12"/>
      <c r="M27" s="12"/>
      <c r="N27" s="12"/>
      <c r="O27" s="12"/>
    </row>
    <row r="28" spans="1:15" x14ac:dyDescent="0.3">
      <c r="A28" s="10"/>
      <c r="B28" s="10"/>
      <c r="C28" s="12"/>
      <c r="D28" s="12"/>
      <c r="E28" s="12"/>
      <c r="H28" s="12"/>
      <c r="I28" s="12"/>
      <c r="J28" s="12"/>
      <c r="K28" s="12"/>
      <c r="L28" s="12"/>
      <c r="M28" s="12"/>
      <c r="N28" s="12"/>
      <c r="O28" s="12"/>
    </row>
    <row r="29" spans="1:15" ht="15" customHeight="1" x14ac:dyDescent="0.3">
      <c r="A29" s="10"/>
      <c r="B29" s="10"/>
      <c r="C29" s="12"/>
      <c r="D29" s="12"/>
      <c r="E29" s="12"/>
      <c r="H29" s="12"/>
      <c r="I29" s="12"/>
      <c r="J29" s="12"/>
      <c r="K29" s="12"/>
      <c r="L29" s="12"/>
      <c r="M29" s="12"/>
      <c r="N29" s="12"/>
      <c r="O29" s="12"/>
    </row>
    <row r="30" spans="1:15" x14ac:dyDescent="0.3">
      <c r="A30" s="10"/>
      <c r="B30" s="10"/>
      <c r="C30" s="12"/>
      <c r="D30" s="12"/>
      <c r="E30" s="12"/>
      <c r="F30" s="12"/>
      <c r="G30" s="12"/>
      <c r="H30" s="12"/>
      <c r="I30" s="12"/>
      <c r="J30" s="12"/>
      <c r="K30" s="12"/>
      <c r="L30" s="12"/>
      <c r="M30" s="12"/>
      <c r="N30" s="12"/>
      <c r="O30" s="12"/>
    </row>
    <row r="31" spans="1:15" x14ac:dyDescent="0.3">
      <c r="A31" s="12"/>
      <c r="B31" s="12"/>
      <c r="C31" s="12"/>
      <c r="D31" s="12"/>
      <c r="E31" s="12"/>
      <c r="F31" s="12"/>
      <c r="G31" s="12"/>
      <c r="H31" s="12"/>
      <c r="I31" s="12"/>
      <c r="J31" s="12"/>
      <c r="K31" s="12"/>
      <c r="L31" s="12"/>
      <c r="M31" s="12"/>
      <c r="N31" s="12"/>
      <c r="O31" s="12"/>
    </row>
    <row r="32" spans="1:15" x14ac:dyDescent="0.3">
      <c r="A32" s="12"/>
      <c r="B32" s="12"/>
      <c r="C32" s="12"/>
      <c r="D32" s="12"/>
      <c r="E32" s="12"/>
      <c r="F32" s="12"/>
      <c r="G32" s="12"/>
      <c r="H32" s="12"/>
      <c r="I32" s="12"/>
      <c r="J32" s="12"/>
      <c r="K32" s="12"/>
      <c r="L32" s="12"/>
      <c r="M32" s="12"/>
      <c r="N32" s="12"/>
      <c r="O32" s="12"/>
    </row>
    <row r="33" spans="1:15" x14ac:dyDescent="0.3">
      <c r="A33" s="12"/>
      <c r="B33" s="12"/>
      <c r="C33" s="12"/>
      <c r="D33" s="12"/>
      <c r="E33" s="12"/>
      <c r="F33" s="12"/>
      <c r="G33" s="12"/>
      <c r="H33" s="12"/>
      <c r="I33" s="12"/>
      <c r="J33" s="12"/>
      <c r="K33" s="12"/>
      <c r="L33" s="12"/>
      <c r="M33" s="12"/>
      <c r="N33" s="12"/>
      <c r="O33" s="12"/>
    </row>
    <row r="34" spans="1:15" x14ac:dyDescent="0.3">
      <c r="A34" s="12"/>
      <c r="B34" s="12"/>
      <c r="C34" s="12"/>
      <c r="D34" s="12"/>
      <c r="E34" s="12"/>
      <c r="F34" s="12"/>
      <c r="G34" s="12"/>
      <c r="H34" s="12"/>
      <c r="I34" s="12"/>
      <c r="J34" s="12"/>
      <c r="K34" s="12"/>
      <c r="L34" s="12"/>
      <c r="M34" s="12"/>
      <c r="N34" s="12"/>
      <c r="O34" s="12"/>
    </row>
    <row r="35" spans="1:15" x14ac:dyDescent="0.3">
      <c r="A35" s="12"/>
      <c r="B35" s="12"/>
      <c r="C35" s="12"/>
      <c r="D35" s="12"/>
      <c r="E35" s="12"/>
      <c r="F35" s="12"/>
      <c r="G35" s="12"/>
      <c r="H35" s="12"/>
      <c r="I35" s="12"/>
      <c r="J35" s="12"/>
      <c r="K35" s="12"/>
      <c r="L35" s="12"/>
      <c r="M35" s="12"/>
      <c r="N35" s="12"/>
      <c r="O35" s="12"/>
    </row>
    <row r="36" spans="1:15" x14ac:dyDescent="0.3">
      <c r="A36" s="12"/>
      <c r="B36" s="12"/>
      <c r="C36" s="12"/>
      <c r="D36" s="12"/>
      <c r="E36" s="12"/>
      <c r="F36" s="12"/>
      <c r="G36" s="12"/>
      <c r="H36" s="12"/>
      <c r="I36" s="12"/>
      <c r="J36" s="12"/>
      <c r="K36" s="12"/>
      <c r="L36" s="12"/>
      <c r="M36" s="12"/>
      <c r="N36" s="12"/>
      <c r="O36" s="12"/>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AF32-0CD2-450F-B9C8-39B9D9A16F28}">
  <sheetPr codeName="Sheet11"/>
  <dimension ref="A1:P45"/>
  <sheetViews>
    <sheetView workbookViewId="0">
      <selection activeCell="Q40" sqref="Q40"/>
    </sheetView>
  </sheetViews>
  <sheetFormatPr defaultRowHeight="14.4" x14ac:dyDescent="0.3"/>
  <cols>
    <col min="1" max="1" width="10.6640625" customWidth="1"/>
    <col min="2" max="2" width="18.33203125" customWidth="1"/>
    <col min="3" max="3" width="8.44140625" bestFit="1" customWidth="1"/>
    <col min="4" max="4" width="7.44140625" bestFit="1" customWidth="1"/>
    <col min="5" max="5" width="12.88671875" customWidth="1"/>
    <col min="6" max="6" width="12.77734375" style="3" customWidth="1"/>
    <col min="7" max="7" width="13.21875" customWidth="1"/>
    <col min="8" max="8" width="14.6640625" customWidth="1"/>
    <col min="9" max="9" width="4.44140625" customWidth="1"/>
    <col min="10" max="10" width="4.77734375" customWidth="1"/>
    <col min="11" max="11" width="11.44140625" customWidth="1"/>
    <col min="12" max="12" width="25.21875" customWidth="1"/>
    <col min="15" max="15" width="14.21875" customWidth="1"/>
    <col min="16" max="16" width="20.77734375" customWidth="1"/>
    <col min="17" max="17" width="14" customWidth="1"/>
  </cols>
  <sheetData>
    <row r="1" spans="1:16" ht="46.8" x14ac:dyDescent="0.3">
      <c r="A1" s="33" t="s">
        <v>0</v>
      </c>
      <c r="B1" s="33" t="s">
        <v>24</v>
      </c>
      <c r="C1" s="33" t="s">
        <v>1</v>
      </c>
      <c r="D1" s="34" t="s">
        <v>2</v>
      </c>
      <c r="E1" s="34" t="s">
        <v>23</v>
      </c>
      <c r="F1" s="33" t="s">
        <v>3</v>
      </c>
      <c r="G1" s="35" t="s">
        <v>34</v>
      </c>
      <c r="H1" s="35" t="s">
        <v>40</v>
      </c>
      <c r="I1" s="27"/>
      <c r="J1" s="27"/>
      <c r="K1" s="37" t="s">
        <v>29</v>
      </c>
      <c r="L1" s="37" t="s">
        <v>27</v>
      </c>
      <c r="O1" s="28" t="s">
        <v>35</v>
      </c>
      <c r="P1" s="29" t="s">
        <v>36</v>
      </c>
    </row>
    <row r="2" spans="1:16" ht="15.6" x14ac:dyDescent="0.3">
      <c r="A2" s="1" t="s">
        <v>4</v>
      </c>
      <c r="B2" s="1" t="s">
        <v>5</v>
      </c>
      <c r="C2" s="1" t="s">
        <v>6</v>
      </c>
      <c r="D2" s="2">
        <v>95</v>
      </c>
      <c r="E2" s="41">
        <v>1.99</v>
      </c>
      <c r="F2" s="41">
        <v>189.05</v>
      </c>
      <c r="G2" s="4" t="str">
        <f>IF(AND(E2&gt;10,F2&lt;500),"DISCOUNT","No discount")</f>
        <v>No discount</v>
      </c>
      <c r="H2" s="42">
        <f>F2*0.2</f>
        <v>37.81</v>
      </c>
      <c r="K2" s="38" t="s">
        <v>22</v>
      </c>
      <c r="L2" s="38">
        <f>AVERAGEIF(C2:C44,K2,E2:E44)</f>
        <v>11.912857142857144</v>
      </c>
      <c r="M2" s="39" t="s">
        <v>6</v>
      </c>
      <c r="O2" s="30" t="s">
        <v>5</v>
      </c>
      <c r="P2" s="31">
        <f t="shared" ref="P2:P12" si="0">COUNTIFS(B$2:B$44, O2, C$2:C$44, "Pencil")</f>
        <v>2</v>
      </c>
    </row>
    <row r="3" spans="1:16" ht="15.6" x14ac:dyDescent="0.3">
      <c r="A3" s="1" t="s">
        <v>7</v>
      </c>
      <c r="B3" s="1" t="s">
        <v>8</v>
      </c>
      <c r="C3" s="1" t="s">
        <v>9</v>
      </c>
      <c r="D3" s="2">
        <v>50</v>
      </c>
      <c r="E3" s="41">
        <v>19.989999999999998</v>
      </c>
      <c r="F3" s="41">
        <v>999.5</v>
      </c>
      <c r="G3" s="4" t="str">
        <f t="shared" ref="G3:G44" si="1">IF(AND(E3&gt;10,F3&lt;500),"DISCOUNT","No discount")</f>
        <v>No discount</v>
      </c>
      <c r="H3" s="42">
        <f t="shared" ref="H3:H44" si="2">F3*0.2</f>
        <v>199.9</v>
      </c>
      <c r="M3" s="40" t="s">
        <v>9</v>
      </c>
      <c r="O3" s="30" t="s">
        <v>8</v>
      </c>
      <c r="P3" s="32">
        <f t="shared" si="0"/>
        <v>0</v>
      </c>
    </row>
    <row r="4" spans="1:16" ht="15.6" x14ac:dyDescent="0.3">
      <c r="A4" s="1" t="s">
        <v>7</v>
      </c>
      <c r="B4" s="1" t="s">
        <v>10</v>
      </c>
      <c r="C4" s="1" t="s">
        <v>6</v>
      </c>
      <c r="D4" s="2">
        <v>36</v>
      </c>
      <c r="E4" s="41">
        <v>4.99</v>
      </c>
      <c r="F4" s="41">
        <v>179.64</v>
      </c>
      <c r="G4" s="4" t="str">
        <f t="shared" si="1"/>
        <v>No discount</v>
      </c>
      <c r="H4" s="42">
        <f t="shared" si="2"/>
        <v>35.927999999999997</v>
      </c>
      <c r="M4" s="40" t="s">
        <v>12</v>
      </c>
      <c r="O4" s="30" t="s">
        <v>10</v>
      </c>
      <c r="P4" s="32">
        <f t="shared" si="0"/>
        <v>2</v>
      </c>
    </row>
    <row r="5" spans="1:16" ht="15.6" x14ac:dyDescent="0.3">
      <c r="A5" s="1" t="s">
        <v>7</v>
      </c>
      <c r="B5" s="1" t="s">
        <v>11</v>
      </c>
      <c r="C5" s="1" t="s">
        <v>12</v>
      </c>
      <c r="D5" s="2">
        <v>27</v>
      </c>
      <c r="E5" s="41">
        <v>19.989999999999998</v>
      </c>
      <c r="F5" s="41">
        <v>539.73</v>
      </c>
      <c r="G5" s="4" t="str">
        <f t="shared" si="1"/>
        <v>No discount</v>
      </c>
      <c r="H5" s="42">
        <f t="shared" si="2"/>
        <v>107.94600000000001</v>
      </c>
      <c r="M5" s="40" t="s">
        <v>21</v>
      </c>
      <c r="O5" s="30" t="s">
        <v>11</v>
      </c>
      <c r="P5" s="32">
        <f t="shared" si="0"/>
        <v>2</v>
      </c>
    </row>
    <row r="6" spans="1:16" ht="15.6" x14ac:dyDescent="0.3">
      <c r="A6" s="1" t="s">
        <v>13</v>
      </c>
      <c r="B6" s="1" t="s">
        <v>14</v>
      </c>
      <c r="C6" s="1" t="s">
        <v>6</v>
      </c>
      <c r="D6" s="2">
        <v>56</v>
      </c>
      <c r="E6" s="41">
        <v>2.99</v>
      </c>
      <c r="F6" s="41">
        <v>167.44</v>
      </c>
      <c r="G6" s="4" t="str">
        <f t="shared" si="1"/>
        <v>No discount</v>
      </c>
      <c r="H6" s="42">
        <f t="shared" si="2"/>
        <v>33.488</v>
      </c>
      <c r="M6" s="40" t="s">
        <v>22</v>
      </c>
      <c r="O6" s="30" t="s">
        <v>14</v>
      </c>
      <c r="P6" s="32">
        <f t="shared" si="0"/>
        <v>1</v>
      </c>
    </row>
    <row r="7" spans="1:16" ht="15.6" x14ac:dyDescent="0.3">
      <c r="A7" s="1" t="s">
        <v>4</v>
      </c>
      <c r="B7" s="1" t="s">
        <v>5</v>
      </c>
      <c r="C7" s="1" t="s">
        <v>9</v>
      </c>
      <c r="D7" s="2">
        <v>60</v>
      </c>
      <c r="E7" s="41">
        <v>4.99</v>
      </c>
      <c r="F7" s="41">
        <v>299.39999999999998</v>
      </c>
      <c r="G7" s="4" t="str">
        <f t="shared" si="1"/>
        <v>No discount</v>
      </c>
      <c r="H7" s="42">
        <f t="shared" si="2"/>
        <v>59.879999999999995</v>
      </c>
      <c r="O7" s="30" t="s">
        <v>15</v>
      </c>
      <c r="P7" s="32">
        <f t="shared" si="0"/>
        <v>3</v>
      </c>
    </row>
    <row r="8" spans="1:16" ht="15.6" x14ac:dyDescent="0.3">
      <c r="A8" s="1" t="s">
        <v>7</v>
      </c>
      <c r="B8" s="1" t="s">
        <v>15</v>
      </c>
      <c r="C8" s="1" t="s">
        <v>6</v>
      </c>
      <c r="D8" s="2">
        <v>75</v>
      </c>
      <c r="E8" s="41">
        <v>1.99</v>
      </c>
      <c r="F8" s="41">
        <v>149.25</v>
      </c>
      <c r="G8" s="4" t="str">
        <f t="shared" si="1"/>
        <v>No discount</v>
      </c>
      <c r="H8" s="42">
        <f t="shared" si="2"/>
        <v>29.85</v>
      </c>
      <c r="O8" s="30" t="s">
        <v>16</v>
      </c>
      <c r="P8" s="32">
        <f t="shared" si="0"/>
        <v>1</v>
      </c>
    </row>
    <row r="9" spans="1:16" ht="15.6" x14ac:dyDescent="0.3">
      <c r="A9" s="1" t="s">
        <v>7</v>
      </c>
      <c r="B9" s="1" t="s">
        <v>10</v>
      </c>
      <c r="C9" s="1" t="s">
        <v>6</v>
      </c>
      <c r="D9" s="2">
        <v>90</v>
      </c>
      <c r="E9" s="41">
        <v>4.99</v>
      </c>
      <c r="F9" s="41">
        <v>449.1</v>
      </c>
      <c r="G9" s="4" t="str">
        <f t="shared" si="1"/>
        <v>No discount</v>
      </c>
      <c r="H9" s="42">
        <f t="shared" si="2"/>
        <v>89.820000000000007</v>
      </c>
      <c r="K9" s="8" t="s">
        <v>31</v>
      </c>
      <c r="L9" s="8" t="s">
        <v>30</v>
      </c>
      <c r="O9" s="30" t="s">
        <v>17</v>
      </c>
      <c r="P9" s="32">
        <f t="shared" si="0"/>
        <v>1</v>
      </c>
    </row>
    <row r="10" spans="1:16" ht="15.6" x14ac:dyDescent="0.3">
      <c r="A10" s="1" t="s">
        <v>13</v>
      </c>
      <c r="B10" s="1" t="s">
        <v>16</v>
      </c>
      <c r="C10" s="1" t="s">
        <v>6</v>
      </c>
      <c r="D10" s="2">
        <v>32</v>
      </c>
      <c r="E10" s="41">
        <v>1.99</v>
      </c>
      <c r="F10" s="41">
        <v>63.68</v>
      </c>
      <c r="G10" s="4" t="str">
        <f t="shared" si="1"/>
        <v>No discount</v>
      </c>
      <c r="H10" s="42">
        <f t="shared" si="2"/>
        <v>12.736000000000001</v>
      </c>
      <c r="K10" s="9" t="s">
        <v>4</v>
      </c>
      <c r="L10" s="9">
        <f>COUNTIF(A2:A44,K10)</f>
        <v>13</v>
      </c>
      <c r="M10" s="7" t="s">
        <v>4</v>
      </c>
      <c r="O10" s="30" t="s">
        <v>18</v>
      </c>
      <c r="P10" s="32">
        <f t="shared" si="0"/>
        <v>0</v>
      </c>
    </row>
    <row r="11" spans="1:16" ht="15.6" x14ac:dyDescent="0.3">
      <c r="A11" s="1" t="s">
        <v>4</v>
      </c>
      <c r="B11" s="1" t="s">
        <v>5</v>
      </c>
      <c r="C11" s="1" t="s">
        <v>9</v>
      </c>
      <c r="D11" s="2">
        <v>60</v>
      </c>
      <c r="E11" s="41">
        <v>8.99</v>
      </c>
      <c r="F11" s="41">
        <v>539.4</v>
      </c>
      <c r="G11" s="4" t="str">
        <f t="shared" si="1"/>
        <v>No discount</v>
      </c>
      <c r="H11" s="42">
        <f t="shared" si="2"/>
        <v>107.88</v>
      </c>
      <c r="M11" s="6" t="s">
        <v>7</v>
      </c>
      <c r="O11" s="30" t="s">
        <v>19</v>
      </c>
      <c r="P11" s="32">
        <f t="shared" si="0"/>
        <v>0</v>
      </c>
    </row>
    <row r="12" spans="1:16" ht="15.6" x14ac:dyDescent="0.3">
      <c r="A12" s="1" t="s">
        <v>7</v>
      </c>
      <c r="B12" s="1" t="s">
        <v>17</v>
      </c>
      <c r="C12" s="1" t="s">
        <v>6</v>
      </c>
      <c r="D12" s="2">
        <v>90</v>
      </c>
      <c r="E12" s="41">
        <v>4.99</v>
      </c>
      <c r="F12" s="41">
        <v>449.1</v>
      </c>
      <c r="G12" s="4" t="str">
        <f t="shared" si="1"/>
        <v>No discount</v>
      </c>
      <c r="H12" s="42">
        <f t="shared" si="2"/>
        <v>89.820000000000007</v>
      </c>
      <c r="M12" s="6" t="s">
        <v>13</v>
      </c>
      <c r="O12" s="30" t="s">
        <v>20</v>
      </c>
      <c r="P12" s="32">
        <f t="shared" si="0"/>
        <v>1</v>
      </c>
    </row>
    <row r="13" spans="1:16" ht="15.6" x14ac:dyDescent="0.3">
      <c r="A13" s="1" t="s">
        <v>4</v>
      </c>
      <c r="B13" s="1" t="s">
        <v>18</v>
      </c>
      <c r="C13" s="1" t="s">
        <v>9</v>
      </c>
      <c r="D13" s="2">
        <v>29</v>
      </c>
      <c r="E13" s="41">
        <v>1.99</v>
      </c>
      <c r="F13" s="41">
        <v>57.71</v>
      </c>
      <c r="G13" s="4" t="str">
        <f t="shared" si="1"/>
        <v>No discount</v>
      </c>
      <c r="H13" s="42">
        <f t="shared" si="2"/>
        <v>11.542000000000002</v>
      </c>
    </row>
    <row r="14" spans="1:16" ht="15.6" x14ac:dyDescent="0.3">
      <c r="A14" s="1" t="s">
        <v>4</v>
      </c>
      <c r="B14" s="1" t="s">
        <v>19</v>
      </c>
      <c r="C14" s="1" t="s">
        <v>9</v>
      </c>
      <c r="D14" s="2">
        <v>81</v>
      </c>
      <c r="E14" s="41">
        <v>19.989999999999998</v>
      </c>
      <c r="F14" s="41">
        <v>1619.19</v>
      </c>
      <c r="G14" s="4" t="str">
        <f t="shared" si="1"/>
        <v>No discount</v>
      </c>
      <c r="H14" s="42">
        <f t="shared" si="2"/>
        <v>323.83800000000002</v>
      </c>
    </row>
    <row r="15" spans="1:16" ht="15.6" x14ac:dyDescent="0.3">
      <c r="A15" s="1" t="s">
        <v>4</v>
      </c>
      <c r="B15" s="1" t="s">
        <v>5</v>
      </c>
      <c r="C15" s="1" t="s">
        <v>6</v>
      </c>
      <c r="D15" s="2">
        <v>35</v>
      </c>
      <c r="E15" s="41">
        <v>4.99</v>
      </c>
      <c r="F15" s="41">
        <v>174.65</v>
      </c>
      <c r="G15" s="4" t="str">
        <f t="shared" si="1"/>
        <v>No discount</v>
      </c>
      <c r="H15" s="42">
        <f t="shared" si="2"/>
        <v>34.93</v>
      </c>
    </row>
    <row r="16" spans="1:16" ht="15.6" x14ac:dyDescent="0.3">
      <c r="A16" s="1" t="s">
        <v>7</v>
      </c>
      <c r="B16" s="1" t="s">
        <v>20</v>
      </c>
      <c r="C16" s="1" t="s">
        <v>21</v>
      </c>
      <c r="D16" s="2">
        <v>2</v>
      </c>
      <c r="E16" s="41">
        <v>125</v>
      </c>
      <c r="F16" s="41">
        <v>250</v>
      </c>
      <c r="G16" s="4" t="str">
        <f t="shared" si="1"/>
        <v>DISCOUNT</v>
      </c>
      <c r="H16" s="42">
        <f t="shared" si="2"/>
        <v>50</v>
      </c>
    </row>
    <row r="17" spans="1:8" ht="15.6" x14ac:dyDescent="0.3">
      <c r="A17" s="1" t="s">
        <v>4</v>
      </c>
      <c r="B17" s="1" t="s">
        <v>5</v>
      </c>
      <c r="C17" s="1" t="s">
        <v>22</v>
      </c>
      <c r="D17" s="2">
        <v>16</v>
      </c>
      <c r="E17" s="41">
        <v>15.99</v>
      </c>
      <c r="F17" s="41">
        <v>255.84</v>
      </c>
      <c r="G17" s="4" t="str">
        <f t="shared" si="1"/>
        <v>DISCOUNT</v>
      </c>
      <c r="H17" s="42">
        <f t="shared" si="2"/>
        <v>51.168000000000006</v>
      </c>
    </row>
    <row r="18" spans="1:8" ht="15.6" x14ac:dyDescent="0.3">
      <c r="A18" s="1" t="s">
        <v>7</v>
      </c>
      <c r="B18" s="1" t="s">
        <v>17</v>
      </c>
      <c r="C18" s="1" t="s">
        <v>9</v>
      </c>
      <c r="D18" s="2">
        <v>28</v>
      </c>
      <c r="E18" s="41">
        <v>8.99</v>
      </c>
      <c r="F18" s="41">
        <v>251.72</v>
      </c>
      <c r="G18" s="4" t="str">
        <f t="shared" si="1"/>
        <v>No discount</v>
      </c>
      <c r="H18" s="42">
        <f t="shared" si="2"/>
        <v>50.344000000000001</v>
      </c>
    </row>
    <row r="19" spans="1:8" ht="15.6" x14ac:dyDescent="0.3">
      <c r="A19" s="1" t="s">
        <v>4</v>
      </c>
      <c r="B19" s="1" t="s">
        <v>5</v>
      </c>
      <c r="C19" s="1" t="s">
        <v>12</v>
      </c>
      <c r="D19" s="2">
        <v>64</v>
      </c>
      <c r="E19" s="41">
        <v>8.99</v>
      </c>
      <c r="F19" s="41">
        <v>575.36</v>
      </c>
      <c r="G19" s="4" t="str">
        <f t="shared" si="1"/>
        <v>No discount</v>
      </c>
      <c r="H19" s="42">
        <f t="shared" si="2"/>
        <v>115.072</v>
      </c>
    </row>
    <row r="20" spans="1:8" ht="15.6" x14ac:dyDescent="0.3">
      <c r="A20" s="1" t="s">
        <v>4</v>
      </c>
      <c r="B20" s="1" t="s">
        <v>19</v>
      </c>
      <c r="C20" s="1" t="s">
        <v>12</v>
      </c>
      <c r="D20" s="2">
        <v>15</v>
      </c>
      <c r="E20" s="41">
        <v>19.989999999999998</v>
      </c>
      <c r="F20" s="41">
        <v>299.85000000000002</v>
      </c>
      <c r="G20" s="4" t="str">
        <f t="shared" si="1"/>
        <v>DISCOUNT</v>
      </c>
      <c r="H20" s="42">
        <f t="shared" si="2"/>
        <v>59.970000000000006</v>
      </c>
    </row>
    <row r="21" spans="1:8" ht="15.6" x14ac:dyDescent="0.3">
      <c r="A21" s="1" t="s">
        <v>7</v>
      </c>
      <c r="B21" s="1" t="s">
        <v>8</v>
      </c>
      <c r="C21" s="1" t="s">
        <v>22</v>
      </c>
      <c r="D21" s="2">
        <v>96</v>
      </c>
      <c r="E21" s="41">
        <v>4.99</v>
      </c>
      <c r="F21" s="41">
        <v>479.04</v>
      </c>
      <c r="G21" s="4" t="str">
        <f t="shared" si="1"/>
        <v>No discount</v>
      </c>
      <c r="H21" s="42">
        <f t="shared" si="2"/>
        <v>95.808000000000007</v>
      </c>
    </row>
    <row r="22" spans="1:8" ht="15.6" x14ac:dyDescent="0.3">
      <c r="A22" s="1" t="s">
        <v>7</v>
      </c>
      <c r="B22" s="1" t="s">
        <v>20</v>
      </c>
      <c r="C22" s="1" t="s">
        <v>6</v>
      </c>
      <c r="D22" s="2">
        <v>67</v>
      </c>
      <c r="E22" s="41">
        <v>1.29</v>
      </c>
      <c r="F22" s="41">
        <v>86.43</v>
      </c>
      <c r="G22" s="4" t="str">
        <f t="shared" si="1"/>
        <v>No discount</v>
      </c>
      <c r="H22" s="42">
        <f t="shared" si="2"/>
        <v>17.286000000000001</v>
      </c>
    </row>
    <row r="23" spans="1:8" ht="15.6" x14ac:dyDescent="0.3">
      <c r="A23" s="1" t="s">
        <v>4</v>
      </c>
      <c r="B23" s="1" t="s">
        <v>19</v>
      </c>
      <c r="C23" s="1" t="s">
        <v>22</v>
      </c>
      <c r="D23" s="2">
        <v>74</v>
      </c>
      <c r="E23" s="41">
        <v>15.99</v>
      </c>
      <c r="F23" s="41">
        <v>1183.26</v>
      </c>
      <c r="G23" s="4" t="str">
        <f t="shared" si="1"/>
        <v>No discount</v>
      </c>
      <c r="H23" s="42">
        <f t="shared" si="2"/>
        <v>236.65200000000002</v>
      </c>
    </row>
    <row r="24" spans="1:8" ht="15.6" x14ac:dyDescent="0.3">
      <c r="A24" s="1" t="s">
        <v>7</v>
      </c>
      <c r="B24" s="1" t="s">
        <v>11</v>
      </c>
      <c r="C24" s="1" t="s">
        <v>9</v>
      </c>
      <c r="D24" s="2">
        <v>46</v>
      </c>
      <c r="E24" s="41">
        <v>8.99</v>
      </c>
      <c r="F24" s="41">
        <v>413.54</v>
      </c>
      <c r="G24" s="4" t="str">
        <f t="shared" si="1"/>
        <v>No discount</v>
      </c>
      <c r="H24" s="42">
        <f t="shared" si="2"/>
        <v>82.708000000000013</v>
      </c>
    </row>
    <row r="25" spans="1:8" ht="15.6" x14ac:dyDescent="0.3">
      <c r="A25" s="1" t="s">
        <v>7</v>
      </c>
      <c r="B25" s="1" t="s">
        <v>20</v>
      </c>
      <c r="C25" s="1" t="s">
        <v>9</v>
      </c>
      <c r="D25" s="2">
        <v>87</v>
      </c>
      <c r="E25" s="41">
        <v>15</v>
      </c>
      <c r="F25" s="41">
        <v>1305</v>
      </c>
      <c r="G25" s="4" t="str">
        <f t="shared" si="1"/>
        <v>No discount</v>
      </c>
      <c r="H25" s="42">
        <f t="shared" si="2"/>
        <v>261</v>
      </c>
    </row>
    <row r="26" spans="1:8" ht="15.6" x14ac:dyDescent="0.3">
      <c r="A26" s="1" t="s">
        <v>4</v>
      </c>
      <c r="B26" s="1" t="s">
        <v>5</v>
      </c>
      <c r="C26" s="1" t="s">
        <v>9</v>
      </c>
      <c r="D26" s="2">
        <v>4</v>
      </c>
      <c r="E26" s="41">
        <v>4.99</v>
      </c>
      <c r="F26" s="41">
        <v>19.96</v>
      </c>
      <c r="G26" s="4" t="str">
        <f t="shared" si="1"/>
        <v>No discount</v>
      </c>
      <c r="H26" s="42">
        <f t="shared" si="2"/>
        <v>3.9920000000000004</v>
      </c>
    </row>
    <row r="27" spans="1:8" ht="15.6" x14ac:dyDescent="0.3">
      <c r="A27" s="1" t="s">
        <v>13</v>
      </c>
      <c r="B27" s="1" t="s">
        <v>14</v>
      </c>
      <c r="C27" s="1" t="s">
        <v>9</v>
      </c>
      <c r="D27" s="2">
        <v>7</v>
      </c>
      <c r="E27" s="41">
        <v>19.989999999999998</v>
      </c>
      <c r="F27" s="41">
        <v>139.93</v>
      </c>
      <c r="G27" s="4" t="str">
        <f t="shared" si="1"/>
        <v>DISCOUNT</v>
      </c>
      <c r="H27" s="42">
        <f t="shared" si="2"/>
        <v>27.986000000000004</v>
      </c>
    </row>
    <row r="28" spans="1:8" ht="15.6" x14ac:dyDescent="0.3">
      <c r="A28" s="1" t="s">
        <v>7</v>
      </c>
      <c r="B28" s="1" t="s">
        <v>10</v>
      </c>
      <c r="C28" s="1" t="s">
        <v>22</v>
      </c>
      <c r="D28" s="2">
        <v>50</v>
      </c>
      <c r="E28" s="41">
        <v>4.99</v>
      </c>
      <c r="F28" s="41">
        <v>249.5</v>
      </c>
      <c r="G28" s="4" t="str">
        <f t="shared" si="1"/>
        <v>No discount</v>
      </c>
      <c r="H28" s="42">
        <f t="shared" si="2"/>
        <v>49.900000000000006</v>
      </c>
    </row>
    <row r="29" spans="1:8" ht="15.6" x14ac:dyDescent="0.3">
      <c r="A29" s="1" t="s">
        <v>7</v>
      </c>
      <c r="B29" s="1" t="s">
        <v>15</v>
      </c>
      <c r="C29" s="1" t="s">
        <v>6</v>
      </c>
      <c r="D29" s="2">
        <v>66</v>
      </c>
      <c r="E29" s="41">
        <v>1.99</v>
      </c>
      <c r="F29" s="41">
        <v>131.34</v>
      </c>
      <c r="G29" s="4" t="str">
        <f t="shared" si="1"/>
        <v>No discount</v>
      </c>
      <c r="H29" s="42">
        <f t="shared" si="2"/>
        <v>26.268000000000001</v>
      </c>
    </row>
    <row r="30" spans="1:8" ht="15.6" x14ac:dyDescent="0.3">
      <c r="A30" s="1" t="s">
        <v>4</v>
      </c>
      <c r="B30" s="1" t="s">
        <v>18</v>
      </c>
      <c r="C30" s="1" t="s">
        <v>12</v>
      </c>
      <c r="D30" s="2">
        <v>96</v>
      </c>
      <c r="E30" s="41">
        <v>4.99</v>
      </c>
      <c r="F30" s="41">
        <v>479.04</v>
      </c>
      <c r="G30" s="4" t="str">
        <f t="shared" si="1"/>
        <v>No discount</v>
      </c>
      <c r="H30" s="42">
        <f t="shared" si="2"/>
        <v>95.808000000000007</v>
      </c>
    </row>
    <row r="31" spans="1:8" ht="15.6" x14ac:dyDescent="0.3">
      <c r="A31" s="1" t="s">
        <v>7</v>
      </c>
      <c r="B31" s="1" t="s">
        <v>11</v>
      </c>
      <c r="C31" s="1" t="s">
        <v>6</v>
      </c>
      <c r="D31" s="2">
        <v>53</v>
      </c>
      <c r="E31" s="41">
        <v>1.29</v>
      </c>
      <c r="F31" s="41">
        <v>68.37</v>
      </c>
      <c r="G31" s="4" t="str">
        <f t="shared" si="1"/>
        <v>No discount</v>
      </c>
      <c r="H31" s="42">
        <f t="shared" si="2"/>
        <v>13.674000000000001</v>
      </c>
    </row>
    <row r="32" spans="1:8" ht="15.6" x14ac:dyDescent="0.3">
      <c r="A32" s="1" t="s">
        <v>7</v>
      </c>
      <c r="B32" s="1" t="s">
        <v>11</v>
      </c>
      <c r="C32" s="1" t="s">
        <v>9</v>
      </c>
      <c r="D32" s="2">
        <v>80</v>
      </c>
      <c r="E32" s="41">
        <v>8.99</v>
      </c>
      <c r="F32" s="41">
        <v>719.2</v>
      </c>
      <c r="G32" s="4" t="str">
        <f t="shared" si="1"/>
        <v>No discount</v>
      </c>
      <c r="H32" s="42">
        <f t="shared" si="2"/>
        <v>143.84</v>
      </c>
    </row>
    <row r="33" spans="1:8" ht="15.6" x14ac:dyDescent="0.3">
      <c r="A33" s="1" t="s">
        <v>7</v>
      </c>
      <c r="B33" s="1" t="s">
        <v>8</v>
      </c>
      <c r="C33" s="1" t="s">
        <v>21</v>
      </c>
      <c r="D33" s="2">
        <v>5</v>
      </c>
      <c r="E33" s="41">
        <v>125</v>
      </c>
      <c r="F33" s="41">
        <v>625</v>
      </c>
      <c r="G33" s="4" t="str">
        <f t="shared" si="1"/>
        <v>No discount</v>
      </c>
      <c r="H33" s="42">
        <f t="shared" si="2"/>
        <v>125</v>
      </c>
    </row>
    <row r="34" spans="1:8" ht="15.6" x14ac:dyDescent="0.3">
      <c r="A34" s="1" t="s">
        <v>4</v>
      </c>
      <c r="B34" s="1" t="s">
        <v>5</v>
      </c>
      <c r="C34" s="1" t="s">
        <v>22</v>
      </c>
      <c r="D34" s="2">
        <v>62</v>
      </c>
      <c r="E34" s="41">
        <v>4.99</v>
      </c>
      <c r="F34" s="41">
        <v>309.38</v>
      </c>
      <c r="G34" s="4" t="str">
        <f t="shared" si="1"/>
        <v>No discount</v>
      </c>
      <c r="H34" s="42">
        <f t="shared" si="2"/>
        <v>61.876000000000005</v>
      </c>
    </row>
    <row r="35" spans="1:8" ht="15.6" x14ac:dyDescent="0.3">
      <c r="A35" s="1" t="s">
        <v>7</v>
      </c>
      <c r="B35" s="1" t="s">
        <v>17</v>
      </c>
      <c r="C35" s="1" t="s">
        <v>22</v>
      </c>
      <c r="D35" s="2">
        <v>55</v>
      </c>
      <c r="E35" s="41">
        <v>12.49</v>
      </c>
      <c r="F35" s="41">
        <v>686.95</v>
      </c>
      <c r="G35" s="4" t="str">
        <f t="shared" si="1"/>
        <v>No discount</v>
      </c>
      <c r="H35" s="42">
        <f t="shared" si="2"/>
        <v>137.39000000000001</v>
      </c>
    </row>
    <row r="36" spans="1:8" ht="15.6" x14ac:dyDescent="0.3">
      <c r="A36" s="1" t="s">
        <v>7</v>
      </c>
      <c r="B36" s="1" t="s">
        <v>8</v>
      </c>
      <c r="C36" s="1" t="s">
        <v>22</v>
      </c>
      <c r="D36" s="2">
        <v>42</v>
      </c>
      <c r="E36" s="41">
        <v>23.95</v>
      </c>
      <c r="F36" s="41">
        <v>1005.9</v>
      </c>
      <c r="G36" s="4" t="str">
        <f t="shared" si="1"/>
        <v>No discount</v>
      </c>
      <c r="H36" s="42">
        <f t="shared" si="2"/>
        <v>201.18</v>
      </c>
    </row>
    <row r="37" spans="1:8" ht="15.6" x14ac:dyDescent="0.3">
      <c r="A37" s="1" t="s">
        <v>13</v>
      </c>
      <c r="B37" s="1" t="s">
        <v>14</v>
      </c>
      <c r="C37" s="1" t="s">
        <v>21</v>
      </c>
      <c r="D37" s="2">
        <v>3</v>
      </c>
      <c r="E37" s="41">
        <v>275</v>
      </c>
      <c r="F37" s="41">
        <v>825</v>
      </c>
      <c r="G37" s="4" t="str">
        <f t="shared" si="1"/>
        <v>No discount</v>
      </c>
      <c r="H37" s="42">
        <f t="shared" si="2"/>
        <v>165</v>
      </c>
    </row>
    <row r="38" spans="1:8" ht="15.6" x14ac:dyDescent="0.3">
      <c r="A38" s="1" t="s">
        <v>7</v>
      </c>
      <c r="B38" s="1" t="s">
        <v>11</v>
      </c>
      <c r="C38" s="1" t="s">
        <v>6</v>
      </c>
      <c r="D38" s="2">
        <v>7</v>
      </c>
      <c r="E38" s="41">
        <v>1.29</v>
      </c>
      <c r="F38" s="41">
        <v>9.0299999999999994</v>
      </c>
      <c r="G38" s="4" t="str">
        <f t="shared" si="1"/>
        <v>No discount</v>
      </c>
      <c r="H38" s="42">
        <f t="shared" si="2"/>
        <v>1.806</v>
      </c>
    </row>
    <row r="39" spans="1:8" ht="15.6" x14ac:dyDescent="0.3">
      <c r="A39" s="1" t="s">
        <v>13</v>
      </c>
      <c r="B39" s="1" t="s">
        <v>14</v>
      </c>
      <c r="C39" s="1" t="s">
        <v>12</v>
      </c>
      <c r="D39" s="2">
        <v>76</v>
      </c>
      <c r="E39" s="41">
        <v>1.99</v>
      </c>
      <c r="F39" s="41">
        <v>151.24</v>
      </c>
      <c r="G39" s="4" t="str">
        <f t="shared" si="1"/>
        <v>No discount</v>
      </c>
      <c r="H39" s="42">
        <f t="shared" si="2"/>
        <v>30.248000000000005</v>
      </c>
    </row>
    <row r="40" spans="1:8" ht="15.6" x14ac:dyDescent="0.3">
      <c r="A40" s="1" t="s">
        <v>13</v>
      </c>
      <c r="B40" s="1" t="s">
        <v>16</v>
      </c>
      <c r="C40" s="1" t="s">
        <v>9</v>
      </c>
      <c r="D40" s="2">
        <v>57</v>
      </c>
      <c r="E40" s="41">
        <v>19.989999999999998</v>
      </c>
      <c r="F40" s="41">
        <v>1139.43</v>
      </c>
      <c r="G40" s="4" t="str">
        <f t="shared" si="1"/>
        <v>No discount</v>
      </c>
      <c r="H40" s="42">
        <f t="shared" si="2"/>
        <v>227.88600000000002</v>
      </c>
    </row>
    <row r="41" spans="1:8" ht="15.6" x14ac:dyDescent="0.3">
      <c r="A41" s="1" t="s">
        <v>7</v>
      </c>
      <c r="B41" s="1" t="s">
        <v>15</v>
      </c>
      <c r="C41" s="1" t="s">
        <v>6</v>
      </c>
      <c r="D41" s="2">
        <v>14</v>
      </c>
      <c r="E41" s="41">
        <v>1.29</v>
      </c>
      <c r="F41" s="41">
        <v>18.059999999999999</v>
      </c>
      <c r="G41" s="4" t="str">
        <f t="shared" si="1"/>
        <v>No discount</v>
      </c>
      <c r="H41" s="42">
        <f t="shared" si="2"/>
        <v>3.6120000000000001</v>
      </c>
    </row>
    <row r="42" spans="1:8" ht="15.6" x14ac:dyDescent="0.3">
      <c r="A42" s="1" t="s">
        <v>7</v>
      </c>
      <c r="B42" s="1" t="s">
        <v>10</v>
      </c>
      <c r="C42" s="1" t="s">
        <v>9</v>
      </c>
      <c r="D42" s="2">
        <v>11</v>
      </c>
      <c r="E42" s="41">
        <v>4.99</v>
      </c>
      <c r="F42" s="41">
        <v>54.89</v>
      </c>
      <c r="G42" s="4" t="str">
        <f t="shared" si="1"/>
        <v>No discount</v>
      </c>
      <c r="H42" s="42">
        <f t="shared" si="2"/>
        <v>10.978000000000002</v>
      </c>
    </row>
    <row r="43" spans="1:8" ht="15.6" x14ac:dyDescent="0.3">
      <c r="A43" s="1" t="s">
        <v>7</v>
      </c>
      <c r="B43" s="1" t="s">
        <v>10</v>
      </c>
      <c r="C43" s="1" t="s">
        <v>9</v>
      </c>
      <c r="D43" s="2">
        <v>94</v>
      </c>
      <c r="E43" s="41">
        <v>19.989999999999998</v>
      </c>
      <c r="F43" s="41">
        <v>1879.06</v>
      </c>
      <c r="G43" s="4" t="str">
        <f t="shared" si="1"/>
        <v>No discount</v>
      </c>
      <c r="H43" s="42">
        <f t="shared" si="2"/>
        <v>375.81200000000001</v>
      </c>
    </row>
    <row r="44" spans="1:8" ht="15.6" x14ac:dyDescent="0.3">
      <c r="A44" s="1" t="s">
        <v>7</v>
      </c>
      <c r="B44" s="1" t="s">
        <v>15</v>
      </c>
      <c r="C44" s="1" t="s">
        <v>9</v>
      </c>
      <c r="D44" s="2">
        <v>28</v>
      </c>
      <c r="E44" s="41">
        <v>4.99</v>
      </c>
      <c r="F44" s="41">
        <v>139.72</v>
      </c>
      <c r="G44" s="4" t="str">
        <f t="shared" si="1"/>
        <v>No discount</v>
      </c>
      <c r="H44" s="42">
        <f t="shared" si="2"/>
        <v>27.944000000000003</v>
      </c>
    </row>
    <row r="45" spans="1:8" x14ac:dyDescent="0.3">
      <c r="A45" s="36" t="s">
        <v>39</v>
      </c>
      <c r="B45" s="4"/>
      <c r="C45" s="4"/>
      <c r="D45" s="4"/>
      <c r="E45" s="4"/>
      <c r="F45" s="5">
        <f>SUM(F2:F44)</f>
        <v>19627.880000000008</v>
      </c>
      <c r="G45" s="4"/>
      <c r="H45" s="4"/>
    </row>
  </sheetData>
  <conditionalFormatting sqref="F1 F46:F1048576">
    <cfRule type="top10" dxfId="3" priority="6" rank="10"/>
    <cfRule type="top10" dxfId="2" priority="7" rank="5"/>
  </conditionalFormatting>
  <conditionalFormatting sqref="F2:F44">
    <cfRule type="top10" dxfId="1" priority="1" rank="5"/>
    <cfRule type="top10" dxfId="0" priority="2" rank="5"/>
  </conditionalFormatting>
  <dataValidations count="2">
    <dataValidation type="list" allowBlank="1" showInputMessage="1" showErrorMessage="1" sqref="C2 K2" xr:uid="{31B4F352-034A-40DD-987C-339BDDEE8A33}">
      <formula1>$M$2:$M$6</formula1>
    </dataValidation>
    <dataValidation type="list" allowBlank="1" showInputMessage="1" showErrorMessage="1" sqref="K10" xr:uid="{83B168A8-EC3A-4C9D-B0A6-02A271C50876}">
      <formula1>$M$10:$M$12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Najmul Hasan Taqvi</dc:creator>
  <cp:lastModifiedBy>Najmul Hasan Taqvi</cp:lastModifiedBy>
  <dcterms:created xsi:type="dcterms:W3CDTF">2025-06-14T14:12:29Z</dcterms:created>
  <dcterms:modified xsi:type="dcterms:W3CDTF">2025-06-20T15:01:01Z</dcterms:modified>
</cp:coreProperties>
</file>