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da\Google Drive\NTNU\MasterThesis\Logistics\Model\"/>
    </mc:Choice>
  </mc:AlternateContent>
  <xr:revisionPtr revIDLastSave="0" documentId="13_ncr:1_{5D3CF17D-F4C0-4583-BE8F-99CEB236FDDF}" xr6:coauthVersionLast="47" xr6:coauthVersionMax="47" xr10:uidLastSave="{00000000-0000-0000-0000-000000000000}"/>
  <bookViews>
    <workbookView minimized="1" xWindow="0" yWindow="1610" windowWidth="10800" windowHeight="7360" activeTab="1" xr2:uid="{00000000-000D-0000-FFFF-FFFF00000000}"/>
  </bookViews>
  <sheets>
    <sheet name="T_TOT" sheetId="1" r:id="rId1"/>
    <sheet name="COST_TOT" sheetId="2" r:id="rId2"/>
    <sheet name="WAIT_TOT" sheetId="3" r:id="rId3"/>
    <sheet name="Waiting_position" sheetId="4" r:id="rId4"/>
    <sheet name="Waiting_transfer" sheetId="5" r:id="rId5"/>
    <sheet name="Waiting_connect" sheetId="6" r:id="rId6"/>
    <sheet name="Waiting_tower" sheetId="7" r:id="rId7"/>
    <sheet name="Waiting_nacelle" sheetId="8" r:id="rId8"/>
    <sheet name="Waiting_blade" sheetId="9" r:id="rId9"/>
    <sheet name="Waiting_commission" sheetId="10" r:id="rId10"/>
    <sheet name="Waiting_transit" sheetId="11" r:id="rId11"/>
    <sheet name="Waiting_wave" sheetId="12" r:id="rId12"/>
    <sheet name="Waiting_wind" sheetId="13" r:id="rId13"/>
    <sheet name="Waiting_tide" sheetId="14" r:id="rId14"/>
    <sheet name="Waiting_WindWave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D25" i="2"/>
  <c r="E25" i="2"/>
  <c r="F25" i="2"/>
  <c r="G25" i="2"/>
  <c r="B25" i="2"/>
  <c r="B26" i="2"/>
  <c r="C23" i="2"/>
  <c r="D23" i="2"/>
  <c r="E23" i="2"/>
  <c r="F23" i="2"/>
  <c r="G23" i="2"/>
  <c r="B23" i="2"/>
  <c r="C22" i="2"/>
  <c r="D22" i="2"/>
  <c r="E22" i="2"/>
  <c r="E24" i="2" s="1"/>
  <c r="F22" i="2"/>
  <c r="G22" i="2"/>
  <c r="C24" i="2"/>
  <c r="D24" i="2"/>
  <c r="G24" i="2"/>
  <c r="B22" i="2"/>
  <c r="B20" i="2"/>
  <c r="B19" i="2"/>
  <c r="G19" i="2"/>
  <c r="G18" i="2"/>
  <c r="C18" i="2"/>
  <c r="B18" i="2"/>
  <c r="G16" i="2"/>
  <c r="F16" i="2"/>
  <c r="E16" i="2"/>
  <c r="G15" i="2"/>
  <c r="F15" i="2"/>
  <c r="E15" i="2"/>
  <c r="B24" i="2" l="1"/>
  <c r="F24" i="2"/>
</calcChain>
</file>

<file path=xl/sharedStrings.xml><?xml version="1.0" encoding="utf-8"?>
<sst xmlns="http://schemas.openxmlformats.org/spreadsheetml/2006/main" count="270" uniqueCount="18">
  <si>
    <t>Scenario 1</t>
  </si>
  <si>
    <t>Scenario 2</t>
  </si>
  <si>
    <t>Scenario 3</t>
  </si>
  <si>
    <t>Scenario 4</t>
  </si>
  <si>
    <t>Scenario 5</t>
  </si>
  <si>
    <t>Scenario 6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</si>
  <si>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</si>
  <si>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</si>
  <si>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</si>
  <si>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</si>
  <si>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</si>
  <si>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</si>
  <si>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</si>
  <si>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</si>
  <si>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</si>
  <si>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</si>
  <si>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Average (h)</t>
  </si>
  <si>
    <t>Average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</si>
</sst>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opLeftCell="A10"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819</v>
      </c>
      <c r="C2">
        <v>703</v>
      </c>
      <c r="D2">
        <v>1088</v>
      </c>
      <c r="E2">
        <v>972</v>
      </c>
      <c r="F2">
        <v>769</v>
      </c>
      <c r="G2">
        <v>1107</v>
      </c>
    </row>
    <row r="3" spans="1:7" x14ac:dyDescent="0.35">
      <c r="A3" s="1" t="s">
        <v>7</v>
      </c>
      <c r="B3">
        <v>727</v>
      </c>
      <c r="C3">
        <v>666</v>
      </c>
      <c r="D3">
        <v>971</v>
      </c>
      <c r="E3">
        <v>766</v>
      </c>
      <c r="F3">
        <v>722</v>
      </c>
      <c r="G3">
        <v>981</v>
      </c>
    </row>
    <row r="4" spans="1:7" x14ac:dyDescent="0.35">
      <c r="A4" s="1" t="s">
        <v>8</v>
      </c>
      <c r="B4">
        <v>726</v>
      </c>
      <c r="C4">
        <v>647</v>
      </c>
      <c r="D4">
        <v>1165</v>
      </c>
      <c r="E4">
        <v>1231</v>
      </c>
      <c r="F4">
        <v>720</v>
      </c>
      <c r="G4">
        <v>1341</v>
      </c>
    </row>
    <row r="5" spans="1:7" x14ac:dyDescent="0.35">
      <c r="A5" s="1" t="s">
        <v>9</v>
      </c>
      <c r="B5">
        <v>755</v>
      </c>
      <c r="C5">
        <v>681</v>
      </c>
      <c r="D5">
        <v>1005</v>
      </c>
      <c r="E5">
        <v>1015</v>
      </c>
      <c r="F5">
        <v>740</v>
      </c>
      <c r="G5">
        <v>1206</v>
      </c>
    </row>
    <row r="6" spans="1:7" x14ac:dyDescent="0.35">
      <c r="A6" s="1" t="s">
        <v>10</v>
      </c>
      <c r="B6">
        <v>1083</v>
      </c>
      <c r="C6">
        <v>899</v>
      </c>
      <c r="D6">
        <v>1123</v>
      </c>
      <c r="E6">
        <v>1121</v>
      </c>
      <c r="F6">
        <v>917</v>
      </c>
      <c r="G6">
        <v>1276</v>
      </c>
    </row>
    <row r="7" spans="1:7" x14ac:dyDescent="0.35">
      <c r="A7" s="1" t="s">
        <v>11</v>
      </c>
      <c r="B7">
        <v>947</v>
      </c>
      <c r="C7">
        <v>655</v>
      </c>
      <c r="D7">
        <v>1098</v>
      </c>
      <c r="E7">
        <v>1033</v>
      </c>
      <c r="F7">
        <v>711</v>
      </c>
      <c r="G7">
        <v>1117</v>
      </c>
    </row>
    <row r="8" spans="1:7" x14ac:dyDescent="0.35">
      <c r="A8" s="1" t="s">
        <v>12</v>
      </c>
      <c r="B8">
        <v>1269</v>
      </c>
      <c r="C8">
        <v>830</v>
      </c>
      <c r="D8">
        <v>1308</v>
      </c>
      <c r="E8">
        <v>1287</v>
      </c>
      <c r="F8">
        <v>848</v>
      </c>
      <c r="G8">
        <v>1419</v>
      </c>
    </row>
    <row r="9" spans="1:7" x14ac:dyDescent="0.35">
      <c r="A9" s="1" t="s">
        <v>13</v>
      </c>
      <c r="B9">
        <v>1088</v>
      </c>
      <c r="C9">
        <v>497</v>
      </c>
      <c r="D9">
        <v>1382</v>
      </c>
      <c r="E9">
        <v>1106</v>
      </c>
      <c r="F9">
        <v>831</v>
      </c>
      <c r="G9">
        <v>1401</v>
      </c>
    </row>
    <row r="10" spans="1:7" x14ac:dyDescent="0.35">
      <c r="A10" s="1" t="s">
        <v>14</v>
      </c>
      <c r="B10">
        <v>1051</v>
      </c>
      <c r="C10">
        <v>827</v>
      </c>
      <c r="D10">
        <v>1163</v>
      </c>
      <c r="E10">
        <v>1069</v>
      </c>
      <c r="F10">
        <v>845</v>
      </c>
      <c r="G10">
        <v>1266</v>
      </c>
    </row>
    <row r="11" spans="1:7" x14ac:dyDescent="0.35">
      <c r="A11" s="1" t="s">
        <v>15</v>
      </c>
      <c r="B11">
        <v>1640</v>
      </c>
      <c r="C11">
        <v>1169</v>
      </c>
      <c r="D11">
        <v>1797</v>
      </c>
      <c r="E11">
        <v>1701</v>
      </c>
      <c r="F11">
        <v>1187</v>
      </c>
      <c r="G11">
        <v>1835</v>
      </c>
    </row>
    <row r="12" spans="1:7" x14ac:dyDescent="0.35">
      <c r="A12" s="1" t="s">
        <v>16</v>
      </c>
      <c r="B12">
        <v>1010.5</v>
      </c>
      <c r="C12">
        <v>757.4</v>
      </c>
      <c r="D12">
        <v>1210</v>
      </c>
      <c r="E12">
        <v>1130.0999999999999</v>
      </c>
      <c r="F12">
        <v>829</v>
      </c>
      <c r="G12">
        <v>1294.9000000000001</v>
      </c>
    </row>
    <row r="13" spans="1:7" x14ac:dyDescent="0.35">
      <c r="A13" s="1" t="s">
        <v>17</v>
      </c>
      <c r="B13">
        <v>42.104166666666657</v>
      </c>
      <c r="C13">
        <v>31.55833333333333</v>
      </c>
      <c r="D13">
        <v>50.416666666666657</v>
      </c>
      <c r="E13">
        <v>47.087500000000013</v>
      </c>
      <c r="F13">
        <v>34.541666666666657</v>
      </c>
      <c r="G13">
        <v>53.954166666666659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196</v>
      </c>
      <c r="C2">
        <v>197</v>
      </c>
      <c r="D2">
        <v>312</v>
      </c>
      <c r="E2">
        <v>274</v>
      </c>
      <c r="F2">
        <v>192</v>
      </c>
      <c r="G2">
        <v>261</v>
      </c>
    </row>
    <row r="3" spans="1:7" x14ac:dyDescent="0.35">
      <c r="A3" s="1" t="s">
        <v>7</v>
      </c>
      <c r="B3">
        <v>275</v>
      </c>
      <c r="C3">
        <v>294</v>
      </c>
      <c r="D3">
        <v>377</v>
      </c>
      <c r="E3">
        <v>236</v>
      </c>
      <c r="F3">
        <v>289</v>
      </c>
      <c r="G3">
        <v>342</v>
      </c>
    </row>
    <row r="4" spans="1:7" x14ac:dyDescent="0.35">
      <c r="A4" s="1" t="s">
        <v>8</v>
      </c>
      <c r="B4">
        <v>122</v>
      </c>
      <c r="C4">
        <v>138</v>
      </c>
      <c r="D4">
        <v>442</v>
      </c>
      <c r="E4">
        <v>482</v>
      </c>
      <c r="F4">
        <v>132</v>
      </c>
      <c r="G4">
        <v>501</v>
      </c>
    </row>
    <row r="5" spans="1:7" x14ac:dyDescent="0.35">
      <c r="A5" s="1" t="s">
        <v>9</v>
      </c>
      <c r="B5">
        <v>252</v>
      </c>
      <c r="C5">
        <v>271</v>
      </c>
      <c r="D5">
        <v>393</v>
      </c>
      <c r="E5">
        <v>415</v>
      </c>
      <c r="F5">
        <v>270</v>
      </c>
      <c r="G5">
        <v>503</v>
      </c>
    </row>
    <row r="6" spans="1:7" x14ac:dyDescent="0.35">
      <c r="A6" s="1" t="s">
        <v>10</v>
      </c>
      <c r="B6">
        <v>440</v>
      </c>
      <c r="C6">
        <v>373</v>
      </c>
      <c r="D6">
        <v>409</v>
      </c>
      <c r="E6">
        <v>416</v>
      </c>
      <c r="F6">
        <v>352</v>
      </c>
      <c r="G6">
        <v>439</v>
      </c>
    </row>
    <row r="7" spans="1:7" x14ac:dyDescent="0.35">
      <c r="A7" s="1" t="s">
        <v>11</v>
      </c>
      <c r="B7">
        <v>446</v>
      </c>
      <c r="C7">
        <v>266</v>
      </c>
      <c r="D7">
        <v>501</v>
      </c>
      <c r="E7">
        <v>461</v>
      </c>
      <c r="F7">
        <v>249</v>
      </c>
      <c r="G7">
        <v>447</v>
      </c>
    </row>
    <row r="8" spans="1:7" x14ac:dyDescent="0.35">
      <c r="A8" s="1" t="s">
        <v>12</v>
      </c>
      <c r="B8">
        <v>729</v>
      </c>
      <c r="C8">
        <v>486</v>
      </c>
      <c r="D8">
        <v>659</v>
      </c>
      <c r="E8">
        <v>686</v>
      </c>
      <c r="F8">
        <v>439</v>
      </c>
      <c r="G8">
        <v>684</v>
      </c>
    </row>
    <row r="9" spans="1:7" x14ac:dyDescent="0.35">
      <c r="A9" s="1" t="s">
        <v>13</v>
      </c>
      <c r="B9">
        <v>626</v>
      </c>
      <c r="C9">
        <v>158</v>
      </c>
      <c r="D9">
        <v>788</v>
      </c>
      <c r="E9">
        <v>590</v>
      </c>
      <c r="F9">
        <v>418</v>
      </c>
      <c r="G9">
        <v>725</v>
      </c>
    </row>
    <row r="10" spans="1:7" x14ac:dyDescent="0.35">
      <c r="A10" s="1" t="s">
        <v>14</v>
      </c>
      <c r="B10">
        <v>532</v>
      </c>
      <c r="C10">
        <v>486</v>
      </c>
      <c r="D10">
        <v>531</v>
      </c>
      <c r="E10">
        <v>513</v>
      </c>
      <c r="F10">
        <v>455</v>
      </c>
      <c r="G10">
        <v>580</v>
      </c>
    </row>
    <row r="11" spans="1:7" x14ac:dyDescent="0.35">
      <c r="A11" s="1" t="s">
        <v>15</v>
      </c>
      <c r="B11">
        <v>970</v>
      </c>
      <c r="C11">
        <v>779</v>
      </c>
      <c r="D11">
        <v>1011</v>
      </c>
      <c r="E11">
        <v>945</v>
      </c>
      <c r="F11">
        <v>749</v>
      </c>
      <c r="G11">
        <v>992</v>
      </c>
    </row>
    <row r="12" spans="1:7" x14ac:dyDescent="0.35">
      <c r="A12" s="1" t="s">
        <v>16</v>
      </c>
      <c r="B12">
        <v>458.8</v>
      </c>
      <c r="C12">
        <v>344.8</v>
      </c>
      <c r="D12">
        <v>542.29999999999995</v>
      </c>
      <c r="E12">
        <v>501.8</v>
      </c>
      <c r="F12">
        <v>354.5</v>
      </c>
      <c r="G12">
        <v>547.4</v>
      </c>
    </row>
    <row r="13" spans="1:7" x14ac:dyDescent="0.35">
      <c r="A13" s="1" t="s">
        <v>17</v>
      </c>
      <c r="B13">
        <v>19.116666666666671</v>
      </c>
      <c r="C13">
        <v>14.366666666666671</v>
      </c>
      <c r="D13">
        <v>22.595833333333331</v>
      </c>
      <c r="E13">
        <v>22.595833333333331</v>
      </c>
      <c r="F13">
        <v>22.595833333333331</v>
      </c>
      <c r="G13">
        <v>22.595833333333331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76</v>
      </c>
      <c r="C2">
        <v>75</v>
      </c>
      <c r="D2">
        <v>68</v>
      </c>
      <c r="E2">
        <v>69</v>
      </c>
      <c r="F2">
        <v>72</v>
      </c>
      <c r="G2">
        <v>57</v>
      </c>
    </row>
    <row r="3" spans="1:7" x14ac:dyDescent="0.35">
      <c r="A3" s="1" t="s">
        <v>7</v>
      </c>
      <c r="B3">
        <v>17</v>
      </c>
      <c r="C3">
        <v>29</v>
      </c>
      <c r="D3">
        <v>33</v>
      </c>
      <c r="E3">
        <v>28</v>
      </c>
      <c r="F3">
        <v>17</v>
      </c>
      <c r="G3">
        <v>26</v>
      </c>
    </row>
    <row r="4" spans="1:7" x14ac:dyDescent="0.35">
      <c r="A4" s="1" t="s">
        <v>8</v>
      </c>
      <c r="B4">
        <v>55</v>
      </c>
      <c r="C4">
        <v>62</v>
      </c>
      <c r="D4">
        <v>76</v>
      </c>
      <c r="E4">
        <v>104</v>
      </c>
      <c r="F4">
        <v>80</v>
      </c>
      <c r="G4">
        <v>74</v>
      </c>
    </row>
    <row r="5" spans="1:7" x14ac:dyDescent="0.35">
      <c r="A5" s="1" t="s">
        <v>9</v>
      </c>
      <c r="B5">
        <v>11</v>
      </c>
      <c r="C5">
        <v>14</v>
      </c>
      <c r="D5">
        <v>11</v>
      </c>
      <c r="E5">
        <v>13</v>
      </c>
      <c r="F5">
        <v>9</v>
      </c>
      <c r="G5">
        <v>11</v>
      </c>
    </row>
    <row r="6" spans="1:7" x14ac:dyDescent="0.35">
      <c r="A6" s="1" t="s">
        <v>10</v>
      </c>
      <c r="B6">
        <v>61</v>
      </c>
      <c r="C6">
        <v>30</v>
      </c>
      <c r="D6">
        <v>44</v>
      </c>
      <c r="E6">
        <v>52</v>
      </c>
      <c r="F6">
        <v>27</v>
      </c>
      <c r="G6">
        <v>57</v>
      </c>
    </row>
    <row r="7" spans="1:7" x14ac:dyDescent="0.35">
      <c r="A7" s="1" t="s">
        <v>11</v>
      </c>
      <c r="B7">
        <v>33</v>
      </c>
      <c r="C7">
        <v>29</v>
      </c>
      <c r="D7">
        <v>35</v>
      </c>
      <c r="E7">
        <v>40</v>
      </c>
      <c r="F7">
        <v>32</v>
      </c>
      <c r="G7">
        <v>31</v>
      </c>
    </row>
    <row r="8" spans="1:7" x14ac:dyDescent="0.35">
      <c r="A8" s="1" t="s">
        <v>12</v>
      </c>
      <c r="B8">
        <v>23</v>
      </c>
      <c r="C8">
        <v>9</v>
      </c>
      <c r="D8">
        <v>27</v>
      </c>
      <c r="E8">
        <v>23</v>
      </c>
      <c r="F8">
        <v>9</v>
      </c>
      <c r="G8">
        <v>30</v>
      </c>
    </row>
    <row r="9" spans="1:7" x14ac:dyDescent="0.35">
      <c r="A9" s="1" t="s">
        <v>13</v>
      </c>
      <c r="B9">
        <v>42</v>
      </c>
      <c r="C9">
        <v>23</v>
      </c>
      <c r="D9">
        <v>33</v>
      </c>
      <c r="E9">
        <v>32</v>
      </c>
      <c r="F9">
        <v>32</v>
      </c>
      <c r="G9">
        <v>33</v>
      </c>
    </row>
    <row r="10" spans="1:7" x14ac:dyDescent="0.35">
      <c r="A10" s="1" t="s">
        <v>14</v>
      </c>
      <c r="B10">
        <v>15</v>
      </c>
      <c r="C10">
        <v>3</v>
      </c>
      <c r="D10">
        <v>14</v>
      </c>
      <c r="E10">
        <v>24</v>
      </c>
      <c r="F10">
        <v>3</v>
      </c>
      <c r="G10">
        <v>27</v>
      </c>
    </row>
    <row r="11" spans="1:7" x14ac:dyDescent="0.35">
      <c r="A11" s="1" t="s">
        <v>15</v>
      </c>
      <c r="B11">
        <v>70</v>
      </c>
      <c r="C11">
        <v>43</v>
      </c>
      <c r="D11">
        <v>76</v>
      </c>
      <c r="E11">
        <v>68</v>
      </c>
      <c r="F11">
        <v>34</v>
      </c>
      <c r="G11">
        <v>62</v>
      </c>
    </row>
    <row r="12" spans="1:7" x14ac:dyDescent="0.35">
      <c r="A12" s="1" t="s">
        <v>16</v>
      </c>
      <c r="B12">
        <v>40.299999999999997</v>
      </c>
      <c r="C12">
        <v>31.7</v>
      </c>
      <c r="D12">
        <v>41.7</v>
      </c>
      <c r="E12">
        <v>45.3</v>
      </c>
      <c r="F12">
        <v>31.5</v>
      </c>
      <c r="G12">
        <v>40.799999999999997</v>
      </c>
    </row>
    <row r="13" spans="1:7" x14ac:dyDescent="0.35">
      <c r="A13" s="1" t="s">
        <v>17</v>
      </c>
      <c r="B13">
        <v>1.6791666666666669</v>
      </c>
      <c r="C13">
        <v>1.3208333333333331</v>
      </c>
      <c r="D13">
        <v>1.7375</v>
      </c>
      <c r="E13">
        <v>1.8875</v>
      </c>
      <c r="F13">
        <v>1.3125</v>
      </c>
      <c r="G13">
        <v>1.7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143</v>
      </c>
      <c r="C2">
        <v>124</v>
      </c>
      <c r="D2">
        <v>207</v>
      </c>
      <c r="E2">
        <v>152</v>
      </c>
      <c r="F2">
        <v>133</v>
      </c>
      <c r="G2">
        <v>206</v>
      </c>
    </row>
    <row r="3" spans="1:7" x14ac:dyDescent="0.35">
      <c r="A3" s="1" t="s">
        <v>7</v>
      </c>
      <c r="B3">
        <v>31</v>
      </c>
      <c r="C3">
        <v>36</v>
      </c>
      <c r="D3">
        <v>60</v>
      </c>
      <c r="E3">
        <v>25</v>
      </c>
      <c r="F3">
        <v>44</v>
      </c>
      <c r="G3">
        <v>30</v>
      </c>
    </row>
    <row r="4" spans="1:7" x14ac:dyDescent="0.35">
      <c r="A4" s="1" t="s">
        <v>8</v>
      </c>
      <c r="B4">
        <v>145</v>
      </c>
      <c r="C4">
        <v>140</v>
      </c>
      <c r="D4">
        <v>146</v>
      </c>
      <c r="E4">
        <v>168</v>
      </c>
      <c r="F4">
        <v>136</v>
      </c>
      <c r="G4">
        <v>183</v>
      </c>
    </row>
    <row r="5" spans="1:7" x14ac:dyDescent="0.35">
      <c r="A5" s="1" t="s">
        <v>9</v>
      </c>
      <c r="B5">
        <v>88</v>
      </c>
      <c r="C5">
        <v>89</v>
      </c>
      <c r="D5">
        <v>100</v>
      </c>
      <c r="E5">
        <v>110</v>
      </c>
      <c r="F5">
        <v>89</v>
      </c>
      <c r="G5">
        <v>109</v>
      </c>
    </row>
    <row r="6" spans="1:7" x14ac:dyDescent="0.35">
      <c r="A6" s="1" t="s">
        <v>10</v>
      </c>
      <c r="B6">
        <v>178</v>
      </c>
      <c r="C6">
        <v>189</v>
      </c>
      <c r="D6">
        <v>169</v>
      </c>
      <c r="E6">
        <v>176</v>
      </c>
      <c r="F6">
        <v>166</v>
      </c>
      <c r="G6">
        <v>197</v>
      </c>
    </row>
    <row r="7" spans="1:7" x14ac:dyDescent="0.35">
      <c r="A7" s="1" t="s">
        <v>11</v>
      </c>
      <c r="B7">
        <v>64</v>
      </c>
      <c r="C7">
        <v>53</v>
      </c>
      <c r="D7">
        <v>61</v>
      </c>
      <c r="E7">
        <v>55</v>
      </c>
      <c r="F7">
        <v>58</v>
      </c>
      <c r="G7">
        <v>56</v>
      </c>
    </row>
    <row r="8" spans="1:7" x14ac:dyDescent="0.35">
      <c r="A8" s="1" t="s">
        <v>12</v>
      </c>
      <c r="B8">
        <v>113</v>
      </c>
      <c r="C8">
        <v>28</v>
      </c>
      <c r="D8">
        <v>121</v>
      </c>
      <c r="E8">
        <v>101</v>
      </c>
      <c r="F8">
        <v>28</v>
      </c>
      <c r="G8">
        <v>122</v>
      </c>
    </row>
    <row r="9" spans="1:7" x14ac:dyDescent="0.35">
      <c r="A9" s="1" t="s">
        <v>13</v>
      </c>
      <c r="B9">
        <v>16</v>
      </c>
      <c r="C9">
        <v>9</v>
      </c>
      <c r="D9">
        <v>60</v>
      </c>
      <c r="E9">
        <v>7</v>
      </c>
      <c r="F9">
        <v>9</v>
      </c>
      <c r="G9">
        <v>60</v>
      </c>
    </row>
    <row r="10" spans="1:7" x14ac:dyDescent="0.35">
      <c r="A10" s="1" t="s">
        <v>14</v>
      </c>
      <c r="B10">
        <v>100</v>
      </c>
      <c r="C10">
        <v>31</v>
      </c>
      <c r="D10">
        <v>117</v>
      </c>
      <c r="E10">
        <v>55</v>
      </c>
      <c r="F10">
        <v>15</v>
      </c>
      <c r="G10">
        <v>76</v>
      </c>
    </row>
    <row r="11" spans="1:7" x14ac:dyDescent="0.35">
      <c r="A11" s="1" t="s">
        <v>15</v>
      </c>
      <c r="B11">
        <v>196</v>
      </c>
      <c r="C11">
        <v>40</v>
      </c>
      <c r="D11">
        <v>209</v>
      </c>
      <c r="E11">
        <v>211</v>
      </c>
      <c r="F11">
        <v>32</v>
      </c>
      <c r="G11">
        <v>198</v>
      </c>
    </row>
    <row r="12" spans="1:7" x14ac:dyDescent="0.35">
      <c r="A12" s="1" t="s">
        <v>16</v>
      </c>
      <c r="B12">
        <v>107.4</v>
      </c>
      <c r="C12">
        <v>73.900000000000006</v>
      </c>
      <c r="D12">
        <v>125</v>
      </c>
      <c r="E12">
        <v>106</v>
      </c>
      <c r="F12">
        <v>71</v>
      </c>
      <c r="G12">
        <v>123.7</v>
      </c>
    </row>
    <row r="13" spans="1:7" x14ac:dyDescent="0.35">
      <c r="A13" s="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tabSelected="1" topLeftCell="A13" workbookViewId="0">
      <selection activeCell="G27" sqref="G27"/>
    </sheetView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8284</v>
      </c>
      <c r="C2">
        <v>7111</v>
      </c>
      <c r="D2">
        <v>11005</v>
      </c>
      <c r="E2">
        <v>9386</v>
      </c>
      <c r="F2">
        <v>7421</v>
      </c>
      <c r="G2">
        <v>10685</v>
      </c>
    </row>
    <row r="3" spans="1:7" x14ac:dyDescent="0.35">
      <c r="A3" s="1" t="s">
        <v>7</v>
      </c>
      <c r="B3">
        <v>7354</v>
      </c>
      <c r="C3">
        <v>6737</v>
      </c>
      <c r="D3">
        <v>9822</v>
      </c>
      <c r="E3">
        <v>7397</v>
      </c>
      <c r="F3">
        <v>6967</v>
      </c>
      <c r="G3">
        <v>9468</v>
      </c>
    </row>
    <row r="4" spans="1:7" x14ac:dyDescent="0.35">
      <c r="A4" s="1" t="s">
        <v>8</v>
      </c>
      <c r="B4">
        <v>7344</v>
      </c>
      <c r="C4">
        <v>6545</v>
      </c>
      <c r="D4">
        <v>11784</v>
      </c>
      <c r="E4">
        <v>11887</v>
      </c>
      <c r="F4">
        <v>6948</v>
      </c>
      <c r="G4">
        <v>12945</v>
      </c>
    </row>
    <row r="5" spans="1:7" x14ac:dyDescent="0.35">
      <c r="A5" s="1" t="s">
        <v>9</v>
      </c>
      <c r="B5">
        <v>7637</v>
      </c>
      <c r="C5">
        <v>6889</v>
      </c>
      <c r="D5">
        <v>10166</v>
      </c>
      <c r="E5">
        <v>9802</v>
      </c>
      <c r="F5">
        <v>7141</v>
      </c>
      <c r="G5">
        <v>11641</v>
      </c>
    </row>
    <row r="6" spans="1:7" x14ac:dyDescent="0.35">
      <c r="A6" s="1" t="s">
        <v>10</v>
      </c>
      <c r="B6">
        <v>10955</v>
      </c>
      <c r="C6">
        <v>9094</v>
      </c>
      <c r="D6">
        <v>11359</v>
      </c>
      <c r="E6">
        <v>10825</v>
      </c>
      <c r="F6">
        <v>8850</v>
      </c>
      <c r="G6">
        <v>12317</v>
      </c>
    </row>
    <row r="7" spans="1:7" x14ac:dyDescent="0.35">
      <c r="A7" s="1" t="s">
        <v>11</v>
      </c>
      <c r="B7">
        <v>9579</v>
      </c>
      <c r="C7">
        <v>6626</v>
      </c>
      <c r="D7">
        <v>11106</v>
      </c>
      <c r="E7">
        <v>9975</v>
      </c>
      <c r="F7">
        <v>6861</v>
      </c>
      <c r="G7">
        <v>10782</v>
      </c>
    </row>
    <row r="8" spans="1:7" x14ac:dyDescent="0.35">
      <c r="A8" s="1" t="s">
        <v>12</v>
      </c>
      <c r="B8">
        <v>12836</v>
      </c>
      <c r="C8">
        <v>8396</v>
      </c>
      <c r="D8">
        <v>13230</v>
      </c>
      <c r="E8">
        <v>12428</v>
      </c>
      <c r="F8">
        <v>8184</v>
      </c>
      <c r="G8">
        <v>13698</v>
      </c>
    </row>
    <row r="9" spans="1:7" x14ac:dyDescent="0.35">
      <c r="A9" s="1" t="s">
        <v>13</v>
      </c>
      <c r="B9">
        <v>11005</v>
      </c>
      <c r="C9">
        <v>5027</v>
      </c>
      <c r="D9">
        <v>13979</v>
      </c>
      <c r="E9">
        <v>10680</v>
      </c>
      <c r="F9">
        <v>8020</v>
      </c>
      <c r="G9">
        <v>13524</v>
      </c>
    </row>
    <row r="10" spans="1:7" x14ac:dyDescent="0.35">
      <c r="A10" s="1" t="s">
        <v>14</v>
      </c>
      <c r="B10">
        <v>10631</v>
      </c>
      <c r="C10">
        <v>8365</v>
      </c>
      <c r="D10">
        <v>11764</v>
      </c>
      <c r="E10">
        <v>10323</v>
      </c>
      <c r="F10">
        <v>8155</v>
      </c>
      <c r="G10">
        <v>12220</v>
      </c>
    </row>
    <row r="11" spans="1:7" x14ac:dyDescent="0.35">
      <c r="A11" s="1" t="s">
        <v>15</v>
      </c>
      <c r="B11">
        <v>16588</v>
      </c>
      <c r="C11">
        <v>11824</v>
      </c>
      <c r="D11">
        <v>18176</v>
      </c>
      <c r="E11">
        <v>16426</v>
      </c>
      <c r="F11">
        <v>11458</v>
      </c>
      <c r="G11">
        <v>17715</v>
      </c>
    </row>
    <row r="12" spans="1:7" x14ac:dyDescent="0.35">
      <c r="A12" s="1" t="s">
        <v>16</v>
      </c>
      <c r="B12">
        <v>10221.299999999999</v>
      </c>
      <c r="C12">
        <v>7661.4</v>
      </c>
      <c r="D12">
        <v>12239.1</v>
      </c>
      <c r="E12">
        <v>10912.9</v>
      </c>
      <c r="F12">
        <v>8000.5</v>
      </c>
      <c r="G12">
        <v>12499.5</v>
      </c>
    </row>
    <row r="13" spans="1:7" x14ac:dyDescent="0.35">
      <c r="A13" s="1" t="s">
        <v>17</v>
      </c>
      <c r="B13">
        <v>425.88749999999999</v>
      </c>
      <c r="C13">
        <v>319.22500000000002</v>
      </c>
      <c r="D13">
        <v>509.96249999999998</v>
      </c>
      <c r="E13">
        <v>454.70416666666671</v>
      </c>
      <c r="F13">
        <v>333.35416666666669</v>
      </c>
      <c r="G13">
        <v>520.8125</v>
      </c>
    </row>
    <row r="15" spans="1:7" x14ac:dyDescent="0.35">
      <c r="E15">
        <f>E12-B12</f>
        <v>691.60000000000036</v>
      </c>
      <c r="F15">
        <f>F12-C12</f>
        <v>339.10000000000036</v>
      </c>
      <c r="G15">
        <f>G12-D12</f>
        <v>260.39999999999964</v>
      </c>
    </row>
    <row r="16" spans="1:7" x14ac:dyDescent="0.35">
      <c r="E16">
        <f>(E12/B12-1)*100</f>
        <v>6.7662626084744604</v>
      </c>
      <c r="F16">
        <f>(F12/C12-1)*100</f>
        <v>4.4260840055342365</v>
      </c>
      <c r="G16">
        <f>(G12/D12-1)*100</f>
        <v>2.1276074221143748</v>
      </c>
    </row>
    <row r="17" spans="2:7" x14ac:dyDescent="0.35">
      <c r="B17">
        <v>4</v>
      </c>
    </row>
    <row r="18" spans="2:7" x14ac:dyDescent="0.35">
      <c r="B18">
        <f>B12/1000</f>
        <v>10.221299999999999</v>
      </c>
      <c r="C18">
        <f>B18/B17-1</f>
        <v>1.5553249999999998</v>
      </c>
      <c r="G18">
        <f>347/44</f>
        <v>7.8863636363636367</v>
      </c>
    </row>
    <row r="19" spans="2:7" x14ac:dyDescent="0.35">
      <c r="B19">
        <f>5.2*96</f>
        <v>499.20000000000005</v>
      </c>
      <c r="G19">
        <f>44*7.5</f>
        <v>330</v>
      </c>
    </row>
    <row r="20" spans="2:7" x14ac:dyDescent="0.35">
      <c r="B20">
        <f>B18/B19*100</f>
        <v>2.0475360576923074</v>
      </c>
    </row>
    <row r="22" spans="2:7" x14ac:dyDescent="0.35">
      <c r="B22">
        <f>B12/1000</f>
        <v>10.221299999999999</v>
      </c>
      <c r="C22">
        <f t="shared" ref="C22:G22" si="0">C12/1000</f>
        <v>7.6613999999999995</v>
      </c>
      <c r="D22">
        <f t="shared" si="0"/>
        <v>12.239100000000001</v>
      </c>
      <c r="E22">
        <f t="shared" si="0"/>
        <v>10.9129</v>
      </c>
      <c r="F22">
        <f t="shared" si="0"/>
        <v>8.0005000000000006</v>
      </c>
      <c r="G22">
        <f t="shared" si="0"/>
        <v>12.499499999999999</v>
      </c>
    </row>
    <row r="23" spans="2:7" x14ac:dyDescent="0.35">
      <c r="B23">
        <f>4.12*96</f>
        <v>395.52</v>
      </c>
      <c r="C23">
        <f t="shared" ref="C23:G23" si="1">4.12*96</f>
        <v>395.52</v>
      </c>
      <c r="D23">
        <f t="shared" si="1"/>
        <v>395.52</v>
      </c>
      <c r="E23">
        <f t="shared" si="1"/>
        <v>395.52</v>
      </c>
      <c r="F23">
        <f t="shared" si="1"/>
        <v>395.52</v>
      </c>
      <c r="G23">
        <f t="shared" si="1"/>
        <v>395.52</v>
      </c>
    </row>
    <row r="24" spans="2:7" x14ac:dyDescent="0.35">
      <c r="B24">
        <f>B22/B23*100</f>
        <v>2.5842688106796117</v>
      </c>
      <c r="C24">
        <f t="shared" ref="C24:G24" si="2">C22/C23*100</f>
        <v>1.9370449029126213</v>
      </c>
      <c r="D24">
        <f t="shared" si="2"/>
        <v>3.094432645631068</v>
      </c>
      <c r="E24">
        <f t="shared" si="2"/>
        <v>2.7591272249190943</v>
      </c>
      <c r="F24">
        <f t="shared" si="2"/>
        <v>2.0227801375404533</v>
      </c>
      <c r="G24">
        <f t="shared" si="2"/>
        <v>3.1602700242718447</v>
      </c>
    </row>
    <row r="25" spans="2:7" x14ac:dyDescent="0.35">
      <c r="B25">
        <f>B22/96*1000000</f>
        <v>106471.875</v>
      </c>
      <c r="C25">
        <f t="shared" ref="C25:G25" si="3">C22/96*1000000</f>
        <v>79806.25</v>
      </c>
      <c r="D25">
        <f t="shared" si="3"/>
        <v>127490.625</v>
      </c>
      <c r="E25">
        <f t="shared" si="3"/>
        <v>113676.04166666667</v>
      </c>
      <c r="F25">
        <f t="shared" si="3"/>
        <v>83338.541666666672</v>
      </c>
      <c r="G25">
        <f t="shared" si="3"/>
        <v>130203.125</v>
      </c>
    </row>
    <row r="26" spans="2:7" x14ac:dyDescent="0.35">
      <c r="B26">
        <f>4/B23</f>
        <v>1.0113268608414241E-2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415</v>
      </c>
      <c r="C2">
        <v>396</v>
      </c>
      <c r="D2">
        <v>587</v>
      </c>
      <c r="E2">
        <v>495</v>
      </c>
      <c r="F2">
        <v>397</v>
      </c>
      <c r="G2">
        <v>524</v>
      </c>
    </row>
    <row r="3" spans="1:7" x14ac:dyDescent="0.35">
      <c r="A3" s="1" t="s">
        <v>7</v>
      </c>
      <c r="B3">
        <v>323</v>
      </c>
      <c r="C3">
        <v>359</v>
      </c>
      <c r="D3">
        <v>470</v>
      </c>
      <c r="E3">
        <v>289</v>
      </c>
      <c r="F3">
        <v>350</v>
      </c>
      <c r="G3">
        <v>398</v>
      </c>
    </row>
    <row r="4" spans="1:7" x14ac:dyDescent="0.35">
      <c r="A4" s="1" t="s">
        <v>8</v>
      </c>
      <c r="B4">
        <v>322</v>
      </c>
      <c r="C4">
        <v>340</v>
      </c>
      <c r="D4">
        <v>664</v>
      </c>
      <c r="E4">
        <v>754</v>
      </c>
      <c r="F4">
        <v>348</v>
      </c>
      <c r="G4">
        <v>758</v>
      </c>
    </row>
    <row r="5" spans="1:7" x14ac:dyDescent="0.35">
      <c r="A5" s="1" t="s">
        <v>9</v>
      </c>
      <c r="B5">
        <v>351</v>
      </c>
      <c r="C5">
        <v>374</v>
      </c>
      <c r="D5">
        <v>504</v>
      </c>
      <c r="E5">
        <v>538</v>
      </c>
      <c r="F5">
        <v>368</v>
      </c>
      <c r="G5">
        <v>623</v>
      </c>
    </row>
    <row r="6" spans="1:7" x14ac:dyDescent="0.35">
      <c r="A6" s="1" t="s">
        <v>10</v>
      </c>
      <c r="B6">
        <v>679</v>
      </c>
      <c r="C6">
        <v>592</v>
      </c>
      <c r="D6">
        <v>622</v>
      </c>
      <c r="E6">
        <v>644</v>
      </c>
      <c r="F6">
        <v>545</v>
      </c>
      <c r="G6">
        <v>693</v>
      </c>
    </row>
    <row r="7" spans="1:7" x14ac:dyDescent="0.35">
      <c r="A7" s="1" t="s">
        <v>11</v>
      </c>
      <c r="B7">
        <v>543</v>
      </c>
      <c r="C7">
        <v>348</v>
      </c>
      <c r="D7">
        <v>597</v>
      </c>
      <c r="E7">
        <v>556</v>
      </c>
      <c r="F7">
        <v>339</v>
      </c>
      <c r="G7">
        <v>534</v>
      </c>
    </row>
    <row r="8" spans="1:7" x14ac:dyDescent="0.35">
      <c r="A8" s="1" t="s">
        <v>12</v>
      </c>
      <c r="B8">
        <v>865</v>
      </c>
      <c r="C8">
        <v>523</v>
      </c>
      <c r="D8">
        <v>807</v>
      </c>
      <c r="E8">
        <v>810</v>
      </c>
      <c r="F8">
        <v>476</v>
      </c>
      <c r="G8">
        <v>836</v>
      </c>
    </row>
    <row r="9" spans="1:7" x14ac:dyDescent="0.35">
      <c r="A9" s="1" t="s">
        <v>13</v>
      </c>
      <c r="B9">
        <v>684</v>
      </c>
      <c r="C9">
        <v>190</v>
      </c>
      <c r="D9">
        <v>881</v>
      </c>
      <c r="E9">
        <v>629</v>
      </c>
      <c r="F9">
        <v>459</v>
      </c>
      <c r="G9">
        <v>818</v>
      </c>
    </row>
    <row r="10" spans="1:7" x14ac:dyDescent="0.35">
      <c r="A10" s="1" t="s">
        <v>14</v>
      </c>
      <c r="B10">
        <v>647</v>
      </c>
      <c r="C10">
        <v>520</v>
      </c>
      <c r="D10">
        <v>662</v>
      </c>
      <c r="E10">
        <v>592</v>
      </c>
      <c r="F10">
        <v>473</v>
      </c>
      <c r="G10">
        <v>683</v>
      </c>
    </row>
    <row r="11" spans="1:7" x14ac:dyDescent="0.35">
      <c r="A11" s="1" t="s">
        <v>15</v>
      </c>
      <c r="B11">
        <v>1236</v>
      </c>
      <c r="C11">
        <v>862</v>
      </c>
      <c r="D11">
        <v>1296</v>
      </c>
      <c r="E11">
        <v>1224</v>
      </c>
      <c r="F11">
        <v>815</v>
      </c>
      <c r="G11">
        <v>1252</v>
      </c>
    </row>
    <row r="12" spans="1:7" x14ac:dyDescent="0.35">
      <c r="A12" s="1" t="s">
        <v>16</v>
      </c>
      <c r="B12">
        <v>606.5</v>
      </c>
      <c r="C12">
        <v>450.4</v>
      </c>
      <c r="D12">
        <v>709</v>
      </c>
      <c r="E12">
        <v>653.1</v>
      </c>
      <c r="F12">
        <v>457</v>
      </c>
      <c r="G12">
        <v>711.9</v>
      </c>
    </row>
    <row r="13" spans="1:7" x14ac:dyDescent="0.35">
      <c r="A13" s="1" t="s">
        <v>17</v>
      </c>
      <c r="B13">
        <v>25.270833333333329</v>
      </c>
      <c r="C13">
        <v>18.766666666666669</v>
      </c>
      <c r="D13">
        <v>29.541666666666671</v>
      </c>
      <c r="E13">
        <v>27.212499999999999</v>
      </c>
      <c r="F13">
        <v>19.041666666666671</v>
      </c>
      <c r="G13">
        <v>29.662500000000001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0</v>
      </c>
      <c r="C2">
        <v>0</v>
      </c>
      <c r="D2">
        <v>0</v>
      </c>
      <c r="E2">
        <v>0</v>
      </c>
      <c r="F2">
        <v>14</v>
      </c>
      <c r="G2">
        <v>16</v>
      </c>
    </row>
    <row r="3" spans="1:7" x14ac:dyDescent="0.35">
      <c r="A3" s="1" t="s">
        <v>7</v>
      </c>
      <c r="B3">
        <v>0</v>
      </c>
      <c r="C3">
        <v>0</v>
      </c>
      <c r="D3">
        <v>0</v>
      </c>
      <c r="E3">
        <v>106</v>
      </c>
      <c r="F3">
        <v>27</v>
      </c>
      <c r="G3">
        <v>9</v>
      </c>
    </row>
    <row r="4" spans="1:7" x14ac:dyDescent="0.35">
      <c r="A4" s="1" t="s">
        <v>8</v>
      </c>
      <c r="B4">
        <v>0</v>
      </c>
      <c r="C4">
        <v>0</v>
      </c>
      <c r="D4">
        <v>0</v>
      </c>
      <c r="E4">
        <v>67</v>
      </c>
      <c r="F4">
        <v>0</v>
      </c>
      <c r="G4">
        <v>26</v>
      </c>
    </row>
    <row r="5" spans="1:7" x14ac:dyDescent="0.35">
      <c r="A5" s="1" t="s">
        <v>9</v>
      </c>
      <c r="B5">
        <v>0</v>
      </c>
      <c r="C5">
        <v>0</v>
      </c>
      <c r="D5">
        <v>0</v>
      </c>
      <c r="E5">
        <v>51</v>
      </c>
      <c r="F5">
        <v>0</v>
      </c>
      <c r="G5">
        <v>0</v>
      </c>
    </row>
    <row r="6" spans="1:7" x14ac:dyDescent="0.35">
      <c r="A6" s="1" t="s">
        <v>10</v>
      </c>
      <c r="B6">
        <v>0</v>
      </c>
      <c r="C6">
        <v>0</v>
      </c>
      <c r="D6">
        <v>0</v>
      </c>
      <c r="E6">
        <v>12</v>
      </c>
      <c r="F6">
        <v>0</v>
      </c>
      <c r="G6">
        <v>5</v>
      </c>
    </row>
    <row r="7" spans="1:7" x14ac:dyDescent="0.35">
      <c r="A7" s="1" t="s">
        <v>11</v>
      </c>
      <c r="B7">
        <v>0</v>
      </c>
      <c r="C7">
        <v>0</v>
      </c>
      <c r="D7">
        <v>0</v>
      </c>
      <c r="E7">
        <v>56</v>
      </c>
      <c r="F7">
        <v>4</v>
      </c>
      <c r="G7">
        <v>4</v>
      </c>
    </row>
    <row r="8" spans="1:7" x14ac:dyDescent="0.3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13</v>
      </c>
      <c r="B9">
        <v>0</v>
      </c>
      <c r="C9">
        <v>0</v>
      </c>
      <c r="D9">
        <v>0</v>
      </c>
      <c r="E9">
        <v>98</v>
      </c>
      <c r="F9">
        <v>50</v>
      </c>
      <c r="G9">
        <v>0</v>
      </c>
    </row>
    <row r="10" spans="1:7" x14ac:dyDescent="0.35">
      <c r="A10" s="1" t="s">
        <v>14</v>
      </c>
      <c r="B10">
        <v>0</v>
      </c>
      <c r="C10">
        <v>0</v>
      </c>
      <c r="D10">
        <v>0</v>
      </c>
      <c r="E10">
        <v>7</v>
      </c>
      <c r="F10">
        <v>11</v>
      </c>
      <c r="G10">
        <v>9</v>
      </c>
    </row>
    <row r="11" spans="1:7" x14ac:dyDescent="0.35">
      <c r="A11" s="1" t="s">
        <v>15</v>
      </c>
      <c r="B11">
        <v>0</v>
      </c>
      <c r="C11">
        <v>0</v>
      </c>
      <c r="D11">
        <v>0</v>
      </c>
      <c r="E11">
        <v>27</v>
      </c>
      <c r="F11">
        <v>16</v>
      </c>
      <c r="G11">
        <v>200</v>
      </c>
    </row>
    <row r="12" spans="1:7" x14ac:dyDescent="0.35">
      <c r="A12" s="1" t="s">
        <v>16</v>
      </c>
      <c r="B12">
        <v>0</v>
      </c>
      <c r="C12">
        <v>0</v>
      </c>
      <c r="D12">
        <v>0</v>
      </c>
      <c r="E12">
        <v>42.4</v>
      </c>
      <c r="F12">
        <v>12.2</v>
      </c>
      <c r="G12">
        <v>26.9</v>
      </c>
    </row>
    <row r="13" spans="1:7" x14ac:dyDescent="0.35">
      <c r="A13" s="1" t="s">
        <v>17</v>
      </c>
      <c r="B13">
        <v>0</v>
      </c>
      <c r="C13">
        <v>0</v>
      </c>
      <c r="D13">
        <v>0</v>
      </c>
      <c r="E13">
        <v>1.7666666666666671</v>
      </c>
      <c r="F13">
        <v>0.5083333333333333</v>
      </c>
      <c r="G13">
        <v>1.1208333333333329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111</v>
      </c>
      <c r="C2">
        <v>168</v>
      </c>
      <c r="D2">
        <v>131</v>
      </c>
      <c r="E2">
        <v>236</v>
      </c>
      <c r="F2">
        <v>80</v>
      </c>
      <c r="G2">
        <v>105</v>
      </c>
    </row>
    <row r="3" spans="1:7" x14ac:dyDescent="0.35">
      <c r="A3" s="1" t="s">
        <v>7</v>
      </c>
      <c r="B3">
        <v>196</v>
      </c>
      <c r="C3">
        <v>284</v>
      </c>
      <c r="D3">
        <v>175</v>
      </c>
      <c r="E3">
        <v>67</v>
      </c>
      <c r="F3">
        <v>281</v>
      </c>
      <c r="G3">
        <v>105</v>
      </c>
    </row>
    <row r="4" spans="1:7" x14ac:dyDescent="0.35">
      <c r="A4" s="1" t="s">
        <v>8</v>
      </c>
      <c r="B4">
        <v>63</v>
      </c>
      <c r="C4">
        <v>109</v>
      </c>
      <c r="D4">
        <v>178</v>
      </c>
      <c r="E4">
        <v>210</v>
      </c>
      <c r="F4">
        <v>87</v>
      </c>
      <c r="G4">
        <v>307</v>
      </c>
    </row>
    <row r="5" spans="1:7" x14ac:dyDescent="0.35">
      <c r="A5" s="1" t="s">
        <v>9</v>
      </c>
      <c r="B5">
        <v>120</v>
      </c>
      <c r="C5">
        <v>101</v>
      </c>
      <c r="D5">
        <v>259</v>
      </c>
      <c r="E5">
        <v>166</v>
      </c>
      <c r="F5">
        <v>51</v>
      </c>
      <c r="G5">
        <v>173</v>
      </c>
    </row>
    <row r="6" spans="1:7" x14ac:dyDescent="0.35">
      <c r="A6" s="1" t="s">
        <v>10</v>
      </c>
      <c r="B6">
        <v>359</v>
      </c>
      <c r="C6">
        <v>307</v>
      </c>
      <c r="D6">
        <v>236</v>
      </c>
      <c r="E6">
        <v>297</v>
      </c>
      <c r="F6">
        <v>335</v>
      </c>
      <c r="G6">
        <v>259</v>
      </c>
    </row>
    <row r="7" spans="1:7" x14ac:dyDescent="0.35">
      <c r="A7" s="1" t="s">
        <v>11</v>
      </c>
      <c r="B7">
        <v>301</v>
      </c>
      <c r="C7">
        <v>252</v>
      </c>
      <c r="D7">
        <v>198</v>
      </c>
      <c r="E7">
        <v>159</v>
      </c>
      <c r="F7">
        <v>218</v>
      </c>
      <c r="G7">
        <v>135</v>
      </c>
    </row>
    <row r="8" spans="1:7" x14ac:dyDescent="0.35">
      <c r="A8" s="1" t="s">
        <v>12</v>
      </c>
      <c r="B8">
        <v>381</v>
      </c>
      <c r="C8">
        <v>274</v>
      </c>
      <c r="D8">
        <v>324</v>
      </c>
      <c r="E8">
        <v>366</v>
      </c>
      <c r="F8">
        <v>227</v>
      </c>
      <c r="G8">
        <v>283</v>
      </c>
    </row>
    <row r="9" spans="1:7" x14ac:dyDescent="0.35">
      <c r="A9" s="1" t="s">
        <v>13</v>
      </c>
      <c r="B9">
        <v>475</v>
      </c>
      <c r="C9">
        <v>41</v>
      </c>
      <c r="D9">
        <v>602</v>
      </c>
      <c r="E9">
        <v>362</v>
      </c>
      <c r="F9">
        <v>301</v>
      </c>
      <c r="G9">
        <v>531</v>
      </c>
    </row>
    <row r="10" spans="1:7" x14ac:dyDescent="0.35">
      <c r="A10" s="1" t="s">
        <v>14</v>
      </c>
      <c r="B10">
        <v>355</v>
      </c>
      <c r="C10">
        <v>410</v>
      </c>
      <c r="D10">
        <v>298</v>
      </c>
      <c r="E10">
        <v>327</v>
      </c>
      <c r="F10">
        <v>352</v>
      </c>
      <c r="G10">
        <v>200</v>
      </c>
    </row>
    <row r="11" spans="1:7" x14ac:dyDescent="0.35">
      <c r="A11" s="1" t="s">
        <v>15</v>
      </c>
      <c r="B11">
        <v>538</v>
      </c>
      <c r="C11">
        <v>684</v>
      </c>
      <c r="D11">
        <v>747</v>
      </c>
      <c r="E11">
        <v>843</v>
      </c>
      <c r="F11">
        <v>511</v>
      </c>
      <c r="G11">
        <v>531</v>
      </c>
    </row>
    <row r="12" spans="1:7" x14ac:dyDescent="0.35">
      <c r="A12" s="1" t="s">
        <v>16</v>
      </c>
      <c r="B12">
        <v>289.89999999999998</v>
      </c>
      <c r="C12">
        <v>263</v>
      </c>
      <c r="D12">
        <v>314.8</v>
      </c>
      <c r="E12">
        <v>303.3</v>
      </c>
      <c r="F12">
        <v>244.3</v>
      </c>
      <c r="G12">
        <v>262.89999999999998</v>
      </c>
    </row>
    <row r="13" spans="1:7" x14ac:dyDescent="0.35">
      <c r="A13" s="1" t="s">
        <v>17</v>
      </c>
      <c r="B13">
        <v>12.079166666666669</v>
      </c>
      <c r="C13">
        <v>10.95833333333333</v>
      </c>
      <c r="D13">
        <v>13.116666666666671</v>
      </c>
      <c r="E13">
        <v>12.637499999999999</v>
      </c>
      <c r="F13">
        <v>10.179166666666671</v>
      </c>
      <c r="G13">
        <v>10.954166666666669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183</v>
      </c>
      <c r="C2">
        <v>202</v>
      </c>
      <c r="D2">
        <v>93</v>
      </c>
      <c r="E2">
        <v>173</v>
      </c>
      <c r="F2">
        <v>204</v>
      </c>
      <c r="G2">
        <v>97</v>
      </c>
    </row>
    <row r="3" spans="1:7" x14ac:dyDescent="0.35">
      <c r="A3" s="1" t="s">
        <v>7</v>
      </c>
      <c r="B3">
        <v>16</v>
      </c>
      <c r="C3">
        <v>51</v>
      </c>
      <c r="D3">
        <v>94</v>
      </c>
      <c r="E3">
        <v>16</v>
      </c>
      <c r="F3">
        <v>42</v>
      </c>
      <c r="G3">
        <v>92</v>
      </c>
    </row>
    <row r="4" spans="1:7" x14ac:dyDescent="0.35">
      <c r="A4" s="1" t="s">
        <v>8</v>
      </c>
      <c r="B4">
        <v>88</v>
      </c>
      <c r="C4">
        <v>103</v>
      </c>
      <c r="D4">
        <v>232</v>
      </c>
      <c r="E4">
        <v>74</v>
      </c>
      <c r="F4">
        <v>113</v>
      </c>
      <c r="G4">
        <v>125</v>
      </c>
    </row>
    <row r="5" spans="1:7" x14ac:dyDescent="0.35">
      <c r="A5" s="1" t="s">
        <v>9</v>
      </c>
      <c r="B5">
        <v>183</v>
      </c>
      <c r="C5">
        <v>269</v>
      </c>
      <c r="D5">
        <v>58</v>
      </c>
      <c r="E5">
        <v>183</v>
      </c>
      <c r="F5">
        <v>264</v>
      </c>
      <c r="G5">
        <v>399</v>
      </c>
    </row>
    <row r="6" spans="1:7" x14ac:dyDescent="0.35">
      <c r="A6" s="1" t="s">
        <v>10</v>
      </c>
      <c r="B6">
        <v>170</v>
      </c>
      <c r="C6">
        <v>281</v>
      </c>
      <c r="D6">
        <v>2</v>
      </c>
      <c r="E6">
        <v>98</v>
      </c>
      <c r="F6">
        <v>210</v>
      </c>
      <c r="G6">
        <v>18</v>
      </c>
    </row>
    <row r="7" spans="1:7" x14ac:dyDescent="0.35">
      <c r="A7" s="1" t="s">
        <v>11</v>
      </c>
      <c r="B7">
        <v>172</v>
      </c>
      <c r="C7">
        <v>77</v>
      </c>
      <c r="D7">
        <v>192</v>
      </c>
      <c r="E7">
        <v>95</v>
      </c>
      <c r="F7">
        <v>31</v>
      </c>
      <c r="G7">
        <v>191</v>
      </c>
    </row>
    <row r="8" spans="1:7" x14ac:dyDescent="0.35">
      <c r="A8" s="1" t="s">
        <v>12</v>
      </c>
      <c r="B8">
        <v>95</v>
      </c>
      <c r="C8">
        <v>125</v>
      </c>
      <c r="D8">
        <v>304</v>
      </c>
      <c r="E8">
        <v>95</v>
      </c>
      <c r="F8">
        <v>125</v>
      </c>
      <c r="G8">
        <v>342</v>
      </c>
    </row>
    <row r="9" spans="1:7" x14ac:dyDescent="0.35">
      <c r="A9" s="1" t="s">
        <v>13</v>
      </c>
      <c r="B9">
        <v>134</v>
      </c>
      <c r="C9">
        <v>83</v>
      </c>
      <c r="D9">
        <v>35</v>
      </c>
      <c r="E9">
        <v>115</v>
      </c>
      <c r="F9">
        <v>76</v>
      </c>
      <c r="G9">
        <v>46</v>
      </c>
    </row>
    <row r="10" spans="1:7" x14ac:dyDescent="0.35">
      <c r="A10" s="1" t="s">
        <v>14</v>
      </c>
      <c r="B10">
        <v>237</v>
      </c>
      <c r="C10">
        <v>97</v>
      </c>
      <c r="D10">
        <v>88</v>
      </c>
      <c r="E10">
        <v>11</v>
      </c>
      <c r="F10">
        <v>97</v>
      </c>
      <c r="G10">
        <v>82</v>
      </c>
    </row>
    <row r="11" spans="1:7" x14ac:dyDescent="0.35">
      <c r="A11" s="1" t="s">
        <v>15</v>
      </c>
      <c r="B11">
        <v>218</v>
      </c>
      <c r="C11">
        <v>149</v>
      </c>
      <c r="D11">
        <v>281</v>
      </c>
      <c r="E11">
        <v>150</v>
      </c>
      <c r="F11">
        <v>116</v>
      </c>
      <c r="G11">
        <v>216</v>
      </c>
    </row>
    <row r="12" spans="1:7" x14ac:dyDescent="0.35">
      <c r="A12" s="1" t="s">
        <v>16</v>
      </c>
      <c r="B12">
        <v>149.6</v>
      </c>
      <c r="C12">
        <v>143.69999999999999</v>
      </c>
      <c r="D12">
        <v>137.9</v>
      </c>
      <c r="E12">
        <v>101</v>
      </c>
      <c r="F12">
        <v>127.8</v>
      </c>
      <c r="G12">
        <v>160.80000000000001</v>
      </c>
    </row>
    <row r="13" spans="1:7" x14ac:dyDescent="0.35">
      <c r="A13" s="1" t="s">
        <v>17</v>
      </c>
      <c r="B13">
        <v>6.2333333333333334</v>
      </c>
      <c r="C13">
        <v>5.9875000000000007</v>
      </c>
      <c r="D13">
        <v>5.7458333333333336</v>
      </c>
      <c r="E13">
        <v>4.208333333333333</v>
      </c>
      <c r="F13">
        <v>5.3250000000000002</v>
      </c>
      <c r="G13">
        <v>6.6999999999999993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121</v>
      </c>
      <c r="C2">
        <v>26</v>
      </c>
      <c r="D2">
        <v>363</v>
      </c>
      <c r="E2">
        <v>86</v>
      </c>
      <c r="F2">
        <v>99</v>
      </c>
      <c r="G2">
        <v>306</v>
      </c>
    </row>
    <row r="3" spans="1:7" x14ac:dyDescent="0.35">
      <c r="A3" s="1" t="s">
        <v>7</v>
      </c>
      <c r="B3">
        <v>111</v>
      </c>
      <c r="C3">
        <v>24</v>
      </c>
      <c r="D3">
        <v>201</v>
      </c>
      <c r="E3">
        <v>100</v>
      </c>
      <c r="F3">
        <v>0</v>
      </c>
      <c r="G3">
        <v>192</v>
      </c>
    </row>
    <row r="4" spans="1:7" x14ac:dyDescent="0.35">
      <c r="A4" s="1" t="s">
        <v>8</v>
      </c>
      <c r="B4">
        <v>171</v>
      </c>
      <c r="C4">
        <v>128</v>
      </c>
      <c r="D4">
        <v>254</v>
      </c>
      <c r="E4">
        <v>403</v>
      </c>
      <c r="F4">
        <v>148</v>
      </c>
      <c r="G4">
        <v>300</v>
      </c>
    </row>
    <row r="5" spans="1:7" x14ac:dyDescent="0.35">
      <c r="A5" s="1" t="s">
        <v>9</v>
      </c>
      <c r="B5">
        <v>48</v>
      </c>
      <c r="C5">
        <v>4</v>
      </c>
      <c r="D5">
        <v>187</v>
      </c>
      <c r="E5">
        <v>138</v>
      </c>
      <c r="F5">
        <v>53</v>
      </c>
      <c r="G5">
        <v>51</v>
      </c>
    </row>
    <row r="6" spans="1:7" x14ac:dyDescent="0.35">
      <c r="A6" s="1" t="s">
        <v>10</v>
      </c>
      <c r="B6">
        <v>150</v>
      </c>
      <c r="C6">
        <v>4</v>
      </c>
      <c r="D6">
        <v>384</v>
      </c>
      <c r="E6">
        <v>237</v>
      </c>
      <c r="F6">
        <v>0</v>
      </c>
      <c r="G6">
        <v>411</v>
      </c>
    </row>
    <row r="7" spans="1:7" x14ac:dyDescent="0.35">
      <c r="A7" s="1" t="s">
        <v>11</v>
      </c>
      <c r="B7">
        <v>70</v>
      </c>
      <c r="C7">
        <v>19</v>
      </c>
      <c r="D7">
        <v>207</v>
      </c>
      <c r="E7">
        <v>246</v>
      </c>
      <c r="F7">
        <v>86</v>
      </c>
      <c r="G7">
        <v>204</v>
      </c>
    </row>
    <row r="8" spans="1:7" x14ac:dyDescent="0.35">
      <c r="A8" s="1" t="s">
        <v>12</v>
      </c>
      <c r="B8">
        <v>389</v>
      </c>
      <c r="C8">
        <v>124</v>
      </c>
      <c r="D8">
        <v>179</v>
      </c>
      <c r="E8">
        <v>349</v>
      </c>
      <c r="F8">
        <v>124</v>
      </c>
      <c r="G8">
        <v>211</v>
      </c>
    </row>
    <row r="9" spans="1:7" x14ac:dyDescent="0.35">
      <c r="A9" s="1" t="s">
        <v>13</v>
      </c>
      <c r="B9">
        <v>75</v>
      </c>
      <c r="C9">
        <v>66</v>
      </c>
      <c r="D9">
        <v>244</v>
      </c>
      <c r="E9">
        <v>54</v>
      </c>
      <c r="F9">
        <v>32</v>
      </c>
      <c r="G9">
        <v>241</v>
      </c>
    </row>
    <row r="10" spans="1:7" x14ac:dyDescent="0.35">
      <c r="A10" s="1" t="s">
        <v>14</v>
      </c>
      <c r="B10">
        <v>55</v>
      </c>
      <c r="C10">
        <v>13</v>
      </c>
      <c r="D10">
        <v>276</v>
      </c>
      <c r="E10">
        <v>247</v>
      </c>
      <c r="F10">
        <v>13</v>
      </c>
      <c r="G10">
        <v>392</v>
      </c>
    </row>
    <row r="11" spans="1:7" x14ac:dyDescent="0.35">
      <c r="A11" s="1" t="s">
        <v>15</v>
      </c>
      <c r="B11">
        <v>480</v>
      </c>
      <c r="C11">
        <v>29</v>
      </c>
      <c r="D11">
        <v>268</v>
      </c>
      <c r="E11">
        <v>204</v>
      </c>
      <c r="F11">
        <v>172</v>
      </c>
      <c r="G11">
        <v>305</v>
      </c>
    </row>
    <row r="12" spans="1:7" x14ac:dyDescent="0.35">
      <c r="A12" s="1" t="s">
        <v>16</v>
      </c>
      <c r="B12">
        <v>167</v>
      </c>
      <c r="C12">
        <v>43.7</v>
      </c>
      <c r="D12">
        <v>256.3</v>
      </c>
      <c r="E12">
        <v>206.4</v>
      </c>
      <c r="F12">
        <v>72.7</v>
      </c>
      <c r="G12">
        <v>261.3</v>
      </c>
    </row>
    <row r="13" spans="1:7" x14ac:dyDescent="0.35">
      <c r="A13" s="1" t="s">
        <v>17</v>
      </c>
      <c r="B13">
        <v>6.958333333333333</v>
      </c>
      <c r="C13">
        <v>1.8208333333333331</v>
      </c>
      <c r="D13">
        <v>10.679166666666671</v>
      </c>
      <c r="E13">
        <v>8.6</v>
      </c>
      <c r="F13">
        <v>3.0291666666666668</v>
      </c>
      <c r="G13">
        <v>10.887499999999999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T_TOT</vt:lpstr>
      <vt:lpstr>COST_TOT</vt:lpstr>
      <vt:lpstr>WAIT_TOT</vt:lpstr>
      <vt:lpstr>Waiting_position</vt:lpstr>
      <vt:lpstr>Waiting_transfer</vt:lpstr>
      <vt:lpstr>Waiting_connect</vt:lpstr>
      <vt:lpstr>Waiting_tower</vt:lpstr>
      <vt:lpstr>Waiting_nacelle</vt:lpstr>
      <vt:lpstr>Waiting_blade</vt:lpstr>
      <vt:lpstr>Waiting_commission</vt:lpstr>
      <vt:lpstr>Waiting_transit</vt:lpstr>
      <vt:lpstr>Waiting_wave</vt:lpstr>
      <vt:lpstr>Waiting_wind</vt:lpstr>
      <vt:lpstr>Waiting_tide</vt:lpstr>
      <vt:lpstr>Waiting_WindWave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Florian Dach</cp:lastModifiedBy>
  <dcterms:created xsi:type="dcterms:W3CDTF">2023-06-07T08:46:59Z</dcterms:created>
  <dcterms:modified xsi:type="dcterms:W3CDTF">2023-06-10T06:11:30Z</dcterms:modified>
</cp:coreProperties>
</file>