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\OneDrive\Desktop\"/>
    </mc:Choice>
  </mc:AlternateContent>
  <xr:revisionPtr revIDLastSave="0" documentId="13_ncr:1_{4F25786E-0F07-4B7F-855D-60DAF7DBCE99}" xr6:coauthVersionLast="47" xr6:coauthVersionMax="47" xr10:uidLastSave="{00000000-0000-0000-0000-000000000000}"/>
  <bookViews>
    <workbookView xWindow="-108" yWindow="-108" windowWidth="23256" windowHeight="12456" xr2:uid="{BAB6C130-C833-4FF8-8A11-74A1307AA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" authorId="0" shapeId="0" xr:uid="{68D7ED62-3CEF-43E5-82B6-BD79E1CB7473}">
      <text>
        <r>
          <rPr>
            <sz val="11"/>
            <color rgb="FF000000"/>
            <rFont val="Calibri"/>
            <charset val="1"/>
            <scheme val="minor"/>
          </rPr>
          <t>======
ID#AAAAyLBFivU
Troxel, Richard    (2023-05-30 21:05:02)
Last Out Loans Only</t>
        </r>
      </text>
    </comment>
    <comment ref="AO1" authorId="0" shapeId="0" xr:uid="{D0C37EEB-7BA2-4A97-8373-4902B4D4E183}">
      <text>
        <r>
          <rPr>
            <sz val="11"/>
            <color rgb="FF000000"/>
            <rFont val="Calibri"/>
            <charset val="1"/>
            <scheme val="minor"/>
          </rPr>
          <t>======
ID#AAAAyLBFivI
Troxel, Richard    (2023-05-30 21:05:02)
If 8 or 9 Issuers, divide Adj. Contribution by 2</t>
        </r>
      </text>
    </comment>
  </commentList>
</comments>
</file>

<file path=xl/sharedStrings.xml><?xml version="1.0" encoding="utf-8"?>
<sst xmlns="http://schemas.openxmlformats.org/spreadsheetml/2006/main" count="146" uniqueCount="64">
  <si>
    <t>Investment Name</t>
  </si>
  <si>
    <t>Issuer</t>
  </si>
  <si>
    <t>Investment Investment Type</t>
  </si>
  <si>
    <t>Investment Industry</t>
  </si>
  <si>
    <t>Investment Closing Date</t>
  </si>
  <si>
    <t>Investment Maturity</t>
  </si>
  <si>
    <t>Investment Par</t>
  </si>
  <si>
    <t>Investment Cost</t>
  </si>
  <si>
    <t>Investment External Valuation</t>
  </si>
  <si>
    <t>Investment Internal Valuation</t>
  </si>
  <si>
    <t>Rates Fixed Coupon</t>
  </si>
  <si>
    <t>Rates Floating Cash Spread</t>
  </si>
  <si>
    <t>Rates Current LIBOR/Floor</t>
  </si>
  <si>
    <t>Rates PIK</t>
  </si>
  <si>
    <t>Rates Fixed / Floating</t>
  </si>
  <si>
    <t>Classifications Quoted / Unquoted</t>
  </si>
  <si>
    <t>Classifications Warehouse Asset</t>
  </si>
  <si>
    <t>Classifications Warehouse Asset Inclusion Date</t>
  </si>
  <si>
    <t>Classifications Warehouse Asset Expected Rating</t>
  </si>
  <si>
    <t>Classifications Approved Foreign Jurisdiction</t>
  </si>
  <si>
    <t>Classifications LTV Transaction</t>
  </si>
  <si>
    <t>Classifications Noteless Assigned Loan</t>
  </si>
  <si>
    <t>Classifications Undelivered Note</t>
  </si>
  <si>
    <t>Classifications Structured Finance Obligation</t>
  </si>
  <si>
    <t>Classifications Third Party Finance Company</t>
  </si>
  <si>
    <t>Classifications Affiliate Investment</t>
  </si>
  <si>
    <t>Classifications Defaulted / Restructured</t>
  </si>
  <si>
    <t>Financials LTM Revenue ($MMs)</t>
  </si>
  <si>
    <t>Financials LTM EBITDA ($MMs)</t>
  </si>
  <si>
    <t>Leverage Revolver Commitment</t>
  </si>
  <si>
    <t>Leverage Total Enterprise Value</t>
  </si>
  <si>
    <t>Leverage Total Leverage</t>
  </si>
  <si>
    <t>Leverage PCOF IV Leverage</t>
  </si>
  <si>
    <t>Leverage Attachment Point</t>
  </si>
  <si>
    <t>Leverage Total Capitalization</t>
  </si>
  <si>
    <t>Leverage LTV Thru PCOF IV</t>
  </si>
  <si>
    <t>Final Eligibility Override</t>
  </si>
  <si>
    <t>Final Comment</t>
  </si>
  <si>
    <t>Concentration Adjustment</t>
  </si>
  <si>
    <t>Concentration Comment</t>
  </si>
  <si>
    <t>Borrowing Base Other Adjustment</t>
  </si>
  <si>
    <t>Borrowing Base Industry Concentration</t>
  </si>
  <si>
    <t>Borrowing Base Comment</t>
  </si>
  <si>
    <t>Is Eligible Issuer</t>
  </si>
  <si>
    <t>EDS Buyer LLC Revolver</t>
  </si>
  <si>
    <t>EDS</t>
  </si>
  <si>
    <t>First Lien</t>
  </si>
  <si>
    <t>Aerospace &amp; Defense</t>
  </si>
  <si>
    <t>Floating</t>
  </si>
  <si>
    <t>Unquoted</t>
  </si>
  <si>
    <t>No</t>
  </si>
  <si>
    <t>NA</t>
  </si>
  <si>
    <t>Yes</t>
  </si>
  <si>
    <t>pH Beauty Holdings</t>
  </si>
  <si>
    <t>pH Beauty</t>
  </si>
  <si>
    <t>Consumer Products</t>
  </si>
  <si>
    <t>ETE Intermediate II LLC Revolver</t>
  </si>
  <si>
    <t>ETE</t>
  </si>
  <si>
    <t>MAG DS Corp</t>
  </si>
  <si>
    <t>MAG</t>
  </si>
  <si>
    <t>Quoted</t>
  </si>
  <si>
    <t>EDS Buyer LLC</t>
  </si>
  <si>
    <t>A1 Garage Merger Sub, LLC Revolver</t>
  </si>
  <si>
    <t>A1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</si>
</sst>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mm/dd/yyyy;@"/>
    <numFmt numFmtId="165" formatCode="#,##0;\(#,##0\);\-"/>
    <numFmt numFmtId="166" formatCode="#,##0.000;\(#,##0.000\);\-"/>
    <numFmt numFmtId="167" formatCode="0.00%;\(0.00%\);\-"/>
    <numFmt numFmtId="168" formatCode="#,##0.0;\(#,##0.0\);\-"/>
    <numFmt numFmtId="169" formatCode="0.00\x"/>
    <numFmt numFmtId="170" formatCode="0.0%"/>
    <numFmt numFmtId="171" formatCode="0.0"/>
    <numFmt numFmtId="172" formatCode="0.0%;\(0.0%\);\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charset val="134"/>
    </font>
    <font>
      <sz val="11"/>
      <color rgb="FF000000"/>
      <name val="Calibri"/>
      <charset val="1"/>
      <scheme val="minor"/>
    </font>
    <font>
      <sz val="8"/>
      <color rgb="FF0070C0"/>
      <name val="Arial"/>
      <family val="2"/>
    </font>
    <font>
      <sz val="8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DF8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/>
    <xf numFmtId="0" fontId="2" fillId="2" borderId="0" xfId="0" applyFont="1" applyFill="1"/>
    <xf numFmtId="49" fontId="4" fillId="3" borderId="4" xfId="0" applyNumberFormat="1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right"/>
    </xf>
    <xf numFmtId="165" fontId="4" fillId="3" borderId="4" xfId="1" applyNumberFormat="1" applyFont="1" applyFill="1" applyBorder="1" applyAlignment="1">
      <alignment horizontal="right"/>
    </xf>
    <xf numFmtId="1" fontId="4" fillId="3" borderId="4" xfId="1" applyNumberFormat="1" applyFont="1" applyFill="1" applyBorder="1" applyAlignment="1">
      <alignment horizontal="right"/>
    </xf>
    <xf numFmtId="1" fontId="4" fillId="3" borderId="5" xfId="1" applyNumberFormat="1" applyFont="1" applyFill="1" applyBorder="1" applyAlignment="1">
      <alignment horizontal="right"/>
    </xf>
    <xf numFmtId="166" fontId="4" fillId="3" borderId="5" xfId="1" applyNumberFormat="1" applyFont="1" applyFill="1" applyBorder="1" applyAlignment="1">
      <alignment horizontal="right"/>
    </xf>
    <xf numFmtId="167" fontId="4" fillId="3" borderId="5" xfId="1" applyNumberFormat="1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left"/>
    </xf>
    <xf numFmtId="167" fontId="4" fillId="3" borderId="5" xfId="1" applyNumberFormat="1" applyFont="1" applyFill="1" applyBorder="1" applyAlignment="1">
      <alignment horizontal="left" wrapText="1"/>
    </xf>
    <xf numFmtId="0" fontId="4" fillId="3" borderId="5" xfId="0" applyFont="1" applyFill="1" applyBorder="1"/>
    <xf numFmtId="168" fontId="4" fillId="3" borderId="5" xfId="1" applyNumberFormat="1" applyFont="1" applyFill="1" applyBorder="1" applyAlignment="1">
      <alignment horizontal="right"/>
    </xf>
    <xf numFmtId="169" fontId="4" fillId="3" borderId="5" xfId="1" applyNumberFormat="1" applyFont="1" applyFill="1" applyBorder="1" applyAlignment="1">
      <alignment horizontal="right"/>
    </xf>
    <xf numFmtId="170" fontId="4" fillId="3" borderId="5" xfId="2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171" fontId="4" fillId="3" borderId="6" xfId="1" applyNumberFormat="1" applyFont="1" applyFill="1" applyBorder="1" applyAlignment="1"/>
    <xf numFmtId="43" fontId="4" fillId="3" borderId="6" xfId="1" applyFont="1" applyFill="1" applyBorder="1" applyAlignment="1"/>
    <xf numFmtId="1" fontId="4" fillId="3" borderId="6" xfId="1" applyNumberFormat="1" applyFont="1" applyFill="1" applyBorder="1" applyAlignment="1"/>
    <xf numFmtId="172" fontId="5" fillId="2" borderId="0" xfId="0" applyNumberFormat="1" applyFont="1" applyFill="1" applyAlignment="1">
      <alignment horizontal="right" wrapText="1"/>
    </xf>
    <xf numFmtId="0" fontId="4" fillId="4" borderId="7" xfId="0" applyFont="1" applyFill="1" applyBorder="1"/>
    <xf numFmtId="0" fontId="5" fillId="2" borderId="0" xfId="0" applyFont="1" applyFill="1"/>
    <xf numFmtId="9" fontId="2" fillId="2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9"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B6DA-82BA-41E5-B595-905706D79862}">
  <dimension ref="A1:AT7"/>
  <sheetViews>
    <sheetView tabSelected="1" workbookViewId="0">
      <selection activeCell="A6" sqref="A6:AT7"/>
    </sheetView>
  </sheetViews>
  <sheetFormatPr defaultRowHeight="14.4"/>
  <sheetData>
    <row r="1" spans="1:46" ht="62.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3" t="s">
        <v>10</v>
      </c>
      <c r="L1" s="7" t="s">
        <v>11</v>
      </c>
      <c r="M1" s="7" t="s">
        <v>12</v>
      </c>
      <c r="N1" s="3" t="s">
        <v>13</v>
      </c>
      <c r="O1" s="2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9" t="s">
        <v>41</v>
      </c>
      <c r="AQ1" s="7" t="s">
        <v>42</v>
      </c>
      <c r="AR1" s="10" t="s">
        <v>43</v>
      </c>
      <c r="AS1" s="11"/>
    </row>
    <row r="2" spans="1:46">
      <c r="A2" s="12" t="s">
        <v>44</v>
      </c>
      <c r="B2" s="13" t="s">
        <v>45</v>
      </c>
      <c r="C2" s="13" t="s">
        <v>46</v>
      </c>
      <c r="D2" s="14" t="s">
        <v>47</v>
      </c>
      <c r="E2" s="15">
        <v>44924</v>
      </c>
      <c r="F2" s="15">
        <v>47128</v>
      </c>
      <c r="G2" s="16">
        <v>787500</v>
      </c>
      <c r="H2" s="17"/>
      <c r="I2" s="18">
        <v>-11812.5</v>
      </c>
      <c r="J2" s="19"/>
      <c r="K2" s="20"/>
      <c r="L2" s="20">
        <v>6.25E-2</v>
      </c>
      <c r="M2" s="20">
        <f>MAX(4.65554,1)/100</f>
        <v>4.6555400000000004E-2</v>
      </c>
      <c r="N2" s="20"/>
      <c r="O2" s="21" t="s">
        <v>48</v>
      </c>
      <c r="P2" s="22" t="s">
        <v>49</v>
      </c>
      <c r="Q2" s="22" t="s">
        <v>50</v>
      </c>
      <c r="R2" s="15"/>
      <c r="S2" s="22"/>
      <c r="T2" s="23" t="s">
        <v>51</v>
      </c>
      <c r="U2" s="23" t="s">
        <v>50</v>
      </c>
      <c r="V2" s="23" t="s">
        <v>50</v>
      </c>
      <c r="W2" s="23" t="s">
        <v>50</v>
      </c>
      <c r="X2" s="23" t="s">
        <v>50</v>
      </c>
      <c r="Y2" s="23" t="s">
        <v>50</v>
      </c>
      <c r="Z2" s="23" t="s">
        <v>50</v>
      </c>
      <c r="AA2" s="23" t="s">
        <v>50</v>
      </c>
      <c r="AB2" s="24">
        <v>38.722075619056724</v>
      </c>
      <c r="AC2" s="24">
        <v>12.384568839285841</v>
      </c>
      <c r="AD2" s="24">
        <v>7.5</v>
      </c>
      <c r="AE2" s="24">
        <v>208.7</v>
      </c>
      <c r="AF2" s="25">
        <v>4.0271890485027217</v>
      </c>
      <c r="AG2" s="25">
        <v>4.0271890485027217</v>
      </c>
      <c r="AH2" s="25"/>
      <c r="AI2" s="25"/>
      <c r="AJ2" s="26">
        <v>0.45844208064233427</v>
      </c>
      <c r="AK2" s="27"/>
      <c r="AL2" s="28"/>
      <c r="AM2" s="29"/>
      <c r="AN2" s="28"/>
      <c r="AO2" s="30">
        <v>0</v>
      </c>
      <c r="AP2" s="30">
        <v>0</v>
      </c>
      <c r="AQ2" s="28"/>
      <c r="AR2" s="31" t="s">
        <v>52</v>
      </c>
      <c r="AS2" s="31"/>
      <c r="AT2" s="32" t="s">
        <v>44</v>
      </c>
    </row>
    <row r="3" spans="1:46">
      <c r="A3" s="12" t="s">
        <v>53</v>
      </c>
      <c r="B3" s="12" t="s">
        <v>54</v>
      </c>
      <c r="C3" s="13" t="s">
        <v>46</v>
      </c>
      <c r="D3" s="14" t="s">
        <v>55</v>
      </c>
      <c r="E3" s="15">
        <v>45222</v>
      </c>
      <c r="F3" s="15">
        <v>45928</v>
      </c>
      <c r="G3" s="16">
        <v>5000000</v>
      </c>
      <c r="H3" s="17">
        <v>4605099.1500000004</v>
      </c>
      <c r="I3" s="18">
        <v>4400000</v>
      </c>
      <c r="J3" s="19"/>
      <c r="K3" s="20"/>
      <c r="L3" s="20">
        <v>0.05</v>
      </c>
      <c r="M3" s="20">
        <v>0.01</v>
      </c>
      <c r="N3" s="20"/>
      <c r="O3" s="21" t="s">
        <v>48</v>
      </c>
      <c r="P3" s="22" t="s">
        <v>49</v>
      </c>
      <c r="Q3" s="22" t="s">
        <v>50</v>
      </c>
      <c r="R3" s="15"/>
      <c r="S3" s="22"/>
      <c r="T3" s="23" t="s">
        <v>51</v>
      </c>
      <c r="U3" s="23" t="s">
        <v>50</v>
      </c>
      <c r="V3" s="23" t="s">
        <v>50</v>
      </c>
      <c r="W3" s="23" t="s">
        <v>50</v>
      </c>
      <c r="X3" s="23" t="s">
        <v>50</v>
      </c>
      <c r="Y3" s="23" t="s">
        <v>50</v>
      </c>
      <c r="Z3" s="23" t="s">
        <v>50</v>
      </c>
      <c r="AA3" s="23" t="s">
        <v>50</v>
      </c>
      <c r="AB3" s="24">
        <v>304.21600000000001</v>
      </c>
      <c r="AC3" s="24">
        <v>64.072000000000003</v>
      </c>
      <c r="AD3" s="24"/>
      <c r="AE3" s="24">
        <v>373.5</v>
      </c>
      <c r="AF3" s="25">
        <v>5.4091490822824317</v>
      </c>
      <c r="AG3" s="25">
        <v>4.3166281683106504</v>
      </c>
      <c r="AH3" s="25"/>
      <c r="AI3" s="25"/>
      <c r="AJ3" s="26">
        <v>0.16282181898284551</v>
      </c>
      <c r="AK3" s="27"/>
      <c r="AL3" s="28"/>
      <c r="AM3" s="28"/>
      <c r="AN3" s="28"/>
      <c r="AO3" s="30">
        <v>0</v>
      </c>
      <c r="AP3" s="30">
        <v>0</v>
      </c>
      <c r="AQ3" s="28"/>
      <c r="AR3" s="31" t="s">
        <v>52</v>
      </c>
      <c r="AS3" s="33"/>
      <c r="AT3" s="32" t="s">
        <v>53</v>
      </c>
    </row>
    <row r="4" spans="1:46">
      <c r="A4" s="12" t="s">
        <v>56</v>
      </c>
      <c r="B4" s="12" t="s">
        <v>57</v>
      </c>
      <c r="C4" s="13" t="s">
        <v>46</v>
      </c>
      <c r="D4" s="14" t="s">
        <v>55</v>
      </c>
      <c r="E4" s="15">
        <v>45070</v>
      </c>
      <c r="F4" s="15">
        <v>47253</v>
      </c>
      <c r="G4" s="16">
        <v>180000</v>
      </c>
      <c r="H4" s="17">
        <v>0</v>
      </c>
      <c r="I4" s="18">
        <v>-3059.99</v>
      </c>
      <c r="J4" s="19"/>
      <c r="K4" s="20"/>
      <c r="L4" s="20">
        <v>6.5000000000000002E-2</v>
      </c>
      <c r="M4" s="20">
        <v>5.1915500000000003E-2</v>
      </c>
      <c r="N4" s="20"/>
      <c r="O4" s="21" t="s">
        <v>48</v>
      </c>
      <c r="P4" s="22" t="s">
        <v>49</v>
      </c>
      <c r="Q4" s="22" t="s">
        <v>50</v>
      </c>
      <c r="R4" s="15"/>
      <c r="S4" s="22"/>
      <c r="T4" s="23" t="s">
        <v>51</v>
      </c>
      <c r="U4" s="23" t="s">
        <v>50</v>
      </c>
      <c r="V4" s="23" t="s">
        <v>50</v>
      </c>
      <c r="W4" s="23" t="s">
        <v>50</v>
      </c>
      <c r="X4" s="23" t="s">
        <v>50</v>
      </c>
      <c r="Y4" s="23" t="s">
        <v>50</v>
      </c>
      <c r="Z4" s="23" t="s">
        <v>50</v>
      </c>
      <c r="AA4" s="23" t="s">
        <v>50</v>
      </c>
      <c r="AB4" s="24">
        <v>162.512</v>
      </c>
      <c r="AC4" s="24">
        <v>29.614999999999995</v>
      </c>
      <c r="AD4" s="24">
        <v>5</v>
      </c>
      <c r="AE4" s="24">
        <v>297</v>
      </c>
      <c r="AF4" s="25">
        <v>4.3896673982779006</v>
      </c>
      <c r="AG4" s="25">
        <v>4.3896673982779006</v>
      </c>
      <c r="AH4" s="25"/>
      <c r="AI4" s="25"/>
      <c r="AJ4" s="26">
        <v>0.208007351465399</v>
      </c>
      <c r="AK4" s="27"/>
      <c r="AL4" s="28"/>
      <c r="AM4" s="28"/>
      <c r="AN4" s="28"/>
      <c r="AO4" s="30">
        <v>0</v>
      </c>
      <c r="AP4" s="30">
        <v>0</v>
      </c>
      <c r="AQ4" s="28"/>
      <c r="AR4" s="31" t="s">
        <v>52</v>
      </c>
      <c r="AS4" s="34"/>
      <c r="AT4" s="32" t="s">
        <v>56</v>
      </c>
    </row>
    <row r="5" spans="1:46">
      <c r="A5" s="12" t="s">
        <v>58</v>
      </c>
      <c r="B5" s="12" t="s">
        <v>59</v>
      </c>
      <c r="C5" s="13" t="s">
        <v>46</v>
      </c>
      <c r="D5" s="14" t="s">
        <v>47</v>
      </c>
      <c r="E5" s="15">
        <v>45065</v>
      </c>
      <c r="F5" s="15">
        <v>46478</v>
      </c>
      <c r="G5" s="16">
        <v>4080001.2</v>
      </c>
      <c r="H5" s="17">
        <v>3852174.02</v>
      </c>
      <c r="I5" s="18">
        <v>3876001.14</v>
      </c>
      <c r="J5" s="19"/>
      <c r="K5" s="20"/>
      <c r="L5" s="20">
        <v>5.5E-2</v>
      </c>
      <c r="M5" s="20">
        <v>4.89833E-2</v>
      </c>
      <c r="N5" s="20"/>
      <c r="O5" s="21" t="s">
        <v>48</v>
      </c>
      <c r="P5" s="22" t="s">
        <v>60</v>
      </c>
      <c r="Q5" s="22" t="s">
        <v>50</v>
      </c>
      <c r="R5" s="15"/>
      <c r="S5" s="22"/>
      <c r="T5" s="23" t="s">
        <v>51</v>
      </c>
      <c r="U5" s="23" t="s">
        <v>50</v>
      </c>
      <c r="V5" s="23" t="s">
        <v>50</v>
      </c>
      <c r="W5" s="23" t="s">
        <v>50</v>
      </c>
      <c r="X5" s="23" t="s">
        <v>50</v>
      </c>
      <c r="Y5" s="23" t="s">
        <v>50</v>
      </c>
      <c r="Z5" s="23" t="s">
        <v>50</v>
      </c>
      <c r="AA5" s="23" t="s">
        <v>50</v>
      </c>
      <c r="AB5" s="24">
        <v>414.13500000000005</v>
      </c>
      <c r="AC5" s="24">
        <v>44.452702000000002</v>
      </c>
      <c r="AD5" s="24">
        <v>60</v>
      </c>
      <c r="AE5" s="24">
        <v>389</v>
      </c>
      <c r="AF5" s="25">
        <v>7.0908119375960545</v>
      </c>
      <c r="AG5" s="25">
        <v>7.0908119375960545</v>
      </c>
      <c r="AH5" s="25"/>
      <c r="AI5" s="25"/>
      <c r="AJ5" s="26">
        <v>0.16606580444069829</v>
      </c>
      <c r="AK5" s="27"/>
      <c r="AL5" s="28"/>
      <c r="AM5" s="28"/>
      <c r="AN5" s="28"/>
      <c r="AO5" s="30">
        <v>0</v>
      </c>
      <c r="AP5" s="30">
        <v>0</v>
      </c>
      <c r="AQ5" s="28"/>
      <c r="AR5" s="31" t="s">
        <v>52</v>
      </c>
      <c r="AS5" s="31"/>
      <c r="AT5" s="32" t="s">
        <v>58</v>
      </c>
    </row>
    <row r="6" spans="1:46">
      <c r="A6" s="12" t="s">
        <v>62</v>
      </c>
      <c r="B6" s="13" t="s">
        <v>63</v>
      </c>
      <c r="C6" s="13" t="s">
        <v>46</v>
      </c>
      <c r="D6" s="14" t="s">
        <v>55</v>
      </c>
      <c r="E6" s="15">
        <v>44917</v>
      </c>
      <c r="F6" s="15">
        <v>47109</v>
      </c>
      <c r="G6" s="16">
        <v>1265822.79</v>
      </c>
      <c r="H6" s="17">
        <v>0</v>
      </c>
      <c r="I6" s="18">
        <v>-6329.1</v>
      </c>
      <c r="J6" s="19"/>
      <c r="K6" s="20"/>
      <c r="L6" s="20">
        <v>6.5000000000000002E-2</v>
      </c>
      <c r="M6" s="20">
        <f>MAX(4.62356,1)/100</f>
        <v>4.6235600000000002E-2</v>
      </c>
      <c r="N6" s="20"/>
      <c r="O6" s="21" t="s">
        <v>48</v>
      </c>
      <c r="P6" s="22" t="s">
        <v>49</v>
      </c>
      <c r="Q6" s="22" t="s">
        <v>50</v>
      </c>
      <c r="R6" s="15"/>
      <c r="S6" s="22"/>
      <c r="T6" s="23" t="s">
        <v>51</v>
      </c>
      <c r="U6" s="23" t="s">
        <v>50</v>
      </c>
      <c r="V6" s="23" t="s">
        <v>50</v>
      </c>
      <c r="W6" s="23" t="s">
        <v>50</v>
      </c>
      <c r="X6" s="23" t="s">
        <v>50</v>
      </c>
      <c r="Y6" s="23" t="s">
        <v>50</v>
      </c>
      <c r="Z6" s="23" t="s">
        <v>50</v>
      </c>
      <c r="AA6" s="23" t="s">
        <v>50</v>
      </c>
      <c r="AB6" s="24">
        <v>176.55799999999999</v>
      </c>
      <c r="AC6" s="24">
        <v>35.875</v>
      </c>
      <c r="AD6" s="24"/>
      <c r="AE6" s="24">
        <v>515.70000000000005</v>
      </c>
      <c r="AF6" s="25">
        <v>4.6658879999999989</v>
      </c>
      <c r="AG6" s="25">
        <v>4.6658879999999989</v>
      </c>
      <c r="AH6" s="25"/>
      <c r="AI6" s="25"/>
      <c r="AJ6" s="26">
        <v>0.33447607439239352</v>
      </c>
      <c r="AK6" s="27"/>
      <c r="AL6" s="28"/>
      <c r="AM6" s="29"/>
      <c r="AN6" s="28"/>
      <c r="AO6" s="30">
        <v>0</v>
      </c>
      <c r="AP6" s="30">
        <v>0</v>
      </c>
      <c r="AQ6" s="28"/>
      <c r="AR6" s="31" t="s">
        <v>52</v>
      </c>
      <c r="AS6" s="31"/>
      <c r="AT6" s="32" t="s">
        <v>62</v>
      </c>
    </row>
    <row r="7" spans="1:46">
      <c r="A7" s="12" t="s">
        <v>61</v>
      </c>
      <c r="B7" s="13" t="s">
        <v>45</v>
      </c>
      <c r="C7" s="13" t="s">
        <v>46</v>
      </c>
      <c r="D7" s="14" t="s">
        <v>47</v>
      </c>
      <c r="E7" s="15">
        <v>44924</v>
      </c>
      <c r="F7" s="15">
        <v>47128</v>
      </c>
      <c r="G7" s="16">
        <v>3482500</v>
      </c>
      <c r="H7" s="18">
        <v>3437331.34</v>
      </c>
      <c r="I7" s="18">
        <v>3430262.5</v>
      </c>
      <c r="J7" s="19"/>
      <c r="K7" s="20"/>
      <c r="L7" s="20">
        <v>6.25E-2</v>
      </c>
      <c r="M7" s="20">
        <f>MAX(4.65554,1)/100</f>
        <v>4.6555400000000004E-2</v>
      </c>
      <c r="N7" s="20"/>
      <c r="O7" s="21" t="s">
        <v>48</v>
      </c>
      <c r="P7" s="22" t="s">
        <v>49</v>
      </c>
      <c r="Q7" s="22" t="s">
        <v>50</v>
      </c>
      <c r="R7" s="15"/>
      <c r="S7" s="22"/>
      <c r="T7" s="23" t="s">
        <v>51</v>
      </c>
      <c r="U7" s="23" t="s">
        <v>50</v>
      </c>
      <c r="V7" s="23" t="s">
        <v>50</v>
      </c>
      <c r="W7" s="23" t="s">
        <v>50</v>
      </c>
      <c r="X7" s="23" t="s">
        <v>50</v>
      </c>
      <c r="Y7" s="23" t="s">
        <v>50</v>
      </c>
      <c r="Z7" s="23" t="s">
        <v>50</v>
      </c>
      <c r="AA7" s="23" t="s">
        <v>50</v>
      </c>
      <c r="AB7" s="24">
        <v>38.722075619056724</v>
      </c>
      <c r="AC7" s="24">
        <v>12.384568839285841</v>
      </c>
      <c r="AD7" s="24"/>
      <c r="AE7" s="24">
        <v>208.7</v>
      </c>
      <c r="AF7" s="25">
        <v>4.0271890485027217</v>
      </c>
      <c r="AG7" s="25">
        <v>4.0271890485027217</v>
      </c>
      <c r="AH7" s="25"/>
      <c r="AI7" s="25"/>
      <c r="AJ7" s="26">
        <v>0.45844208064233427</v>
      </c>
      <c r="AK7" s="27"/>
      <c r="AL7" s="28"/>
      <c r="AM7" s="29"/>
      <c r="AN7" s="28"/>
      <c r="AO7" s="30">
        <v>0</v>
      </c>
      <c r="AP7" s="30">
        <v>0</v>
      </c>
      <c r="AQ7" s="28"/>
      <c r="AR7" s="31" t="s">
        <v>52</v>
      </c>
      <c r="AS7" s="31"/>
      <c r="AT7" s="32" t="s">
        <v>61</v>
      </c>
    </row>
  </sheetData>
  <conditionalFormatting sqref="T2:AB2">
    <cfRule type="cellIs" dxfId="18" priority="18" operator="equal">
      <formula>"Yes"</formula>
    </cfRule>
  </conditionalFormatting>
  <conditionalFormatting sqref="AK2:AQ2">
    <cfRule type="cellIs" dxfId="17" priority="19" operator="equal">
      <formula>"No"</formula>
    </cfRule>
  </conditionalFormatting>
  <conditionalFormatting sqref="T3:AB3">
    <cfRule type="cellIs" dxfId="16" priority="13" operator="equal">
      <formula>"Yes"</formula>
    </cfRule>
  </conditionalFormatting>
  <conditionalFormatting sqref="AK3:AL3">
    <cfRule type="cellIs" dxfId="15" priority="17" operator="equal">
      <formula>"No"</formula>
    </cfRule>
  </conditionalFormatting>
  <conditionalFormatting sqref="AQ3">
    <cfRule type="cellIs" dxfId="14" priority="14" operator="equal">
      <formula>"No"</formula>
    </cfRule>
  </conditionalFormatting>
  <conditionalFormatting sqref="AM3:AN3">
    <cfRule type="cellIs" dxfId="13" priority="16" operator="equal">
      <formula>"No"</formula>
    </cfRule>
  </conditionalFormatting>
  <conditionalFormatting sqref="AO3:AP3">
    <cfRule type="cellIs" dxfId="12" priority="15" operator="equal">
      <formula>"No"</formula>
    </cfRule>
  </conditionalFormatting>
  <conditionalFormatting sqref="T4:AB4">
    <cfRule type="cellIs" dxfId="11" priority="8" operator="equal">
      <formula>"Yes"</formula>
    </cfRule>
  </conditionalFormatting>
  <conditionalFormatting sqref="AK4:AL4">
    <cfRule type="cellIs" dxfId="10" priority="12" operator="equal">
      <formula>"No"</formula>
    </cfRule>
  </conditionalFormatting>
  <conditionalFormatting sqref="AQ4">
    <cfRule type="cellIs" dxfId="9" priority="9" operator="equal">
      <formula>"No"</formula>
    </cfRule>
  </conditionalFormatting>
  <conditionalFormatting sqref="AM4:AN4">
    <cfRule type="cellIs" dxfId="8" priority="11" operator="equal">
      <formula>"No"</formula>
    </cfRule>
  </conditionalFormatting>
  <conditionalFormatting sqref="AO4:AP4">
    <cfRule type="cellIs" dxfId="7" priority="10" operator="equal">
      <formula>"No"</formula>
    </cfRule>
  </conditionalFormatting>
  <conditionalFormatting sqref="T5:AB5">
    <cfRule type="cellIs" dxfId="6" priority="3" operator="equal">
      <formula>"Yes"</formula>
    </cfRule>
  </conditionalFormatting>
  <conditionalFormatting sqref="AK5:AL5">
    <cfRule type="cellIs" dxfId="5" priority="7" operator="equal">
      <formula>"No"</formula>
    </cfRule>
  </conditionalFormatting>
  <conditionalFormatting sqref="AQ5">
    <cfRule type="cellIs" dxfId="4" priority="4" operator="equal">
      <formula>"No"</formula>
    </cfRule>
  </conditionalFormatting>
  <conditionalFormatting sqref="AM5:AN5">
    <cfRule type="cellIs" dxfId="3" priority="6" operator="equal">
      <formula>"No"</formula>
    </cfRule>
  </conditionalFormatting>
  <conditionalFormatting sqref="AO5:AP5">
    <cfRule type="cellIs" dxfId="2" priority="5" operator="equal">
      <formula>"No"</formula>
    </cfRule>
  </conditionalFormatting>
  <conditionalFormatting sqref="T6:AB7">
    <cfRule type="cellIs" dxfId="1" priority="1" operator="equal">
      <formula>"Yes"</formula>
    </cfRule>
  </conditionalFormatting>
  <conditionalFormatting sqref="AK6:AQ7">
    <cfRule type="cellIs" dxfId="0" priority="2" operator="equal">
      <formula>"No"</formula>
    </cfRule>
  </conditionalFormatting>
  <dataValidations count="2">
    <dataValidation type="list" allowBlank="1" showInputMessage="1" showErrorMessage="1" sqref="AK2:AK7" xr:uid="{41291CF9-1E36-444F-AB35-5235C964DB60}">
      <formula1>$C$156:$C$157</formula1>
    </dataValidation>
    <dataValidation type="list" allowBlank="1" showInputMessage="1" showErrorMessage="1" sqref="Q2:Q7" xr:uid="{A5C4C47F-7390-4182-9E98-0EF79AB9D4CE}">
      <formula1>$C$155:$C$157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Varpe</dc:creator>
  <cp:lastModifiedBy>Prasanna Varpe</cp:lastModifiedBy>
  <dcterms:created xsi:type="dcterms:W3CDTF">2024-04-10T07:26:32Z</dcterms:created>
  <dcterms:modified xsi:type="dcterms:W3CDTF">2024-04-10T07:47:24Z</dcterms:modified>
</cp:coreProperties>
</file>