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Relationship Id="rId5" Target="../customXml/item1.xml" Type="http://schemas.openxmlformats.org/officeDocument/2006/relationships/customXml"/>
<Relationship Id="rId6" Target="../customXml/item2.xml" Type="http://schemas.openxmlformats.org/officeDocument/2006/relationships/customXml"/>
<Relationship Id="rId7" Target="../customXml/item3.xml" Type="http://schemas.openxmlformats.org/officeDocument/2006/relationships/custom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List Report" sheetId="1" state="visible" r:id="rId2"/>
    <sheet name="Project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<sst xmlns="http://schemas.openxmlformats.org/spreadsheetml/2006/main" count="155" uniqueCount="136">
  <si>
    <t xml:space="preserve">1.2.1</t>
  </si>
  <si>
    <t xml:space="preserve">Bill of material</t>
  </si>
  <si>
    <t xml:space="preserve">Open AIR Valve</t>
  </si>
  <si>
    <t xml:space="preserve">&lt;Parameter UpdateNumber not found&gt;</t>
  </si>
  <si>
    <t xml:space="preserve">Source Data From:</t>
  </si>
  <si>
    <t xml:space="preserve">Open_duco_Valve.BomDoc</t>
  </si>
  <si>
    <t xml:space="preserve">Project:</t>
  </si>
  <si>
    <t xml:space="preserve">Open_AIR_Valve.PrjPcb</t>
  </si>
  <si>
    <t xml:space="preserve">Revision:</t>
  </si>
  <si>
    <t xml:space="preserve">1.3.0</t>
  </si>
  <si>
    <t xml:space="preserve">Variant:</t>
  </si>
  <si>
    <t xml:space="preserve">None</t>
  </si>
  <si>
    <t xml:space="preserve">Report Date:</t>
  </si>
  <si>
    <t xml:space="preserve">10-4-2023</t>
  </si>
  <si>
    <t xml:space="preserve">15:38</t>
  </si>
  <si>
    <t xml:space="preserve">Print Date:</t>
  </si>
  <si>
    <t xml:space="preserve">#</t>
  </si>
  <si>
    <t xml:space="preserve">Designator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</si>
  <si>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</si>
  <si>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</si>
  <si>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</si>
  <si>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</si>
  <si>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Value</t>
  </si>
  <si>
    <t xml:space="preserve">Tolerance</t>
  </si>
  <si>
    <t xml:space="preserve">#Column Name Error:' Fitted</t>
  </si>
  <si>
    <t xml:space="preserve">Preferred Supplier</t>
  </si>
  <si>
    <t xml:space="preserve">C1, C5, C7, C10, C11, C13, C14, C15, C16, C17, C18</t>
  </si>
  <si>
    <t xml:space="preserve">Samsung</t>
  </si>
  <si>
    <t xml:space="preserve">CL31B226MPHNNNE</t>
  </si>
  <si>
    <t xml:space="preserve">CAP CER 22uF 20% 10V X7R 1206</t>
  </si>
  <si>
    <t xml:space="preserve">22uF</t>
  </si>
  <si>
    <t xml:space="preserve">20%</t>
  </si>
  <si>
    <t xml:space="preserve">C2, C4, C6, C12</t>
  </si>
  <si>
    <t xml:space="preserve">KEMET</t>
  </si>
  <si>
    <t xml:space="preserve">C0402C104K3RACTU</t>
  </si>
  <si>
    <t xml:space="preserve">CAP CER 100nF 10% 25V X7R 0402</t>
  </si>
  <si>
    <t xml:space="preserve">100nF</t>
  </si>
  <si>
    <t xml:space="preserve">10%</t>
  </si>
  <si>
    <t xml:space="preserve">C3, C8, C19</t>
  </si>
  <si>
    <t xml:space="preserve">Murata</t>
  </si>
  <si>
    <t xml:space="preserve">GRM155C71A105KE11D</t>
  </si>
  <si>
    <t xml:space="preserve">CAP CER 1uF 10% 10V X7S 0402</t>
  </si>
  <si>
    <t xml:space="preserve">1uF</t>
  </si>
  <si>
    <t xml:space="preserve">C9, C20</t>
  </si>
  <si>
    <t xml:space="preserve">GRM155R60J475ME47D</t>
  </si>
  <si>
    <t xml:space="preserve">CAP CER SMT 4.7uF 20% 6.3V X5R 0402</t>
  </si>
  <si>
    <t xml:space="preserve">4.7µF</t>
  </si>
  <si>
    <t xml:space="preserve">D1, D2, D3, D4, D5, D6</t>
  </si>
  <si>
    <t xml:space="preserve">Wurth Electronics</t>
  </si>
  <si>
    <t xml:space="preserve">150040GS73240</t>
  </si>
  <si>
    <t xml:space="preserve">LED SMT Green Chip Waterclear 3.2V 20mA 0402</t>
  </si>
  <si>
    <t xml:space="preserve">F1</t>
  </si>
  <si>
    <t xml:space="preserve">Littelfuse</t>
  </si>
  <si>
    <t xml:space="preserve">1206L050/24WR</t>
  </si>
  <si>
    <t xml:space="preserve">Resettable fuse 0.5A/24V</t>
  </si>
  <si>
    <t xml:space="preserve">FID1, FID2, FID3, FID4</t>
  </si>
  <si>
    <t xml:space="preserve">R1, R13, R15, R16</t>
  </si>
  <si>
    <t xml:space="preserve">Panasonic</t>
  </si>
  <si>
    <t xml:space="preserve">ERJ-2RKF1001X</t>
  </si>
  <si>
    <t xml:space="preserve">RES SMT 1kΩ 1% 100mW 100ppm/°C 0402</t>
  </si>
  <si>
    <t xml:space="preserve">1kΩ</t>
  </si>
  <si>
    <t xml:space="preserve">1%</t>
  </si>
  <si>
    <t xml:space="preserve">R2, R3, R10, R11, R12, R14, R17, R18</t>
  </si>
  <si>
    <t xml:space="preserve">Vishay</t>
  </si>
  <si>
    <t xml:space="preserve">CRCW040210K0FKED</t>
  </si>
  <si>
    <t xml:space="preserve">RES SMD 10kΩ 1% 62.5mW 100PPM 0402</t>
  </si>
  <si>
    <t xml:space="preserve">10kΩ</t>
  </si>
  <si>
    <t xml:space="preserve">R4, R5</t>
  </si>
  <si>
    <t xml:space="preserve">ERJ-2RKF2201X</t>
  </si>
  <si>
    <t xml:space="preserve">RES SMD 2.2kΩ 1% 100mW 100PPM 0402</t>
  </si>
  <si>
    <t xml:space="preserve">2.2kΩ</t>
  </si>
  <si>
    <t xml:space="preserve">R6, R7, R8, R9</t>
  </si>
  <si>
    <t xml:space="preserve">CRCW04020000Z0EDC</t>
  </si>
  <si>
    <t xml:space="preserve">RES SMD 0Ω 1% 62.5mW 100ppm/°C 0402</t>
  </si>
  <si>
    <t xml:space="preserve">0Ω</t>
  </si>
  <si>
    <t xml:space="preserve">S1, S2</t>
  </si>
  <si>
    <t xml:space="preserve">C&amp;K</t>
  </si>
  <si>
    <t xml:space="preserve">PTS526 SMG15 SMTR2 LFS</t>
  </si>
  <si>
    <t xml:space="preserve">Tactile Switch 50mA 12VDC, 5.2x5.2mm, 1.5mm H</t>
  </si>
  <si>
    <t xml:space="preserve">U1</t>
  </si>
  <si>
    <t xml:space="preserve">Espressif</t>
  </si>
  <si>
    <t xml:space="preserve">ESP32-WROOM-32E (M113EH3200PS3Q0)</t>
  </si>
  <si>
    <t xml:space="preserve">WiFi (802.11) &amp; Bluetooth (v4.2) Module, SMD, 3.3V, Embedded Antenna</t>
  </si>
  <si>
    <t xml:space="preserve">U2, U4</t>
  </si>
  <si>
    <t xml:space="preserve">Diodes</t>
  </si>
  <si>
    <t xml:space="preserve">AP2112K-3.3TRG1</t>
  </si>
  <si>
    <t xml:space="preserve">IC REG LDO 3.3V 0.6A SOT25</t>
  </si>
  <si>
    <t xml:space="preserve">U3</t>
  </si>
  <si>
    <t xml:space="preserve">STMicroelectronics</t>
  </si>
  <si>
    <t xml:space="preserve">ULQ2003D1013TR</t>
  </si>
  <si>
    <t xml:space="preserve">Darlington Transistors Seven Darlington array</t>
  </si>
  <si>
    <t xml:space="preserve">X1, X4</t>
  </si>
  <si>
    <t xml:space="preserve">JST</t>
  </si>
  <si>
    <t xml:space="preserve">B5B-PH-K-S(LF)(SN)</t>
  </si>
  <si>
    <t xml:space="preserve">JST (JAPAN SOLDERLESS TERMINALS) - B5B-PH-K-S(LF)(SN) - Pin Header, Wire-to-Board, 2 mm, 1 Rows, 5 Contacts, Through Hole, PH Series</t>
  </si>
  <si>
    <t xml:space="preserve">X2</t>
  </si>
  <si>
    <t xml:space="preserve">Wurth Elektronik</t>
  </si>
  <si>
    <t xml:space="preserve">61300311121</t>
  </si>
  <si>
    <t xml:space="preserve">Board-To-Board Connector, Vertical, Wr-Phd Series, Through Hole, Header, 3, 2.54 mm</t>
  </si>
  <si>
    <t xml:space="preserve">X3</t>
  </si>
  <si>
    <t xml:space="preserve">B8B-PH-K-S(LF)(SN)</t>
  </si>
  <si>
    <t xml:space="preserve">JST (JAPAN SOLDERLESS TERMINALS) - B8B-PH-K-S(LF)(SN) - Pin Header, Wire-to-Board, 2 mm, 1 Rows, 8 Contacts, Through Hole, PH Series</t>
  </si>
  <si>
    <t xml:space="preserve">X5, X6</t>
  </si>
  <si>
    <t xml:space="preserve">BM04B-SRSS-TB(LF)(SN)</t>
  </si>
  <si>
    <t xml:space="preserve">Header SMT Male 4 Pin 1 Row 1.0mm Pitch Vertical Tin Plated</t>
  </si>
  <si>
    <t xml:space="preserve">X7</t>
  </si>
  <si>
    <t xml:space="preserve">B5B-XH-AM(LF)(SN)</t>
  </si>
  <si>
    <t xml:space="preserve">Header THT Male 5 Pin 1 Row 2.50mm Pitch Vertical tin Plated</t>
  </si>
  <si>
    <t xml:space="preserve">X8</t>
  </si>
  <si>
    <t xml:space="preserve">B2B-XH-A(LF)(SN)</t>
  </si>
  <si>
    <t xml:space="preserve">Header TH Male 2 Pin 1 Row 2.5mm Pitch Vertical Gold Plated, JST XH Series Detent Lock</t>
  </si>
  <si>
    <t xml:space="preserve">Total:</t>
  </si>
  <si>
    <t xml:space="preserve">63</t>
  </si>
  <si>
    <t xml:space="preserve">Notes</t>
  </si>
  <si>
    <t xml:space="preserve">&lt;Parameter BOMNotes not found&gt;</t>
  </si>
  <si>
    <t xml:space="preserve">Project Full Path</t>
  </si>
  <si>
    <t xml:space="preserve">C:\Users\Public\Documents\Altium\Open_duco_Valve\Open_AIR_Valve.PrjPcb</t>
  </si>
  <si>
    <t xml:space="preserve">Project Filename</t>
  </si>
  <si>
    <t xml:space="preserve">Variant Name</t>
  </si>
  <si>
    <t xml:space="preserve">Data-Source Filename</t>
  </si>
  <si>
    <t xml:space="preserve">Data-Source Full Path</t>
  </si>
  <si>
    <t xml:space="preserve">C:\Users\Public\Documents\Altium\Open_duco_Valve\Open_duco_Valve.BomDoc</t>
  </si>
  <si>
    <t xml:space="preserve">Title</t>
  </si>
  <si>
    <t xml:space="preserve">Bill of Materials for BOM Document [Open_duco_Valve.BomDoc]</t>
  </si>
  <si>
    <t xml:space="preserve">Total Quantity</t>
  </si>
  <si>
    <t xml:space="preserve">Report Time</t>
  </si>
  <si>
    <t xml:space="preserve">Report Date</t>
  </si>
  <si>
    <t xml:space="preserve">Report Date &amp; Tine</t>
  </si>
  <si>
    <t xml:space="preserve">10-4-2023 15:38</t>
  </si>
  <si>
    <t xml:space="preserve">Output Name</t>
  </si>
  <si>
    <t xml:space="preserve">Bill of Materials</t>
  </si>
  <si>
    <t xml:space="preserve">Output Type</t>
  </si>
  <si>
    <t xml:space="preserve">BomReport</t>
  </si>
  <si>
    <t xml:space="preserve">Output Generator Name</t>
  </si>
  <si>
    <t xml:space="preserve">BOM</t>
  </si>
  <si>
    <t xml:space="preserve">Output Generator Description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</si>
</sst>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C09]dd\-mmm\-yy;@"/>
    <numFmt numFmtId="166" formatCode="[$-409]h:mm:ss\ AM/PM;@"/>
    <numFmt numFmtId="167" formatCode="General"/>
    <numFmt numFmtId="168" formatCode="@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CE9D8"/>
      </patternFill>
    </fill>
    <fill>
      <patternFill patternType="solid">
        <fgColor rgb="FFCCFFCC"/>
        <bgColor rgb="FFCCFFFF"/>
      </patternFill>
    </fill>
    <fill>
      <patternFill patternType="solid">
        <fgColor rgb="FFECE9D8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>
        <color rgb="FF333399"/>
      </top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6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3" fillId="0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2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9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37"/>
  <sheetViews>
    <sheetView showFormulas="false" showGridLines="fals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E15" activeCellId="0" sqref="E15"/>
    </sheetView>
  </sheetViews>
  <sheetFormatPr defaultColWidth="9.2265625" defaultRowHeight="13.2" zeroHeight="false" outlineLevelRow="0" outlineLevelCol="0"/>
  <cols>
    <col collapsed="false" customWidth="true" hidden="false" outlineLevel="0" max="1" min="1" style="1" width="3.22"/>
    <col collapsed="false" customWidth="true" hidden="false" outlineLevel="0" max="2" min="2" style="1" width="5.44"/>
    <col collapsed="false" customWidth="true" hidden="false" outlineLevel="0" max="3" min="3" style="2" width="36.22"/>
    <col collapsed="false" customWidth="true" hidden="false" outlineLevel="0" max="4" min="4" style="2" width="6.56"/>
    <col collapsed="false" customWidth="true" hidden="false" outlineLevel="0" max="6" min="5" style="2" width="28.77"/>
    <col collapsed="false" customWidth="true" hidden="false" outlineLevel="0" max="7" min="7" style="2" width="77.44"/>
    <col collapsed="false" customWidth="true" hidden="false" outlineLevel="0" max="8" min="8" style="2" width="10.99"/>
    <col collapsed="false" customWidth="true" hidden="false" outlineLevel="0" max="10" min="9" style="1" width="11.45"/>
    <col collapsed="false" customWidth="true" hidden="false" outlineLevel="0" max="11" min="11" style="1" width="17.21"/>
    <col collapsed="false" customWidth="true" hidden="false" outlineLevel="0" max="12" min="12" style="1" width="10"/>
    <col collapsed="false" customWidth="true" hidden="true" outlineLevel="0" max="13" min="13" style="1" width="11.52"/>
    <col collapsed="false" customWidth="false" hidden="false" outlineLevel="0" max="1024" min="14" style="1" width="9.21"/>
  </cols>
  <sheetData>
    <row r="1" customFormat="false" ht="16.2" hidden="false" customHeight="false" outlineLevel="0" collapsed="false">
      <c r="A1" s="3"/>
      <c r="B1" s="4"/>
      <c r="C1" s="4"/>
      <c r="D1" s="4"/>
      <c r="E1" s="5"/>
      <c r="F1" s="6"/>
      <c r="G1" s="6"/>
      <c r="H1" s="6"/>
      <c r="I1" s="6"/>
      <c r="J1" s="3"/>
      <c r="K1" s="3"/>
      <c r="L1" s="7"/>
      <c r="M1" s="1" t="s">
        <v>0</v>
      </c>
    </row>
    <row r="2" customFormat="false" ht="37.5" hidden="false" customHeight="true" outlineLevel="0" collapsed="false">
      <c r="A2" s="8"/>
      <c r="B2" s="9"/>
      <c r="C2" s="9" t="s">
        <v>1</v>
      </c>
      <c r="D2" s="10"/>
      <c r="E2" s="11" t="s">
        <v>2</v>
      </c>
      <c r="G2" s="4"/>
      <c r="H2" s="4"/>
      <c r="I2" s="11"/>
      <c r="J2" s="11"/>
      <c r="K2" s="4"/>
      <c r="M2" s="12" t="s">
        <v>3</v>
      </c>
    </row>
    <row r="3" customFormat="false" ht="23.25" hidden="false" customHeight="true" outlineLevel="0" collapsed="false">
      <c r="A3" s="8"/>
      <c r="B3" s="13"/>
      <c r="C3" s="13" t="s">
        <v>4</v>
      </c>
      <c r="D3" s="13"/>
      <c r="E3" s="14" t="s">
        <v>5</v>
      </c>
      <c r="F3" s="15"/>
      <c r="H3" s="13"/>
      <c r="I3" s="16"/>
      <c r="J3" s="16"/>
      <c r="K3" s="17"/>
    </row>
    <row r="4" s="1" customFormat="true" ht="17.25" hidden="false" customHeight="true" outlineLevel="0" collapsed="false">
      <c r="A4" s="8"/>
      <c r="B4" s="13"/>
      <c r="C4" s="13" t="s">
        <v>6</v>
      </c>
      <c r="D4" s="13"/>
      <c r="E4" s="18" t="s">
        <v>7</v>
      </c>
      <c r="F4" s="19"/>
      <c r="H4" s="20"/>
      <c r="I4" s="14"/>
      <c r="J4" s="14"/>
      <c r="K4" s="21"/>
    </row>
    <row r="5" s="1" customFormat="true" ht="17.25" hidden="false" customHeight="true" outlineLevel="0" collapsed="false">
      <c r="A5" s="8"/>
      <c r="B5" s="13"/>
      <c r="C5" s="13" t="s">
        <v>8</v>
      </c>
      <c r="D5" s="13"/>
      <c r="E5" s="22" t="s">
        <v>9</v>
      </c>
      <c r="F5" s="22"/>
      <c r="H5" s="20"/>
      <c r="I5" s="14"/>
      <c r="J5" s="14"/>
      <c r="K5" s="21"/>
      <c r="L5" s="20"/>
      <c r="M5" s="20"/>
      <c r="N5" s="21"/>
    </row>
    <row r="6" s="1" customFormat="true" ht="17.25" hidden="false" customHeight="true" outlineLevel="0" collapsed="false">
      <c r="A6" s="8"/>
      <c r="B6" s="13"/>
      <c r="C6" s="13" t="s">
        <v>10</v>
      </c>
      <c r="D6" s="13"/>
      <c r="E6" s="22" t="s">
        <v>11</v>
      </c>
      <c r="F6" s="19"/>
      <c r="H6" s="20"/>
      <c r="I6" s="14"/>
      <c r="J6" s="14"/>
      <c r="K6" s="21"/>
    </row>
    <row r="7" customFormat="false" ht="13.2" hidden="false" customHeight="false" outlineLevel="0" collapsed="false">
      <c r="A7" s="8"/>
      <c r="B7" s="23"/>
      <c r="C7" s="23"/>
      <c r="D7" s="23"/>
      <c r="E7" s="23"/>
      <c r="F7" s="23"/>
      <c r="G7" s="24"/>
      <c r="H7" s="24"/>
      <c r="I7" s="25"/>
      <c r="J7" s="25"/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customFormat="false" ht="15.75" hidden="false" customHeight="true" outlineLevel="0" collapsed="false">
      <c r="A8" s="8"/>
      <c r="B8" s="27"/>
      <c r="C8" s="27" t="s">
        <v>12</v>
      </c>
      <c r="D8" s="27"/>
      <c r="E8" s="28" t="s">
        <v>13</v>
      </c>
      <c r="F8" s="29" t="s">
        <v>14</v>
      </c>
      <c r="G8" s="1"/>
      <c r="K8" s="30"/>
    </row>
    <row r="9" customFormat="false" ht="15.75" hidden="false" customHeight="true" outlineLevel="0" collapsed="false">
      <c r="A9" s="8"/>
      <c r="B9" s="24"/>
      <c r="C9" s="24" t="s">
        <v>15</v>
      </c>
      <c r="D9" s="24"/>
      <c r="E9" s="31" t="n">
        <f aca="true">TODAY()</f>
        <v>45026</v>
      </c>
      <c r="F9" s="32" t="n">
        <f aca="true">NOW()</f>
        <v>45026.6702401236</v>
      </c>
      <c r="G9" s="1"/>
      <c r="K9" s="30"/>
    </row>
    <row r="10" s="38" customFormat="true" ht="18" hidden="false" customHeight="true" outlineLevel="0" collapsed="false">
      <c r="A10" s="8"/>
      <c r="B10" s="33" t="s">
        <v>16</v>
      </c>
      <c r="C10" s="34" t="s">
        <v>17</v>
      </c>
      <c r="D10" s="34" t="s">
        <v>18</v>
      </c>
      <c r="E10" s="35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6" t="s">
        <v>24</v>
      </c>
      <c r="K10" s="37" t="s">
        <v>25</v>
      </c>
    </row>
    <row r="11" s="12" customFormat="true" ht="13.2" hidden="false" customHeight="false" outlineLevel="0" collapsed="false">
      <c r="A11" s="8"/>
      <c r="B11" s="39" t="n">
        <f aca="false">ROW(B11) - ROW($B$10)</f>
        <v>1</v>
      </c>
      <c r="C11" s="40" t="s">
        <v>26</v>
      </c>
      <c r="D11" s="41" t="n">
        <v>11</v>
      </c>
      <c r="E11" s="42" t="s">
        <v>27</v>
      </c>
      <c r="F11" s="42" t="s">
        <v>28</v>
      </c>
      <c r="G11" s="43" t="s">
        <v>29</v>
      </c>
      <c r="H11" s="43" t="s">
        <v>30</v>
      </c>
      <c r="I11" s="43" t="s">
        <v>31</v>
      </c>
      <c r="J11" s="44"/>
      <c r="K11" s="45"/>
    </row>
    <row r="12" s="12" customFormat="true" ht="13.2" hidden="false" customHeight="false" outlineLevel="0" collapsed="false">
      <c r="A12" s="8"/>
      <c r="B12" s="39" t="n">
        <f aca="false">ROW(B12) - ROW($B$10)</f>
        <v>2</v>
      </c>
      <c r="C12" s="43" t="s">
        <v>32</v>
      </c>
      <c r="D12" s="41" t="n">
        <v>4</v>
      </c>
      <c r="E12" s="42" t="s">
        <v>33</v>
      </c>
      <c r="F12" s="42" t="s">
        <v>34</v>
      </c>
      <c r="G12" s="43" t="s">
        <v>35</v>
      </c>
      <c r="H12" s="43" t="s">
        <v>36</v>
      </c>
      <c r="I12" s="43" t="s">
        <v>37</v>
      </c>
      <c r="J12" s="44"/>
      <c r="K12" s="45"/>
    </row>
    <row r="13" s="12" customFormat="true" ht="13.2" hidden="false" customHeight="false" outlineLevel="0" collapsed="false">
      <c r="A13" s="8"/>
      <c r="B13" s="39" t="n">
        <f aca="false">ROW(B13) - ROW($B$10)</f>
        <v>3</v>
      </c>
      <c r="C13" s="40" t="s">
        <v>38</v>
      </c>
      <c r="D13" s="41" t="n">
        <v>3</v>
      </c>
      <c r="E13" s="42" t="s">
        <v>39</v>
      </c>
      <c r="F13" s="42" t="s">
        <v>40</v>
      </c>
      <c r="G13" s="43" t="s">
        <v>41</v>
      </c>
      <c r="H13" s="43" t="s">
        <v>42</v>
      </c>
      <c r="I13" s="43" t="s">
        <v>37</v>
      </c>
      <c r="J13" s="44"/>
      <c r="K13" s="45"/>
    </row>
    <row r="14" s="12" customFormat="true" ht="13.2" hidden="false" customHeight="false" outlineLevel="0" collapsed="false">
      <c r="A14" s="8"/>
      <c r="B14" s="39" t="n">
        <f aca="false">ROW(B14) - ROW($B$10)</f>
        <v>4</v>
      </c>
      <c r="C14" s="43" t="s">
        <v>43</v>
      </c>
      <c r="D14" s="41" t="n">
        <v>2</v>
      </c>
      <c r="E14" s="42" t="s">
        <v>39</v>
      </c>
      <c r="F14" s="42" t="s">
        <v>44</v>
      </c>
      <c r="G14" s="43" t="s">
        <v>45</v>
      </c>
      <c r="H14" s="43" t="s">
        <v>46</v>
      </c>
      <c r="I14" s="43" t="s">
        <v>31</v>
      </c>
      <c r="J14" s="44"/>
      <c r="K14" s="45"/>
    </row>
    <row r="15" s="12" customFormat="true" ht="13.2" hidden="false" customHeight="false" outlineLevel="0" collapsed="false">
      <c r="A15" s="8"/>
      <c r="B15" s="39" t="n">
        <f aca="false">ROW(B15) - ROW($B$10)</f>
        <v>5</v>
      </c>
      <c r="C15" s="40" t="s">
        <v>47</v>
      </c>
      <c r="D15" s="41" t="n">
        <v>6</v>
      </c>
      <c r="E15" s="42" t="s">
        <v>48</v>
      </c>
      <c r="F15" s="42" t="s">
        <v>49</v>
      </c>
      <c r="G15" s="43" t="s">
        <v>50</v>
      </c>
      <c r="H15" s="43"/>
      <c r="I15" s="43"/>
      <c r="J15" s="44"/>
      <c r="K15" s="45"/>
    </row>
    <row r="16" s="12" customFormat="true" ht="13.2" hidden="false" customHeight="false" outlineLevel="0" collapsed="false">
      <c r="A16" s="8"/>
      <c r="B16" s="39" t="n">
        <f aca="false">ROW(B16) - ROW($B$10)</f>
        <v>6</v>
      </c>
      <c r="C16" s="43" t="s">
        <v>51</v>
      </c>
      <c r="D16" s="41" t="n">
        <v>1</v>
      </c>
      <c r="E16" s="42" t="s">
        <v>52</v>
      </c>
      <c r="F16" s="42" t="s">
        <v>53</v>
      </c>
      <c r="G16" s="43" t="s">
        <v>54</v>
      </c>
      <c r="H16" s="43"/>
      <c r="I16" s="43"/>
      <c r="J16" s="44"/>
      <c r="K16" s="45"/>
    </row>
    <row r="17" s="12" customFormat="true" ht="13.2" hidden="false" customHeight="false" outlineLevel="0" collapsed="false">
      <c r="A17" s="8"/>
      <c r="B17" s="39" t="n">
        <f aca="false">ROW(B17) - ROW($B$10)</f>
        <v>7</v>
      </c>
      <c r="C17" s="40" t="s">
        <v>55</v>
      </c>
      <c r="D17" s="41" t="n">
        <v>4</v>
      </c>
      <c r="E17" s="42"/>
      <c r="F17" s="42"/>
      <c r="G17" s="43"/>
      <c r="H17" s="43"/>
      <c r="I17" s="43"/>
      <c r="J17" s="44"/>
      <c r="K17" s="45"/>
    </row>
    <row r="18" s="12" customFormat="true" ht="13.2" hidden="false" customHeight="false" outlineLevel="0" collapsed="false">
      <c r="A18" s="8"/>
      <c r="B18" s="39" t="n">
        <f aca="false">ROW(B18) - ROW($B$10)</f>
        <v>8</v>
      </c>
      <c r="C18" s="43" t="s">
        <v>56</v>
      </c>
      <c r="D18" s="41" t="n">
        <v>4</v>
      </c>
      <c r="E18" s="42" t="s">
        <v>57</v>
      </c>
      <c r="F18" s="42" t="s">
        <v>58</v>
      </c>
      <c r="G18" s="43" t="s">
        <v>59</v>
      </c>
      <c r="H18" s="43" t="s">
        <v>60</v>
      </c>
      <c r="I18" s="43" t="s">
        <v>61</v>
      </c>
      <c r="J18" s="44"/>
      <c r="K18" s="45"/>
    </row>
    <row r="19" s="12" customFormat="true" ht="13.2" hidden="false" customHeight="false" outlineLevel="0" collapsed="false">
      <c r="A19" s="8"/>
      <c r="B19" s="39" t="n">
        <f aca="false">ROW(B19) - ROW($B$10)</f>
        <v>9</v>
      </c>
      <c r="C19" s="40" t="s">
        <v>62</v>
      </c>
      <c r="D19" s="41" t="n">
        <v>8</v>
      </c>
      <c r="E19" s="42" t="s">
        <v>63</v>
      </c>
      <c r="F19" s="42" t="s">
        <v>64</v>
      </c>
      <c r="G19" s="43" t="s">
        <v>65</v>
      </c>
      <c r="H19" s="43" t="s">
        <v>66</v>
      </c>
      <c r="I19" s="43" t="s">
        <v>61</v>
      </c>
      <c r="J19" s="44"/>
      <c r="K19" s="45"/>
    </row>
    <row r="20" s="12" customFormat="true" ht="13.2" hidden="false" customHeight="false" outlineLevel="0" collapsed="false">
      <c r="A20" s="8"/>
      <c r="B20" s="39" t="n">
        <f aca="false">ROW(B20) - ROW($B$10)</f>
        <v>10</v>
      </c>
      <c r="C20" s="43" t="s">
        <v>67</v>
      </c>
      <c r="D20" s="41" t="n">
        <v>2</v>
      </c>
      <c r="E20" s="42" t="s">
        <v>57</v>
      </c>
      <c r="F20" s="42" t="s">
        <v>68</v>
      </c>
      <c r="G20" s="43" t="s">
        <v>69</v>
      </c>
      <c r="H20" s="43" t="s">
        <v>70</v>
      </c>
      <c r="I20" s="43" t="s">
        <v>61</v>
      </c>
      <c r="J20" s="44"/>
      <c r="K20" s="45"/>
    </row>
    <row r="21" s="12" customFormat="true" ht="13.2" hidden="false" customHeight="false" outlineLevel="0" collapsed="false">
      <c r="A21" s="8"/>
      <c r="B21" s="39" t="n">
        <f aca="false">ROW(B21) - ROW($B$10)</f>
        <v>11</v>
      </c>
      <c r="C21" s="40" t="s">
        <v>71</v>
      </c>
      <c r="D21" s="41" t="n">
        <v>4</v>
      </c>
      <c r="E21" s="42" t="s">
        <v>63</v>
      </c>
      <c r="F21" s="42" t="s">
        <v>72</v>
      </c>
      <c r="G21" s="43" t="s">
        <v>73</v>
      </c>
      <c r="H21" s="43" t="s">
        <v>74</v>
      </c>
      <c r="I21" s="43" t="s">
        <v>61</v>
      </c>
      <c r="J21" s="44"/>
      <c r="K21" s="45"/>
    </row>
    <row r="22" s="12" customFormat="true" ht="13.2" hidden="false" customHeight="false" outlineLevel="0" collapsed="false">
      <c r="A22" s="8"/>
      <c r="B22" s="39" t="n">
        <f aca="false">ROW(B22) - ROW($B$10)</f>
        <v>12</v>
      </c>
      <c r="C22" s="43" t="s">
        <v>75</v>
      </c>
      <c r="D22" s="41" t="n">
        <v>2</v>
      </c>
      <c r="E22" s="42" t="s">
        <v>76</v>
      </c>
      <c r="F22" s="42" t="s">
        <v>77</v>
      </c>
      <c r="G22" s="43" t="s">
        <v>78</v>
      </c>
      <c r="H22" s="43"/>
      <c r="I22" s="43"/>
      <c r="J22" s="44"/>
      <c r="K22" s="45"/>
    </row>
    <row r="23" s="12" customFormat="true" ht="20.4" hidden="false" customHeight="false" outlineLevel="0" collapsed="false">
      <c r="A23" s="8"/>
      <c r="B23" s="39" t="n">
        <f aca="false">ROW(B23) - ROW($B$10)</f>
        <v>13</v>
      </c>
      <c r="C23" s="40" t="s">
        <v>79</v>
      </c>
      <c r="D23" s="41" t="n">
        <v>1</v>
      </c>
      <c r="E23" s="42" t="s">
        <v>80</v>
      </c>
      <c r="F23" s="42" t="s">
        <v>81</v>
      </c>
      <c r="G23" s="43" t="s">
        <v>82</v>
      </c>
      <c r="H23" s="43"/>
      <c r="I23" s="43"/>
      <c r="J23" s="44"/>
      <c r="K23" s="45"/>
    </row>
    <row r="24" s="12" customFormat="true" ht="13.2" hidden="false" customHeight="false" outlineLevel="0" collapsed="false">
      <c r="A24" s="8"/>
      <c r="B24" s="39" t="n">
        <f aca="false">ROW(B24) - ROW($B$10)</f>
        <v>14</v>
      </c>
      <c r="C24" s="43" t="s">
        <v>83</v>
      </c>
      <c r="D24" s="41" t="n">
        <v>2</v>
      </c>
      <c r="E24" s="42" t="s">
        <v>84</v>
      </c>
      <c r="F24" s="42" t="s">
        <v>85</v>
      </c>
      <c r="G24" s="43" t="s">
        <v>86</v>
      </c>
      <c r="H24" s="43"/>
      <c r="I24" s="43"/>
      <c r="J24" s="44"/>
      <c r="K24" s="45"/>
    </row>
    <row r="25" s="12" customFormat="true" ht="13.2" hidden="false" customHeight="false" outlineLevel="0" collapsed="false">
      <c r="A25" s="8"/>
      <c r="B25" s="39" t="n">
        <f aca="false">ROW(B25) - ROW($B$10)</f>
        <v>15</v>
      </c>
      <c r="C25" s="40" t="s">
        <v>87</v>
      </c>
      <c r="D25" s="41" t="n">
        <v>1</v>
      </c>
      <c r="E25" s="42" t="s">
        <v>88</v>
      </c>
      <c r="F25" s="42" t="s">
        <v>89</v>
      </c>
      <c r="G25" s="43" t="s">
        <v>90</v>
      </c>
      <c r="H25" s="43"/>
      <c r="I25" s="43"/>
      <c r="J25" s="44"/>
      <c r="K25" s="45"/>
    </row>
    <row r="26" s="12" customFormat="true" ht="20.4" hidden="false" customHeight="false" outlineLevel="0" collapsed="false">
      <c r="A26" s="8"/>
      <c r="B26" s="39" t="n">
        <f aca="false">ROW(B26) - ROW($B$10)</f>
        <v>16</v>
      </c>
      <c r="C26" s="43" t="s">
        <v>91</v>
      </c>
      <c r="D26" s="41" t="n">
        <v>2</v>
      </c>
      <c r="E26" s="42" t="s">
        <v>92</v>
      </c>
      <c r="F26" s="42" t="s">
        <v>93</v>
      </c>
      <c r="G26" s="43" t="s">
        <v>94</v>
      </c>
      <c r="H26" s="43"/>
      <c r="I26" s="43"/>
      <c r="J26" s="44"/>
      <c r="K26" s="45"/>
    </row>
    <row r="27" s="12" customFormat="true" ht="13.2" hidden="false" customHeight="false" outlineLevel="0" collapsed="false">
      <c r="A27" s="8"/>
      <c r="B27" s="39" t="n">
        <f aca="false">ROW(B27) - ROW($B$10)</f>
        <v>17</v>
      </c>
      <c r="C27" s="40" t="s">
        <v>95</v>
      </c>
      <c r="D27" s="41" t="n">
        <v>1</v>
      </c>
      <c r="E27" s="42" t="s">
        <v>96</v>
      </c>
      <c r="F27" s="42" t="s">
        <v>97</v>
      </c>
      <c r="G27" s="43" t="s">
        <v>98</v>
      </c>
      <c r="H27" s="43"/>
      <c r="I27" s="43"/>
      <c r="J27" s="44"/>
      <c r="K27" s="45"/>
    </row>
    <row r="28" s="12" customFormat="true" ht="20.4" hidden="false" customHeight="false" outlineLevel="0" collapsed="false">
      <c r="A28" s="8"/>
      <c r="B28" s="39" t="n">
        <f aca="false">ROW(B28) - ROW($B$10)</f>
        <v>18</v>
      </c>
      <c r="C28" s="43" t="s">
        <v>99</v>
      </c>
      <c r="D28" s="41" t="n">
        <v>1</v>
      </c>
      <c r="E28" s="42" t="s">
        <v>92</v>
      </c>
      <c r="F28" s="42" t="s">
        <v>100</v>
      </c>
      <c r="G28" s="43" t="s">
        <v>101</v>
      </c>
      <c r="H28" s="43"/>
      <c r="I28" s="43"/>
      <c r="J28" s="44"/>
      <c r="K28" s="45"/>
    </row>
    <row r="29" s="12" customFormat="true" ht="13.2" hidden="false" customHeight="false" outlineLevel="0" collapsed="false">
      <c r="A29" s="8"/>
      <c r="B29" s="39" t="n">
        <f aca="false">ROW(B29) - ROW($B$10)</f>
        <v>19</v>
      </c>
      <c r="C29" s="40" t="s">
        <v>102</v>
      </c>
      <c r="D29" s="41" t="n">
        <v>2</v>
      </c>
      <c r="E29" s="42" t="s">
        <v>92</v>
      </c>
      <c r="F29" s="42" t="s">
        <v>103</v>
      </c>
      <c r="G29" s="43" t="s">
        <v>104</v>
      </c>
      <c r="H29" s="43"/>
      <c r="I29" s="43"/>
      <c r="J29" s="44"/>
      <c r="K29" s="45"/>
    </row>
    <row r="30" s="12" customFormat="true" ht="13.2" hidden="false" customHeight="false" outlineLevel="0" collapsed="false">
      <c r="A30" s="8"/>
      <c r="B30" s="39" t="n">
        <f aca="false">ROW(B30) - ROW($B$10)</f>
        <v>20</v>
      </c>
      <c r="C30" s="43" t="s">
        <v>105</v>
      </c>
      <c r="D30" s="41" t="n">
        <v>1</v>
      </c>
      <c r="E30" s="42" t="s">
        <v>92</v>
      </c>
      <c r="F30" s="42" t="s">
        <v>106</v>
      </c>
      <c r="G30" s="43" t="s">
        <v>107</v>
      </c>
      <c r="H30" s="43"/>
      <c r="I30" s="43"/>
      <c r="J30" s="44"/>
      <c r="K30" s="45"/>
    </row>
    <row r="31" s="12" customFormat="true" ht="13.2" hidden="false" customHeight="false" outlineLevel="0" collapsed="false">
      <c r="A31" s="8"/>
      <c r="B31" s="39" t="n">
        <f aca="false">ROW(B31) - ROW($B$10)</f>
        <v>21</v>
      </c>
      <c r="C31" s="40" t="s">
        <v>108</v>
      </c>
      <c r="D31" s="41" t="n">
        <v>1</v>
      </c>
      <c r="E31" s="42" t="s">
        <v>92</v>
      </c>
      <c r="F31" s="42" t="s">
        <v>109</v>
      </c>
      <c r="G31" s="43" t="s">
        <v>110</v>
      </c>
      <c r="H31" s="43"/>
      <c r="I31" s="43"/>
      <c r="J31" s="44"/>
      <c r="K31" s="45"/>
    </row>
    <row r="32" customFormat="false" ht="13.2" hidden="false" customHeight="false" outlineLevel="0" collapsed="false">
      <c r="A32" s="8"/>
      <c r="B32" s="46" t="s">
        <v>111</v>
      </c>
      <c r="C32" s="46"/>
      <c r="D32" s="47" t="s">
        <v>112</v>
      </c>
      <c r="E32" s="48"/>
      <c r="F32" s="49" t="s">
        <v>113</v>
      </c>
      <c r="G32" s="50"/>
      <c r="H32" s="51"/>
      <c r="I32" s="52"/>
      <c r="J32" s="52"/>
      <c r="K32" s="53"/>
    </row>
    <row r="33" customFormat="false" ht="13.8" hidden="false" customHeight="false" outlineLevel="0" collapsed="false">
      <c r="A33" s="8"/>
      <c r="B33" s="54"/>
      <c r="C33" s="55"/>
      <c r="D33" s="55"/>
      <c r="E33" s="56"/>
      <c r="F33" s="57" t="s">
        <v>114</v>
      </c>
      <c r="G33" s="58"/>
      <c r="H33" s="58"/>
      <c r="I33" s="58"/>
      <c r="J33" s="58"/>
      <c r="K33" s="59"/>
    </row>
    <row r="35" s="1" customFormat="true" ht="13.2" hidden="false" customHeight="false" outlineLevel="0" collapsed="false"/>
    <row r="36" s="1" customFormat="true" ht="13.2" hidden="false" customHeight="false" outlineLevel="0" collapsed="false"/>
    <row r="37" s="1" customFormat="true" ht="13.2" hidden="false" customHeight="false" outlineLevel="0" collapsed="false"/>
  </sheetData>
  <mergeCells count="1">
    <mergeCell ref="B32:C32"/>
  </mergeCells>
  <printOptions headings="false" gridLines="false" gridLinesSet="true" horizontalCentered="false" verticalCentered="false"/>
  <pageMargins left="0.459722222222222" right="0.359722222222222" top="0.579861111111111" bottom="1" header="0.511805555555555" footer="0.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&amp;LActemium Electronics Veghel&amp;C&amp;D&amp;RPage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2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10.56"/>
  </cols>
  <sheetData>
    <row r="1" customFormat="false" ht="13.2" hidden="false" customHeight="false" outlineLevel="0" collapsed="false">
      <c r="A1" s="60" t="s">
        <v>115</v>
      </c>
      <c r="B1" s="61" t="s">
        <v>116</v>
      </c>
    </row>
    <row r="2" customFormat="false" ht="13.2" hidden="false" customHeight="false" outlineLevel="0" collapsed="false">
      <c r="A2" s="62" t="s">
        <v>117</v>
      </c>
      <c r="B2" s="63" t="s">
        <v>7</v>
      </c>
    </row>
    <row r="3" customFormat="false" ht="13.2" hidden="false" customHeight="false" outlineLevel="0" collapsed="false">
      <c r="A3" s="60" t="s">
        <v>118</v>
      </c>
      <c r="B3" s="64" t="s">
        <v>11</v>
      </c>
    </row>
    <row r="4" customFormat="false" ht="13.2" hidden="false" customHeight="false" outlineLevel="0" collapsed="false">
      <c r="A4" s="62" t="s">
        <v>119</v>
      </c>
      <c r="B4" s="63" t="s">
        <v>5</v>
      </c>
    </row>
    <row r="5" customFormat="false" ht="13.2" hidden="false" customHeight="false" outlineLevel="0" collapsed="false">
      <c r="A5" s="60" t="s">
        <v>120</v>
      </c>
      <c r="B5" s="64" t="s">
        <v>121</v>
      </c>
    </row>
    <row r="6" customFormat="false" ht="13.2" hidden="false" customHeight="false" outlineLevel="0" collapsed="false">
      <c r="A6" s="62" t="s">
        <v>122</v>
      </c>
      <c r="B6" s="63" t="s">
        <v>123</v>
      </c>
    </row>
    <row r="7" customFormat="false" ht="13.2" hidden="false" customHeight="false" outlineLevel="0" collapsed="false">
      <c r="A7" s="60" t="s">
        <v>124</v>
      </c>
      <c r="B7" s="64" t="s">
        <v>112</v>
      </c>
    </row>
    <row r="8" customFormat="false" ht="13.2" hidden="false" customHeight="false" outlineLevel="0" collapsed="false">
      <c r="A8" s="62" t="s">
        <v>125</v>
      </c>
      <c r="B8" s="63" t="s">
        <v>14</v>
      </c>
    </row>
    <row r="9" customFormat="false" ht="13.2" hidden="false" customHeight="false" outlineLevel="0" collapsed="false">
      <c r="A9" s="60" t="s">
        <v>126</v>
      </c>
      <c r="B9" s="64" t="s">
        <v>13</v>
      </c>
    </row>
    <row r="10" customFormat="false" ht="13.2" hidden="false" customHeight="false" outlineLevel="0" collapsed="false">
      <c r="A10" s="62" t="s">
        <v>127</v>
      </c>
      <c r="B10" s="63" t="s">
        <v>128</v>
      </c>
    </row>
    <row r="11" customFormat="false" ht="13.2" hidden="false" customHeight="false" outlineLevel="0" collapsed="false">
      <c r="A11" s="60" t="s">
        <v>129</v>
      </c>
      <c r="B11" s="64" t="s">
        <v>130</v>
      </c>
    </row>
    <row r="12" customFormat="false" ht="13.2" hidden="false" customHeight="false" outlineLevel="0" collapsed="false">
      <c r="A12" s="62" t="s">
        <v>131</v>
      </c>
      <c r="B12" s="63" t="s">
        <v>132</v>
      </c>
    </row>
    <row r="13" customFormat="false" ht="13.2" hidden="false" customHeight="false" outlineLevel="0" collapsed="false">
      <c r="A13" s="60" t="s">
        <v>133</v>
      </c>
      <c r="B13" s="64" t="s">
        <v>134</v>
      </c>
    </row>
    <row r="14" customFormat="false" ht="13.2" hidden="false" customHeight="false" outlineLevel="0" collapsed="false">
      <c r="A14" s="62" t="s">
        <v>135</v>
      </c>
      <c r="B14" s="63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B818C7FF6A4399F89BDF5E2682AB" ma:contentTypeVersion="7" ma:contentTypeDescription="Een nieuw document maken." ma:contentTypeScope="" ma:versionID="213dfa4f69db5b439ec10114a3b8d34a">
  <xsd:schema xmlns:xsd="http://www.w3.org/2001/XMLSchema" xmlns:xs="http://www.w3.org/2001/XMLSchema" xmlns:p="http://schemas.microsoft.com/office/2006/metadata/properties" xmlns:ns2="93c6f95e-b1ad-4d6c-b720-65315411fd9e" targetNamespace="http://schemas.microsoft.com/office/2006/metadata/properties" ma:root="true" ma:fieldsID="633b21b20d05d388fa7e9dd4f09c37f3" ns2:_="">
    <xsd:import namespace="93c6f95e-b1ad-4d6c-b720-65315411f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6f95e-b1ad-4d6c-b720-65315411f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8FE5E-D2D3-42D5-ABD0-DBFEB101ED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AADE2F-5A0A-46A4-BF14-DF7AD9DB4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6f95e-b1ad-4d6c-b720-65315411f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590D6-952A-418F-82C5-691814C720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/>
  <AppVersion>15.0000</AppVers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